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10.0.216.4\SouthLake Files\Erick\Southlake Financial Group\Reinsurance\Report Summaries\2026\FUT\"/>
    </mc:Choice>
  </mc:AlternateContent>
  <xr:revisionPtr revIDLastSave="1" documentId="13_ncr:1_{CB9A7E1C-B39B-4785-B3F8-FE0F62881887}" xr6:coauthVersionLast="47" xr6:coauthVersionMax="47" xr10:uidLastSave="{4F02B4BB-9B06-4A47-A80D-A2826411C8CA}"/>
  <bookViews>
    <workbookView xWindow="28680" yWindow="-165" windowWidth="29040" windowHeight="15720" tabRatio="919" xr2:uid="{B5B6F4BF-B902-430E-9F3C-5423934E5853}"/>
  </bookViews>
  <sheets>
    <sheet name="Starlight APD" sheetId="1" r:id="rId1"/>
    <sheet name="AL" sheetId="3" r:id="rId2"/>
    <sheet name="AZ" sheetId="4" r:id="rId3"/>
    <sheet name="CA" sheetId="5" r:id="rId4"/>
    <sheet name="GA" sheetId="6" r:id="rId5"/>
    <sheet name="IA" sheetId="40" r:id="rId6"/>
    <sheet name="IN" sheetId="24" r:id="rId7"/>
    <sheet name="MI" sheetId="29" r:id="rId8"/>
    <sheet name="MN" sheetId="39" r:id="rId9"/>
    <sheet name="MO" sheetId="8" r:id="rId10"/>
    <sheet name="NJ" sheetId="17" r:id="rId11"/>
    <sheet name="OH" sheetId="11" r:id="rId12"/>
    <sheet name="OR" sheetId="19" r:id="rId13"/>
    <sheet name="PA" sheetId="12" r:id="rId14"/>
    <sheet name="TX" sheetId="13" r:id="rId15"/>
    <sheet name="VA" sheetId="22" r:id="rId16"/>
    <sheet name="WA" sheetId="14" r:id="rId17"/>
    <sheet name="OK" sheetId="35" r:id="rId18"/>
    <sheet name="AR" sheetId="15" r:id="rId19"/>
    <sheet name="CO" sheetId="16" r:id="rId20"/>
    <sheet name="CT" sheetId="31" r:id="rId21"/>
    <sheet name="DE" sheetId="28" r:id="rId22"/>
    <sheet name="FL" sheetId="23" r:id="rId23"/>
    <sheet name="HI" sheetId="38" r:id="rId24"/>
    <sheet name="ID" sheetId="37" r:id="rId25"/>
    <sheet name="IL" sheetId="7" r:id="rId26"/>
    <sheet name="KS" sheetId="25" r:id="rId27"/>
    <sheet name="LA" sheetId="34" r:id="rId28"/>
    <sheet name="MD" sheetId="26" r:id="rId29"/>
    <sheet name="MS" sheetId="9" r:id="rId30"/>
    <sheet name="NC" sheetId="10" r:id="rId31"/>
    <sheet name="NE" sheetId="18" r:id="rId32"/>
    <sheet name="NV" sheetId="27" r:id="rId33"/>
    <sheet name="NY" sheetId="30" r:id="rId34"/>
    <sheet name="SC" sheetId="20" r:id="rId35"/>
    <sheet name="SD" sheetId="32" r:id="rId36"/>
    <sheet name="TN" sheetId="21" r:id="rId37"/>
    <sheet name="WI" sheetId="33" r:id="rId38"/>
    <sheet name="WY" sheetId="36" r:id="rId39"/>
  </sheets>
  <definedNames>
    <definedName name="_xlnm._FilterDatabase" localSheetId="29" hidden="1">MS!$A$3:$EV$71</definedName>
    <definedName name="_xlnm._FilterDatabase" localSheetId="30" hidden="1">NC!$A$3:$EV$71</definedName>
    <definedName name="_xlnm._FilterDatabase" localSheetId="31" hidden="1">NE!$A$3:$EV$71</definedName>
    <definedName name="_xlnm._FilterDatabase" localSheetId="10" hidden="1">NJ!$A$3:$EV$71</definedName>
    <definedName name="_xlnm._FilterDatabase" localSheetId="32" hidden="1">NV!$A$3:$EV$71</definedName>
    <definedName name="_xlnm._FilterDatabase" localSheetId="33" hidden="1">NY!$A$3:$EV$71</definedName>
    <definedName name="_xlnm._FilterDatabase" localSheetId="11" hidden="1">OH!$A$3:$EV$71</definedName>
    <definedName name="_xlnm._FilterDatabase" localSheetId="17" hidden="1">OK!$A$3:$EV$71</definedName>
    <definedName name="_xlnm._FilterDatabase" localSheetId="12" hidden="1">OR!$A$3:$EV$71</definedName>
    <definedName name="_xlnm._FilterDatabase" localSheetId="13" hidden="1">PA!$A$3:$EV$71</definedName>
    <definedName name="_xlnm._FilterDatabase" localSheetId="34" hidden="1">SC!$A$3:$EV$71</definedName>
    <definedName name="_xlnm._FilterDatabase" localSheetId="35" hidden="1">SD!$A$3:$EV$71</definedName>
    <definedName name="_xlnm._FilterDatabase" localSheetId="36" hidden="1">TN!$A$3:$EV$71</definedName>
    <definedName name="_xlnm._FilterDatabase" localSheetId="14" hidden="1">TX!$A$3:$EV$71</definedName>
    <definedName name="_xlnm._FilterDatabase" localSheetId="15" hidden="1">VA!$A$3:$EV$71</definedName>
    <definedName name="_xlnm._FilterDatabase" localSheetId="16" hidden="1">WA!$A$3:$EV$71</definedName>
    <definedName name="_xlnm._FilterDatabase" localSheetId="37" hidden="1">WI!$A$3:$EV$71</definedName>
    <definedName name="_xlnm.Print_Area" localSheetId="1">AL!$A$1:$P$72</definedName>
    <definedName name="_xlnm.Print_Area" localSheetId="18">AR!$A$1:$P$72</definedName>
    <definedName name="_xlnm.Print_Area" localSheetId="2">AZ!$A$1:$P$72</definedName>
    <definedName name="_xlnm.Print_Area" localSheetId="3">CA!$A$1:$P$72</definedName>
    <definedName name="_xlnm.Print_Area" localSheetId="19">CO!$A$1:$P$72</definedName>
    <definedName name="_xlnm.Print_Area" localSheetId="20">CT!$A$1:$P$72</definedName>
    <definedName name="_xlnm.Print_Area" localSheetId="21">DE!$A$1:$P$72</definedName>
    <definedName name="_xlnm.Print_Area" localSheetId="22">FL!$A$1:$P$72</definedName>
    <definedName name="_xlnm.Print_Area" localSheetId="4">GA!$A$1:$P$72</definedName>
    <definedName name="_xlnm.Print_Area" localSheetId="23">HI!$A$1:$Q$72</definedName>
    <definedName name="_xlnm.Print_Area" localSheetId="5">IA!$A$1:$P$72</definedName>
    <definedName name="_xlnm.Print_Area" localSheetId="24">ID!$A$1:$Q$72</definedName>
    <definedName name="_xlnm.Print_Area" localSheetId="25">IL!$A$1:$P$72</definedName>
    <definedName name="_xlnm.Print_Area" localSheetId="6">IN!$A$1:$P$72</definedName>
    <definedName name="_xlnm.Print_Area" localSheetId="26">KS!$A$1:$P$72</definedName>
    <definedName name="_xlnm.Print_Area" localSheetId="27">LA!$A$1:$P$72</definedName>
    <definedName name="_xlnm.Print_Area" localSheetId="28">MD!$A$1:$P$72</definedName>
    <definedName name="_xlnm.Print_Area" localSheetId="7">MI!$A$1:$P$72</definedName>
    <definedName name="_xlnm.Print_Area" localSheetId="8">MN!$A$1:$Q$72</definedName>
    <definedName name="_xlnm.Print_Area" localSheetId="9">MO!$A$1:$P$72</definedName>
    <definedName name="_xlnm.Print_Area" localSheetId="29">MS!$A$1:$P$72</definedName>
    <definedName name="_xlnm.Print_Area" localSheetId="30">NC!$A$1:$P$72</definedName>
    <definedName name="_xlnm.Print_Area" localSheetId="31">NE!$A$1:$P$72</definedName>
    <definedName name="_xlnm.Print_Area" localSheetId="10">NJ!$A$1:$P$72</definedName>
    <definedName name="_xlnm.Print_Area" localSheetId="32">NV!$A$1:$P$72</definedName>
    <definedName name="_xlnm.Print_Area" localSheetId="33">NY!$A$1:$P$72</definedName>
    <definedName name="_xlnm.Print_Area" localSheetId="11">OH!$A$1:$P$72</definedName>
    <definedName name="_xlnm.Print_Area" localSheetId="17">OK!$A$1:$P$72</definedName>
    <definedName name="_xlnm.Print_Area" localSheetId="12">OR!$A$1:$P$72</definedName>
    <definedName name="_xlnm.Print_Area" localSheetId="13">PA!$A$1:$P$72</definedName>
    <definedName name="_xlnm.Print_Area" localSheetId="34">SC!$A$1:$P$72</definedName>
    <definedName name="_xlnm.Print_Area" localSheetId="35">SD!$A$1:$P$72</definedName>
    <definedName name="_xlnm.Print_Area" localSheetId="0">'Starlight APD'!$A$1:$P$72</definedName>
    <definedName name="_xlnm.Print_Area" localSheetId="36">TN!$A$1:$P$72</definedName>
    <definedName name="_xlnm.Print_Area" localSheetId="14">TX!$A$1:$P$72</definedName>
    <definedName name="_xlnm.Print_Area" localSheetId="15">VA!$A$1:$P$72</definedName>
    <definedName name="_xlnm.Print_Area" localSheetId="16">WA!$A$1:$P$72</definedName>
    <definedName name="_xlnm.Print_Area" localSheetId="37">WI!$A$1:$P$72</definedName>
    <definedName name="_xlnm.Print_Area" localSheetId="38">WY!$A$1:$Q$72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0" i="1" l="1"/>
  <c r="F53" i="1"/>
  <c r="E53" i="1"/>
  <c r="AO78" i="1"/>
  <c r="AN78" i="1"/>
  <c r="AM78" i="1"/>
  <c r="AL78" i="1"/>
  <c r="AK78" i="1"/>
  <c r="AJ78" i="1"/>
  <c r="AI78" i="1"/>
  <c r="AH78" i="1"/>
  <c r="AG78" i="1"/>
  <c r="AF78" i="1"/>
  <c r="AE78" i="1"/>
  <c r="AD78" i="1"/>
  <c r="AO76" i="1"/>
  <c r="AN76" i="1"/>
  <c r="AM76" i="1"/>
  <c r="AL76" i="1"/>
  <c r="AK76" i="1"/>
  <c r="AJ76" i="1"/>
  <c r="AI76" i="1"/>
  <c r="AH76" i="1"/>
  <c r="AG76" i="1"/>
  <c r="AF76" i="1"/>
  <c r="AE76" i="1"/>
  <c r="AD76" i="1"/>
  <c r="EV78" i="4"/>
  <c r="EK78" i="4"/>
  <c r="DZ78" i="4"/>
  <c r="DO78" i="4"/>
  <c r="DD78" i="4"/>
  <c r="CS78" i="4"/>
  <c r="CH78" i="4"/>
  <c r="BW78" i="4"/>
  <c r="BL78" i="4"/>
  <c r="BA78" i="4"/>
  <c r="AP78" i="4"/>
  <c r="AE78" i="4"/>
  <c r="EV76" i="4"/>
  <c r="EK76" i="4"/>
  <c r="DZ76" i="4"/>
  <c r="DO76" i="4"/>
  <c r="DD76" i="4"/>
  <c r="CS76" i="4"/>
  <c r="CH76" i="4"/>
  <c r="BW76" i="4"/>
  <c r="BL76" i="4"/>
  <c r="BA76" i="4"/>
  <c r="AP76" i="4"/>
  <c r="AE76" i="4"/>
  <c r="EV78" i="5"/>
  <c r="EK78" i="5"/>
  <c r="DZ78" i="5"/>
  <c r="DO78" i="5"/>
  <c r="DD78" i="5"/>
  <c r="CS78" i="5"/>
  <c r="CH78" i="5"/>
  <c r="BW78" i="5"/>
  <c r="BL78" i="5"/>
  <c r="BA78" i="5"/>
  <c r="AP78" i="5"/>
  <c r="AE78" i="5"/>
  <c r="EV76" i="5"/>
  <c r="EK76" i="5"/>
  <c r="DZ76" i="5"/>
  <c r="DO76" i="5"/>
  <c r="DD76" i="5"/>
  <c r="CS76" i="5"/>
  <c r="CH76" i="5"/>
  <c r="BW76" i="5"/>
  <c r="BL76" i="5"/>
  <c r="BA76" i="5"/>
  <c r="AP76" i="5"/>
  <c r="AE76" i="5"/>
  <c r="EV78" i="6"/>
  <c r="EK78" i="6"/>
  <c r="DZ78" i="6"/>
  <c r="DO78" i="6"/>
  <c r="DD78" i="6"/>
  <c r="CS78" i="6"/>
  <c r="CH78" i="6"/>
  <c r="BW78" i="6"/>
  <c r="BL78" i="6"/>
  <c r="BA78" i="6"/>
  <c r="AP78" i="6"/>
  <c r="AE78" i="6"/>
  <c r="EV76" i="6"/>
  <c r="EK76" i="6"/>
  <c r="DZ76" i="6"/>
  <c r="DO76" i="6"/>
  <c r="DD76" i="6"/>
  <c r="CS76" i="6"/>
  <c r="CH76" i="6"/>
  <c r="BW76" i="6"/>
  <c r="BL76" i="6"/>
  <c r="BA76" i="6"/>
  <c r="AP76" i="6"/>
  <c r="AE76" i="6"/>
  <c r="EV78" i="40"/>
  <c r="EK78" i="40"/>
  <c r="DZ78" i="40"/>
  <c r="DO78" i="40"/>
  <c r="DD78" i="40"/>
  <c r="CS78" i="40"/>
  <c r="CH78" i="40"/>
  <c r="BW78" i="40"/>
  <c r="BL78" i="40"/>
  <c r="BA78" i="40"/>
  <c r="AP78" i="40"/>
  <c r="AE78" i="40"/>
  <c r="EV76" i="40"/>
  <c r="EK76" i="40"/>
  <c r="DZ76" i="40"/>
  <c r="DO76" i="40"/>
  <c r="DD76" i="40"/>
  <c r="CS76" i="40"/>
  <c r="CH76" i="40"/>
  <c r="BW76" i="40"/>
  <c r="BL76" i="40"/>
  <c r="BA76" i="40"/>
  <c r="AP76" i="40"/>
  <c r="AE76" i="40"/>
  <c r="EV78" i="24"/>
  <c r="EK78" i="24"/>
  <c r="DZ78" i="24"/>
  <c r="DO78" i="24"/>
  <c r="DD78" i="24"/>
  <c r="CS78" i="24"/>
  <c r="CH78" i="24"/>
  <c r="BW78" i="24"/>
  <c r="BL78" i="24"/>
  <c r="BA78" i="24"/>
  <c r="AP78" i="24"/>
  <c r="AE78" i="24"/>
  <c r="EV76" i="24"/>
  <c r="EK76" i="24"/>
  <c r="DZ76" i="24"/>
  <c r="DO76" i="24"/>
  <c r="DD76" i="24"/>
  <c r="CS76" i="24"/>
  <c r="CH76" i="24"/>
  <c r="BW76" i="24"/>
  <c r="BL76" i="24"/>
  <c r="BA76" i="24"/>
  <c r="AP76" i="24"/>
  <c r="AE76" i="24"/>
  <c r="EV78" i="29"/>
  <c r="EK78" i="29"/>
  <c r="DZ78" i="29"/>
  <c r="DO78" i="29"/>
  <c r="DD78" i="29"/>
  <c r="CS78" i="29"/>
  <c r="CH78" i="29"/>
  <c r="BW78" i="29"/>
  <c r="BL78" i="29"/>
  <c r="BA78" i="29"/>
  <c r="AP78" i="29"/>
  <c r="AE78" i="29"/>
  <c r="EV76" i="29"/>
  <c r="EK76" i="29"/>
  <c r="DZ76" i="29"/>
  <c r="DO76" i="29"/>
  <c r="DD76" i="29"/>
  <c r="CS76" i="29"/>
  <c r="CH76" i="29"/>
  <c r="BW76" i="29"/>
  <c r="BL76" i="29"/>
  <c r="BA76" i="29"/>
  <c r="AP76" i="29"/>
  <c r="AE76" i="29"/>
  <c r="EV78" i="39"/>
  <c r="EK78" i="39"/>
  <c r="DZ78" i="39"/>
  <c r="DO78" i="39"/>
  <c r="DD78" i="39"/>
  <c r="CS78" i="39"/>
  <c r="CH78" i="39"/>
  <c r="BW78" i="39"/>
  <c r="BL78" i="39"/>
  <c r="BA78" i="39"/>
  <c r="AP78" i="39"/>
  <c r="AE78" i="39"/>
  <c r="EV76" i="39"/>
  <c r="EK76" i="39"/>
  <c r="DZ76" i="39"/>
  <c r="DO76" i="39"/>
  <c r="DD76" i="39"/>
  <c r="CS76" i="39"/>
  <c r="CH76" i="39"/>
  <c r="BW76" i="39"/>
  <c r="BL76" i="39"/>
  <c r="BA76" i="39"/>
  <c r="AP76" i="39"/>
  <c r="AE76" i="39"/>
  <c r="EV78" i="8"/>
  <c r="EK78" i="8"/>
  <c r="DZ78" i="8"/>
  <c r="DO78" i="8"/>
  <c r="DD78" i="8"/>
  <c r="CS78" i="8"/>
  <c r="CH78" i="8"/>
  <c r="BW78" i="8"/>
  <c r="BL78" i="8"/>
  <c r="BA78" i="8"/>
  <c r="AP78" i="8"/>
  <c r="AE78" i="8"/>
  <c r="EV76" i="8"/>
  <c r="EK76" i="8"/>
  <c r="DZ76" i="8"/>
  <c r="DO76" i="8"/>
  <c r="DD76" i="8"/>
  <c r="CS76" i="8"/>
  <c r="CH76" i="8"/>
  <c r="BW76" i="8"/>
  <c r="BL76" i="8"/>
  <c r="BA76" i="8"/>
  <c r="AP76" i="8"/>
  <c r="AE76" i="8"/>
  <c r="EV78" i="17"/>
  <c r="EK78" i="17"/>
  <c r="DZ78" i="17"/>
  <c r="DO78" i="17"/>
  <c r="DD78" i="17"/>
  <c r="CS78" i="17"/>
  <c r="CH78" i="17"/>
  <c r="BW78" i="17"/>
  <c r="BL78" i="17"/>
  <c r="BA78" i="17"/>
  <c r="AP78" i="17"/>
  <c r="AE78" i="17"/>
  <c r="EV76" i="17"/>
  <c r="EK76" i="17"/>
  <c r="DZ76" i="17"/>
  <c r="DO76" i="17"/>
  <c r="DD76" i="17"/>
  <c r="CS76" i="17"/>
  <c r="CH76" i="17"/>
  <c r="BW76" i="17"/>
  <c r="BL76" i="17"/>
  <c r="BA76" i="17"/>
  <c r="AP76" i="17"/>
  <c r="AE76" i="17"/>
  <c r="EV78" i="11"/>
  <c r="EK78" i="11"/>
  <c r="DZ78" i="11"/>
  <c r="DO78" i="11"/>
  <c r="DD78" i="11"/>
  <c r="CS78" i="11"/>
  <c r="CH78" i="11"/>
  <c r="BW78" i="11"/>
  <c r="BL78" i="11"/>
  <c r="BA78" i="11"/>
  <c r="AP78" i="11"/>
  <c r="AE78" i="11"/>
  <c r="EV76" i="11"/>
  <c r="EK76" i="11"/>
  <c r="DZ76" i="11"/>
  <c r="DO76" i="11"/>
  <c r="DD76" i="11"/>
  <c r="CS76" i="11"/>
  <c r="CH76" i="11"/>
  <c r="BW76" i="11"/>
  <c r="BL76" i="11"/>
  <c r="BA76" i="11"/>
  <c r="AP76" i="11"/>
  <c r="AE76" i="11"/>
  <c r="EV78" i="19"/>
  <c r="EK78" i="19"/>
  <c r="DZ78" i="19"/>
  <c r="DO78" i="19"/>
  <c r="DD78" i="19"/>
  <c r="CS78" i="19"/>
  <c r="CH78" i="19"/>
  <c r="BW78" i="19"/>
  <c r="BL78" i="19"/>
  <c r="BA78" i="19"/>
  <c r="AP78" i="19"/>
  <c r="AE78" i="19"/>
  <c r="EV76" i="19"/>
  <c r="EK76" i="19"/>
  <c r="DZ76" i="19"/>
  <c r="DO76" i="19"/>
  <c r="DD76" i="19"/>
  <c r="CS76" i="19"/>
  <c r="CH76" i="19"/>
  <c r="BW76" i="19"/>
  <c r="BL76" i="19"/>
  <c r="BA76" i="19"/>
  <c r="AP76" i="19"/>
  <c r="AE76" i="19"/>
  <c r="EV78" i="12"/>
  <c r="EK78" i="12"/>
  <c r="DZ78" i="12"/>
  <c r="DO78" i="12"/>
  <c r="DD78" i="12"/>
  <c r="CS78" i="12"/>
  <c r="CH78" i="12"/>
  <c r="BW78" i="12"/>
  <c r="BL78" i="12"/>
  <c r="BA78" i="12"/>
  <c r="AP78" i="12"/>
  <c r="AE78" i="12"/>
  <c r="EV76" i="12"/>
  <c r="EK76" i="12"/>
  <c r="DZ76" i="12"/>
  <c r="DO76" i="12"/>
  <c r="DD76" i="12"/>
  <c r="CS76" i="12"/>
  <c r="CH76" i="12"/>
  <c r="BW76" i="12"/>
  <c r="BL76" i="12"/>
  <c r="BA76" i="12"/>
  <c r="AP76" i="12"/>
  <c r="AE76" i="12"/>
  <c r="EV78" i="13"/>
  <c r="EK78" i="13"/>
  <c r="DZ78" i="13"/>
  <c r="DO78" i="13"/>
  <c r="DD78" i="13"/>
  <c r="CS78" i="13"/>
  <c r="CH78" i="13"/>
  <c r="BW78" i="13"/>
  <c r="BL78" i="13"/>
  <c r="BA78" i="13"/>
  <c r="AP78" i="13"/>
  <c r="AE78" i="13"/>
  <c r="EV76" i="13"/>
  <c r="EK76" i="13"/>
  <c r="DZ76" i="13"/>
  <c r="DO76" i="13"/>
  <c r="DD76" i="13"/>
  <c r="CS76" i="13"/>
  <c r="CH76" i="13"/>
  <c r="BW76" i="13"/>
  <c r="BL76" i="13"/>
  <c r="BA76" i="13"/>
  <c r="AP76" i="13"/>
  <c r="AE76" i="13"/>
  <c r="EV78" i="22"/>
  <c r="EK78" i="22"/>
  <c r="DZ78" i="22"/>
  <c r="DO78" i="22"/>
  <c r="DD78" i="22"/>
  <c r="CS78" i="22"/>
  <c r="CH78" i="22"/>
  <c r="BW78" i="22"/>
  <c r="BL78" i="22"/>
  <c r="BA78" i="22"/>
  <c r="AP78" i="22"/>
  <c r="AE78" i="22"/>
  <c r="EV76" i="22"/>
  <c r="EK76" i="22"/>
  <c r="DZ76" i="22"/>
  <c r="DO76" i="22"/>
  <c r="DD76" i="22"/>
  <c r="CS76" i="22"/>
  <c r="CH76" i="22"/>
  <c r="BW76" i="22"/>
  <c r="BL76" i="22"/>
  <c r="BA76" i="22"/>
  <c r="AP76" i="22"/>
  <c r="AE76" i="22"/>
  <c r="EV78" i="14"/>
  <c r="EK78" i="14"/>
  <c r="DZ78" i="14"/>
  <c r="DO78" i="14"/>
  <c r="DD78" i="14"/>
  <c r="CS78" i="14"/>
  <c r="CH78" i="14"/>
  <c r="BW78" i="14"/>
  <c r="BL78" i="14"/>
  <c r="BA78" i="14"/>
  <c r="AP78" i="14"/>
  <c r="AE78" i="14"/>
  <c r="EV76" i="14"/>
  <c r="EK76" i="14"/>
  <c r="DZ76" i="14"/>
  <c r="DO76" i="14"/>
  <c r="DD76" i="14"/>
  <c r="CS76" i="14"/>
  <c r="CH76" i="14"/>
  <c r="BW76" i="14"/>
  <c r="BL76" i="14"/>
  <c r="BA76" i="14"/>
  <c r="AP76" i="14"/>
  <c r="AE76" i="14"/>
  <c r="EV78" i="35"/>
  <c r="EK78" i="35"/>
  <c r="DZ78" i="35"/>
  <c r="DO78" i="35"/>
  <c r="DD78" i="35"/>
  <c r="CS78" i="35"/>
  <c r="CH78" i="35"/>
  <c r="BW78" i="35"/>
  <c r="BL78" i="35"/>
  <c r="BA78" i="35"/>
  <c r="AP78" i="35"/>
  <c r="AE78" i="35"/>
  <c r="EV76" i="35"/>
  <c r="EK76" i="35"/>
  <c r="DZ76" i="35"/>
  <c r="DO76" i="35"/>
  <c r="DD76" i="35"/>
  <c r="CS76" i="35"/>
  <c r="CH76" i="35"/>
  <c r="BW76" i="35"/>
  <c r="BL76" i="35"/>
  <c r="BA76" i="35"/>
  <c r="AP76" i="35"/>
  <c r="AE76" i="35"/>
  <c r="EV78" i="15"/>
  <c r="EK78" i="15"/>
  <c r="DZ78" i="15"/>
  <c r="DO78" i="15"/>
  <c r="DD78" i="15"/>
  <c r="CS78" i="15"/>
  <c r="CH78" i="15"/>
  <c r="BW78" i="15"/>
  <c r="BL78" i="15"/>
  <c r="BA78" i="15"/>
  <c r="AP78" i="15"/>
  <c r="AE78" i="15"/>
  <c r="EV76" i="15"/>
  <c r="EK76" i="15"/>
  <c r="DZ76" i="15"/>
  <c r="DO76" i="15"/>
  <c r="DD76" i="15"/>
  <c r="CS76" i="15"/>
  <c r="CH76" i="15"/>
  <c r="BW76" i="15"/>
  <c r="BL76" i="15"/>
  <c r="BA76" i="15"/>
  <c r="AP76" i="15"/>
  <c r="AE76" i="15"/>
  <c r="EV78" i="16"/>
  <c r="EK78" i="16"/>
  <c r="DZ78" i="16"/>
  <c r="DO78" i="16"/>
  <c r="DD78" i="16"/>
  <c r="CS78" i="16"/>
  <c r="CH78" i="16"/>
  <c r="BW78" i="16"/>
  <c r="BL78" i="16"/>
  <c r="BA78" i="16"/>
  <c r="AP78" i="16"/>
  <c r="AE78" i="16"/>
  <c r="EV76" i="16"/>
  <c r="EK76" i="16"/>
  <c r="DZ76" i="16"/>
  <c r="DO76" i="16"/>
  <c r="DD76" i="16"/>
  <c r="CS76" i="16"/>
  <c r="CH76" i="16"/>
  <c r="BW76" i="16"/>
  <c r="BL76" i="16"/>
  <c r="BA76" i="16"/>
  <c r="AP76" i="16"/>
  <c r="AE76" i="16"/>
  <c r="EV78" i="31"/>
  <c r="EK78" i="31"/>
  <c r="DZ78" i="31"/>
  <c r="DO78" i="31"/>
  <c r="DD78" i="31"/>
  <c r="CS78" i="31"/>
  <c r="CH78" i="31"/>
  <c r="BW78" i="31"/>
  <c r="BL78" i="31"/>
  <c r="BA78" i="31"/>
  <c r="AP78" i="31"/>
  <c r="AE78" i="31"/>
  <c r="EV76" i="31"/>
  <c r="EK76" i="31"/>
  <c r="DZ76" i="31"/>
  <c r="DO76" i="31"/>
  <c r="DD76" i="31"/>
  <c r="CS76" i="31"/>
  <c r="CH76" i="31"/>
  <c r="BW76" i="31"/>
  <c r="BL76" i="31"/>
  <c r="BA76" i="31"/>
  <c r="AP76" i="31"/>
  <c r="AE76" i="31"/>
  <c r="EV78" i="28"/>
  <c r="EK78" i="28"/>
  <c r="DZ78" i="28"/>
  <c r="DO78" i="28"/>
  <c r="DD78" i="28"/>
  <c r="CS78" i="28"/>
  <c r="CH78" i="28"/>
  <c r="BW78" i="28"/>
  <c r="BL78" i="28"/>
  <c r="BA78" i="28"/>
  <c r="AP78" i="28"/>
  <c r="AE78" i="28"/>
  <c r="EV76" i="28"/>
  <c r="EK76" i="28"/>
  <c r="DZ76" i="28"/>
  <c r="DO76" i="28"/>
  <c r="DD76" i="28"/>
  <c r="CS76" i="28"/>
  <c r="CH76" i="28"/>
  <c r="BW76" i="28"/>
  <c r="BL76" i="28"/>
  <c r="BA76" i="28"/>
  <c r="AP76" i="28"/>
  <c r="AE76" i="28"/>
  <c r="EV78" i="23"/>
  <c r="EK78" i="23"/>
  <c r="DZ78" i="23"/>
  <c r="DO78" i="23"/>
  <c r="DD78" i="23"/>
  <c r="CS78" i="23"/>
  <c r="CH78" i="23"/>
  <c r="BW78" i="23"/>
  <c r="BL78" i="23"/>
  <c r="BA78" i="23"/>
  <c r="AP78" i="23"/>
  <c r="AE78" i="23"/>
  <c r="EV76" i="23"/>
  <c r="EK76" i="23"/>
  <c r="DZ76" i="23"/>
  <c r="DO76" i="23"/>
  <c r="DD76" i="23"/>
  <c r="CS76" i="23"/>
  <c r="CH76" i="23"/>
  <c r="BW76" i="23"/>
  <c r="BL76" i="23"/>
  <c r="BA76" i="23"/>
  <c r="AP76" i="23"/>
  <c r="AE76" i="23"/>
  <c r="EV78" i="38"/>
  <c r="EK78" i="38"/>
  <c r="DZ78" i="38"/>
  <c r="DO78" i="38"/>
  <c r="DD78" i="38"/>
  <c r="CS78" i="38"/>
  <c r="CH78" i="38"/>
  <c r="BW78" i="38"/>
  <c r="BL78" i="38"/>
  <c r="BA78" i="38"/>
  <c r="AP78" i="38"/>
  <c r="AE78" i="38"/>
  <c r="EV76" i="38"/>
  <c r="EK76" i="38"/>
  <c r="DZ76" i="38"/>
  <c r="DO76" i="38"/>
  <c r="DD76" i="38"/>
  <c r="CS76" i="38"/>
  <c r="CH76" i="38"/>
  <c r="BW76" i="38"/>
  <c r="BL76" i="38"/>
  <c r="BA76" i="38"/>
  <c r="AP76" i="38"/>
  <c r="AE76" i="38"/>
  <c r="EV78" i="37"/>
  <c r="EK78" i="37"/>
  <c r="DZ78" i="37"/>
  <c r="DO78" i="37"/>
  <c r="DD78" i="37"/>
  <c r="CS78" i="37"/>
  <c r="CH78" i="37"/>
  <c r="BW78" i="37"/>
  <c r="BL78" i="37"/>
  <c r="BA78" i="37"/>
  <c r="AP78" i="37"/>
  <c r="AE78" i="37"/>
  <c r="EV76" i="37"/>
  <c r="EK76" i="37"/>
  <c r="DZ76" i="37"/>
  <c r="DO76" i="37"/>
  <c r="DD76" i="37"/>
  <c r="CS76" i="37"/>
  <c r="CH76" i="37"/>
  <c r="BW76" i="37"/>
  <c r="BL76" i="37"/>
  <c r="BA76" i="37"/>
  <c r="AP76" i="37"/>
  <c r="AE76" i="37"/>
  <c r="EV78" i="7"/>
  <c r="EK78" i="7"/>
  <c r="DZ78" i="7"/>
  <c r="DO78" i="7"/>
  <c r="DD78" i="7"/>
  <c r="CS78" i="7"/>
  <c r="CH78" i="7"/>
  <c r="BW78" i="7"/>
  <c r="BL78" i="7"/>
  <c r="BA78" i="7"/>
  <c r="AP78" i="7"/>
  <c r="AE78" i="7"/>
  <c r="EV76" i="7"/>
  <c r="EK76" i="7"/>
  <c r="DZ76" i="7"/>
  <c r="DO76" i="7"/>
  <c r="DD76" i="7"/>
  <c r="CS76" i="7"/>
  <c r="CH76" i="7"/>
  <c r="BW76" i="7"/>
  <c r="BL76" i="7"/>
  <c r="BA76" i="7"/>
  <c r="AP76" i="7"/>
  <c r="AE76" i="7"/>
  <c r="EV78" i="25"/>
  <c r="EK78" i="25"/>
  <c r="DZ78" i="25"/>
  <c r="DO78" i="25"/>
  <c r="DD78" i="25"/>
  <c r="CS78" i="25"/>
  <c r="CH78" i="25"/>
  <c r="BW78" i="25"/>
  <c r="BL78" i="25"/>
  <c r="BA78" i="25"/>
  <c r="AP78" i="25"/>
  <c r="AE78" i="25"/>
  <c r="EV76" i="25"/>
  <c r="EK76" i="25"/>
  <c r="DZ76" i="25"/>
  <c r="DO76" i="25"/>
  <c r="DD76" i="25"/>
  <c r="CS76" i="25"/>
  <c r="CH76" i="25"/>
  <c r="BW76" i="25"/>
  <c r="BL76" i="25"/>
  <c r="BA76" i="25"/>
  <c r="AP76" i="25"/>
  <c r="AE76" i="25"/>
  <c r="EV78" i="34"/>
  <c r="EK78" i="34"/>
  <c r="DZ78" i="34"/>
  <c r="DO78" i="34"/>
  <c r="DD78" i="34"/>
  <c r="CS78" i="34"/>
  <c r="CH78" i="34"/>
  <c r="BW78" i="34"/>
  <c r="BL78" i="34"/>
  <c r="BA78" i="34"/>
  <c r="AP78" i="34"/>
  <c r="AE78" i="34"/>
  <c r="EV76" i="34"/>
  <c r="EK76" i="34"/>
  <c r="DZ76" i="34"/>
  <c r="DO76" i="34"/>
  <c r="DD76" i="34"/>
  <c r="CS76" i="34"/>
  <c r="CH76" i="34"/>
  <c r="BW76" i="34"/>
  <c r="BL76" i="34"/>
  <c r="BA76" i="34"/>
  <c r="AP76" i="34"/>
  <c r="AE76" i="34"/>
  <c r="EV78" i="26"/>
  <c r="EK78" i="26"/>
  <c r="DZ78" i="26"/>
  <c r="DO78" i="26"/>
  <c r="DD78" i="26"/>
  <c r="CS78" i="26"/>
  <c r="CH78" i="26"/>
  <c r="BW78" i="26"/>
  <c r="BL78" i="26"/>
  <c r="BA78" i="26"/>
  <c r="AP78" i="26"/>
  <c r="AE78" i="26"/>
  <c r="EV76" i="26"/>
  <c r="EK76" i="26"/>
  <c r="DZ76" i="26"/>
  <c r="DO76" i="26"/>
  <c r="DD76" i="26"/>
  <c r="CS76" i="26"/>
  <c r="CH76" i="26"/>
  <c r="BW76" i="26"/>
  <c r="BL76" i="26"/>
  <c r="BA76" i="26"/>
  <c r="AP76" i="26"/>
  <c r="AE76" i="26"/>
  <c r="EV78" i="9"/>
  <c r="EK78" i="9"/>
  <c r="DZ78" i="9"/>
  <c r="DO78" i="9"/>
  <c r="DD78" i="9"/>
  <c r="CS78" i="9"/>
  <c r="CH78" i="9"/>
  <c r="BW78" i="9"/>
  <c r="BL78" i="9"/>
  <c r="BA78" i="9"/>
  <c r="AP78" i="9"/>
  <c r="AE78" i="9"/>
  <c r="EV76" i="9"/>
  <c r="EK76" i="9"/>
  <c r="DZ76" i="9"/>
  <c r="DO76" i="9"/>
  <c r="DD76" i="9"/>
  <c r="CS76" i="9"/>
  <c r="CH76" i="9"/>
  <c r="BW76" i="9"/>
  <c r="BL76" i="9"/>
  <c r="BA76" i="9"/>
  <c r="AP76" i="9"/>
  <c r="AE76" i="9"/>
  <c r="EV78" i="10"/>
  <c r="EK78" i="10"/>
  <c r="DZ78" i="10"/>
  <c r="DO78" i="10"/>
  <c r="DD78" i="10"/>
  <c r="CS78" i="10"/>
  <c r="CH78" i="10"/>
  <c r="BW78" i="10"/>
  <c r="BL78" i="10"/>
  <c r="BA78" i="10"/>
  <c r="AP78" i="10"/>
  <c r="AE78" i="10"/>
  <c r="EV76" i="10"/>
  <c r="EK76" i="10"/>
  <c r="DZ76" i="10"/>
  <c r="DO76" i="10"/>
  <c r="DD76" i="10"/>
  <c r="CS76" i="10"/>
  <c r="CH76" i="10"/>
  <c r="BW76" i="10"/>
  <c r="BL76" i="10"/>
  <c r="BA76" i="10"/>
  <c r="AP76" i="10"/>
  <c r="AE76" i="10"/>
  <c r="EV78" i="18"/>
  <c r="EK78" i="18"/>
  <c r="DZ78" i="18"/>
  <c r="DO78" i="18"/>
  <c r="DD78" i="18"/>
  <c r="CS78" i="18"/>
  <c r="CH78" i="18"/>
  <c r="BW78" i="18"/>
  <c r="BL78" i="18"/>
  <c r="BA78" i="18"/>
  <c r="AP78" i="18"/>
  <c r="AE78" i="18"/>
  <c r="EV76" i="18"/>
  <c r="EK76" i="18"/>
  <c r="DZ76" i="18"/>
  <c r="DO76" i="18"/>
  <c r="DD76" i="18"/>
  <c r="CS76" i="18"/>
  <c r="CH76" i="18"/>
  <c r="BW76" i="18"/>
  <c r="BL76" i="18"/>
  <c r="BA76" i="18"/>
  <c r="AP76" i="18"/>
  <c r="AE76" i="18"/>
  <c r="EV78" i="27"/>
  <c r="EK78" i="27"/>
  <c r="DZ78" i="27"/>
  <c r="DO78" i="27"/>
  <c r="DD78" i="27"/>
  <c r="CS78" i="27"/>
  <c r="CH78" i="27"/>
  <c r="BW78" i="27"/>
  <c r="BL78" i="27"/>
  <c r="BA78" i="27"/>
  <c r="AP78" i="27"/>
  <c r="AE78" i="27"/>
  <c r="EV76" i="27"/>
  <c r="EK76" i="27"/>
  <c r="DZ76" i="27"/>
  <c r="DO76" i="27"/>
  <c r="DD76" i="27"/>
  <c r="CS76" i="27"/>
  <c r="CH76" i="27"/>
  <c r="BW76" i="27"/>
  <c r="BL76" i="27"/>
  <c r="BA76" i="27"/>
  <c r="AP76" i="27"/>
  <c r="AE76" i="27"/>
  <c r="EV78" i="30"/>
  <c r="EK78" i="30"/>
  <c r="DZ78" i="30"/>
  <c r="DO78" i="30"/>
  <c r="DD78" i="30"/>
  <c r="CS78" i="30"/>
  <c r="CH78" i="30"/>
  <c r="BW78" i="30"/>
  <c r="BL78" i="30"/>
  <c r="BA78" i="30"/>
  <c r="AP78" i="30"/>
  <c r="AE78" i="30"/>
  <c r="EV76" i="30"/>
  <c r="EK76" i="30"/>
  <c r="DZ76" i="30"/>
  <c r="DO76" i="30"/>
  <c r="DD76" i="30"/>
  <c r="CS76" i="30"/>
  <c r="CH76" i="30"/>
  <c r="BW76" i="30"/>
  <c r="BL76" i="30"/>
  <c r="BA76" i="30"/>
  <c r="AP76" i="30"/>
  <c r="AE76" i="30"/>
  <c r="EV78" i="20"/>
  <c r="EK78" i="20"/>
  <c r="DZ78" i="20"/>
  <c r="DO78" i="20"/>
  <c r="DD78" i="20"/>
  <c r="CS78" i="20"/>
  <c r="CH78" i="20"/>
  <c r="BW78" i="20"/>
  <c r="BL78" i="20"/>
  <c r="BA78" i="20"/>
  <c r="AP78" i="20"/>
  <c r="AE78" i="20"/>
  <c r="EV76" i="20"/>
  <c r="EK76" i="20"/>
  <c r="DZ76" i="20"/>
  <c r="DO76" i="20"/>
  <c r="DD76" i="20"/>
  <c r="CS76" i="20"/>
  <c r="CH76" i="20"/>
  <c r="BW76" i="20"/>
  <c r="BL76" i="20"/>
  <c r="BA76" i="20"/>
  <c r="AP76" i="20"/>
  <c r="AE76" i="20"/>
  <c r="EV78" i="32"/>
  <c r="EK78" i="32"/>
  <c r="DZ78" i="32"/>
  <c r="DO78" i="32"/>
  <c r="DD78" i="32"/>
  <c r="CS78" i="32"/>
  <c r="CH78" i="32"/>
  <c r="BW78" i="32"/>
  <c r="BL78" i="32"/>
  <c r="BA78" i="32"/>
  <c r="AP78" i="32"/>
  <c r="AE78" i="32"/>
  <c r="EV76" i="32"/>
  <c r="EK76" i="32"/>
  <c r="DZ76" i="32"/>
  <c r="DO76" i="32"/>
  <c r="DD76" i="32"/>
  <c r="CS76" i="32"/>
  <c r="CH76" i="32"/>
  <c r="BW76" i="32"/>
  <c r="BL76" i="32"/>
  <c r="BA76" i="32"/>
  <c r="AP76" i="32"/>
  <c r="AE76" i="32"/>
  <c r="EV78" i="21"/>
  <c r="EK78" i="21"/>
  <c r="DZ78" i="21"/>
  <c r="DO78" i="21"/>
  <c r="DD78" i="21"/>
  <c r="CS78" i="21"/>
  <c r="CH78" i="21"/>
  <c r="BW78" i="21"/>
  <c r="BL78" i="21"/>
  <c r="BA78" i="21"/>
  <c r="AP78" i="21"/>
  <c r="AE78" i="21"/>
  <c r="EV76" i="21"/>
  <c r="EK76" i="21"/>
  <c r="DZ76" i="21"/>
  <c r="DO76" i="21"/>
  <c r="DD76" i="21"/>
  <c r="CS76" i="21"/>
  <c r="CH76" i="21"/>
  <c r="BW76" i="21"/>
  <c r="BL76" i="21"/>
  <c r="BA76" i="21"/>
  <c r="AP76" i="21"/>
  <c r="AE76" i="21"/>
  <c r="EV78" i="33"/>
  <c r="EK78" i="33"/>
  <c r="DZ78" i="33"/>
  <c r="DO78" i="33"/>
  <c r="DD78" i="33"/>
  <c r="CS78" i="33"/>
  <c r="CH78" i="33"/>
  <c r="BW78" i="33"/>
  <c r="BL78" i="33"/>
  <c r="BA78" i="33"/>
  <c r="AP78" i="33"/>
  <c r="AE78" i="33"/>
  <c r="EV76" i="33"/>
  <c r="EK76" i="33"/>
  <c r="DZ76" i="33"/>
  <c r="DO76" i="33"/>
  <c r="DD76" i="33"/>
  <c r="CS76" i="33"/>
  <c r="CH76" i="33"/>
  <c r="BW76" i="33"/>
  <c r="BL76" i="33"/>
  <c r="BA76" i="33"/>
  <c r="AP76" i="33"/>
  <c r="AE76" i="33"/>
  <c r="EV78" i="36"/>
  <c r="EK78" i="36"/>
  <c r="DZ78" i="36"/>
  <c r="DO78" i="36"/>
  <c r="DD78" i="36"/>
  <c r="CS78" i="36"/>
  <c r="CH78" i="36"/>
  <c r="BW78" i="36"/>
  <c r="BL78" i="36"/>
  <c r="BA78" i="36"/>
  <c r="AP78" i="36"/>
  <c r="AE78" i="36"/>
  <c r="EV76" i="36"/>
  <c r="EK76" i="36"/>
  <c r="DZ76" i="36"/>
  <c r="DO76" i="36"/>
  <c r="DD76" i="36"/>
  <c r="CS76" i="36"/>
  <c r="CH76" i="36"/>
  <c r="BW76" i="36"/>
  <c r="BL76" i="36"/>
  <c r="BA76" i="36"/>
  <c r="AP76" i="36"/>
  <c r="AE76" i="36"/>
  <c r="EV78" i="3"/>
  <c r="EK78" i="3"/>
  <c r="DZ78" i="3"/>
  <c r="DO78" i="3"/>
  <c r="DD78" i="3"/>
  <c r="CS78" i="3"/>
  <c r="CH78" i="3"/>
  <c r="BW78" i="3"/>
  <c r="BL78" i="3"/>
  <c r="BA78" i="3"/>
  <c r="AP78" i="3"/>
  <c r="AE78" i="3"/>
  <c r="EV76" i="3"/>
  <c r="EK76" i="3"/>
  <c r="DZ76" i="3"/>
  <c r="DO76" i="3"/>
  <c r="DD76" i="3"/>
  <c r="CS76" i="3"/>
  <c r="CH76" i="3"/>
  <c r="BW76" i="3"/>
  <c r="BL76" i="3"/>
  <c r="BA76" i="3"/>
  <c r="AP76" i="3"/>
  <c r="AE76" i="3"/>
  <c r="O68" i="1"/>
  <c r="N68" i="1"/>
  <c r="M68" i="1"/>
  <c r="L68" i="1"/>
  <c r="K68" i="1"/>
  <c r="J68" i="1"/>
  <c r="I68" i="1"/>
  <c r="H68" i="1"/>
  <c r="G68" i="1"/>
  <c r="E68" i="1"/>
  <c r="D68" i="1"/>
  <c r="C68" i="1"/>
  <c r="D58" i="3"/>
  <c r="E58" i="3" s="1"/>
  <c r="F58" i="3" s="1"/>
  <c r="P58" i="3" s="1"/>
  <c r="C58" i="3"/>
  <c r="C58" i="5"/>
  <c r="D58" i="5" s="1"/>
  <c r="E58" i="5" s="1"/>
  <c r="C58" i="6"/>
  <c r="D58" i="6" s="1"/>
  <c r="E58" i="6" s="1"/>
  <c r="D58" i="40"/>
  <c r="E58" i="40" s="1"/>
  <c r="C58" i="40"/>
  <c r="C58" i="24"/>
  <c r="D58" i="24" s="1"/>
  <c r="E58" i="24" s="1"/>
  <c r="C58" i="29"/>
  <c r="D58" i="29" s="1"/>
  <c r="E58" i="29" s="1"/>
  <c r="D58" i="39"/>
  <c r="E58" i="39" s="1"/>
  <c r="C58" i="39"/>
  <c r="C58" i="8"/>
  <c r="D58" i="8" s="1"/>
  <c r="E58" i="8" s="1"/>
  <c r="C58" i="17"/>
  <c r="D58" i="17" s="1"/>
  <c r="E58" i="17" s="1"/>
  <c r="D58" i="11"/>
  <c r="E58" i="11" s="1"/>
  <c r="C58" i="11"/>
  <c r="C58" i="19"/>
  <c r="D58" i="19" s="1"/>
  <c r="E58" i="19" s="1"/>
  <c r="C58" i="12"/>
  <c r="D58" i="12" s="1"/>
  <c r="E58" i="12" s="1"/>
  <c r="D58" i="13"/>
  <c r="E58" i="13" s="1"/>
  <c r="C58" i="13"/>
  <c r="C58" i="22"/>
  <c r="D58" i="22" s="1"/>
  <c r="E58" i="22" s="1"/>
  <c r="C58" i="14"/>
  <c r="D58" i="14" s="1"/>
  <c r="E58" i="14" s="1"/>
  <c r="E58" i="35"/>
  <c r="F58" i="35" s="1"/>
  <c r="D58" i="35"/>
  <c r="C58" i="35"/>
  <c r="D58" i="15"/>
  <c r="E58" i="15" s="1"/>
  <c r="F58" i="15" s="1"/>
  <c r="C58" i="15"/>
  <c r="C58" i="16"/>
  <c r="D58" i="16" s="1"/>
  <c r="E58" i="16" s="1"/>
  <c r="F58" i="16" s="1"/>
  <c r="E58" i="31"/>
  <c r="F58" i="31" s="1"/>
  <c r="D58" i="31"/>
  <c r="C58" i="31"/>
  <c r="D58" i="28"/>
  <c r="E58" i="28" s="1"/>
  <c r="F58" i="28" s="1"/>
  <c r="C58" i="28"/>
  <c r="C58" i="23"/>
  <c r="D58" i="23" s="1"/>
  <c r="E58" i="23" s="1"/>
  <c r="F58" i="23" s="1"/>
  <c r="E58" i="38"/>
  <c r="F58" i="38" s="1"/>
  <c r="D58" i="38"/>
  <c r="C58" i="38"/>
  <c r="D58" i="37"/>
  <c r="E58" i="37" s="1"/>
  <c r="F58" i="37" s="1"/>
  <c r="C58" i="37"/>
  <c r="C58" i="7"/>
  <c r="D58" i="7" s="1"/>
  <c r="E58" i="7" s="1"/>
  <c r="F58" i="7" s="1"/>
  <c r="E58" i="25"/>
  <c r="F58" i="25" s="1"/>
  <c r="D58" i="25"/>
  <c r="C58" i="25"/>
  <c r="D58" i="34"/>
  <c r="E58" i="34" s="1"/>
  <c r="F58" i="34" s="1"/>
  <c r="C58" i="34"/>
  <c r="C58" i="26"/>
  <c r="D58" i="26" s="1"/>
  <c r="E58" i="26" s="1"/>
  <c r="F58" i="26" s="1"/>
  <c r="E58" i="9"/>
  <c r="F58" i="9" s="1"/>
  <c r="D58" i="9"/>
  <c r="C58" i="9"/>
  <c r="D58" i="10"/>
  <c r="E58" i="10" s="1"/>
  <c r="F58" i="10" s="1"/>
  <c r="C58" i="10"/>
  <c r="C58" i="18"/>
  <c r="D58" i="18" s="1"/>
  <c r="E58" i="18" s="1"/>
  <c r="F58" i="18" s="1"/>
  <c r="E58" i="27"/>
  <c r="F58" i="27" s="1"/>
  <c r="D58" i="27"/>
  <c r="C58" i="27"/>
  <c r="D58" i="30"/>
  <c r="E58" i="30" s="1"/>
  <c r="F58" i="30" s="1"/>
  <c r="C58" i="30"/>
  <c r="C58" i="20"/>
  <c r="D58" i="20" s="1"/>
  <c r="E58" i="20" s="1"/>
  <c r="F58" i="20" s="1"/>
  <c r="E58" i="32"/>
  <c r="F58" i="32" s="1"/>
  <c r="D58" i="32"/>
  <c r="C58" i="32"/>
  <c r="D58" i="21"/>
  <c r="E58" i="21" s="1"/>
  <c r="F58" i="21" s="1"/>
  <c r="C58" i="21"/>
  <c r="C58" i="33"/>
  <c r="D58" i="33" s="1"/>
  <c r="E58" i="33" s="1"/>
  <c r="F58" i="33" s="1"/>
  <c r="E58" i="36"/>
  <c r="F58" i="36" s="1"/>
  <c r="D58" i="36"/>
  <c r="C58" i="36"/>
  <c r="D58" i="4"/>
  <c r="E58" i="4" s="1"/>
  <c r="C58" i="4"/>
  <c r="O68" i="3"/>
  <c r="N68" i="3"/>
  <c r="M68" i="3"/>
  <c r="L68" i="3"/>
  <c r="K68" i="3"/>
  <c r="J68" i="3"/>
  <c r="I68" i="3"/>
  <c r="H68" i="3"/>
  <c r="G68" i="3"/>
  <c r="F68" i="3"/>
  <c r="E68" i="3"/>
  <c r="D68" i="3"/>
  <c r="P68" i="3" s="1"/>
  <c r="C68" i="3"/>
  <c r="O68" i="5"/>
  <c r="N68" i="5"/>
  <c r="M68" i="5"/>
  <c r="L68" i="5"/>
  <c r="K68" i="5"/>
  <c r="J68" i="5"/>
  <c r="I68" i="5"/>
  <c r="H68" i="5"/>
  <c r="G68" i="5"/>
  <c r="E68" i="5"/>
  <c r="D68" i="5"/>
  <c r="C68" i="5"/>
  <c r="O68" i="6"/>
  <c r="N68" i="6"/>
  <c r="M68" i="6"/>
  <c r="L68" i="6"/>
  <c r="K68" i="6"/>
  <c r="J68" i="6"/>
  <c r="I68" i="6"/>
  <c r="H68" i="6"/>
  <c r="G68" i="6"/>
  <c r="E68" i="6"/>
  <c r="D68" i="6"/>
  <c r="C68" i="6"/>
  <c r="O68" i="40"/>
  <c r="N68" i="40"/>
  <c r="M68" i="40"/>
  <c r="L68" i="40"/>
  <c r="K68" i="40"/>
  <c r="J68" i="40"/>
  <c r="I68" i="40"/>
  <c r="H68" i="40"/>
  <c r="G68" i="40"/>
  <c r="E68" i="40"/>
  <c r="D68" i="40"/>
  <c r="C68" i="40"/>
  <c r="O68" i="24"/>
  <c r="N68" i="24"/>
  <c r="M68" i="24"/>
  <c r="L68" i="24"/>
  <c r="K68" i="24"/>
  <c r="J68" i="24"/>
  <c r="I68" i="24"/>
  <c r="H68" i="24"/>
  <c r="G68" i="24"/>
  <c r="E68" i="24"/>
  <c r="D68" i="24"/>
  <c r="C68" i="24"/>
  <c r="O68" i="29"/>
  <c r="N68" i="29"/>
  <c r="M68" i="29"/>
  <c r="L68" i="29"/>
  <c r="K68" i="29"/>
  <c r="J68" i="29"/>
  <c r="I68" i="29"/>
  <c r="H68" i="29"/>
  <c r="G68" i="29"/>
  <c r="E68" i="29"/>
  <c r="D68" i="29"/>
  <c r="C68" i="29"/>
  <c r="O68" i="39"/>
  <c r="N68" i="39"/>
  <c r="M68" i="39"/>
  <c r="L68" i="39"/>
  <c r="K68" i="39"/>
  <c r="J68" i="39"/>
  <c r="I68" i="39"/>
  <c r="H68" i="39"/>
  <c r="G68" i="39"/>
  <c r="E68" i="39"/>
  <c r="D68" i="39"/>
  <c r="C68" i="39"/>
  <c r="O68" i="8"/>
  <c r="N68" i="8"/>
  <c r="M68" i="8"/>
  <c r="L68" i="8"/>
  <c r="K68" i="8"/>
  <c r="J68" i="8"/>
  <c r="I68" i="8"/>
  <c r="H68" i="8"/>
  <c r="G68" i="8"/>
  <c r="E68" i="8"/>
  <c r="D68" i="8"/>
  <c r="C68" i="8"/>
  <c r="O68" i="17"/>
  <c r="N68" i="17"/>
  <c r="M68" i="17"/>
  <c r="L68" i="17"/>
  <c r="K68" i="17"/>
  <c r="J68" i="17"/>
  <c r="I68" i="17"/>
  <c r="H68" i="17"/>
  <c r="G68" i="17"/>
  <c r="E68" i="17"/>
  <c r="D68" i="17"/>
  <c r="C68" i="17"/>
  <c r="O68" i="11"/>
  <c r="N68" i="11"/>
  <c r="M68" i="11"/>
  <c r="L68" i="11"/>
  <c r="K68" i="11"/>
  <c r="J68" i="11"/>
  <c r="I68" i="11"/>
  <c r="H68" i="11"/>
  <c r="G68" i="11"/>
  <c r="E68" i="11"/>
  <c r="D68" i="11"/>
  <c r="C68" i="11"/>
  <c r="O68" i="19"/>
  <c r="N68" i="19"/>
  <c r="M68" i="19"/>
  <c r="L68" i="19"/>
  <c r="K68" i="19"/>
  <c r="J68" i="19"/>
  <c r="I68" i="19"/>
  <c r="H68" i="19"/>
  <c r="G68" i="19"/>
  <c r="E68" i="19"/>
  <c r="D68" i="19"/>
  <c r="C68" i="19"/>
  <c r="O68" i="12"/>
  <c r="N68" i="12"/>
  <c r="M68" i="12"/>
  <c r="L68" i="12"/>
  <c r="K68" i="12"/>
  <c r="J68" i="12"/>
  <c r="I68" i="12"/>
  <c r="H68" i="12"/>
  <c r="G68" i="12"/>
  <c r="E68" i="12"/>
  <c r="D68" i="12"/>
  <c r="C68" i="12"/>
  <c r="O68" i="13"/>
  <c r="N68" i="13"/>
  <c r="M68" i="13"/>
  <c r="L68" i="13"/>
  <c r="K68" i="13"/>
  <c r="J68" i="13"/>
  <c r="I68" i="13"/>
  <c r="H68" i="13"/>
  <c r="G68" i="13"/>
  <c r="E68" i="13"/>
  <c r="D68" i="13"/>
  <c r="C68" i="13"/>
  <c r="O68" i="22"/>
  <c r="N68" i="22"/>
  <c r="M68" i="22"/>
  <c r="L68" i="22"/>
  <c r="K68" i="22"/>
  <c r="J68" i="22"/>
  <c r="I68" i="22"/>
  <c r="H68" i="22"/>
  <c r="G68" i="22"/>
  <c r="E68" i="22"/>
  <c r="D68" i="22"/>
  <c r="C68" i="22"/>
  <c r="O68" i="14"/>
  <c r="N68" i="14"/>
  <c r="M68" i="14"/>
  <c r="L68" i="14"/>
  <c r="K68" i="14"/>
  <c r="J68" i="14"/>
  <c r="I68" i="14"/>
  <c r="H68" i="14"/>
  <c r="G68" i="14"/>
  <c r="E68" i="14"/>
  <c r="D68" i="14"/>
  <c r="C68" i="14"/>
  <c r="O68" i="35"/>
  <c r="N68" i="35"/>
  <c r="M68" i="35"/>
  <c r="L68" i="35"/>
  <c r="K68" i="35"/>
  <c r="J68" i="35"/>
  <c r="I68" i="35"/>
  <c r="H68" i="35"/>
  <c r="G68" i="35"/>
  <c r="F68" i="35"/>
  <c r="E68" i="35"/>
  <c r="D68" i="35"/>
  <c r="P68" i="35" s="1"/>
  <c r="C68" i="35"/>
  <c r="O68" i="15"/>
  <c r="N68" i="15"/>
  <c r="M68" i="15"/>
  <c r="L68" i="15"/>
  <c r="K68" i="15"/>
  <c r="J68" i="15"/>
  <c r="I68" i="15"/>
  <c r="H68" i="15"/>
  <c r="G68" i="15"/>
  <c r="F68" i="15"/>
  <c r="E68" i="15"/>
  <c r="D68" i="15"/>
  <c r="P68" i="15" s="1"/>
  <c r="Q68" i="15" s="1"/>
  <c r="C68" i="15"/>
  <c r="O68" i="16"/>
  <c r="N68" i="16"/>
  <c r="M68" i="16"/>
  <c r="L68" i="16"/>
  <c r="K68" i="16"/>
  <c r="J68" i="16"/>
  <c r="I68" i="16"/>
  <c r="H68" i="16"/>
  <c r="G68" i="16"/>
  <c r="F68" i="16"/>
  <c r="E68" i="16"/>
  <c r="D68" i="16"/>
  <c r="P68" i="16" s="1"/>
  <c r="C68" i="16"/>
  <c r="Q68" i="16" s="1"/>
  <c r="O68" i="31"/>
  <c r="N68" i="31"/>
  <c r="M68" i="31"/>
  <c r="L68" i="31"/>
  <c r="K68" i="31"/>
  <c r="J68" i="31"/>
  <c r="I68" i="31"/>
  <c r="H68" i="31"/>
  <c r="G68" i="31"/>
  <c r="F68" i="31"/>
  <c r="E68" i="31"/>
  <c r="D68" i="31"/>
  <c r="P68" i="31" s="1"/>
  <c r="Q68" i="31" s="1"/>
  <c r="C68" i="31"/>
  <c r="O68" i="28"/>
  <c r="N68" i="28"/>
  <c r="M68" i="28"/>
  <c r="L68" i="28"/>
  <c r="K68" i="28"/>
  <c r="J68" i="28"/>
  <c r="I68" i="28"/>
  <c r="H68" i="28"/>
  <c r="G68" i="28"/>
  <c r="F68" i="28"/>
  <c r="E68" i="28"/>
  <c r="D68" i="28"/>
  <c r="P68" i="28" s="1"/>
  <c r="C68" i="28"/>
  <c r="O68" i="23"/>
  <c r="N68" i="23"/>
  <c r="M68" i="23"/>
  <c r="L68" i="23"/>
  <c r="K68" i="23"/>
  <c r="J68" i="23"/>
  <c r="I68" i="23"/>
  <c r="H68" i="23"/>
  <c r="G68" i="23"/>
  <c r="F68" i="23"/>
  <c r="E68" i="23"/>
  <c r="D68" i="23"/>
  <c r="P68" i="23" s="1"/>
  <c r="Q68" i="23" s="1"/>
  <c r="C68" i="23"/>
  <c r="O68" i="38"/>
  <c r="N68" i="38"/>
  <c r="M68" i="38"/>
  <c r="L68" i="38"/>
  <c r="K68" i="38"/>
  <c r="J68" i="38"/>
  <c r="I68" i="38"/>
  <c r="H68" i="38"/>
  <c r="G68" i="38"/>
  <c r="F68" i="38"/>
  <c r="E68" i="38"/>
  <c r="D68" i="38"/>
  <c r="P68" i="38" s="1"/>
  <c r="C68" i="38"/>
  <c r="O68" i="37"/>
  <c r="N68" i="37"/>
  <c r="M68" i="37"/>
  <c r="L68" i="37"/>
  <c r="K68" i="37"/>
  <c r="J68" i="37"/>
  <c r="I68" i="37"/>
  <c r="H68" i="37"/>
  <c r="G68" i="37"/>
  <c r="F68" i="37"/>
  <c r="E68" i="37"/>
  <c r="D68" i="37"/>
  <c r="P68" i="37" s="1"/>
  <c r="C68" i="37"/>
  <c r="O68" i="7"/>
  <c r="N68" i="7"/>
  <c r="M68" i="7"/>
  <c r="L68" i="7"/>
  <c r="K68" i="7"/>
  <c r="J68" i="7"/>
  <c r="I68" i="7"/>
  <c r="H68" i="7"/>
  <c r="G68" i="7"/>
  <c r="P68" i="7" s="1"/>
  <c r="F68" i="7"/>
  <c r="E68" i="7"/>
  <c r="D68" i="7"/>
  <c r="C68" i="7"/>
  <c r="Q68" i="7" s="1"/>
  <c r="O68" i="25"/>
  <c r="N68" i="25"/>
  <c r="M68" i="25"/>
  <c r="L68" i="25"/>
  <c r="K68" i="25"/>
  <c r="J68" i="25"/>
  <c r="I68" i="25"/>
  <c r="H68" i="25"/>
  <c r="G68" i="25"/>
  <c r="F68" i="25"/>
  <c r="E68" i="25"/>
  <c r="D68" i="25"/>
  <c r="P68" i="25" s="1"/>
  <c r="Q68" i="25" s="1"/>
  <c r="C68" i="25"/>
  <c r="O68" i="34"/>
  <c r="N68" i="34"/>
  <c r="M68" i="34"/>
  <c r="L68" i="34"/>
  <c r="K68" i="34"/>
  <c r="J68" i="34"/>
  <c r="I68" i="34"/>
  <c r="H68" i="34"/>
  <c r="G68" i="34"/>
  <c r="F68" i="34"/>
  <c r="E68" i="34"/>
  <c r="D68" i="34"/>
  <c r="P68" i="34" s="1"/>
  <c r="C68" i="34"/>
  <c r="Q68" i="34" s="1"/>
  <c r="O68" i="26"/>
  <c r="N68" i="26"/>
  <c r="M68" i="26"/>
  <c r="L68" i="26"/>
  <c r="P68" i="26" s="1"/>
  <c r="K68" i="26"/>
  <c r="J68" i="26"/>
  <c r="I68" i="26"/>
  <c r="H68" i="26"/>
  <c r="G68" i="26"/>
  <c r="F68" i="26"/>
  <c r="E68" i="26"/>
  <c r="D68" i="26"/>
  <c r="C68" i="26"/>
  <c r="O68" i="9"/>
  <c r="N68" i="9"/>
  <c r="M68" i="9"/>
  <c r="L68" i="9"/>
  <c r="K68" i="9"/>
  <c r="J68" i="9"/>
  <c r="I68" i="9"/>
  <c r="H68" i="9"/>
  <c r="G68" i="9"/>
  <c r="F68" i="9"/>
  <c r="E68" i="9"/>
  <c r="D68" i="9"/>
  <c r="P68" i="9" s="1"/>
  <c r="C68" i="9"/>
  <c r="Q68" i="9" s="1"/>
  <c r="O68" i="10"/>
  <c r="N68" i="10"/>
  <c r="M68" i="10"/>
  <c r="L68" i="10"/>
  <c r="K68" i="10"/>
  <c r="J68" i="10"/>
  <c r="I68" i="10"/>
  <c r="H68" i="10"/>
  <c r="G68" i="10"/>
  <c r="F68" i="10"/>
  <c r="E68" i="10"/>
  <c r="D68" i="10"/>
  <c r="P68" i="10" s="1"/>
  <c r="Q68" i="10" s="1"/>
  <c r="C68" i="10"/>
  <c r="O68" i="18"/>
  <c r="N68" i="18"/>
  <c r="M68" i="18"/>
  <c r="L68" i="18"/>
  <c r="K68" i="18"/>
  <c r="J68" i="18"/>
  <c r="I68" i="18"/>
  <c r="H68" i="18"/>
  <c r="G68" i="18"/>
  <c r="F68" i="18"/>
  <c r="E68" i="18"/>
  <c r="D68" i="18"/>
  <c r="P68" i="18" s="1"/>
  <c r="C68" i="18"/>
  <c r="Q68" i="18" s="1"/>
  <c r="O68" i="27"/>
  <c r="N68" i="27"/>
  <c r="M68" i="27"/>
  <c r="L68" i="27"/>
  <c r="K68" i="27"/>
  <c r="J68" i="27"/>
  <c r="I68" i="27"/>
  <c r="H68" i="27"/>
  <c r="G68" i="27"/>
  <c r="F68" i="27"/>
  <c r="E68" i="27"/>
  <c r="D68" i="27"/>
  <c r="P68" i="27" s="1"/>
  <c r="C68" i="27"/>
  <c r="Q68" i="27" s="1"/>
  <c r="O68" i="30"/>
  <c r="N68" i="30"/>
  <c r="M68" i="30"/>
  <c r="L68" i="30"/>
  <c r="K68" i="30"/>
  <c r="J68" i="30"/>
  <c r="I68" i="30"/>
  <c r="H68" i="30"/>
  <c r="G68" i="30"/>
  <c r="F68" i="30"/>
  <c r="E68" i="30"/>
  <c r="D68" i="30"/>
  <c r="P68" i="30" s="1"/>
  <c r="C68" i="30"/>
  <c r="O68" i="20"/>
  <c r="N68" i="20"/>
  <c r="M68" i="20"/>
  <c r="L68" i="20"/>
  <c r="K68" i="20"/>
  <c r="J68" i="20"/>
  <c r="I68" i="20"/>
  <c r="H68" i="20"/>
  <c r="G68" i="20"/>
  <c r="F68" i="20"/>
  <c r="E68" i="20"/>
  <c r="D68" i="20"/>
  <c r="P68" i="20" s="1"/>
  <c r="Q68" i="20" s="1"/>
  <c r="C68" i="20"/>
  <c r="O68" i="32"/>
  <c r="N68" i="32"/>
  <c r="M68" i="32"/>
  <c r="L68" i="32"/>
  <c r="K68" i="32"/>
  <c r="J68" i="32"/>
  <c r="I68" i="32"/>
  <c r="H68" i="32"/>
  <c r="G68" i="32"/>
  <c r="F68" i="32"/>
  <c r="E68" i="32"/>
  <c r="D68" i="32"/>
  <c r="P68" i="32" s="1"/>
  <c r="C68" i="32"/>
  <c r="O68" i="21"/>
  <c r="N68" i="21"/>
  <c r="M68" i="21"/>
  <c r="L68" i="21"/>
  <c r="K68" i="21"/>
  <c r="J68" i="21"/>
  <c r="I68" i="21"/>
  <c r="H68" i="21"/>
  <c r="G68" i="21"/>
  <c r="F68" i="21"/>
  <c r="P68" i="21" s="1"/>
  <c r="E68" i="21"/>
  <c r="D68" i="21"/>
  <c r="C68" i="21"/>
  <c r="O68" i="33"/>
  <c r="N68" i="33"/>
  <c r="M68" i="33"/>
  <c r="L68" i="33"/>
  <c r="K68" i="33"/>
  <c r="J68" i="33"/>
  <c r="I68" i="33"/>
  <c r="H68" i="33"/>
  <c r="G68" i="33"/>
  <c r="F68" i="33"/>
  <c r="E68" i="33"/>
  <c r="D68" i="33"/>
  <c r="P68" i="33" s="1"/>
  <c r="C68" i="33"/>
  <c r="Q68" i="33" s="1"/>
  <c r="O68" i="36"/>
  <c r="N68" i="36"/>
  <c r="M68" i="36"/>
  <c r="L68" i="36"/>
  <c r="K68" i="36"/>
  <c r="J68" i="36"/>
  <c r="I68" i="36"/>
  <c r="H68" i="36"/>
  <c r="G68" i="36"/>
  <c r="F68" i="36"/>
  <c r="E68" i="36"/>
  <c r="D68" i="36"/>
  <c r="P68" i="36" s="1"/>
  <c r="Q68" i="36" s="1"/>
  <c r="C68" i="36"/>
  <c r="O68" i="4"/>
  <c r="N68" i="4"/>
  <c r="M68" i="4"/>
  <c r="L68" i="4"/>
  <c r="K68" i="4"/>
  <c r="J68" i="4"/>
  <c r="I68" i="4"/>
  <c r="H68" i="4"/>
  <c r="G68" i="4"/>
  <c r="E68" i="4"/>
  <c r="D68" i="4"/>
  <c r="C68" i="4"/>
  <c r="F27" i="3"/>
  <c r="E27" i="3"/>
  <c r="D27" i="3"/>
  <c r="C27" i="3"/>
  <c r="E27" i="5"/>
  <c r="D27" i="5"/>
  <c r="C27" i="5"/>
  <c r="E27" i="6"/>
  <c r="D27" i="6"/>
  <c r="C27" i="6"/>
  <c r="C28" i="6" s="1"/>
  <c r="C37" i="6" s="1"/>
  <c r="E27" i="40"/>
  <c r="D27" i="40"/>
  <c r="C27" i="40"/>
  <c r="E27" i="24"/>
  <c r="D27" i="24"/>
  <c r="C27" i="24"/>
  <c r="E27" i="29"/>
  <c r="D27" i="29"/>
  <c r="C27" i="29"/>
  <c r="C28" i="29" s="1"/>
  <c r="C37" i="29" s="1"/>
  <c r="E27" i="39"/>
  <c r="D27" i="39"/>
  <c r="C27" i="39"/>
  <c r="E27" i="8"/>
  <c r="D27" i="8"/>
  <c r="C27" i="8"/>
  <c r="E27" i="17"/>
  <c r="D27" i="17"/>
  <c r="C27" i="17"/>
  <c r="C28" i="17" s="1"/>
  <c r="C37" i="17" s="1"/>
  <c r="E27" i="11"/>
  <c r="D27" i="11"/>
  <c r="C27" i="11"/>
  <c r="E27" i="19"/>
  <c r="D27" i="19"/>
  <c r="C27" i="19"/>
  <c r="E27" i="12"/>
  <c r="D27" i="12"/>
  <c r="C27" i="12"/>
  <c r="C28" i="12" s="1"/>
  <c r="C37" i="12" s="1"/>
  <c r="E27" i="13"/>
  <c r="D27" i="13"/>
  <c r="C27" i="13"/>
  <c r="E27" i="22"/>
  <c r="D27" i="22"/>
  <c r="C27" i="22"/>
  <c r="E27" i="14"/>
  <c r="D27" i="14"/>
  <c r="C27" i="14"/>
  <c r="C28" i="14" s="1"/>
  <c r="C37" i="14" s="1"/>
  <c r="F27" i="35"/>
  <c r="E27" i="35"/>
  <c r="D27" i="35"/>
  <c r="C27" i="35"/>
  <c r="F27" i="15"/>
  <c r="E27" i="15"/>
  <c r="D27" i="15"/>
  <c r="C27" i="15"/>
  <c r="F27" i="16"/>
  <c r="E27" i="16"/>
  <c r="D27" i="16"/>
  <c r="C27" i="16"/>
  <c r="C28" i="16" s="1"/>
  <c r="C37" i="16" s="1"/>
  <c r="F27" i="31"/>
  <c r="E27" i="31"/>
  <c r="D27" i="31"/>
  <c r="C27" i="31"/>
  <c r="F27" i="28"/>
  <c r="E27" i="28"/>
  <c r="D27" i="28"/>
  <c r="C27" i="28"/>
  <c r="F27" i="23"/>
  <c r="E27" i="23"/>
  <c r="D27" i="23"/>
  <c r="C27" i="23"/>
  <c r="C28" i="23" s="1"/>
  <c r="C37" i="23" s="1"/>
  <c r="F27" i="38"/>
  <c r="E27" i="38"/>
  <c r="D27" i="38"/>
  <c r="C27" i="38"/>
  <c r="F27" i="37"/>
  <c r="E27" i="37"/>
  <c r="D27" i="37"/>
  <c r="C27" i="37"/>
  <c r="F27" i="7"/>
  <c r="E27" i="7"/>
  <c r="D27" i="7"/>
  <c r="C27" i="7"/>
  <c r="C28" i="7" s="1"/>
  <c r="C37" i="7" s="1"/>
  <c r="F27" i="25"/>
  <c r="E27" i="25"/>
  <c r="D27" i="25"/>
  <c r="C27" i="25"/>
  <c r="F27" i="34"/>
  <c r="E27" i="34"/>
  <c r="D27" i="34"/>
  <c r="C27" i="34"/>
  <c r="F27" i="26"/>
  <c r="E27" i="26"/>
  <c r="D27" i="26"/>
  <c r="C27" i="26"/>
  <c r="C28" i="26" s="1"/>
  <c r="C37" i="26" s="1"/>
  <c r="F27" i="9"/>
  <c r="E27" i="9"/>
  <c r="D27" i="9"/>
  <c r="C27" i="9"/>
  <c r="F27" i="10"/>
  <c r="E27" i="10"/>
  <c r="D27" i="10"/>
  <c r="C27" i="10"/>
  <c r="F27" i="18"/>
  <c r="E27" i="18"/>
  <c r="D27" i="18"/>
  <c r="C27" i="18"/>
  <c r="C28" i="18" s="1"/>
  <c r="C37" i="18" s="1"/>
  <c r="F27" i="27"/>
  <c r="E27" i="27"/>
  <c r="D27" i="27"/>
  <c r="C27" i="27"/>
  <c r="F27" i="30"/>
  <c r="E27" i="30"/>
  <c r="D27" i="30"/>
  <c r="C27" i="30"/>
  <c r="F27" i="20"/>
  <c r="E27" i="20"/>
  <c r="D27" i="20"/>
  <c r="C27" i="20"/>
  <c r="C28" i="20" s="1"/>
  <c r="C37" i="20" s="1"/>
  <c r="F27" i="32"/>
  <c r="E27" i="32"/>
  <c r="D27" i="32"/>
  <c r="C27" i="32"/>
  <c r="F27" i="21"/>
  <c r="E27" i="21"/>
  <c r="D27" i="21"/>
  <c r="C27" i="21"/>
  <c r="F27" i="33"/>
  <c r="E27" i="33"/>
  <c r="D27" i="33"/>
  <c r="C27" i="33"/>
  <c r="C28" i="33" s="1"/>
  <c r="C37" i="33" s="1"/>
  <c r="F27" i="36"/>
  <c r="E27" i="36"/>
  <c r="D27" i="36"/>
  <c r="C27" i="36"/>
  <c r="E27" i="4"/>
  <c r="D27" i="4"/>
  <c r="C27" i="4"/>
  <c r="C48" i="4"/>
  <c r="C47" i="4"/>
  <c r="C49" i="4" s="1"/>
  <c r="C48" i="5"/>
  <c r="C47" i="5"/>
  <c r="C49" i="5" s="1"/>
  <c r="C48" i="6"/>
  <c r="C47" i="6"/>
  <c r="C49" i="6" s="1"/>
  <c r="C49" i="40"/>
  <c r="C48" i="40"/>
  <c r="C47" i="40"/>
  <c r="C48" i="24"/>
  <c r="C49" i="24" s="1"/>
  <c r="C47" i="24"/>
  <c r="C48" i="29"/>
  <c r="C47" i="29"/>
  <c r="C49" i="29" s="1"/>
  <c r="C48" i="39"/>
  <c r="C47" i="39"/>
  <c r="C49" i="39" s="1"/>
  <c r="C48" i="8"/>
  <c r="C47" i="8"/>
  <c r="C49" i="8" s="1"/>
  <c r="C49" i="17"/>
  <c r="C48" i="17"/>
  <c r="C47" i="17"/>
  <c r="C48" i="11"/>
  <c r="C47" i="11"/>
  <c r="C49" i="11" s="1"/>
  <c r="C48" i="19"/>
  <c r="C47" i="19"/>
  <c r="C49" i="19" s="1"/>
  <c r="C48" i="12"/>
  <c r="C47" i="12"/>
  <c r="C49" i="12" s="1"/>
  <c r="C49" i="13"/>
  <c r="C48" i="13"/>
  <c r="C47" i="13"/>
  <c r="C48" i="22"/>
  <c r="C47" i="22"/>
  <c r="C49" i="22" s="1"/>
  <c r="C48" i="14"/>
  <c r="C47" i="14"/>
  <c r="C49" i="14" s="1"/>
  <c r="C48" i="35"/>
  <c r="C47" i="35"/>
  <c r="C49" i="35" s="1"/>
  <c r="C49" i="15"/>
  <c r="C48" i="15"/>
  <c r="C47" i="15"/>
  <c r="C48" i="16"/>
  <c r="C47" i="16"/>
  <c r="C49" i="16" s="1"/>
  <c r="C48" i="31"/>
  <c r="C47" i="31"/>
  <c r="C49" i="31" s="1"/>
  <c r="C48" i="28"/>
  <c r="C47" i="28"/>
  <c r="C49" i="28" s="1"/>
  <c r="C49" i="23"/>
  <c r="C48" i="23"/>
  <c r="C47" i="23"/>
  <c r="C48" i="38"/>
  <c r="C47" i="38"/>
  <c r="C49" i="38" s="1"/>
  <c r="C48" i="37"/>
  <c r="C47" i="37"/>
  <c r="C49" i="37" s="1"/>
  <c r="C48" i="7"/>
  <c r="C47" i="7"/>
  <c r="C49" i="7" s="1"/>
  <c r="C49" i="25"/>
  <c r="C48" i="25"/>
  <c r="C47" i="25"/>
  <c r="C49" i="34"/>
  <c r="C48" i="34"/>
  <c r="C47" i="34"/>
  <c r="C48" i="26"/>
  <c r="C47" i="26"/>
  <c r="C49" i="26" s="1"/>
  <c r="C48" i="9"/>
  <c r="C47" i="9"/>
  <c r="C49" i="9" s="1"/>
  <c r="C49" i="10"/>
  <c r="C48" i="10"/>
  <c r="C47" i="10"/>
  <c r="C49" i="18"/>
  <c r="C48" i="18"/>
  <c r="C47" i="18"/>
  <c r="C48" i="27"/>
  <c r="C47" i="27"/>
  <c r="C49" i="27" s="1"/>
  <c r="C48" i="30"/>
  <c r="C47" i="30"/>
  <c r="C49" i="30" s="1"/>
  <c r="C49" i="20"/>
  <c r="C48" i="20"/>
  <c r="C47" i="20"/>
  <c r="C49" i="32"/>
  <c r="C48" i="32"/>
  <c r="C47" i="32"/>
  <c r="C48" i="21"/>
  <c r="C47" i="21"/>
  <c r="C49" i="21" s="1"/>
  <c r="C48" i="33"/>
  <c r="C47" i="33"/>
  <c r="C49" i="33" s="1"/>
  <c r="C49" i="36"/>
  <c r="C48" i="36"/>
  <c r="C47" i="36"/>
  <c r="C49" i="3"/>
  <c r="C48" i="3"/>
  <c r="C47" i="3"/>
  <c r="C45" i="4"/>
  <c r="C45" i="5"/>
  <c r="C45" i="6"/>
  <c r="C45" i="40"/>
  <c r="C45" i="24"/>
  <c r="C45" i="29"/>
  <c r="C45" i="39"/>
  <c r="C45" i="8"/>
  <c r="C45" i="17"/>
  <c r="C45" i="11"/>
  <c r="C45" i="19"/>
  <c r="C45" i="12"/>
  <c r="C45" i="13"/>
  <c r="C45" i="22"/>
  <c r="C45" i="14"/>
  <c r="C45" i="35"/>
  <c r="C45" i="15"/>
  <c r="C45" i="16"/>
  <c r="C45" i="31"/>
  <c r="C45" i="28"/>
  <c r="C45" i="23"/>
  <c r="C45" i="38"/>
  <c r="C45" i="37"/>
  <c r="C45" i="7"/>
  <c r="C45" i="25"/>
  <c r="C45" i="34"/>
  <c r="C45" i="26"/>
  <c r="C45" i="9"/>
  <c r="C45" i="10"/>
  <c r="C45" i="18"/>
  <c r="C45" i="27"/>
  <c r="C45" i="30"/>
  <c r="C45" i="20"/>
  <c r="C45" i="32"/>
  <c r="C45" i="21"/>
  <c r="C45" i="33"/>
  <c r="C45" i="36"/>
  <c r="C45" i="3"/>
  <c r="C41" i="4"/>
  <c r="C41" i="5"/>
  <c r="C41" i="6"/>
  <c r="C41" i="40"/>
  <c r="C41" i="24"/>
  <c r="C41" i="29"/>
  <c r="C41" i="39"/>
  <c r="C41" i="8"/>
  <c r="C41" i="17"/>
  <c r="C41" i="11"/>
  <c r="C41" i="19"/>
  <c r="C41" i="12"/>
  <c r="C41" i="13"/>
  <c r="C41" i="22"/>
  <c r="C41" i="14"/>
  <c r="C41" i="35"/>
  <c r="C41" i="15"/>
  <c r="C41" i="16"/>
  <c r="C41" i="31"/>
  <c r="C41" i="28"/>
  <c r="C41" i="23"/>
  <c r="C41" i="38"/>
  <c r="C41" i="37"/>
  <c r="C41" i="7"/>
  <c r="C41" i="25"/>
  <c r="C41" i="34"/>
  <c r="C41" i="26"/>
  <c r="C41" i="9"/>
  <c r="C41" i="10"/>
  <c r="C41" i="18"/>
  <c r="C41" i="27"/>
  <c r="C41" i="30"/>
  <c r="C41" i="20"/>
  <c r="C41" i="32"/>
  <c r="C41" i="21"/>
  <c r="C41" i="33"/>
  <c r="C41" i="36"/>
  <c r="C41" i="3"/>
  <c r="C37" i="24"/>
  <c r="C37" i="39"/>
  <c r="C37" i="15"/>
  <c r="C37" i="31"/>
  <c r="C37" i="37"/>
  <c r="C37" i="10"/>
  <c r="C37" i="27"/>
  <c r="C37" i="21"/>
  <c r="C33" i="4"/>
  <c r="C34" i="4" s="1"/>
  <c r="C32" i="4"/>
  <c r="C31" i="4"/>
  <c r="C30" i="4"/>
  <c r="C33" i="5"/>
  <c r="C34" i="5" s="1"/>
  <c r="C32" i="5"/>
  <c r="C31" i="5"/>
  <c r="C30" i="5"/>
  <c r="C33" i="6"/>
  <c r="C32" i="6"/>
  <c r="C31" i="6"/>
  <c r="C34" i="6" s="1"/>
  <c r="C30" i="6"/>
  <c r="C33" i="40"/>
  <c r="C32" i="40"/>
  <c r="C31" i="40"/>
  <c r="C30" i="40"/>
  <c r="C34" i="40" s="1"/>
  <c r="C33" i="24"/>
  <c r="C32" i="24"/>
  <c r="C31" i="24"/>
  <c r="C30" i="24"/>
  <c r="C34" i="24" s="1"/>
  <c r="C34" i="29"/>
  <c r="C33" i="29"/>
  <c r="C32" i="29"/>
  <c r="C31" i="29"/>
  <c r="C30" i="29"/>
  <c r="C33" i="39"/>
  <c r="C32" i="39"/>
  <c r="C31" i="39"/>
  <c r="C30" i="39"/>
  <c r="C34" i="39" s="1"/>
  <c r="C34" i="8"/>
  <c r="C33" i="8"/>
  <c r="C32" i="8"/>
  <c r="C31" i="8"/>
  <c r="C30" i="8"/>
  <c r="C33" i="17"/>
  <c r="C32" i="17"/>
  <c r="C31" i="17"/>
  <c r="C30" i="17"/>
  <c r="C34" i="17" s="1"/>
  <c r="C33" i="11"/>
  <c r="C32" i="11"/>
  <c r="C31" i="11"/>
  <c r="C30" i="11"/>
  <c r="C34" i="11" s="1"/>
  <c r="C33" i="19"/>
  <c r="C32" i="19"/>
  <c r="C31" i="19"/>
  <c r="C30" i="19"/>
  <c r="C34" i="19" s="1"/>
  <c r="C33" i="12"/>
  <c r="C32" i="12"/>
  <c r="C31" i="12"/>
  <c r="C30" i="12"/>
  <c r="C34" i="12" s="1"/>
  <c r="C33" i="13"/>
  <c r="C34" i="13" s="1"/>
  <c r="C32" i="13"/>
  <c r="C31" i="13"/>
  <c r="C30" i="13"/>
  <c r="C33" i="22"/>
  <c r="C32" i="22"/>
  <c r="C34" i="22" s="1"/>
  <c r="C31" i="22"/>
  <c r="C30" i="22"/>
  <c r="C33" i="14"/>
  <c r="C34" i="14" s="1"/>
  <c r="C32" i="14"/>
  <c r="C31" i="14"/>
  <c r="C30" i="14"/>
  <c r="C33" i="35"/>
  <c r="C32" i="35"/>
  <c r="C31" i="35"/>
  <c r="C30" i="35"/>
  <c r="C34" i="35" s="1"/>
  <c r="C33" i="15"/>
  <c r="C32" i="15"/>
  <c r="C31" i="15"/>
  <c r="C30" i="15"/>
  <c r="C34" i="15" s="1"/>
  <c r="C34" i="16"/>
  <c r="C33" i="16"/>
  <c r="C32" i="16"/>
  <c r="C31" i="16"/>
  <c r="C30" i="16"/>
  <c r="C33" i="31"/>
  <c r="C32" i="31"/>
  <c r="C31" i="31"/>
  <c r="C30" i="31"/>
  <c r="C34" i="31" s="1"/>
  <c r="C34" i="28"/>
  <c r="C33" i="28"/>
  <c r="C32" i="28"/>
  <c r="C31" i="28"/>
  <c r="C30" i="28"/>
  <c r="C33" i="23"/>
  <c r="C32" i="23"/>
  <c r="C31" i="23"/>
  <c r="C30" i="23"/>
  <c r="C34" i="23" s="1"/>
  <c r="C33" i="38"/>
  <c r="C32" i="38"/>
  <c r="C34" i="38" s="1"/>
  <c r="C31" i="38"/>
  <c r="C30" i="38"/>
  <c r="C33" i="37"/>
  <c r="C32" i="37"/>
  <c r="C31" i="37"/>
  <c r="C30" i="37"/>
  <c r="C34" i="37" s="1"/>
  <c r="C33" i="7"/>
  <c r="C32" i="7"/>
  <c r="C31" i="7"/>
  <c r="C30" i="7"/>
  <c r="C34" i="7" s="1"/>
  <c r="C34" i="25"/>
  <c r="C33" i="25"/>
  <c r="C32" i="25"/>
  <c r="C31" i="25"/>
  <c r="C30" i="25"/>
  <c r="C33" i="34"/>
  <c r="C32" i="34"/>
  <c r="C31" i="34"/>
  <c r="C30" i="34"/>
  <c r="C34" i="34" s="1"/>
  <c r="C33" i="26"/>
  <c r="C34" i="26" s="1"/>
  <c r="C32" i="26"/>
  <c r="C31" i="26"/>
  <c r="C30" i="26"/>
  <c r="C33" i="9"/>
  <c r="C32" i="9"/>
  <c r="C31" i="9"/>
  <c r="C30" i="9"/>
  <c r="C34" i="9" s="1"/>
  <c r="C33" i="10"/>
  <c r="C32" i="10"/>
  <c r="C31" i="10"/>
  <c r="C30" i="10"/>
  <c r="C34" i="10" s="1"/>
  <c r="C34" i="18"/>
  <c r="C33" i="18"/>
  <c r="C32" i="18"/>
  <c r="C31" i="18"/>
  <c r="C30" i="18"/>
  <c r="C33" i="27"/>
  <c r="C32" i="27"/>
  <c r="C31" i="27"/>
  <c r="C30" i="27"/>
  <c r="C34" i="27" s="1"/>
  <c r="C34" i="30"/>
  <c r="C33" i="30"/>
  <c r="C32" i="30"/>
  <c r="C31" i="30"/>
  <c r="C30" i="30"/>
  <c r="C33" i="20"/>
  <c r="C32" i="20"/>
  <c r="C31" i="20"/>
  <c r="C30" i="20"/>
  <c r="C34" i="20" s="1"/>
  <c r="C33" i="32"/>
  <c r="C32" i="32"/>
  <c r="C34" i="32" s="1"/>
  <c r="C31" i="32"/>
  <c r="C30" i="32"/>
  <c r="C33" i="21"/>
  <c r="C32" i="21"/>
  <c r="C31" i="21"/>
  <c r="C30" i="21"/>
  <c r="C34" i="21" s="1"/>
  <c r="C33" i="33"/>
  <c r="C32" i="33"/>
  <c r="C31" i="33"/>
  <c r="C30" i="33"/>
  <c r="C34" i="33" s="1"/>
  <c r="C33" i="36"/>
  <c r="C34" i="36" s="1"/>
  <c r="C32" i="36"/>
  <c r="C31" i="36"/>
  <c r="C30" i="36"/>
  <c r="C33" i="3"/>
  <c r="C32" i="3"/>
  <c r="C31" i="3"/>
  <c r="C30" i="3"/>
  <c r="C34" i="3" s="1"/>
  <c r="C28" i="4"/>
  <c r="C37" i="4" s="1"/>
  <c r="C28" i="5"/>
  <c r="C37" i="5" s="1"/>
  <c r="C28" i="40"/>
  <c r="C37" i="40" s="1"/>
  <c r="C28" i="24"/>
  <c r="C28" i="39"/>
  <c r="C28" i="8"/>
  <c r="C37" i="8" s="1"/>
  <c r="C28" i="11"/>
  <c r="C37" i="11" s="1"/>
  <c r="C28" i="19"/>
  <c r="C37" i="19" s="1"/>
  <c r="C28" i="13"/>
  <c r="C37" i="13" s="1"/>
  <c r="C28" i="22"/>
  <c r="C37" i="22" s="1"/>
  <c r="C28" i="35"/>
  <c r="C37" i="35" s="1"/>
  <c r="C28" i="15"/>
  <c r="C28" i="31"/>
  <c r="C28" i="28"/>
  <c r="C37" i="28" s="1"/>
  <c r="C28" i="38"/>
  <c r="C37" i="38" s="1"/>
  <c r="C28" i="37"/>
  <c r="C28" i="25"/>
  <c r="C37" i="25" s="1"/>
  <c r="C28" i="34"/>
  <c r="C37" i="34" s="1"/>
  <c r="C28" i="9"/>
  <c r="C37" i="9" s="1"/>
  <c r="C28" i="10"/>
  <c r="C28" i="27"/>
  <c r="C28" i="30"/>
  <c r="C37" i="30" s="1"/>
  <c r="C28" i="32"/>
  <c r="C37" i="32" s="1"/>
  <c r="C28" i="21"/>
  <c r="C28" i="36"/>
  <c r="C37" i="36" s="1"/>
  <c r="C28" i="3"/>
  <c r="C37" i="3" s="1"/>
  <c r="C18" i="4"/>
  <c r="C18" i="5"/>
  <c r="C18" i="6"/>
  <c r="C18" i="40"/>
  <c r="C18" i="24"/>
  <c r="C18" i="29"/>
  <c r="C18" i="39"/>
  <c r="C18" i="8"/>
  <c r="C18" i="17"/>
  <c r="C18" i="11"/>
  <c r="C18" i="19"/>
  <c r="C18" i="12"/>
  <c r="C18" i="13"/>
  <c r="C18" i="22"/>
  <c r="C18" i="14"/>
  <c r="C18" i="35"/>
  <c r="C18" i="15"/>
  <c r="C18" i="16"/>
  <c r="C18" i="31"/>
  <c r="C18" i="28"/>
  <c r="C18" i="23"/>
  <c r="C18" i="38"/>
  <c r="C18" i="37"/>
  <c r="C18" i="7"/>
  <c r="C18" i="25"/>
  <c r="C18" i="34"/>
  <c r="C18" i="26"/>
  <c r="C18" i="9"/>
  <c r="C18" i="10"/>
  <c r="C18" i="18"/>
  <c r="C18" i="27"/>
  <c r="C18" i="30"/>
  <c r="C18" i="20"/>
  <c r="C18" i="32"/>
  <c r="C18" i="21"/>
  <c r="C18" i="33"/>
  <c r="C18" i="36"/>
  <c r="C18" i="3"/>
  <c r="C13" i="4"/>
  <c r="C13" i="5"/>
  <c r="C13" i="6"/>
  <c r="C13" i="40"/>
  <c r="C13" i="24"/>
  <c r="C13" i="29"/>
  <c r="C13" i="39"/>
  <c r="C13" i="8"/>
  <c r="C13" i="17"/>
  <c r="C13" i="11"/>
  <c r="C13" i="19"/>
  <c r="C13" i="12"/>
  <c r="C13" i="13"/>
  <c r="C13" i="22"/>
  <c r="C13" i="14"/>
  <c r="C13" i="35"/>
  <c r="C13" i="15"/>
  <c r="C13" i="16"/>
  <c r="C13" i="31"/>
  <c r="C13" i="28"/>
  <c r="C13" i="23"/>
  <c r="C13" i="38"/>
  <c r="C13" i="37"/>
  <c r="C13" i="7"/>
  <c r="C13" i="25"/>
  <c r="C13" i="34"/>
  <c r="C13" i="26"/>
  <c r="C13" i="9"/>
  <c r="C13" i="10"/>
  <c r="C13" i="18"/>
  <c r="C13" i="27"/>
  <c r="C13" i="30"/>
  <c r="C13" i="20"/>
  <c r="C13" i="32"/>
  <c r="C13" i="21"/>
  <c r="C13" i="33"/>
  <c r="C13" i="36"/>
  <c r="C13" i="3"/>
  <c r="C8" i="4"/>
  <c r="C8" i="5"/>
  <c r="C8" i="6"/>
  <c r="C8" i="40"/>
  <c r="C8" i="24"/>
  <c r="C8" i="29"/>
  <c r="C8" i="39"/>
  <c r="C8" i="8"/>
  <c r="C8" i="17"/>
  <c r="C8" i="11"/>
  <c r="C8" i="19"/>
  <c r="C8" i="12"/>
  <c r="C8" i="13"/>
  <c r="C8" i="22"/>
  <c r="C8" i="14"/>
  <c r="C8" i="35"/>
  <c r="C8" i="15"/>
  <c r="C8" i="16"/>
  <c r="C8" i="31"/>
  <c r="C8" i="28"/>
  <c r="C8" i="23"/>
  <c r="C8" i="38"/>
  <c r="C8" i="37"/>
  <c r="C8" i="7"/>
  <c r="C8" i="25"/>
  <c r="C8" i="34"/>
  <c r="C8" i="26"/>
  <c r="C8" i="9"/>
  <c r="C8" i="10"/>
  <c r="C8" i="18"/>
  <c r="C8" i="27"/>
  <c r="C8" i="30"/>
  <c r="C8" i="20"/>
  <c r="C8" i="32"/>
  <c r="C8" i="21"/>
  <c r="C8" i="33"/>
  <c r="C8" i="36"/>
  <c r="C8" i="3"/>
  <c r="R6" i="13"/>
  <c r="R6" i="5"/>
  <c r="P56" i="3"/>
  <c r="P55" i="3"/>
  <c r="P54" i="3"/>
  <c r="P56" i="4"/>
  <c r="P54" i="4"/>
  <c r="P56" i="5"/>
  <c r="P54" i="5"/>
  <c r="P56" i="6"/>
  <c r="P54" i="6"/>
  <c r="P56" i="40"/>
  <c r="P54" i="40"/>
  <c r="P56" i="24"/>
  <c r="P54" i="24"/>
  <c r="P56" i="29"/>
  <c r="P54" i="29"/>
  <c r="P56" i="39"/>
  <c r="P54" i="39"/>
  <c r="P56" i="8"/>
  <c r="P54" i="8"/>
  <c r="P56" i="17"/>
  <c r="P54" i="17"/>
  <c r="P56" i="11"/>
  <c r="P54" i="11"/>
  <c r="P56" i="19"/>
  <c r="P54" i="19"/>
  <c r="P56" i="12"/>
  <c r="P54" i="12"/>
  <c r="P56" i="13"/>
  <c r="P54" i="13"/>
  <c r="P56" i="22"/>
  <c r="P54" i="22"/>
  <c r="P56" i="14"/>
  <c r="P54" i="14"/>
  <c r="P52" i="3"/>
  <c r="P52" i="4"/>
  <c r="P52" i="5"/>
  <c r="P52" i="6"/>
  <c r="P52" i="40"/>
  <c r="P52" i="24"/>
  <c r="P52" i="29"/>
  <c r="P52" i="39"/>
  <c r="P52" i="8"/>
  <c r="P52" i="17"/>
  <c r="P52" i="11"/>
  <c r="P52" i="19"/>
  <c r="P52" i="12"/>
  <c r="P52" i="13"/>
  <c r="P52" i="22"/>
  <c r="P52" i="14"/>
  <c r="P52" i="1"/>
  <c r="P51" i="3"/>
  <c r="P51" i="4"/>
  <c r="P51" i="5"/>
  <c r="P51" i="6"/>
  <c r="P51" i="40"/>
  <c r="P51" i="24"/>
  <c r="P51" i="29"/>
  <c r="P51" i="39"/>
  <c r="P51" i="8"/>
  <c r="P51" i="17"/>
  <c r="P51" i="11"/>
  <c r="P51" i="19"/>
  <c r="P51" i="12"/>
  <c r="P51" i="13"/>
  <c r="P51" i="22"/>
  <c r="P51" i="14"/>
  <c r="F63" i="5"/>
  <c r="F48" i="5"/>
  <c r="F47" i="5"/>
  <c r="F32" i="5"/>
  <c r="F30" i="5"/>
  <c r="F26" i="5"/>
  <c r="F41" i="5" s="1"/>
  <c r="F24" i="5"/>
  <c r="F21" i="5"/>
  <c r="F16" i="5"/>
  <c r="F11" i="5"/>
  <c r="F13" i="5" s="1"/>
  <c r="F7" i="5"/>
  <c r="F31" i="5" s="1"/>
  <c r="F63" i="6"/>
  <c r="F47" i="6"/>
  <c r="F33" i="6"/>
  <c r="F32" i="6"/>
  <c r="F30" i="6"/>
  <c r="F26" i="6"/>
  <c r="F24" i="6"/>
  <c r="F21" i="6"/>
  <c r="F16" i="6"/>
  <c r="F11" i="6"/>
  <c r="F45" i="6" s="1"/>
  <c r="F7" i="6"/>
  <c r="F31" i="6" s="1"/>
  <c r="F63" i="40"/>
  <c r="F47" i="40"/>
  <c r="F45" i="40"/>
  <c r="F41" i="40"/>
  <c r="F32" i="40"/>
  <c r="F30" i="40"/>
  <c r="F26" i="40"/>
  <c r="F24" i="40"/>
  <c r="F21" i="40"/>
  <c r="F16" i="40"/>
  <c r="F11" i="40"/>
  <c r="F13" i="40" s="1"/>
  <c r="F7" i="40"/>
  <c r="F8" i="40" s="1"/>
  <c r="F63" i="24"/>
  <c r="F47" i="24"/>
  <c r="F32" i="24"/>
  <c r="F30" i="24"/>
  <c r="F26" i="24"/>
  <c r="F24" i="24"/>
  <c r="F21" i="24"/>
  <c r="F16" i="24"/>
  <c r="F11" i="24"/>
  <c r="F13" i="24" s="1"/>
  <c r="F7" i="24"/>
  <c r="F8" i="24" s="1"/>
  <c r="F63" i="29"/>
  <c r="F47" i="29"/>
  <c r="F45" i="29"/>
  <c r="F32" i="29"/>
  <c r="F30" i="29"/>
  <c r="F26" i="29"/>
  <c r="F24" i="29"/>
  <c r="F21" i="29"/>
  <c r="F16" i="29"/>
  <c r="F11" i="29"/>
  <c r="F13" i="29" s="1"/>
  <c r="F7" i="29"/>
  <c r="F48" i="29" s="1"/>
  <c r="F63" i="39"/>
  <c r="F47" i="39"/>
  <c r="F32" i="39"/>
  <c r="F30" i="39"/>
  <c r="F26" i="39"/>
  <c r="F24" i="39"/>
  <c r="F21" i="39"/>
  <c r="F16" i="39"/>
  <c r="F11" i="39"/>
  <c r="F41" i="39" s="1"/>
  <c r="F7" i="39"/>
  <c r="F33" i="39" s="1"/>
  <c r="F63" i="8"/>
  <c r="F47" i="8"/>
  <c r="F32" i="8"/>
  <c r="F30" i="8"/>
  <c r="F26" i="8"/>
  <c r="F24" i="8"/>
  <c r="F21" i="8"/>
  <c r="F16" i="8"/>
  <c r="F11" i="8"/>
  <c r="F45" i="8" s="1"/>
  <c r="F7" i="8"/>
  <c r="F8" i="8" s="1"/>
  <c r="F63" i="17"/>
  <c r="F47" i="17"/>
  <c r="F32" i="17"/>
  <c r="F30" i="17"/>
  <c r="F26" i="17"/>
  <c r="F45" i="17" s="1"/>
  <c r="F24" i="17"/>
  <c r="F21" i="17"/>
  <c r="F16" i="17"/>
  <c r="F11" i="17"/>
  <c r="F13" i="17" s="1"/>
  <c r="F7" i="17"/>
  <c r="F33" i="17" s="1"/>
  <c r="F63" i="11"/>
  <c r="F47" i="11"/>
  <c r="F32" i="11"/>
  <c r="F30" i="11"/>
  <c r="F26" i="11"/>
  <c r="F24" i="11"/>
  <c r="F21" i="11"/>
  <c r="F16" i="11"/>
  <c r="F11" i="11"/>
  <c r="F7" i="11"/>
  <c r="F33" i="11" s="1"/>
  <c r="F63" i="19"/>
  <c r="F47" i="19"/>
  <c r="F45" i="19"/>
  <c r="F32" i="19"/>
  <c r="F41" i="19" s="1"/>
  <c r="F30" i="19"/>
  <c r="F26" i="19"/>
  <c r="F24" i="19"/>
  <c r="F21" i="19"/>
  <c r="F16" i="19"/>
  <c r="F11" i="19"/>
  <c r="F13" i="19" s="1"/>
  <c r="F8" i="19"/>
  <c r="F7" i="19"/>
  <c r="F31" i="19" s="1"/>
  <c r="F63" i="12"/>
  <c r="F47" i="12"/>
  <c r="F32" i="12"/>
  <c r="F30" i="12"/>
  <c r="F26" i="12"/>
  <c r="F24" i="12"/>
  <c r="F21" i="12"/>
  <c r="F16" i="12"/>
  <c r="F11" i="12"/>
  <c r="F13" i="12" s="1"/>
  <c r="F7" i="12"/>
  <c r="F33" i="12" s="1"/>
  <c r="F63" i="13"/>
  <c r="F47" i="13"/>
  <c r="F32" i="13"/>
  <c r="F30" i="13"/>
  <c r="F26" i="13"/>
  <c r="F24" i="13"/>
  <c r="F21" i="13"/>
  <c r="F16" i="13"/>
  <c r="F11" i="13"/>
  <c r="F45" i="13" s="1"/>
  <c r="F7" i="13"/>
  <c r="F8" i="13" s="1"/>
  <c r="F63" i="22"/>
  <c r="F47" i="22"/>
  <c r="F32" i="22"/>
  <c r="F30" i="22"/>
  <c r="F26" i="22"/>
  <c r="F45" i="22" s="1"/>
  <c r="F24" i="22"/>
  <c r="F21" i="22"/>
  <c r="F16" i="22"/>
  <c r="F11" i="22"/>
  <c r="F13" i="22" s="1"/>
  <c r="F7" i="22"/>
  <c r="F31" i="22" s="1"/>
  <c r="F63" i="14"/>
  <c r="F47" i="14"/>
  <c r="F32" i="14"/>
  <c r="F30" i="14"/>
  <c r="F26" i="14"/>
  <c r="F24" i="14"/>
  <c r="F21" i="14"/>
  <c r="F16" i="14"/>
  <c r="F11" i="14"/>
  <c r="F7" i="14"/>
  <c r="F48" i="14" s="1"/>
  <c r="F63" i="4"/>
  <c r="F47" i="4"/>
  <c r="F45" i="4"/>
  <c r="F41" i="4"/>
  <c r="F32" i="4"/>
  <c r="F30" i="4"/>
  <c r="F26" i="4"/>
  <c r="F24" i="4"/>
  <c r="F21" i="4"/>
  <c r="F16" i="4"/>
  <c r="F11" i="4"/>
  <c r="F13" i="4" s="1"/>
  <c r="F7" i="4"/>
  <c r="F33" i="4" s="1"/>
  <c r="F31" i="17" l="1"/>
  <c r="F34" i="17" s="1"/>
  <c r="F33" i="8"/>
  <c r="F31" i="13"/>
  <c r="F33" i="19"/>
  <c r="F34" i="19" s="1"/>
  <c r="F49" i="19" s="1"/>
  <c r="F48" i="12"/>
  <c r="F48" i="19"/>
  <c r="F48" i="22"/>
  <c r="Q68" i="21"/>
  <c r="Q68" i="37"/>
  <c r="Q68" i="32"/>
  <c r="Q68" i="38"/>
  <c r="Q68" i="30"/>
  <c r="Q68" i="28"/>
  <c r="Q68" i="35"/>
  <c r="Q68" i="26"/>
  <c r="Q68" i="3"/>
  <c r="F33" i="14"/>
  <c r="F8" i="6"/>
  <c r="F48" i="13"/>
  <c r="F31" i="8"/>
  <c r="F34" i="8" s="1"/>
  <c r="F49" i="8" s="1"/>
  <c r="F8" i="14"/>
  <c r="F33" i="13"/>
  <c r="F48" i="6"/>
  <c r="F31" i="14"/>
  <c r="F8" i="17"/>
  <c r="F33" i="29"/>
  <c r="F34" i="6"/>
  <c r="F49" i="6" s="1"/>
  <c r="F8" i="22"/>
  <c r="F34" i="14"/>
  <c r="F49" i="14" s="1"/>
  <c r="F48" i="17"/>
  <c r="F48" i="4"/>
  <c r="F48" i="8"/>
  <c r="F48" i="39"/>
  <c r="F13" i="13"/>
  <c r="F41" i="17"/>
  <c r="F41" i="11"/>
  <c r="F45" i="39"/>
  <c r="F41" i="13"/>
  <c r="F41" i="8"/>
  <c r="F45" i="5"/>
  <c r="F13" i="39"/>
  <c r="F41" i="22"/>
  <c r="F41" i="14"/>
  <c r="F34" i="13"/>
  <c r="F41" i="29"/>
  <c r="F13" i="8"/>
  <c r="F45" i="14"/>
  <c r="F31" i="4"/>
  <c r="F34" i="4" s="1"/>
  <c r="F33" i="22"/>
  <c r="F34" i="22" s="1"/>
  <c r="F49" i="22" s="1"/>
  <c r="F45" i="11"/>
  <c r="F8" i="29"/>
  <c r="F41" i="24"/>
  <c r="F31" i="40"/>
  <c r="F33" i="5"/>
  <c r="F34" i="5" s="1"/>
  <c r="F49" i="5" s="1"/>
  <c r="F8" i="4"/>
  <c r="F41" i="12"/>
  <c r="F45" i="24"/>
  <c r="F31" i="39"/>
  <c r="F34" i="39" s="1"/>
  <c r="F45" i="12"/>
  <c r="F48" i="11"/>
  <c r="F31" i="29"/>
  <c r="F34" i="29" s="1"/>
  <c r="F49" i="29" s="1"/>
  <c r="F33" i="40"/>
  <c r="F48" i="24"/>
  <c r="F13" i="6"/>
  <c r="F8" i="11"/>
  <c r="F8" i="39"/>
  <c r="F31" i="24"/>
  <c r="F31" i="11"/>
  <c r="F34" i="11" s="1"/>
  <c r="F31" i="12"/>
  <c r="F34" i="12" s="1"/>
  <c r="F48" i="40"/>
  <c r="F8" i="5"/>
  <c r="F13" i="14"/>
  <c r="F8" i="12"/>
  <c r="F33" i="24"/>
  <c r="F34" i="24" s="1"/>
  <c r="F13" i="11"/>
  <c r="F41" i="6"/>
  <c r="F49" i="39" l="1"/>
  <c r="F49" i="12"/>
  <c r="F49" i="4"/>
  <c r="F49" i="17"/>
  <c r="F49" i="13"/>
  <c r="F49" i="11"/>
  <c r="F49" i="24"/>
  <c r="F34" i="40"/>
  <c r="F49" i="40" s="1"/>
  <c r="C71" i="5" l="1"/>
  <c r="C72" i="5" s="1"/>
  <c r="C71" i="6"/>
  <c r="C72" i="6" s="1"/>
  <c r="C71" i="40"/>
  <c r="C72" i="40" s="1"/>
  <c r="C71" i="24"/>
  <c r="C72" i="24" s="1"/>
  <c r="C72" i="29"/>
  <c r="C71" i="29"/>
  <c r="C71" i="39"/>
  <c r="C72" i="39" s="1"/>
  <c r="C71" i="8"/>
  <c r="C72" i="8" s="1"/>
  <c r="C71" i="17"/>
  <c r="C72" i="17" s="1"/>
  <c r="C71" i="11"/>
  <c r="C72" i="11" s="1"/>
  <c r="C71" i="19"/>
  <c r="C72" i="19" s="1"/>
  <c r="C71" i="12"/>
  <c r="C72" i="12" s="1"/>
  <c r="C71" i="13"/>
  <c r="C72" i="13" s="1"/>
  <c r="C71" i="22"/>
  <c r="C72" i="22" s="1"/>
  <c r="C72" i="14"/>
  <c r="C71" i="14"/>
  <c r="C71" i="4"/>
  <c r="C72" i="4" s="1"/>
  <c r="O63" i="4" l="1"/>
  <c r="N63" i="4"/>
  <c r="M63" i="4"/>
  <c r="L63" i="4"/>
  <c r="K63" i="4"/>
  <c r="J63" i="4"/>
  <c r="I63" i="4"/>
  <c r="H63" i="4"/>
  <c r="G63" i="4"/>
  <c r="E63" i="4"/>
  <c r="O63" i="5"/>
  <c r="N63" i="5"/>
  <c r="M63" i="5"/>
  <c r="L63" i="5"/>
  <c r="K63" i="5"/>
  <c r="J63" i="5"/>
  <c r="I63" i="5"/>
  <c r="H63" i="5"/>
  <c r="G63" i="5"/>
  <c r="E63" i="5"/>
  <c r="O63" i="6"/>
  <c r="N63" i="6"/>
  <c r="M63" i="6"/>
  <c r="L63" i="6"/>
  <c r="K63" i="6"/>
  <c r="J63" i="6"/>
  <c r="I63" i="6"/>
  <c r="H63" i="6"/>
  <c r="G63" i="6"/>
  <c r="E63" i="6"/>
  <c r="O63" i="40"/>
  <c r="N63" i="40"/>
  <c r="M63" i="40"/>
  <c r="L63" i="40"/>
  <c r="K63" i="40"/>
  <c r="J63" i="40"/>
  <c r="I63" i="40"/>
  <c r="H63" i="40"/>
  <c r="G63" i="40"/>
  <c r="E63" i="40"/>
  <c r="O63" i="24"/>
  <c r="N63" i="24"/>
  <c r="M63" i="24"/>
  <c r="L63" i="24"/>
  <c r="K63" i="24"/>
  <c r="J63" i="24"/>
  <c r="I63" i="24"/>
  <c r="H63" i="24"/>
  <c r="G63" i="24"/>
  <c r="E63" i="24"/>
  <c r="O63" i="29"/>
  <c r="N63" i="29"/>
  <c r="M63" i="29"/>
  <c r="L63" i="29"/>
  <c r="K63" i="29"/>
  <c r="J63" i="29"/>
  <c r="I63" i="29"/>
  <c r="H63" i="29"/>
  <c r="G63" i="29"/>
  <c r="E63" i="29"/>
  <c r="O63" i="39"/>
  <c r="N63" i="39"/>
  <c r="M63" i="39"/>
  <c r="L63" i="39"/>
  <c r="K63" i="39"/>
  <c r="J63" i="39"/>
  <c r="I63" i="39"/>
  <c r="H63" i="39"/>
  <c r="G63" i="39"/>
  <c r="E63" i="39"/>
  <c r="O63" i="8"/>
  <c r="N63" i="8"/>
  <c r="M63" i="8"/>
  <c r="L63" i="8"/>
  <c r="K63" i="8"/>
  <c r="J63" i="8"/>
  <c r="I63" i="8"/>
  <c r="H63" i="8"/>
  <c r="G63" i="8"/>
  <c r="E63" i="8"/>
  <c r="O63" i="17"/>
  <c r="N63" i="17"/>
  <c r="M63" i="17"/>
  <c r="L63" i="17"/>
  <c r="K63" i="17"/>
  <c r="J63" i="17"/>
  <c r="I63" i="17"/>
  <c r="H63" i="17"/>
  <c r="G63" i="17"/>
  <c r="E63" i="17"/>
  <c r="O63" i="11"/>
  <c r="N63" i="11"/>
  <c r="M63" i="11"/>
  <c r="L63" i="11"/>
  <c r="K63" i="11"/>
  <c r="J63" i="11"/>
  <c r="I63" i="11"/>
  <c r="H63" i="11"/>
  <c r="G63" i="11"/>
  <c r="E63" i="11"/>
  <c r="O63" i="19"/>
  <c r="N63" i="19"/>
  <c r="M63" i="19"/>
  <c r="L63" i="19"/>
  <c r="K63" i="19"/>
  <c r="J63" i="19"/>
  <c r="I63" i="19"/>
  <c r="H63" i="19"/>
  <c r="G63" i="19"/>
  <c r="E63" i="19"/>
  <c r="O63" i="12"/>
  <c r="N63" i="12"/>
  <c r="M63" i="12"/>
  <c r="L63" i="12"/>
  <c r="K63" i="12"/>
  <c r="J63" i="12"/>
  <c r="I63" i="12"/>
  <c r="H63" i="12"/>
  <c r="G63" i="12"/>
  <c r="E63" i="12"/>
  <c r="O63" i="13"/>
  <c r="N63" i="13"/>
  <c r="M63" i="13"/>
  <c r="L63" i="13"/>
  <c r="K63" i="13"/>
  <c r="J63" i="13"/>
  <c r="I63" i="13"/>
  <c r="H63" i="13"/>
  <c r="G63" i="13"/>
  <c r="E63" i="13"/>
  <c r="O63" i="22"/>
  <c r="N63" i="22"/>
  <c r="M63" i="22"/>
  <c r="L63" i="22"/>
  <c r="K63" i="22"/>
  <c r="J63" i="22"/>
  <c r="I63" i="22"/>
  <c r="H63" i="22"/>
  <c r="G63" i="22"/>
  <c r="E63" i="22"/>
  <c r="O63" i="14"/>
  <c r="N63" i="14"/>
  <c r="M63" i="14"/>
  <c r="L63" i="14"/>
  <c r="K63" i="14"/>
  <c r="J63" i="14"/>
  <c r="I63" i="14"/>
  <c r="H63" i="14"/>
  <c r="G63" i="14"/>
  <c r="E63" i="14"/>
  <c r="O63" i="35"/>
  <c r="N63" i="35"/>
  <c r="M63" i="35"/>
  <c r="L63" i="35"/>
  <c r="K63" i="35"/>
  <c r="J63" i="35"/>
  <c r="I63" i="35"/>
  <c r="H63" i="35"/>
  <c r="G63" i="35"/>
  <c r="F63" i="35"/>
  <c r="E63" i="35"/>
  <c r="O63" i="15"/>
  <c r="N63" i="15"/>
  <c r="M63" i="15"/>
  <c r="L63" i="15"/>
  <c r="K63" i="15"/>
  <c r="J63" i="15"/>
  <c r="I63" i="15"/>
  <c r="H63" i="15"/>
  <c r="G63" i="15"/>
  <c r="F63" i="15"/>
  <c r="E63" i="15"/>
  <c r="O63" i="16"/>
  <c r="N63" i="16"/>
  <c r="M63" i="16"/>
  <c r="L63" i="16"/>
  <c r="K63" i="16"/>
  <c r="J63" i="16"/>
  <c r="I63" i="16"/>
  <c r="H63" i="16"/>
  <c r="G63" i="16"/>
  <c r="F63" i="16"/>
  <c r="E63" i="16"/>
  <c r="O63" i="31"/>
  <c r="N63" i="31"/>
  <c r="M63" i="31"/>
  <c r="L63" i="31"/>
  <c r="K63" i="31"/>
  <c r="J63" i="31"/>
  <c r="I63" i="31"/>
  <c r="H63" i="31"/>
  <c r="G63" i="31"/>
  <c r="F63" i="31"/>
  <c r="E63" i="31"/>
  <c r="O63" i="28"/>
  <c r="N63" i="28"/>
  <c r="M63" i="28"/>
  <c r="L63" i="28"/>
  <c r="K63" i="28"/>
  <c r="J63" i="28"/>
  <c r="I63" i="28"/>
  <c r="H63" i="28"/>
  <c r="G63" i="28"/>
  <c r="F63" i="28"/>
  <c r="E63" i="28"/>
  <c r="O63" i="23"/>
  <c r="N63" i="23"/>
  <c r="M63" i="23"/>
  <c r="L63" i="23"/>
  <c r="K63" i="23"/>
  <c r="J63" i="23"/>
  <c r="I63" i="23"/>
  <c r="H63" i="23"/>
  <c r="G63" i="23"/>
  <c r="F63" i="23"/>
  <c r="E63" i="23"/>
  <c r="O63" i="38"/>
  <c r="N63" i="38"/>
  <c r="M63" i="38"/>
  <c r="L63" i="38"/>
  <c r="K63" i="38"/>
  <c r="J63" i="38"/>
  <c r="I63" i="38"/>
  <c r="H63" i="38"/>
  <c r="G63" i="38"/>
  <c r="F63" i="38"/>
  <c r="E63" i="38"/>
  <c r="O63" i="37"/>
  <c r="N63" i="37"/>
  <c r="M63" i="37"/>
  <c r="L63" i="37"/>
  <c r="K63" i="37"/>
  <c r="J63" i="37"/>
  <c r="I63" i="37"/>
  <c r="H63" i="37"/>
  <c r="G63" i="37"/>
  <c r="F63" i="37"/>
  <c r="E63" i="37"/>
  <c r="O63" i="7"/>
  <c r="N63" i="7"/>
  <c r="M63" i="7"/>
  <c r="L63" i="7"/>
  <c r="K63" i="7"/>
  <c r="J63" i="7"/>
  <c r="I63" i="7"/>
  <c r="H63" i="7"/>
  <c r="G63" i="7"/>
  <c r="F63" i="7"/>
  <c r="E63" i="7"/>
  <c r="O63" i="25"/>
  <c r="N63" i="25"/>
  <c r="M63" i="25"/>
  <c r="L63" i="25"/>
  <c r="K63" i="25"/>
  <c r="J63" i="25"/>
  <c r="I63" i="25"/>
  <c r="H63" i="25"/>
  <c r="G63" i="25"/>
  <c r="F63" i="25"/>
  <c r="E63" i="25"/>
  <c r="O63" i="34"/>
  <c r="N63" i="34"/>
  <c r="M63" i="34"/>
  <c r="L63" i="34"/>
  <c r="K63" i="34"/>
  <c r="J63" i="34"/>
  <c r="I63" i="34"/>
  <c r="H63" i="34"/>
  <c r="G63" i="34"/>
  <c r="F63" i="34"/>
  <c r="E63" i="34"/>
  <c r="O63" i="26"/>
  <c r="N63" i="26"/>
  <c r="M63" i="26"/>
  <c r="L63" i="26"/>
  <c r="K63" i="26"/>
  <c r="J63" i="26"/>
  <c r="I63" i="26"/>
  <c r="H63" i="26"/>
  <c r="G63" i="26"/>
  <c r="F63" i="26"/>
  <c r="E63" i="26"/>
  <c r="O63" i="9"/>
  <c r="N63" i="9"/>
  <c r="M63" i="9"/>
  <c r="L63" i="9"/>
  <c r="K63" i="9"/>
  <c r="J63" i="9"/>
  <c r="I63" i="9"/>
  <c r="H63" i="9"/>
  <c r="G63" i="9"/>
  <c r="F63" i="9"/>
  <c r="E63" i="9"/>
  <c r="O63" i="10"/>
  <c r="N63" i="10"/>
  <c r="M63" i="10"/>
  <c r="L63" i="10"/>
  <c r="K63" i="10"/>
  <c r="J63" i="10"/>
  <c r="I63" i="10"/>
  <c r="H63" i="10"/>
  <c r="G63" i="10"/>
  <c r="F63" i="10"/>
  <c r="E63" i="10"/>
  <c r="O63" i="18"/>
  <c r="N63" i="18"/>
  <c r="M63" i="18"/>
  <c r="L63" i="18"/>
  <c r="K63" i="18"/>
  <c r="J63" i="18"/>
  <c r="I63" i="18"/>
  <c r="H63" i="18"/>
  <c r="G63" i="18"/>
  <c r="F63" i="18"/>
  <c r="E63" i="18"/>
  <c r="O63" i="27"/>
  <c r="N63" i="27"/>
  <c r="M63" i="27"/>
  <c r="L63" i="27"/>
  <c r="K63" i="27"/>
  <c r="J63" i="27"/>
  <c r="I63" i="27"/>
  <c r="H63" i="27"/>
  <c r="G63" i="27"/>
  <c r="F63" i="27"/>
  <c r="E63" i="27"/>
  <c r="O63" i="30"/>
  <c r="N63" i="30"/>
  <c r="M63" i="30"/>
  <c r="L63" i="30"/>
  <c r="K63" i="30"/>
  <c r="J63" i="30"/>
  <c r="I63" i="30"/>
  <c r="H63" i="30"/>
  <c r="G63" i="30"/>
  <c r="F63" i="30"/>
  <c r="E63" i="30"/>
  <c r="O63" i="20"/>
  <c r="N63" i="20"/>
  <c r="M63" i="20"/>
  <c r="L63" i="20"/>
  <c r="K63" i="20"/>
  <c r="J63" i="20"/>
  <c r="I63" i="20"/>
  <c r="H63" i="20"/>
  <c r="G63" i="20"/>
  <c r="F63" i="20"/>
  <c r="E63" i="20"/>
  <c r="O63" i="32"/>
  <c r="N63" i="32"/>
  <c r="M63" i="32"/>
  <c r="L63" i="32"/>
  <c r="K63" i="32"/>
  <c r="J63" i="32"/>
  <c r="I63" i="32"/>
  <c r="H63" i="32"/>
  <c r="G63" i="32"/>
  <c r="F63" i="32"/>
  <c r="E63" i="32"/>
  <c r="O63" i="21"/>
  <c r="N63" i="21"/>
  <c r="M63" i="21"/>
  <c r="L63" i="21"/>
  <c r="K63" i="21"/>
  <c r="J63" i="21"/>
  <c r="I63" i="21"/>
  <c r="H63" i="21"/>
  <c r="G63" i="21"/>
  <c r="F63" i="21"/>
  <c r="E63" i="21"/>
  <c r="O63" i="33"/>
  <c r="N63" i="33"/>
  <c r="M63" i="33"/>
  <c r="L63" i="33"/>
  <c r="K63" i="33"/>
  <c r="J63" i="33"/>
  <c r="I63" i="33"/>
  <c r="H63" i="33"/>
  <c r="G63" i="33"/>
  <c r="F63" i="33"/>
  <c r="E63" i="33"/>
  <c r="O63" i="36"/>
  <c r="N63" i="36"/>
  <c r="M63" i="36"/>
  <c r="L63" i="36"/>
  <c r="K63" i="36"/>
  <c r="J63" i="36"/>
  <c r="I63" i="36"/>
  <c r="H63" i="36"/>
  <c r="G63" i="36"/>
  <c r="F63" i="36"/>
  <c r="E63" i="36"/>
  <c r="O63" i="3"/>
  <c r="N63" i="3"/>
  <c r="M63" i="3"/>
  <c r="L63" i="3"/>
  <c r="K63" i="3"/>
  <c r="J63" i="3"/>
  <c r="I63" i="3"/>
  <c r="H63" i="3"/>
  <c r="G63" i="3"/>
  <c r="F63" i="3"/>
  <c r="E63" i="3"/>
  <c r="C62" i="4"/>
  <c r="C67" i="4" s="1"/>
  <c r="C61" i="4"/>
  <c r="C66" i="4" s="1"/>
  <c r="C60" i="4"/>
  <c r="C65" i="4" s="1"/>
  <c r="C62" i="5"/>
  <c r="C61" i="5"/>
  <c r="C66" i="5" s="1"/>
  <c r="C60" i="5"/>
  <c r="C65" i="5" s="1"/>
  <c r="C62" i="6"/>
  <c r="C67" i="6" s="1"/>
  <c r="C61" i="6"/>
  <c r="C66" i="6" s="1"/>
  <c r="C60" i="6"/>
  <c r="C65" i="6" s="1"/>
  <c r="C62" i="40"/>
  <c r="C67" i="40" s="1"/>
  <c r="C61" i="40"/>
  <c r="C66" i="40" s="1"/>
  <c r="C60" i="40"/>
  <c r="C65" i="40" s="1"/>
  <c r="C62" i="24"/>
  <c r="C67" i="24" s="1"/>
  <c r="C61" i="24"/>
  <c r="C66" i="24" s="1"/>
  <c r="C60" i="24"/>
  <c r="C65" i="24" s="1"/>
  <c r="C62" i="29"/>
  <c r="C61" i="29"/>
  <c r="C66" i="29" s="1"/>
  <c r="C60" i="29"/>
  <c r="C65" i="29" s="1"/>
  <c r="C62" i="39"/>
  <c r="C67" i="39" s="1"/>
  <c r="C61" i="39"/>
  <c r="C66" i="39" s="1"/>
  <c r="C60" i="39"/>
  <c r="C65" i="39" s="1"/>
  <c r="C69" i="39" s="1"/>
  <c r="C70" i="39" s="1"/>
  <c r="C62" i="8"/>
  <c r="C67" i="8" s="1"/>
  <c r="C61" i="8"/>
  <c r="C66" i="8" s="1"/>
  <c r="C60" i="8"/>
  <c r="C65" i="8" s="1"/>
  <c r="C62" i="17"/>
  <c r="C61" i="17"/>
  <c r="C66" i="17" s="1"/>
  <c r="C60" i="17"/>
  <c r="C65" i="17" s="1"/>
  <c r="C62" i="11"/>
  <c r="C67" i="11" s="1"/>
  <c r="C61" i="11"/>
  <c r="C66" i="11" s="1"/>
  <c r="C60" i="11"/>
  <c r="C65" i="11" s="1"/>
  <c r="C69" i="11" s="1"/>
  <c r="C70" i="11" s="1"/>
  <c r="C62" i="19"/>
  <c r="C67" i="19" s="1"/>
  <c r="C61" i="19"/>
  <c r="C66" i="19" s="1"/>
  <c r="C60" i="19"/>
  <c r="C65" i="19" s="1"/>
  <c r="C62" i="12"/>
  <c r="C61" i="12"/>
  <c r="C66" i="12" s="1"/>
  <c r="C60" i="12"/>
  <c r="C65" i="12" s="1"/>
  <c r="C62" i="13"/>
  <c r="C67" i="13" s="1"/>
  <c r="C61" i="13"/>
  <c r="C66" i="13" s="1"/>
  <c r="C60" i="13"/>
  <c r="C65" i="13" s="1"/>
  <c r="C62" i="22"/>
  <c r="C67" i="22" s="1"/>
  <c r="C61" i="22"/>
  <c r="C66" i="22" s="1"/>
  <c r="C60" i="22"/>
  <c r="C65" i="22" s="1"/>
  <c r="C62" i="14"/>
  <c r="C61" i="14"/>
  <c r="C66" i="14" s="1"/>
  <c r="C60" i="14"/>
  <c r="C65" i="14" s="1"/>
  <c r="C62" i="35"/>
  <c r="C61" i="35"/>
  <c r="C60" i="35"/>
  <c r="C63" i="35" s="1"/>
  <c r="C62" i="15"/>
  <c r="C61" i="15"/>
  <c r="C60" i="15"/>
  <c r="C63" i="15" s="1"/>
  <c r="C62" i="16"/>
  <c r="C61" i="16"/>
  <c r="C60" i="16"/>
  <c r="C63" i="16" s="1"/>
  <c r="C63" i="31"/>
  <c r="C62" i="31"/>
  <c r="C61" i="31"/>
  <c r="C60" i="31"/>
  <c r="C62" i="28"/>
  <c r="C61" i="28"/>
  <c r="C60" i="28"/>
  <c r="C63" i="28" s="1"/>
  <c r="C62" i="23"/>
  <c r="C61" i="23"/>
  <c r="C60" i="23"/>
  <c r="C63" i="23" s="1"/>
  <c r="C63" i="38"/>
  <c r="C62" i="38"/>
  <c r="C61" i="38"/>
  <c r="C60" i="38"/>
  <c r="C62" i="37"/>
  <c r="C61" i="37"/>
  <c r="C60" i="37"/>
  <c r="C63" i="37" s="1"/>
  <c r="C62" i="7"/>
  <c r="C61" i="7"/>
  <c r="C60" i="7"/>
  <c r="C63" i="7" s="1"/>
  <c r="C63" i="25"/>
  <c r="C62" i="25"/>
  <c r="C61" i="25"/>
  <c r="C60" i="25"/>
  <c r="C62" i="34"/>
  <c r="C61" i="34"/>
  <c r="C60" i="34"/>
  <c r="C63" i="34" s="1"/>
  <c r="C62" i="26"/>
  <c r="C61" i="26"/>
  <c r="C60" i="26"/>
  <c r="C63" i="26" s="1"/>
  <c r="C62" i="9"/>
  <c r="C61" i="9"/>
  <c r="C60" i="9"/>
  <c r="C63" i="9" s="1"/>
  <c r="C62" i="10"/>
  <c r="C61" i="10"/>
  <c r="C60" i="10"/>
  <c r="C63" i="10" s="1"/>
  <c r="C62" i="18"/>
  <c r="C61" i="18"/>
  <c r="C60" i="18"/>
  <c r="C63" i="18" s="1"/>
  <c r="C62" i="27"/>
  <c r="C61" i="27"/>
  <c r="C60" i="27"/>
  <c r="C63" i="27" s="1"/>
  <c r="C62" i="30"/>
  <c r="C61" i="30"/>
  <c r="C60" i="30"/>
  <c r="C63" i="30" s="1"/>
  <c r="C62" i="20"/>
  <c r="C61" i="20"/>
  <c r="C60" i="20"/>
  <c r="C63" i="20" s="1"/>
  <c r="C62" i="32"/>
  <c r="C61" i="32"/>
  <c r="C60" i="32"/>
  <c r="C63" i="32" s="1"/>
  <c r="C62" i="21"/>
  <c r="C61" i="21"/>
  <c r="C60" i="21"/>
  <c r="C63" i="21" s="1"/>
  <c r="C62" i="33"/>
  <c r="C61" i="33"/>
  <c r="C60" i="33"/>
  <c r="C63" i="33" s="1"/>
  <c r="C62" i="36"/>
  <c r="C61" i="36"/>
  <c r="C60" i="36"/>
  <c r="C63" i="36" s="1"/>
  <c r="C62" i="3"/>
  <c r="C61" i="3"/>
  <c r="C60" i="3"/>
  <c r="C63" i="3" s="1"/>
  <c r="C63" i="13" l="1"/>
  <c r="C69" i="8"/>
  <c r="C70" i="8" s="1"/>
  <c r="C69" i="19"/>
  <c r="C70" i="19" s="1"/>
  <c r="C63" i="24"/>
  <c r="C69" i="4"/>
  <c r="C70" i="4" s="1"/>
  <c r="C69" i="22"/>
  <c r="C70" i="22" s="1"/>
  <c r="C63" i="8"/>
  <c r="C69" i="40"/>
  <c r="C70" i="40" s="1"/>
  <c r="C63" i="14"/>
  <c r="C67" i="14"/>
  <c r="C69" i="14" s="1"/>
  <c r="C70" i="14" s="1"/>
  <c r="C63" i="19"/>
  <c r="C63" i="22"/>
  <c r="C63" i="4"/>
  <c r="C69" i="13"/>
  <c r="C70" i="13" s="1"/>
  <c r="C63" i="40"/>
  <c r="C63" i="5"/>
  <c r="C67" i="5"/>
  <c r="C69" i="5" s="1"/>
  <c r="C70" i="5" s="1"/>
  <c r="C63" i="39"/>
  <c r="C69" i="6"/>
  <c r="C70" i="6" s="1"/>
  <c r="C63" i="11"/>
  <c r="C69" i="17"/>
  <c r="C70" i="17" s="1"/>
  <c r="C63" i="29"/>
  <c r="C67" i="29"/>
  <c r="C69" i="29" s="1"/>
  <c r="C70" i="29" s="1"/>
  <c r="C63" i="6"/>
  <c r="C63" i="17"/>
  <c r="C67" i="17"/>
  <c r="C63" i="12"/>
  <c r="C67" i="12"/>
  <c r="C69" i="12" s="1"/>
  <c r="C70" i="12" s="1"/>
  <c r="C69" i="24"/>
  <c r="C70" i="24" s="1"/>
  <c r="E48" i="5"/>
  <c r="E47" i="5"/>
  <c r="E32" i="5"/>
  <c r="E30" i="5"/>
  <c r="E26" i="5"/>
  <c r="E45" i="5" s="1"/>
  <c r="E24" i="5"/>
  <c r="E21" i="5"/>
  <c r="E16" i="5"/>
  <c r="E11" i="5"/>
  <c r="E13" i="5" s="1"/>
  <c r="E7" i="5"/>
  <c r="E31" i="5" s="1"/>
  <c r="E47" i="6"/>
  <c r="E32" i="6"/>
  <c r="E31" i="6"/>
  <c r="E30" i="6"/>
  <c r="E34" i="6" s="1"/>
  <c r="E26" i="6"/>
  <c r="E24" i="6"/>
  <c r="E21" i="6"/>
  <c r="E16" i="6"/>
  <c r="E13" i="6"/>
  <c r="E11" i="6"/>
  <c r="E7" i="6"/>
  <c r="E33" i="6" s="1"/>
  <c r="E47" i="40"/>
  <c r="E45" i="40"/>
  <c r="E33" i="40"/>
  <c r="E32" i="40"/>
  <c r="E30" i="40"/>
  <c r="E26" i="40"/>
  <c r="E24" i="40"/>
  <c r="E21" i="40"/>
  <c r="E16" i="40"/>
  <c r="E11" i="40"/>
  <c r="E13" i="40" s="1"/>
  <c r="E7" i="40"/>
  <c r="E31" i="40" s="1"/>
  <c r="E48" i="24"/>
  <c r="E47" i="24"/>
  <c r="E32" i="24"/>
  <c r="E30" i="24"/>
  <c r="E26" i="24"/>
  <c r="E45" i="24" s="1"/>
  <c r="E24" i="24"/>
  <c r="E21" i="24"/>
  <c r="E16" i="24"/>
  <c r="E11" i="24"/>
  <c r="E13" i="24" s="1"/>
  <c r="E7" i="24"/>
  <c r="E31" i="24" s="1"/>
  <c r="E47" i="29"/>
  <c r="E32" i="29"/>
  <c r="E31" i="29"/>
  <c r="E30" i="29"/>
  <c r="E26" i="29"/>
  <c r="E24" i="29"/>
  <c r="E21" i="29"/>
  <c r="E16" i="29"/>
  <c r="E11" i="29"/>
  <c r="E7" i="29"/>
  <c r="E48" i="29" s="1"/>
  <c r="E47" i="39"/>
  <c r="E45" i="39"/>
  <c r="E33" i="39"/>
  <c r="E32" i="39"/>
  <c r="E30" i="39"/>
  <c r="E26" i="39"/>
  <c r="E24" i="39"/>
  <c r="E21" i="39"/>
  <c r="E16" i="39"/>
  <c r="E11" i="39"/>
  <c r="E13" i="39" s="1"/>
  <c r="E7" i="39"/>
  <c r="E31" i="39" s="1"/>
  <c r="E48" i="8"/>
  <c r="E47" i="8"/>
  <c r="E45" i="8"/>
  <c r="E32" i="8"/>
  <c r="E41" i="8" s="1"/>
  <c r="E30" i="8"/>
  <c r="E26" i="8"/>
  <c r="E24" i="8"/>
  <c r="E21" i="8"/>
  <c r="E16" i="8"/>
  <c r="E11" i="8"/>
  <c r="E13" i="8" s="1"/>
  <c r="E7" i="8"/>
  <c r="E8" i="8" s="1"/>
  <c r="E47" i="17"/>
  <c r="E32" i="17"/>
  <c r="E30" i="17"/>
  <c r="E26" i="17"/>
  <c r="E24" i="17"/>
  <c r="E21" i="17"/>
  <c r="E16" i="17"/>
  <c r="E11" i="17"/>
  <c r="E45" i="17" s="1"/>
  <c r="E7" i="17"/>
  <c r="E48" i="17" s="1"/>
  <c r="E47" i="11"/>
  <c r="E45" i="11"/>
  <c r="E33" i="11"/>
  <c r="E32" i="11"/>
  <c r="E30" i="11"/>
  <c r="E26" i="11"/>
  <c r="E24" i="11"/>
  <c r="E21" i="11"/>
  <c r="E16" i="11"/>
  <c r="E11" i="11"/>
  <c r="E13" i="11" s="1"/>
  <c r="E7" i="11"/>
  <c r="E31" i="11" s="1"/>
  <c r="E48" i="35"/>
  <c r="E47" i="35"/>
  <c r="E45" i="35"/>
  <c r="E41" i="35"/>
  <c r="E32" i="35"/>
  <c r="E30" i="35"/>
  <c r="E26" i="35"/>
  <c r="E24" i="35"/>
  <c r="E21" i="35"/>
  <c r="E16" i="35"/>
  <c r="E11" i="35"/>
  <c r="E13" i="35" s="1"/>
  <c r="E7" i="35"/>
  <c r="E8" i="35" s="1"/>
  <c r="E47" i="19"/>
  <c r="E32" i="19"/>
  <c r="E30" i="19"/>
  <c r="E26" i="19"/>
  <c r="E24" i="19"/>
  <c r="E21" i="19"/>
  <c r="E16" i="19"/>
  <c r="E11" i="19"/>
  <c r="E45" i="19" s="1"/>
  <c r="E7" i="19"/>
  <c r="E31" i="19" s="1"/>
  <c r="E47" i="12"/>
  <c r="E45" i="12"/>
  <c r="E33" i="12"/>
  <c r="E32" i="12"/>
  <c r="E30" i="12"/>
  <c r="E26" i="12"/>
  <c r="E24" i="12"/>
  <c r="E21" i="12"/>
  <c r="E16" i="12"/>
  <c r="E11" i="12"/>
  <c r="E13" i="12" s="1"/>
  <c r="E7" i="12"/>
  <c r="E31" i="12" s="1"/>
  <c r="E47" i="13"/>
  <c r="E45" i="13"/>
  <c r="E32" i="13"/>
  <c r="E41" i="13" s="1"/>
  <c r="E30" i="13"/>
  <c r="E26" i="13"/>
  <c r="E24" i="13"/>
  <c r="E21" i="13"/>
  <c r="E16" i="13"/>
  <c r="E11" i="13"/>
  <c r="E13" i="13" s="1"/>
  <c r="E7" i="13"/>
  <c r="E8" i="13" s="1"/>
  <c r="E47" i="22"/>
  <c r="E32" i="22"/>
  <c r="E30" i="22"/>
  <c r="E26" i="22"/>
  <c r="E24" i="22"/>
  <c r="E21" i="22"/>
  <c r="E16" i="22"/>
  <c r="E11" i="22"/>
  <c r="E13" i="22" s="1"/>
  <c r="E7" i="22"/>
  <c r="E33" i="22" s="1"/>
  <c r="E47" i="14"/>
  <c r="E45" i="14"/>
  <c r="E33" i="14"/>
  <c r="E32" i="14"/>
  <c r="E30" i="14"/>
  <c r="E26" i="14"/>
  <c r="E24" i="14"/>
  <c r="E21" i="14"/>
  <c r="E16" i="14"/>
  <c r="E11" i="14"/>
  <c r="E13" i="14" s="1"/>
  <c r="E7" i="14"/>
  <c r="E31" i="14" s="1"/>
  <c r="E48" i="4"/>
  <c r="E47" i="4"/>
  <c r="E45" i="4"/>
  <c r="E32" i="4"/>
  <c r="E41" i="4" s="1"/>
  <c r="E30" i="4"/>
  <c r="E26" i="4"/>
  <c r="E24" i="4"/>
  <c r="E21" i="4"/>
  <c r="E16" i="4"/>
  <c r="E11" i="4"/>
  <c r="E13" i="4" s="1"/>
  <c r="E7" i="4"/>
  <c r="E8" i="4" s="1"/>
  <c r="E48" i="39" l="1"/>
  <c r="E48" i="40"/>
  <c r="E48" i="14"/>
  <c r="E8" i="6"/>
  <c r="E8" i="5"/>
  <c r="E48" i="13"/>
  <c r="E48" i="12"/>
  <c r="E48" i="11"/>
  <c r="E8" i="29"/>
  <c r="E41" i="14"/>
  <c r="E41" i="11"/>
  <c r="E41" i="39"/>
  <c r="E45" i="29"/>
  <c r="E13" i="29"/>
  <c r="E45" i="6"/>
  <c r="E41" i="12"/>
  <c r="E34" i="11"/>
  <c r="E49" i="11" s="1"/>
  <c r="E41" i="40"/>
  <c r="E34" i="14"/>
  <c r="E34" i="12"/>
  <c r="E34" i="39"/>
  <c r="E34" i="40"/>
  <c r="E34" i="24"/>
  <c r="E49" i="24" s="1"/>
  <c r="E34" i="5"/>
  <c r="E49" i="5" s="1"/>
  <c r="E8" i="19"/>
  <c r="E8" i="17"/>
  <c r="E13" i="19"/>
  <c r="E13" i="17"/>
  <c r="E31" i="35"/>
  <c r="E34" i="35" s="1"/>
  <c r="E49" i="35" s="1"/>
  <c r="E31" i="8"/>
  <c r="E41" i="22"/>
  <c r="E41" i="19"/>
  <c r="E41" i="17"/>
  <c r="E41" i="29"/>
  <c r="E41" i="6"/>
  <c r="E33" i="4"/>
  <c r="E8" i="14"/>
  <c r="E45" i="22"/>
  <c r="E33" i="13"/>
  <c r="E34" i="13" s="1"/>
  <c r="E49" i="13" s="1"/>
  <c r="E8" i="12"/>
  <c r="E33" i="35"/>
  <c r="E8" i="11"/>
  <c r="E33" i="8"/>
  <c r="E8" i="39"/>
  <c r="E33" i="24"/>
  <c r="E8" i="40"/>
  <c r="E33" i="5"/>
  <c r="E8" i="22"/>
  <c r="E31" i="22"/>
  <c r="E34" i="22" s="1"/>
  <c r="E49" i="22" s="1"/>
  <c r="E33" i="17"/>
  <c r="E8" i="24"/>
  <c r="E31" i="17"/>
  <c r="E33" i="19"/>
  <c r="E34" i="19" s="1"/>
  <c r="E49" i="19" s="1"/>
  <c r="E33" i="29"/>
  <c r="E34" i="29" s="1"/>
  <c r="E49" i="29" s="1"/>
  <c r="E31" i="4"/>
  <c r="E34" i="4" s="1"/>
  <c r="E49" i="4" s="1"/>
  <c r="E31" i="13"/>
  <c r="E48" i="22"/>
  <c r="E48" i="19"/>
  <c r="E48" i="6"/>
  <c r="E49" i="6" s="1"/>
  <c r="E41" i="24"/>
  <c r="E41" i="5"/>
  <c r="E49" i="40" l="1"/>
  <c r="E49" i="39"/>
  <c r="E49" i="12"/>
  <c r="E34" i="8"/>
  <c r="E49" i="8" s="1"/>
  <c r="E49" i="14"/>
  <c r="E34" i="17"/>
  <c r="E49" i="17" s="1"/>
  <c r="P58" i="35" l="1"/>
  <c r="P56" i="35"/>
  <c r="P55" i="35"/>
  <c r="P54" i="35"/>
  <c r="P52" i="35"/>
  <c r="P51" i="35"/>
  <c r="ER71" i="36" l="1" a="1"/>
  <c r="ER71" i="36" s="1"/>
  <c r="EG71" i="36" a="1"/>
  <c r="EG71" i="36" s="1"/>
  <c r="DV71" i="36" a="1"/>
  <c r="DV71" i="36" s="1"/>
  <c r="DK71" i="36" a="1"/>
  <c r="DK71" i="36" s="1"/>
  <c r="CZ71" i="36" a="1"/>
  <c r="CZ71" i="36" s="1"/>
  <c r="CO71" i="36" a="1"/>
  <c r="CO71" i="36" s="1"/>
  <c r="CD71" i="36" a="1"/>
  <c r="CD71" i="36" s="1"/>
  <c r="BS71" i="36" a="1"/>
  <c r="BS71" i="36" s="1"/>
  <c r="BH71" i="36" a="1"/>
  <c r="BH71" i="36" s="1"/>
  <c r="AW71" i="36" a="1"/>
  <c r="AW71" i="36" s="1"/>
  <c r="AL71" i="36" a="1"/>
  <c r="AL71" i="36" s="1"/>
  <c r="AA71" i="36" a="1"/>
  <c r="AA71" i="36" s="1"/>
  <c r="ER70" i="36" a="1"/>
  <c r="ER70" i="36" s="1"/>
  <c r="EG70" i="36" a="1"/>
  <c r="EG70" i="36" s="1"/>
  <c r="DV70" i="36" a="1"/>
  <c r="DV70" i="36" s="1"/>
  <c r="DK70" i="36" a="1"/>
  <c r="DK70" i="36" s="1"/>
  <c r="CZ70" i="36" a="1"/>
  <c r="CZ70" i="36" s="1"/>
  <c r="CO70" i="36" a="1"/>
  <c r="CO70" i="36" s="1"/>
  <c r="CD70" i="36" a="1"/>
  <c r="CD70" i="36" s="1"/>
  <c r="BS70" i="36" a="1"/>
  <c r="BS70" i="36" s="1"/>
  <c r="BH70" i="36" a="1"/>
  <c r="BH70" i="36" s="1"/>
  <c r="AW70" i="36" a="1"/>
  <c r="AW70" i="36" s="1"/>
  <c r="AL70" i="36" a="1"/>
  <c r="AL70" i="36" s="1"/>
  <c r="AA70" i="36" a="1"/>
  <c r="AA70" i="36" s="1"/>
  <c r="ER58" i="36" a="1"/>
  <c r="ER58" i="36" s="1"/>
  <c r="EG58" i="36" a="1"/>
  <c r="EG58" i="36" s="1"/>
  <c r="DV58" i="36" a="1"/>
  <c r="DV58" i="36" s="1"/>
  <c r="DK58" i="36" a="1"/>
  <c r="DK58" i="36" s="1"/>
  <c r="CZ58" i="36" a="1"/>
  <c r="CZ58" i="36" s="1"/>
  <c r="CO58" i="36" a="1"/>
  <c r="CO58" i="36" s="1"/>
  <c r="CD58" i="36" a="1"/>
  <c r="CD58" i="36" s="1"/>
  <c r="BS58" i="36" a="1"/>
  <c r="BS58" i="36" s="1"/>
  <c r="BH58" i="36" a="1"/>
  <c r="BH58" i="36" s="1"/>
  <c r="AW58" i="36" a="1"/>
  <c r="AW58" i="36" s="1"/>
  <c r="AL58" i="36" a="1"/>
  <c r="AL58" i="36" s="1"/>
  <c r="AA58" i="36" a="1"/>
  <c r="AA58" i="36" s="1"/>
  <c r="ER57" i="36" a="1"/>
  <c r="ER57" i="36" s="1"/>
  <c r="EG57" i="36" a="1"/>
  <c r="EG57" i="36" s="1"/>
  <c r="DV57" i="36" a="1"/>
  <c r="DV57" i="36" s="1"/>
  <c r="DK57" i="36" a="1"/>
  <c r="DK57" i="36" s="1"/>
  <c r="CZ57" i="36" a="1"/>
  <c r="CZ57" i="36" s="1"/>
  <c r="CO57" i="36" a="1"/>
  <c r="CO57" i="36" s="1"/>
  <c r="CD57" i="36" a="1"/>
  <c r="CD57" i="36" s="1"/>
  <c r="BS57" i="36" a="1"/>
  <c r="BS57" i="36" s="1"/>
  <c r="BH57" i="36" a="1"/>
  <c r="BH57" i="36" s="1"/>
  <c r="AW57" i="36" a="1"/>
  <c r="AW57" i="36" s="1"/>
  <c r="AL57" i="36" a="1"/>
  <c r="AL57" i="36" s="1"/>
  <c r="AA57" i="36" a="1"/>
  <c r="AA57" i="36" s="1"/>
  <c r="ER53" i="36" a="1"/>
  <c r="ER53" i="36" s="1"/>
  <c r="EG53" i="36" a="1"/>
  <c r="EG53" i="36" s="1"/>
  <c r="DV53" i="36" a="1"/>
  <c r="DV53" i="36" s="1"/>
  <c r="DK53" i="36" a="1"/>
  <c r="DK53" i="36" s="1"/>
  <c r="CZ53" i="36" a="1"/>
  <c r="CZ53" i="36" s="1"/>
  <c r="CO53" i="36" a="1"/>
  <c r="CO53" i="36" s="1"/>
  <c r="CD53" i="36" a="1"/>
  <c r="CD53" i="36" s="1"/>
  <c r="BS53" i="36" a="1"/>
  <c r="BS53" i="36" s="1"/>
  <c r="BH53" i="36" a="1"/>
  <c r="BH53" i="36" s="1"/>
  <c r="AW53" i="36" a="1"/>
  <c r="AW53" i="36" s="1"/>
  <c r="AL53" i="36" a="1"/>
  <c r="AL53" i="36" s="1"/>
  <c r="AA53" i="36" a="1"/>
  <c r="AA53" i="36" s="1"/>
  <c r="ER50" i="36" a="1"/>
  <c r="ER50" i="36" s="1"/>
  <c r="EG50" i="36" a="1"/>
  <c r="EG50" i="36" s="1"/>
  <c r="DV50" i="36" a="1"/>
  <c r="DV50" i="36" s="1"/>
  <c r="DK50" i="36" a="1"/>
  <c r="DK50" i="36" s="1"/>
  <c r="CZ50" i="36" a="1"/>
  <c r="CZ50" i="36" s="1"/>
  <c r="CO50" i="36" a="1"/>
  <c r="CO50" i="36" s="1"/>
  <c r="CD50" i="36" a="1"/>
  <c r="CD50" i="36" s="1"/>
  <c r="BS50" i="36" a="1"/>
  <c r="BS50" i="36" s="1"/>
  <c r="BH50" i="36" a="1"/>
  <c r="BH50" i="36" s="1"/>
  <c r="AW50" i="36" a="1"/>
  <c r="AW50" i="36" s="1"/>
  <c r="AL50" i="36" a="1"/>
  <c r="AL50" i="36" s="1"/>
  <c r="AA50" i="36" a="1"/>
  <c r="AA50" i="36" s="1"/>
  <c r="ER49" i="36" a="1"/>
  <c r="ER49" i="36" s="1"/>
  <c r="EG49" i="36" a="1"/>
  <c r="EG49" i="36" s="1"/>
  <c r="DV49" i="36" a="1"/>
  <c r="DV49" i="36" s="1"/>
  <c r="DK49" i="36" a="1"/>
  <c r="DK49" i="36" s="1"/>
  <c r="CZ49" i="36" a="1"/>
  <c r="CZ49" i="36" s="1"/>
  <c r="CO49" i="36" a="1"/>
  <c r="CO49" i="36" s="1"/>
  <c r="CD49" i="36" a="1"/>
  <c r="CD49" i="36" s="1"/>
  <c r="BS49" i="36" a="1"/>
  <c r="BS49" i="36" s="1"/>
  <c r="BH49" i="36" a="1"/>
  <c r="BH49" i="36" s="1"/>
  <c r="AW49" i="36" a="1"/>
  <c r="AW49" i="36" s="1"/>
  <c r="AL49" i="36" a="1"/>
  <c r="AL49" i="36" s="1"/>
  <c r="AA49" i="36" a="1"/>
  <c r="AA49" i="36" s="1"/>
  <c r="ER46" i="36" a="1"/>
  <c r="ER46" i="36" s="1"/>
  <c r="EG46" i="36" a="1"/>
  <c r="EG46" i="36" s="1"/>
  <c r="DV46" i="36" a="1"/>
  <c r="DV46" i="36" s="1"/>
  <c r="DK46" i="36" a="1"/>
  <c r="DK46" i="36" s="1"/>
  <c r="CZ46" i="36" a="1"/>
  <c r="CZ46" i="36" s="1"/>
  <c r="CO46" i="36" a="1"/>
  <c r="CO46" i="36" s="1"/>
  <c r="CD46" i="36" a="1"/>
  <c r="CD46" i="36" s="1"/>
  <c r="BS46" i="36" a="1"/>
  <c r="BS46" i="36" s="1"/>
  <c r="BH46" i="36" a="1"/>
  <c r="BH46" i="36" s="1"/>
  <c r="AW46" i="36" a="1"/>
  <c r="AW46" i="36" s="1"/>
  <c r="AL46" i="36" a="1"/>
  <c r="AL46" i="36" s="1"/>
  <c r="AA46" i="36" a="1"/>
  <c r="AA46" i="36" s="1"/>
  <c r="ER45" i="36" a="1"/>
  <c r="ER45" i="36" s="1"/>
  <c r="EG45" i="36" a="1"/>
  <c r="EG45" i="36" s="1"/>
  <c r="DV45" i="36" a="1"/>
  <c r="DV45" i="36" s="1"/>
  <c r="DK45" i="36" a="1"/>
  <c r="DK45" i="36" s="1"/>
  <c r="CZ45" i="36" a="1"/>
  <c r="CZ45" i="36" s="1"/>
  <c r="CO45" i="36" a="1"/>
  <c r="CO45" i="36" s="1"/>
  <c r="CD45" i="36" a="1"/>
  <c r="CD45" i="36" s="1"/>
  <c r="BS45" i="36" a="1"/>
  <c r="BS45" i="36" s="1"/>
  <c r="BH45" i="36" a="1"/>
  <c r="BH45" i="36" s="1"/>
  <c r="AW45" i="36" a="1"/>
  <c r="AW45" i="36" s="1"/>
  <c r="AL45" i="36" a="1"/>
  <c r="AL45" i="36" s="1"/>
  <c r="AA45" i="36" a="1"/>
  <c r="AA45" i="36" s="1"/>
  <c r="ER41" i="36" a="1"/>
  <c r="ER41" i="36" s="1"/>
  <c r="EG41" i="36" a="1"/>
  <c r="EG41" i="36" s="1"/>
  <c r="DV41" i="36" a="1"/>
  <c r="DV41" i="36" s="1"/>
  <c r="DK41" i="36" a="1"/>
  <c r="DK41" i="36" s="1"/>
  <c r="CZ41" i="36" a="1"/>
  <c r="CZ41" i="36" s="1"/>
  <c r="CO41" i="36" a="1"/>
  <c r="CO41" i="36" s="1"/>
  <c r="CD41" i="36" a="1"/>
  <c r="CD41" i="36" s="1"/>
  <c r="BS41" i="36" a="1"/>
  <c r="BS41" i="36" s="1"/>
  <c r="BH41" i="36" a="1"/>
  <c r="BH41" i="36" s="1"/>
  <c r="AW41" i="36" a="1"/>
  <c r="AW41" i="36" s="1"/>
  <c r="AL41" i="36" a="1"/>
  <c r="AL41" i="36" s="1"/>
  <c r="AA41" i="36" a="1"/>
  <c r="AA41" i="36" s="1"/>
  <c r="ER38" i="36" a="1"/>
  <c r="ER38" i="36" s="1"/>
  <c r="EG38" i="36" a="1"/>
  <c r="EG38" i="36" s="1"/>
  <c r="DV38" i="36" a="1"/>
  <c r="DV38" i="36" s="1"/>
  <c r="DK38" i="36" a="1"/>
  <c r="DK38" i="36" s="1"/>
  <c r="CZ38" i="36" a="1"/>
  <c r="CZ38" i="36" s="1"/>
  <c r="CO38" i="36" a="1"/>
  <c r="CO38" i="36" s="1"/>
  <c r="CD38" i="36" a="1"/>
  <c r="CD38" i="36" s="1"/>
  <c r="BS38" i="36" a="1"/>
  <c r="BS38" i="36" s="1"/>
  <c r="BH38" i="36" a="1"/>
  <c r="BH38" i="36" s="1"/>
  <c r="AW38" i="36" a="1"/>
  <c r="AW38" i="36" s="1"/>
  <c r="AL38" i="36" a="1"/>
  <c r="AL38" i="36" s="1"/>
  <c r="AA38" i="36" a="1"/>
  <c r="AA38" i="36" s="1"/>
  <c r="ER37" i="36" a="1"/>
  <c r="ER37" i="36" s="1"/>
  <c r="EG37" i="36" a="1"/>
  <c r="EG37" i="36" s="1"/>
  <c r="DV37" i="36" a="1"/>
  <c r="DV37" i="36" s="1"/>
  <c r="DK37" i="36" a="1"/>
  <c r="DK37" i="36" s="1"/>
  <c r="CZ37" i="36" a="1"/>
  <c r="CZ37" i="36" s="1"/>
  <c r="CO37" i="36" a="1"/>
  <c r="CO37" i="36" s="1"/>
  <c r="CD37" i="36" a="1"/>
  <c r="CD37" i="36" s="1"/>
  <c r="BS37" i="36" a="1"/>
  <c r="BS37" i="36" s="1"/>
  <c r="BH37" i="36" a="1"/>
  <c r="BH37" i="36" s="1"/>
  <c r="AW37" i="36" a="1"/>
  <c r="AW37" i="36" s="1"/>
  <c r="AL37" i="36" a="1"/>
  <c r="AL37" i="36" s="1"/>
  <c r="AA37" i="36" a="1"/>
  <c r="AA37" i="36" s="1"/>
  <c r="ER34" i="36" a="1"/>
  <c r="ER34" i="36" s="1"/>
  <c r="EG34" i="36" a="1"/>
  <c r="EG34" i="36" s="1"/>
  <c r="DV34" i="36" a="1"/>
  <c r="DV34" i="36" s="1"/>
  <c r="DK34" i="36" a="1"/>
  <c r="DK34" i="36" s="1"/>
  <c r="CZ34" i="36" a="1"/>
  <c r="CZ34" i="36" s="1"/>
  <c r="CO34" i="36" a="1"/>
  <c r="CO34" i="36" s="1"/>
  <c r="CD34" i="36" a="1"/>
  <c r="CD34" i="36" s="1"/>
  <c r="BS34" i="36" a="1"/>
  <c r="BS34" i="36" s="1"/>
  <c r="BH34" i="36" a="1"/>
  <c r="BH34" i="36" s="1"/>
  <c r="AW34" i="36" a="1"/>
  <c r="AW34" i="36" s="1"/>
  <c r="AL34" i="36" a="1"/>
  <c r="AL34" i="36" s="1"/>
  <c r="AA34" i="36" a="1"/>
  <c r="AA34" i="36" s="1"/>
  <c r="ER33" i="36" a="1"/>
  <c r="ER33" i="36" s="1"/>
  <c r="EG33" i="36" a="1"/>
  <c r="EG33" i="36" s="1"/>
  <c r="DV33" i="36" a="1"/>
  <c r="DV33" i="36" s="1"/>
  <c r="DK33" i="36" a="1"/>
  <c r="DK33" i="36" s="1"/>
  <c r="CZ33" i="36" a="1"/>
  <c r="CZ33" i="36" s="1"/>
  <c r="CO33" i="36" a="1"/>
  <c r="CO33" i="36" s="1"/>
  <c r="CD33" i="36" a="1"/>
  <c r="CD33" i="36" s="1"/>
  <c r="BS33" i="36" a="1"/>
  <c r="BS33" i="36" s="1"/>
  <c r="BH33" i="36" a="1"/>
  <c r="BH33" i="36" s="1"/>
  <c r="AW33" i="36" a="1"/>
  <c r="AW33" i="36" s="1"/>
  <c r="AL33" i="36" a="1"/>
  <c r="AL33" i="36" s="1"/>
  <c r="AA33" i="36" a="1"/>
  <c r="AA33" i="36" s="1"/>
  <c r="ER29" i="36" a="1"/>
  <c r="ER29" i="36" s="1"/>
  <c r="EG29" i="36" a="1"/>
  <c r="EG29" i="36" s="1"/>
  <c r="DV29" i="36" a="1"/>
  <c r="DV29" i="36" s="1"/>
  <c r="DK29" i="36" a="1"/>
  <c r="DK29" i="36" s="1"/>
  <c r="CZ29" i="36" a="1"/>
  <c r="CZ29" i="36" s="1"/>
  <c r="CO29" i="36" a="1"/>
  <c r="CO29" i="36" s="1"/>
  <c r="CD29" i="36" a="1"/>
  <c r="CD29" i="36" s="1"/>
  <c r="BS29" i="36" a="1"/>
  <c r="BS29" i="36" s="1"/>
  <c r="BH29" i="36" a="1"/>
  <c r="BH29" i="36" s="1"/>
  <c r="AW29" i="36" a="1"/>
  <c r="AW29" i="36" s="1"/>
  <c r="AL29" i="36" a="1"/>
  <c r="AL29" i="36" s="1"/>
  <c r="AA29" i="36" a="1"/>
  <c r="AA29" i="36" s="1"/>
  <c r="ER26" i="36" a="1"/>
  <c r="ER26" i="36" s="1"/>
  <c r="EG26" i="36" a="1"/>
  <c r="EG26" i="36" s="1"/>
  <c r="DV26" i="36" a="1"/>
  <c r="DV26" i="36" s="1"/>
  <c r="DK26" i="36" a="1"/>
  <c r="DK26" i="36" s="1"/>
  <c r="CZ26" i="36" a="1"/>
  <c r="CZ26" i="36" s="1"/>
  <c r="CO26" i="36" a="1"/>
  <c r="CO26" i="36" s="1"/>
  <c r="CD26" i="36" a="1"/>
  <c r="CD26" i="36" s="1"/>
  <c r="BS26" i="36" a="1"/>
  <c r="BS26" i="36" s="1"/>
  <c r="BH26" i="36" a="1"/>
  <c r="BH26" i="36" s="1"/>
  <c r="AW26" i="36" a="1"/>
  <c r="AW26" i="36" s="1"/>
  <c r="AL26" i="36" a="1"/>
  <c r="AL26" i="36" s="1"/>
  <c r="AA26" i="36" a="1"/>
  <c r="AA26" i="36" s="1"/>
  <c r="ER25" i="36" a="1"/>
  <c r="ER25" i="36" s="1"/>
  <c r="EG25" i="36" a="1"/>
  <c r="EG25" i="36" s="1"/>
  <c r="DV25" i="36" a="1"/>
  <c r="DV25" i="36" s="1"/>
  <c r="DK25" i="36" a="1"/>
  <c r="DK25" i="36" s="1"/>
  <c r="CZ25" i="36" a="1"/>
  <c r="CZ25" i="36" s="1"/>
  <c r="CO25" i="36" a="1"/>
  <c r="CO25" i="36" s="1"/>
  <c r="CD25" i="36" a="1"/>
  <c r="CD25" i="36" s="1"/>
  <c r="BS25" i="36" a="1"/>
  <c r="BS25" i="36" s="1"/>
  <c r="BH25" i="36" a="1"/>
  <c r="BH25" i="36" s="1"/>
  <c r="AW25" i="36" a="1"/>
  <c r="AW25" i="36" s="1"/>
  <c r="AL25" i="36" a="1"/>
  <c r="AL25" i="36" s="1"/>
  <c r="AA25" i="36" a="1"/>
  <c r="AA25" i="36" s="1"/>
  <c r="ER22" i="36" a="1"/>
  <c r="ER22" i="36" s="1"/>
  <c r="EG22" i="36" a="1"/>
  <c r="EG22" i="36" s="1"/>
  <c r="DV22" i="36" a="1"/>
  <c r="DV22" i="36" s="1"/>
  <c r="DK22" i="36" a="1"/>
  <c r="DK22" i="36" s="1"/>
  <c r="CZ22" i="36" a="1"/>
  <c r="CZ22" i="36" s="1"/>
  <c r="CO22" i="36" a="1"/>
  <c r="CO22" i="36" s="1"/>
  <c r="CD22" i="36" a="1"/>
  <c r="CD22" i="36" s="1"/>
  <c r="BS22" i="36" a="1"/>
  <c r="BS22" i="36" s="1"/>
  <c r="BH22" i="36" a="1"/>
  <c r="BH22" i="36" s="1"/>
  <c r="AW22" i="36" a="1"/>
  <c r="AW22" i="36" s="1"/>
  <c r="AL22" i="36" a="1"/>
  <c r="AL22" i="36" s="1"/>
  <c r="AA22" i="36" a="1"/>
  <c r="AA22" i="36" s="1"/>
  <c r="ER21" i="36" a="1"/>
  <c r="ER21" i="36" s="1"/>
  <c r="EG21" i="36" a="1"/>
  <c r="EG21" i="36" s="1"/>
  <c r="DV21" i="36" a="1"/>
  <c r="DV21" i="36" s="1"/>
  <c r="DK21" i="36" a="1"/>
  <c r="DK21" i="36" s="1"/>
  <c r="CZ21" i="36" a="1"/>
  <c r="CZ21" i="36" s="1"/>
  <c r="CO21" i="36" a="1"/>
  <c r="CO21" i="36" s="1"/>
  <c r="CD21" i="36" a="1"/>
  <c r="CD21" i="36" s="1"/>
  <c r="BS21" i="36" a="1"/>
  <c r="BS21" i="36" s="1"/>
  <c r="BH21" i="36" a="1"/>
  <c r="BH21" i="36" s="1"/>
  <c r="AW21" i="36" a="1"/>
  <c r="AW21" i="36" s="1"/>
  <c r="AL21" i="36" a="1"/>
  <c r="AL21" i="36" s="1"/>
  <c r="AA21" i="36" a="1"/>
  <c r="AA21" i="36" s="1"/>
  <c r="ER17" i="36" a="1"/>
  <c r="ER17" i="36" s="1"/>
  <c r="EG17" i="36" a="1"/>
  <c r="EG17" i="36" s="1"/>
  <c r="DV17" i="36" a="1"/>
  <c r="DV17" i="36" s="1"/>
  <c r="DK17" i="36" a="1"/>
  <c r="DK17" i="36" s="1"/>
  <c r="CZ17" i="36" a="1"/>
  <c r="CZ17" i="36" s="1"/>
  <c r="CO17" i="36" a="1"/>
  <c r="CO17" i="36" s="1"/>
  <c r="CD17" i="36" a="1"/>
  <c r="CD17" i="36" s="1"/>
  <c r="BS17" i="36" a="1"/>
  <c r="BS17" i="36" s="1"/>
  <c r="BH17" i="36" a="1"/>
  <c r="BH17" i="36" s="1"/>
  <c r="AW17" i="36" a="1"/>
  <c r="AW17" i="36" s="1"/>
  <c r="AL17" i="36" a="1"/>
  <c r="AL17" i="36" s="1"/>
  <c r="AA17" i="36" a="1"/>
  <c r="AA17" i="36" s="1"/>
  <c r="ER16" i="36" a="1"/>
  <c r="ER16" i="36" s="1"/>
  <c r="EG16" i="36" a="1"/>
  <c r="EG16" i="36" s="1"/>
  <c r="DV16" i="36" a="1"/>
  <c r="DV16" i="36" s="1"/>
  <c r="DK16" i="36" a="1"/>
  <c r="DK16" i="36" s="1"/>
  <c r="CZ16" i="36" a="1"/>
  <c r="CZ16" i="36" s="1"/>
  <c r="CO16" i="36" a="1"/>
  <c r="CO16" i="36" s="1"/>
  <c r="CD16" i="36" a="1"/>
  <c r="CD16" i="36" s="1"/>
  <c r="BS16" i="36" a="1"/>
  <c r="BS16" i="36" s="1"/>
  <c r="BH16" i="36" a="1"/>
  <c r="BH16" i="36" s="1"/>
  <c r="AW16" i="36" a="1"/>
  <c r="AW16" i="36" s="1"/>
  <c r="AL16" i="36" a="1"/>
  <c r="AL16" i="36" s="1"/>
  <c r="AA16" i="36" a="1"/>
  <c r="AA16" i="36" s="1"/>
  <c r="ER13" i="36" a="1"/>
  <c r="ER13" i="36" s="1"/>
  <c r="EG13" i="36" a="1"/>
  <c r="EG13" i="36" s="1"/>
  <c r="DV13" i="36" a="1"/>
  <c r="DV13" i="36" s="1"/>
  <c r="DK13" i="36" a="1"/>
  <c r="DK13" i="36" s="1"/>
  <c r="CZ13" i="36" a="1"/>
  <c r="CZ13" i="36" s="1"/>
  <c r="CO13" i="36" a="1"/>
  <c r="CO13" i="36" s="1"/>
  <c r="CD13" i="36" a="1"/>
  <c r="CD13" i="36" s="1"/>
  <c r="BS13" i="36" a="1"/>
  <c r="BS13" i="36" s="1"/>
  <c r="BH13" i="36" a="1"/>
  <c r="BH13" i="36" s="1"/>
  <c r="AW13" i="36" a="1"/>
  <c r="AW13" i="36" s="1"/>
  <c r="AL13" i="36" a="1"/>
  <c r="AL13" i="36" s="1"/>
  <c r="AA13" i="36" a="1"/>
  <c r="AA13" i="36" s="1"/>
  <c r="ER8" i="36" a="1"/>
  <c r="ER8" i="36" s="1"/>
  <c r="EG8" i="36" a="1"/>
  <c r="EG8" i="36" s="1"/>
  <c r="DV8" i="36" a="1"/>
  <c r="DV8" i="36" s="1"/>
  <c r="DK8" i="36" a="1"/>
  <c r="DK8" i="36" s="1"/>
  <c r="CZ8" i="36" a="1"/>
  <c r="CZ8" i="36" s="1"/>
  <c r="CO8" i="36" a="1"/>
  <c r="CO8" i="36" s="1"/>
  <c r="CD8" i="36" a="1"/>
  <c r="CD8" i="36" s="1"/>
  <c r="BS8" i="36" a="1"/>
  <c r="BS8" i="36" s="1"/>
  <c r="BH8" i="36" a="1"/>
  <c r="BH8" i="36" s="1"/>
  <c r="AW8" i="36" a="1"/>
  <c r="AW8" i="36" s="1"/>
  <c r="AL8" i="36" a="1"/>
  <c r="AL8" i="36" s="1"/>
  <c r="AA8" i="36" a="1"/>
  <c r="AA8" i="36" s="1"/>
  <c r="ER7" i="36" a="1"/>
  <c r="ER7" i="36" s="1"/>
  <c r="EG7" i="36" a="1"/>
  <c r="EG7" i="36" s="1"/>
  <c r="DV7" i="36" a="1"/>
  <c r="DV7" i="36" s="1"/>
  <c r="DK7" i="36" a="1"/>
  <c r="DK7" i="36" s="1"/>
  <c r="CZ7" i="36" a="1"/>
  <c r="CZ7" i="36" s="1"/>
  <c r="CO7" i="36" a="1"/>
  <c r="CO7" i="36" s="1"/>
  <c r="CD7" i="36" a="1"/>
  <c r="CD7" i="36" s="1"/>
  <c r="BS7" i="36" a="1"/>
  <c r="BS7" i="36" s="1"/>
  <c r="BH7" i="36" a="1"/>
  <c r="BH7" i="36" s="1"/>
  <c r="AW7" i="36" a="1"/>
  <c r="AW7" i="36" s="1"/>
  <c r="AL7" i="36" a="1"/>
  <c r="AL7" i="36" s="1"/>
  <c r="AA7" i="36" a="1"/>
  <c r="AA7" i="36" s="1"/>
  <c r="ER6" i="36" a="1"/>
  <c r="ER6" i="36" s="1"/>
  <c r="EG6" i="36" a="1"/>
  <c r="EG6" i="36" s="1"/>
  <c r="DV6" i="36" a="1"/>
  <c r="DV6" i="36" s="1"/>
  <c r="DK6" i="36" a="1"/>
  <c r="DK6" i="36" s="1"/>
  <c r="CZ6" i="36" a="1"/>
  <c r="CZ6" i="36" s="1"/>
  <c r="CO6" i="36" a="1"/>
  <c r="CO6" i="36" s="1"/>
  <c r="CD6" i="36" a="1"/>
  <c r="CD6" i="36" s="1"/>
  <c r="BS6" i="36" a="1"/>
  <c r="BS6" i="36" s="1"/>
  <c r="BH6" i="36" a="1"/>
  <c r="BH6" i="36" s="1"/>
  <c r="AW6" i="36" a="1"/>
  <c r="AW6" i="36" s="1"/>
  <c r="AL6" i="36" a="1"/>
  <c r="AL6" i="36" s="1"/>
  <c r="AA6" i="36" a="1"/>
  <c r="AA6" i="36" s="1"/>
  <c r="ER71" i="33" a="1"/>
  <c r="ER71" i="33" s="1"/>
  <c r="EG71" i="33" a="1"/>
  <c r="EG71" i="33" s="1"/>
  <c r="DV71" i="33" a="1"/>
  <c r="DV71" i="33" s="1"/>
  <c r="DK71" i="33" a="1"/>
  <c r="DK71" i="33" s="1"/>
  <c r="CZ71" i="33" a="1"/>
  <c r="CZ71" i="33" s="1"/>
  <c r="CO71" i="33" a="1"/>
  <c r="CO71" i="33" s="1"/>
  <c r="CD71" i="33" a="1"/>
  <c r="CD71" i="33" s="1"/>
  <c r="BS71" i="33" a="1"/>
  <c r="BS71" i="33" s="1"/>
  <c r="BH71" i="33" a="1"/>
  <c r="BH71" i="33" s="1"/>
  <c r="AW71" i="33" a="1"/>
  <c r="AW71" i="33" s="1"/>
  <c r="AL71" i="33" a="1"/>
  <c r="AL71" i="33" s="1"/>
  <c r="AA71" i="33" a="1"/>
  <c r="AA71" i="33" s="1"/>
  <c r="ER70" i="33" a="1"/>
  <c r="ER70" i="33" s="1"/>
  <c r="EG70" i="33" a="1"/>
  <c r="EG70" i="33" s="1"/>
  <c r="DV70" i="33" a="1"/>
  <c r="DV70" i="33" s="1"/>
  <c r="DK70" i="33" a="1"/>
  <c r="DK70" i="33" s="1"/>
  <c r="CZ70" i="33" a="1"/>
  <c r="CZ70" i="33" s="1"/>
  <c r="CO70" i="33" a="1"/>
  <c r="CO70" i="33" s="1"/>
  <c r="CD70" i="33" a="1"/>
  <c r="CD70" i="33" s="1"/>
  <c r="BS70" i="33" a="1"/>
  <c r="BS70" i="33" s="1"/>
  <c r="BH70" i="33" a="1"/>
  <c r="BH70" i="33" s="1"/>
  <c r="AW70" i="33" a="1"/>
  <c r="AW70" i="33" s="1"/>
  <c r="AL70" i="33" a="1"/>
  <c r="AL70" i="33" s="1"/>
  <c r="AA70" i="33" a="1"/>
  <c r="AA70" i="33" s="1"/>
  <c r="ER58" i="33" a="1"/>
  <c r="ER58" i="33" s="1"/>
  <c r="EG58" i="33" a="1"/>
  <c r="EG58" i="33" s="1"/>
  <c r="DV58" i="33" a="1"/>
  <c r="DV58" i="33" s="1"/>
  <c r="DK58" i="33" a="1"/>
  <c r="DK58" i="33" s="1"/>
  <c r="CZ58" i="33" a="1"/>
  <c r="CZ58" i="33" s="1"/>
  <c r="CO58" i="33" a="1"/>
  <c r="CO58" i="33" s="1"/>
  <c r="CD58" i="33" a="1"/>
  <c r="CD58" i="33" s="1"/>
  <c r="BS58" i="33" a="1"/>
  <c r="BS58" i="33" s="1"/>
  <c r="BH58" i="33" a="1"/>
  <c r="BH58" i="33" s="1"/>
  <c r="AW58" i="33" a="1"/>
  <c r="AW58" i="33" s="1"/>
  <c r="AL58" i="33" a="1"/>
  <c r="AL58" i="33" s="1"/>
  <c r="AA58" i="33" a="1"/>
  <c r="AA58" i="33" s="1"/>
  <c r="ER57" i="33" a="1"/>
  <c r="ER57" i="33" s="1"/>
  <c r="EG57" i="33" a="1"/>
  <c r="EG57" i="33" s="1"/>
  <c r="DV57" i="33" a="1"/>
  <c r="DV57" i="33" s="1"/>
  <c r="DK57" i="33" a="1"/>
  <c r="DK57" i="33" s="1"/>
  <c r="CZ57" i="33" a="1"/>
  <c r="CZ57" i="33" s="1"/>
  <c r="CO57" i="33" a="1"/>
  <c r="CO57" i="33" s="1"/>
  <c r="CD57" i="33" a="1"/>
  <c r="CD57" i="33" s="1"/>
  <c r="BS57" i="33" a="1"/>
  <c r="BS57" i="33" s="1"/>
  <c r="BH57" i="33" a="1"/>
  <c r="BH57" i="33" s="1"/>
  <c r="AW57" i="33" a="1"/>
  <c r="AW57" i="33" s="1"/>
  <c r="AL57" i="33" a="1"/>
  <c r="AL57" i="33" s="1"/>
  <c r="AA57" i="33" a="1"/>
  <c r="AA57" i="33" s="1"/>
  <c r="ER53" i="33" a="1"/>
  <c r="ER53" i="33" s="1"/>
  <c r="EG53" i="33" a="1"/>
  <c r="EG53" i="33" s="1"/>
  <c r="DV53" i="33" a="1"/>
  <c r="DV53" i="33" s="1"/>
  <c r="DK53" i="33" a="1"/>
  <c r="DK53" i="33" s="1"/>
  <c r="CZ53" i="33" a="1"/>
  <c r="CZ53" i="33" s="1"/>
  <c r="CO53" i="33" a="1"/>
  <c r="CO53" i="33" s="1"/>
  <c r="CD53" i="33" a="1"/>
  <c r="CD53" i="33" s="1"/>
  <c r="BS53" i="33" a="1"/>
  <c r="BS53" i="33" s="1"/>
  <c r="BH53" i="33" a="1"/>
  <c r="BH53" i="33" s="1"/>
  <c r="AW53" i="33" a="1"/>
  <c r="AW53" i="33" s="1"/>
  <c r="AL53" i="33" a="1"/>
  <c r="AL53" i="33" s="1"/>
  <c r="AA53" i="33" a="1"/>
  <c r="AA53" i="33" s="1"/>
  <c r="ER50" i="33" a="1"/>
  <c r="ER50" i="33" s="1"/>
  <c r="EG50" i="33" a="1"/>
  <c r="EG50" i="33" s="1"/>
  <c r="DV50" i="33" a="1"/>
  <c r="DV50" i="33" s="1"/>
  <c r="DK50" i="33" a="1"/>
  <c r="DK50" i="33" s="1"/>
  <c r="CZ50" i="33" a="1"/>
  <c r="CZ50" i="33" s="1"/>
  <c r="CO50" i="33" a="1"/>
  <c r="CO50" i="33" s="1"/>
  <c r="CD50" i="33" a="1"/>
  <c r="CD50" i="33" s="1"/>
  <c r="BS50" i="33" a="1"/>
  <c r="BS50" i="33" s="1"/>
  <c r="BH50" i="33" a="1"/>
  <c r="BH50" i="33" s="1"/>
  <c r="AW50" i="33" a="1"/>
  <c r="AW50" i="33" s="1"/>
  <c r="AL50" i="33" a="1"/>
  <c r="AL50" i="33" s="1"/>
  <c r="AA50" i="33" a="1"/>
  <c r="AA50" i="33" s="1"/>
  <c r="ER49" i="33" a="1"/>
  <c r="ER49" i="33" s="1"/>
  <c r="EG49" i="33" a="1"/>
  <c r="EG49" i="33" s="1"/>
  <c r="DV49" i="33" a="1"/>
  <c r="DV49" i="33" s="1"/>
  <c r="DK49" i="33" a="1"/>
  <c r="DK49" i="33" s="1"/>
  <c r="CZ49" i="33" a="1"/>
  <c r="CZ49" i="33" s="1"/>
  <c r="CO49" i="33" a="1"/>
  <c r="CO49" i="33" s="1"/>
  <c r="CD49" i="33" a="1"/>
  <c r="CD49" i="33" s="1"/>
  <c r="BS49" i="33" a="1"/>
  <c r="BS49" i="33" s="1"/>
  <c r="BH49" i="33" a="1"/>
  <c r="BH49" i="33" s="1"/>
  <c r="AW49" i="33" a="1"/>
  <c r="AW49" i="33" s="1"/>
  <c r="AL49" i="33" a="1"/>
  <c r="AL49" i="33" s="1"/>
  <c r="AA49" i="33" a="1"/>
  <c r="AA49" i="33" s="1"/>
  <c r="ER46" i="33" a="1"/>
  <c r="ER46" i="33" s="1"/>
  <c r="EG46" i="33" a="1"/>
  <c r="EG46" i="33" s="1"/>
  <c r="DV46" i="33" a="1"/>
  <c r="DV46" i="33" s="1"/>
  <c r="DK46" i="33" a="1"/>
  <c r="DK46" i="33" s="1"/>
  <c r="CZ46" i="33" a="1"/>
  <c r="CZ46" i="33" s="1"/>
  <c r="CO46" i="33" a="1"/>
  <c r="CO46" i="33" s="1"/>
  <c r="CD46" i="33" a="1"/>
  <c r="CD46" i="33" s="1"/>
  <c r="BS46" i="33" a="1"/>
  <c r="BS46" i="33" s="1"/>
  <c r="BH46" i="33" a="1"/>
  <c r="BH46" i="33" s="1"/>
  <c r="AW46" i="33" a="1"/>
  <c r="AW46" i="33" s="1"/>
  <c r="AL46" i="33" a="1"/>
  <c r="AL46" i="33" s="1"/>
  <c r="AA46" i="33" a="1"/>
  <c r="AA46" i="33" s="1"/>
  <c r="ER45" i="33" a="1"/>
  <c r="ER45" i="33" s="1"/>
  <c r="EG45" i="33" a="1"/>
  <c r="EG45" i="33" s="1"/>
  <c r="DV45" i="33" a="1"/>
  <c r="DV45" i="33" s="1"/>
  <c r="DK45" i="33" a="1"/>
  <c r="DK45" i="33" s="1"/>
  <c r="CZ45" i="33" a="1"/>
  <c r="CZ45" i="33" s="1"/>
  <c r="CO45" i="33" a="1"/>
  <c r="CO45" i="33" s="1"/>
  <c r="CD45" i="33" a="1"/>
  <c r="CD45" i="33" s="1"/>
  <c r="BS45" i="33" a="1"/>
  <c r="BS45" i="33" s="1"/>
  <c r="BH45" i="33" a="1"/>
  <c r="BH45" i="33" s="1"/>
  <c r="AW45" i="33" a="1"/>
  <c r="AW45" i="33" s="1"/>
  <c r="AL45" i="33" a="1"/>
  <c r="AL45" i="33" s="1"/>
  <c r="AA45" i="33" a="1"/>
  <c r="AA45" i="33" s="1"/>
  <c r="ER41" i="33" a="1"/>
  <c r="ER41" i="33" s="1"/>
  <c r="EG41" i="33" a="1"/>
  <c r="EG41" i="33" s="1"/>
  <c r="DV41" i="33" a="1"/>
  <c r="DV41" i="33" s="1"/>
  <c r="DK41" i="33" a="1"/>
  <c r="DK41" i="33" s="1"/>
  <c r="CZ41" i="33" a="1"/>
  <c r="CZ41" i="33" s="1"/>
  <c r="CO41" i="33" a="1"/>
  <c r="CO41" i="33" s="1"/>
  <c r="CD41" i="33" a="1"/>
  <c r="CD41" i="33" s="1"/>
  <c r="BS41" i="33" a="1"/>
  <c r="BS41" i="33" s="1"/>
  <c r="BH41" i="33" a="1"/>
  <c r="BH41" i="33" s="1"/>
  <c r="AW41" i="33" a="1"/>
  <c r="AW41" i="33" s="1"/>
  <c r="AL41" i="33" a="1"/>
  <c r="AL41" i="33" s="1"/>
  <c r="AA41" i="33" a="1"/>
  <c r="AA41" i="33" s="1"/>
  <c r="ER38" i="33" a="1"/>
  <c r="ER38" i="33" s="1"/>
  <c r="EG38" i="33" a="1"/>
  <c r="EG38" i="33" s="1"/>
  <c r="DV38" i="33" a="1"/>
  <c r="DV38" i="33" s="1"/>
  <c r="DK38" i="33" a="1"/>
  <c r="DK38" i="33" s="1"/>
  <c r="CZ38" i="33" a="1"/>
  <c r="CZ38" i="33" s="1"/>
  <c r="CO38" i="33" a="1"/>
  <c r="CO38" i="33" s="1"/>
  <c r="CD38" i="33" a="1"/>
  <c r="CD38" i="33" s="1"/>
  <c r="BS38" i="33" a="1"/>
  <c r="BS38" i="33" s="1"/>
  <c r="BH38" i="33" a="1"/>
  <c r="BH38" i="33" s="1"/>
  <c r="AW38" i="33" a="1"/>
  <c r="AW38" i="33" s="1"/>
  <c r="AL38" i="33" a="1"/>
  <c r="AL38" i="33" s="1"/>
  <c r="AA38" i="33" a="1"/>
  <c r="AA38" i="33" s="1"/>
  <c r="ER37" i="33" a="1"/>
  <c r="ER37" i="33" s="1"/>
  <c r="EG37" i="33" a="1"/>
  <c r="EG37" i="33" s="1"/>
  <c r="DV37" i="33" a="1"/>
  <c r="DV37" i="33" s="1"/>
  <c r="DK37" i="33" a="1"/>
  <c r="DK37" i="33" s="1"/>
  <c r="CZ37" i="33" a="1"/>
  <c r="CZ37" i="33" s="1"/>
  <c r="CO37" i="33" a="1"/>
  <c r="CO37" i="33" s="1"/>
  <c r="CD37" i="33" a="1"/>
  <c r="CD37" i="33" s="1"/>
  <c r="BS37" i="33" a="1"/>
  <c r="BS37" i="33" s="1"/>
  <c r="BH37" i="33" a="1"/>
  <c r="BH37" i="33" s="1"/>
  <c r="AW37" i="33" a="1"/>
  <c r="AW37" i="33" s="1"/>
  <c r="AL37" i="33" a="1"/>
  <c r="AL37" i="33" s="1"/>
  <c r="AA37" i="33" a="1"/>
  <c r="AA37" i="33" s="1"/>
  <c r="ER34" i="33" a="1"/>
  <c r="ER34" i="33" s="1"/>
  <c r="EG34" i="33" a="1"/>
  <c r="EG34" i="33" s="1"/>
  <c r="DV34" i="33" a="1"/>
  <c r="DV34" i="33" s="1"/>
  <c r="DK34" i="33" a="1"/>
  <c r="DK34" i="33" s="1"/>
  <c r="CZ34" i="33" a="1"/>
  <c r="CZ34" i="33" s="1"/>
  <c r="CO34" i="33" a="1"/>
  <c r="CO34" i="33" s="1"/>
  <c r="CD34" i="33" a="1"/>
  <c r="CD34" i="33" s="1"/>
  <c r="BS34" i="33" a="1"/>
  <c r="BS34" i="33" s="1"/>
  <c r="BH34" i="33" a="1"/>
  <c r="BH34" i="33" s="1"/>
  <c r="AW34" i="33" a="1"/>
  <c r="AW34" i="33" s="1"/>
  <c r="AL34" i="33" a="1"/>
  <c r="AL34" i="33" s="1"/>
  <c r="AA34" i="33" a="1"/>
  <c r="AA34" i="33" s="1"/>
  <c r="ER33" i="33" a="1"/>
  <c r="ER33" i="33" s="1"/>
  <c r="EG33" i="33" a="1"/>
  <c r="EG33" i="33" s="1"/>
  <c r="DV33" i="33" a="1"/>
  <c r="DV33" i="33" s="1"/>
  <c r="DK33" i="33" a="1"/>
  <c r="DK33" i="33" s="1"/>
  <c r="CZ33" i="33" a="1"/>
  <c r="CZ33" i="33" s="1"/>
  <c r="CO33" i="33" a="1"/>
  <c r="CO33" i="33" s="1"/>
  <c r="CD33" i="33" a="1"/>
  <c r="CD33" i="33" s="1"/>
  <c r="BS33" i="33" a="1"/>
  <c r="BS33" i="33" s="1"/>
  <c r="BH33" i="33" a="1"/>
  <c r="BH33" i="33" s="1"/>
  <c r="AW33" i="33" a="1"/>
  <c r="AW33" i="33" s="1"/>
  <c r="AL33" i="33" a="1"/>
  <c r="AL33" i="33" s="1"/>
  <c r="AA33" i="33" a="1"/>
  <c r="AA33" i="33" s="1"/>
  <c r="ER29" i="33" a="1"/>
  <c r="ER29" i="33" s="1"/>
  <c r="EG29" i="33" a="1"/>
  <c r="EG29" i="33" s="1"/>
  <c r="DV29" i="33" a="1"/>
  <c r="DV29" i="33" s="1"/>
  <c r="DK29" i="33" a="1"/>
  <c r="DK29" i="33" s="1"/>
  <c r="CZ29" i="33" a="1"/>
  <c r="CZ29" i="33" s="1"/>
  <c r="CO29" i="33" a="1"/>
  <c r="CO29" i="33" s="1"/>
  <c r="CD29" i="33" a="1"/>
  <c r="CD29" i="33" s="1"/>
  <c r="BS29" i="33" a="1"/>
  <c r="BS29" i="33" s="1"/>
  <c r="BH29" i="33" a="1"/>
  <c r="BH29" i="33" s="1"/>
  <c r="AW29" i="33" a="1"/>
  <c r="AW29" i="33" s="1"/>
  <c r="AL29" i="33" a="1"/>
  <c r="AL29" i="33" s="1"/>
  <c r="AA29" i="33" a="1"/>
  <c r="AA29" i="33" s="1"/>
  <c r="ER26" i="33" a="1"/>
  <c r="ER26" i="33" s="1"/>
  <c r="EG26" i="33" a="1"/>
  <c r="EG26" i="33" s="1"/>
  <c r="DV26" i="33" a="1"/>
  <c r="DV26" i="33" s="1"/>
  <c r="DK26" i="33" a="1"/>
  <c r="DK26" i="33" s="1"/>
  <c r="CZ26" i="33" a="1"/>
  <c r="CZ26" i="33" s="1"/>
  <c r="CO26" i="33" a="1"/>
  <c r="CO26" i="33" s="1"/>
  <c r="CD26" i="33" a="1"/>
  <c r="CD26" i="33" s="1"/>
  <c r="BS26" i="33" a="1"/>
  <c r="BS26" i="33" s="1"/>
  <c r="BH26" i="33" a="1"/>
  <c r="BH26" i="33" s="1"/>
  <c r="AW26" i="33" a="1"/>
  <c r="AW26" i="33" s="1"/>
  <c r="AL26" i="33" a="1"/>
  <c r="AL26" i="33" s="1"/>
  <c r="AA26" i="33" a="1"/>
  <c r="AA26" i="33" s="1"/>
  <c r="ER25" i="33" a="1"/>
  <c r="ER25" i="33" s="1"/>
  <c r="EG25" i="33" a="1"/>
  <c r="EG25" i="33" s="1"/>
  <c r="DV25" i="33" a="1"/>
  <c r="DV25" i="33" s="1"/>
  <c r="DK25" i="33" a="1"/>
  <c r="DK25" i="33" s="1"/>
  <c r="CZ25" i="33" a="1"/>
  <c r="CZ25" i="33" s="1"/>
  <c r="CO25" i="33" a="1"/>
  <c r="CO25" i="33" s="1"/>
  <c r="CD25" i="33" a="1"/>
  <c r="CD25" i="33" s="1"/>
  <c r="BS25" i="33" a="1"/>
  <c r="BS25" i="33" s="1"/>
  <c r="BH25" i="33" a="1"/>
  <c r="BH25" i="33" s="1"/>
  <c r="AW25" i="33" a="1"/>
  <c r="AW25" i="33" s="1"/>
  <c r="AL25" i="33" a="1"/>
  <c r="AL25" i="33" s="1"/>
  <c r="AA25" i="33" a="1"/>
  <c r="AA25" i="33" s="1"/>
  <c r="ER22" i="33" a="1"/>
  <c r="ER22" i="33" s="1"/>
  <c r="EG22" i="33" a="1"/>
  <c r="EG22" i="33" s="1"/>
  <c r="DV22" i="33" a="1"/>
  <c r="DV22" i="33" s="1"/>
  <c r="DK22" i="33" a="1"/>
  <c r="DK22" i="33" s="1"/>
  <c r="CZ22" i="33" a="1"/>
  <c r="CZ22" i="33" s="1"/>
  <c r="CO22" i="33" a="1"/>
  <c r="CO22" i="33" s="1"/>
  <c r="CD22" i="33" a="1"/>
  <c r="CD22" i="33" s="1"/>
  <c r="BS22" i="33" a="1"/>
  <c r="BS22" i="33" s="1"/>
  <c r="BH22" i="33" a="1"/>
  <c r="BH22" i="33" s="1"/>
  <c r="AW22" i="33" a="1"/>
  <c r="AW22" i="33" s="1"/>
  <c r="AL22" i="33" a="1"/>
  <c r="AL22" i="33" s="1"/>
  <c r="AA22" i="33" a="1"/>
  <c r="AA22" i="33" s="1"/>
  <c r="ER21" i="33" a="1"/>
  <c r="ER21" i="33" s="1"/>
  <c r="EG21" i="33" a="1"/>
  <c r="EG21" i="33" s="1"/>
  <c r="DV21" i="33" a="1"/>
  <c r="DV21" i="33" s="1"/>
  <c r="DK21" i="33" a="1"/>
  <c r="DK21" i="33" s="1"/>
  <c r="CZ21" i="33" a="1"/>
  <c r="CZ21" i="33" s="1"/>
  <c r="CO21" i="33" a="1"/>
  <c r="CO21" i="33" s="1"/>
  <c r="CD21" i="33" a="1"/>
  <c r="CD21" i="33" s="1"/>
  <c r="BS21" i="33" a="1"/>
  <c r="BS21" i="33" s="1"/>
  <c r="BH21" i="33" a="1"/>
  <c r="BH21" i="33" s="1"/>
  <c r="AW21" i="33" a="1"/>
  <c r="AW21" i="33" s="1"/>
  <c r="AL21" i="33" a="1"/>
  <c r="AL21" i="33" s="1"/>
  <c r="AA21" i="33" a="1"/>
  <c r="AA21" i="33" s="1"/>
  <c r="ER17" i="33" a="1"/>
  <c r="ER17" i="33" s="1"/>
  <c r="EG17" i="33" a="1"/>
  <c r="EG17" i="33" s="1"/>
  <c r="DV17" i="33" a="1"/>
  <c r="DV17" i="33" s="1"/>
  <c r="DK17" i="33" a="1"/>
  <c r="DK17" i="33" s="1"/>
  <c r="CZ17" i="33" a="1"/>
  <c r="CZ17" i="33" s="1"/>
  <c r="CO17" i="33" a="1"/>
  <c r="CO17" i="33" s="1"/>
  <c r="CD17" i="33" a="1"/>
  <c r="CD17" i="33" s="1"/>
  <c r="BS17" i="33" a="1"/>
  <c r="BS17" i="33" s="1"/>
  <c r="BH17" i="33" a="1"/>
  <c r="BH17" i="33" s="1"/>
  <c r="AW17" i="33" a="1"/>
  <c r="AW17" i="33" s="1"/>
  <c r="AL17" i="33" a="1"/>
  <c r="AL17" i="33" s="1"/>
  <c r="AA17" i="33" a="1"/>
  <c r="AA17" i="33" s="1"/>
  <c r="ER16" i="33" a="1"/>
  <c r="ER16" i="33" s="1"/>
  <c r="EG16" i="33" a="1"/>
  <c r="EG16" i="33" s="1"/>
  <c r="DV16" i="33" a="1"/>
  <c r="DV16" i="33" s="1"/>
  <c r="DK16" i="33" a="1"/>
  <c r="DK16" i="33" s="1"/>
  <c r="CZ16" i="33" a="1"/>
  <c r="CZ16" i="33" s="1"/>
  <c r="CO16" i="33" a="1"/>
  <c r="CO16" i="33" s="1"/>
  <c r="CD16" i="33" a="1"/>
  <c r="CD16" i="33" s="1"/>
  <c r="BS16" i="33" a="1"/>
  <c r="BS16" i="33" s="1"/>
  <c r="BH16" i="33" a="1"/>
  <c r="BH16" i="33" s="1"/>
  <c r="AW16" i="33" a="1"/>
  <c r="AW16" i="33" s="1"/>
  <c r="AL16" i="33" a="1"/>
  <c r="AL16" i="33" s="1"/>
  <c r="AA16" i="33" a="1"/>
  <c r="AA16" i="33" s="1"/>
  <c r="ER13" i="33" a="1"/>
  <c r="ER13" i="33" s="1"/>
  <c r="EG13" i="33" a="1"/>
  <c r="EG13" i="33" s="1"/>
  <c r="DV13" i="33" a="1"/>
  <c r="DV13" i="33" s="1"/>
  <c r="DK13" i="33" a="1"/>
  <c r="DK13" i="33" s="1"/>
  <c r="CZ13" i="33" a="1"/>
  <c r="CZ13" i="33" s="1"/>
  <c r="CO13" i="33" a="1"/>
  <c r="CO13" i="33" s="1"/>
  <c r="CD13" i="33" a="1"/>
  <c r="CD13" i="33" s="1"/>
  <c r="BS13" i="33" a="1"/>
  <c r="BS13" i="33" s="1"/>
  <c r="BH13" i="33" a="1"/>
  <c r="BH13" i="33" s="1"/>
  <c r="AW13" i="33" a="1"/>
  <c r="AW13" i="33" s="1"/>
  <c r="AL13" i="33" a="1"/>
  <c r="AL13" i="33" s="1"/>
  <c r="AA13" i="33" a="1"/>
  <c r="AA13" i="33" s="1"/>
  <c r="ER8" i="33" a="1"/>
  <c r="ER8" i="33" s="1"/>
  <c r="EG8" i="33" a="1"/>
  <c r="EG8" i="33" s="1"/>
  <c r="DV8" i="33" a="1"/>
  <c r="DV8" i="33" s="1"/>
  <c r="DK8" i="33" a="1"/>
  <c r="DK8" i="33" s="1"/>
  <c r="CZ8" i="33" a="1"/>
  <c r="CZ8" i="33" s="1"/>
  <c r="CO8" i="33" a="1"/>
  <c r="CO8" i="33" s="1"/>
  <c r="CD8" i="33" a="1"/>
  <c r="CD8" i="33" s="1"/>
  <c r="BS8" i="33" a="1"/>
  <c r="BS8" i="33" s="1"/>
  <c r="BH8" i="33" a="1"/>
  <c r="BH8" i="33" s="1"/>
  <c r="AW8" i="33" a="1"/>
  <c r="AW8" i="33" s="1"/>
  <c r="AL8" i="33" a="1"/>
  <c r="AL8" i="33" s="1"/>
  <c r="AA8" i="33" a="1"/>
  <c r="AA8" i="33" s="1"/>
  <c r="ER7" i="33" a="1"/>
  <c r="ER7" i="33" s="1"/>
  <c r="EG7" i="33" a="1"/>
  <c r="EG7" i="33" s="1"/>
  <c r="DV7" i="33" a="1"/>
  <c r="DV7" i="33" s="1"/>
  <c r="DK7" i="33" a="1"/>
  <c r="DK7" i="33" s="1"/>
  <c r="CZ7" i="33" a="1"/>
  <c r="CZ7" i="33" s="1"/>
  <c r="CO7" i="33" a="1"/>
  <c r="CO7" i="33" s="1"/>
  <c r="CD7" i="33" a="1"/>
  <c r="CD7" i="33" s="1"/>
  <c r="BS7" i="33" a="1"/>
  <c r="BS7" i="33" s="1"/>
  <c r="BH7" i="33" a="1"/>
  <c r="BH7" i="33" s="1"/>
  <c r="AW7" i="33" a="1"/>
  <c r="AW7" i="33" s="1"/>
  <c r="AL7" i="33" a="1"/>
  <c r="AL7" i="33" s="1"/>
  <c r="AA7" i="33" a="1"/>
  <c r="AA7" i="33" s="1"/>
  <c r="ER6" i="33" a="1"/>
  <c r="ER6" i="33" s="1"/>
  <c r="EG6" i="33" a="1"/>
  <c r="EG6" i="33" s="1"/>
  <c r="DV6" i="33" a="1"/>
  <c r="DV6" i="33" s="1"/>
  <c r="DK6" i="33" a="1"/>
  <c r="DK6" i="33" s="1"/>
  <c r="CZ6" i="33" a="1"/>
  <c r="CZ6" i="33" s="1"/>
  <c r="CO6" i="33" a="1"/>
  <c r="CO6" i="33" s="1"/>
  <c r="CD6" i="33" a="1"/>
  <c r="CD6" i="33" s="1"/>
  <c r="BS6" i="33" a="1"/>
  <c r="BS6" i="33" s="1"/>
  <c r="BH6" i="33" a="1"/>
  <c r="BH6" i="33" s="1"/>
  <c r="AW6" i="33" a="1"/>
  <c r="AW6" i="33" s="1"/>
  <c r="AL6" i="33" a="1"/>
  <c r="AL6" i="33" s="1"/>
  <c r="AA6" i="33" a="1"/>
  <c r="AA6" i="33" s="1"/>
  <c r="ER71" i="21" a="1"/>
  <c r="ER71" i="21" s="1"/>
  <c r="EG71" i="21" a="1"/>
  <c r="EG71" i="21" s="1"/>
  <c r="DV71" i="21" a="1"/>
  <c r="DV71" i="21" s="1"/>
  <c r="DK71" i="21" a="1"/>
  <c r="DK71" i="21" s="1"/>
  <c r="CZ71" i="21" a="1"/>
  <c r="CZ71" i="21" s="1"/>
  <c r="CO71" i="21" a="1"/>
  <c r="CO71" i="21" s="1"/>
  <c r="CD71" i="21" a="1"/>
  <c r="CD71" i="21" s="1"/>
  <c r="BS71" i="21" a="1"/>
  <c r="BS71" i="21" s="1"/>
  <c r="BH71" i="21" a="1"/>
  <c r="BH71" i="21" s="1"/>
  <c r="AW71" i="21" a="1"/>
  <c r="AW71" i="21" s="1"/>
  <c r="AL71" i="21" a="1"/>
  <c r="AL71" i="21" s="1"/>
  <c r="AA71" i="21" a="1"/>
  <c r="AA71" i="21" s="1"/>
  <c r="ER70" i="21" a="1"/>
  <c r="ER70" i="21" s="1"/>
  <c r="EG70" i="21" a="1"/>
  <c r="EG70" i="21" s="1"/>
  <c r="DV70" i="21" a="1"/>
  <c r="DV70" i="21" s="1"/>
  <c r="DK70" i="21" a="1"/>
  <c r="DK70" i="21" s="1"/>
  <c r="CZ70" i="21" a="1"/>
  <c r="CZ70" i="21" s="1"/>
  <c r="CO70" i="21" a="1"/>
  <c r="CO70" i="21" s="1"/>
  <c r="CD70" i="21" a="1"/>
  <c r="CD70" i="21" s="1"/>
  <c r="BS70" i="21" a="1"/>
  <c r="BS70" i="21" s="1"/>
  <c r="BH70" i="21" a="1"/>
  <c r="BH70" i="21" s="1"/>
  <c r="AW70" i="21" a="1"/>
  <c r="AW70" i="21" s="1"/>
  <c r="AL70" i="21" a="1"/>
  <c r="AL70" i="21" s="1"/>
  <c r="AA70" i="21" a="1"/>
  <c r="AA70" i="21" s="1"/>
  <c r="ER58" i="21" a="1"/>
  <c r="ER58" i="21" s="1"/>
  <c r="EG58" i="21" a="1"/>
  <c r="EG58" i="21" s="1"/>
  <c r="DV58" i="21" a="1"/>
  <c r="DV58" i="21" s="1"/>
  <c r="DK58" i="21" a="1"/>
  <c r="DK58" i="21" s="1"/>
  <c r="CZ58" i="21" a="1"/>
  <c r="CZ58" i="21" s="1"/>
  <c r="CO58" i="21" a="1"/>
  <c r="CO58" i="21" s="1"/>
  <c r="CD58" i="21" a="1"/>
  <c r="CD58" i="21" s="1"/>
  <c r="BS58" i="21" a="1"/>
  <c r="BS58" i="21" s="1"/>
  <c r="BH58" i="21" a="1"/>
  <c r="BH58" i="21" s="1"/>
  <c r="AW58" i="21" a="1"/>
  <c r="AW58" i="21" s="1"/>
  <c r="AL58" i="21" a="1"/>
  <c r="AL58" i="21" s="1"/>
  <c r="AA58" i="21" a="1"/>
  <c r="AA58" i="21" s="1"/>
  <c r="ER57" i="21" a="1"/>
  <c r="ER57" i="21" s="1"/>
  <c r="EG57" i="21" a="1"/>
  <c r="EG57" i="21" s="1"/>
  <c r="DV57" i="21" a="1"/>
  <c r="DV57" i="21" s="1"/>
  <c r="DK57" i="21" a="1"/>
  <c r="DK57" i="21" s="1"/>
  <c r="CZ57" i="21" a="1"/>
  <c r="CZ57" i="21" s="1"/>
  <c r="CO57" i="21" a="1"/>
  <c r="CO57" i="21" s="1"/>
  <c r="CD57" i="21" a="1"/>
  <c r="CD57" i="21" s="1"/>
  <c r="BS57" i="21" a="1"/>
  <c r="BS57" i="21" s="1"/>
  <c r="BH57" i="21" a="1"/>
  <c r="BH57" i="21" s="1"/>
  <c r="AW57" i="21" a="1"/>
  <c r="AW57" i="21" s="1"/>
  <c r="AL57" i="21" a="1"/>
  <c r="AL57" i="21" s="1"/>
  <c r="AA57" i="21" a="1"/>
  <c r="AA57" i="21" s="1"/>
  <c r="ER53" i="21" a="1"/>
  <c r="ER53" i="21" s="1"/>
  <c r="EG53" i="21" a="1"/>
  <c r="EG53" i="21" s="1"/>
  <c r="DV53" i="21" a="1"/>
  <c r="DV53" i="21" s="1"/>
  <c r="DK53" i="21" a="1"/>
  <c r="DK53" i="21" s="1"/>
  <c r="CZ53" i="21" a="1"/>
  <c r="CZ53" i="21" s="1"/>
  <c r="CO53" i="21" a="1"/>
  <c r="CO53" i="21" s="1"/>
  <c r="CD53" i="21" a="1"/>
  <c r="CD53" i="21" s="1"/>
  <c r="BS53" i="21" a="1"/>
  <c r="BS53" i="21" s="1"/>
  <c r="BH53" i="21" a="1"/>
  <c r="BH53" i="21" s="1"/>
  <c r="AW53" i="21" a="1"/>
  <c r="AW53" i="21" s="1"/>
  <c r="AL53" i="21" a="1"/>
  <c r="AL53" i="21" s="1"/>
  <c r="AA53" i="21" a="1"/>
  <c r="AA53" i="21" s="1"/>
  <c r="ER50" i="21" a="1"/>
  <c r="ER50" i="21" s="1"/>
  <c r="EG50" i="21" a="1"/>
  <c r="EG50" i="21" s="1"/>
  <c r="DV50" i="21" a="1"/>
  <c r="DV50" i="21" s="1"/>
  <c r="DK50" i="21" a="1"/>
  <c r="DK50" i="21" s="1"/>
  <c r="CZ50" i="21" a="1"/>
  <c r="CZ50" i="21" s="1"/>
  <c r="CO50" i="21" a="1"/>
  <c r="CO50" i="21" s="1"/>
  <c r="CD50" i="21" a="1"/>
  <c r="CD50" i="21" s="1"/>
  <c r="BS50" i="21" a="1"/>
  <c r="BS50" i="21" s="1"/>
  <c r="BH50" i="21" a="1"/>
  <c r="BH50" i="21" s="1"/>
  <c r="AW50" i="21" a="1"/>
  <c r="AW50" i="21" s="1"/>
  <c r="AL50" i="21" a="1"/>
  <c r="AL50" i="21" s="1"/>
  <c r="AA50" i="21" a="1"/>
  <c r="AA50" i="21" s="1"/>
  <c r="ER49" i="21" a="1"/>
  <c r="ER49" i="21" s="1"/>
  <c r="EG49" i="21" a="1"/>
  <c r="EG49" i="21" s="1"/>
  <c r="DV49" i="21" a="1"/>
  <c r="DV49" i="21" s="1"/>
  <c r="DK49" i="21" a="1"/>
  <c r="DK49" i="21" s="1"/>
  <c r="CZ49" i="21" a="1"/>
  <c r="CZ49" i="21" s="1"/>
  <c r="CO49" i="21" a="1"/>
  <c r="CO49" i="21" s="1"/>
  <c r="CD49" i="21" a="1"/>
  <c r="CD49" i="21" s="1"/>
  <c r="BS49" i="21" a="1"/>
  <c r="BS49" i="21" s="1"/>
  <c r="BH49" i="21" a="1"/>
  <c r="BH49" i="21" s="1"/>
  <c r="AW49" i="21" a="1"/>
  <c r="AW49" i="21" s="1"/>
  <c r="AL49" i="21" a="1"/>
  <c r="AL49" i="21" s="1"/>
  <c r="AA49" i="21" a="1"/>
  <c r="AA49" i="21" s="1"/>
  <c r="ER46" i="21" a="1"/>
  <c r="ER46" i="21" s="1"/>
  <c r="EG46" i="21" a="1"/>
  <c r="EG46" i="21" s="1"/>
  <c r="DV46" i="21" a="1"/>
  <c r="DV46" i="21" s="1"/>
  <c r="DK46" i="21" a="1"/>
  <c r="DK46" i="21" s="1"/>
  <c r="CZ46" i="21" a="1"/>
  <c r="CZ46" i="21" s="1"/>
  <c r="CO46" i="21" a="1"/>
  <c r="CO46" i="21" s="1"/>
  <c r="CD46" i="21" a="1"/>
  <c r="CD46" i="21" s="1"/>
  <c r="BS46" i="21" a="1"/>
  <c r="BS46" i="21" s="1"/>
  <c r="BH46" i="21" a="1"/>
  <c r="BH46" i="21" s="1"/>
  <c r="AW46" i="21" a="1"/>
  <c r="AW46" i="21" s="1"/>
  <c r="AL46" i="21" a="1"/>
  <c r="AL46" i="21" s="1"/>
  <c r="AA46" i="21" a="1"/>
  <c r="AA46" i="21" s="1"/>
  <c r="ER45" i="21" a="1"/>
  <c r="ER45" i="21" s="1"/>
  <c r="EG45" i="21" a="1"/>
  <c r="EG45" i="21" s="1"/>
  <c r="DV45" i="21" a="1"/>
  <c r="DV45" i="21" s="1"/>
  <c r="DK45" i="21" a="1"/>
  <c r="DK45" i="21" s="1"/>
  <c r="CZ45" i="21" a="1"/>
  <c r="CZ45" i="21" s="1"/>
  <c r="CO45" i="21" a="1"/>
  <c r="CO45" i="21" s="1"/>
  <c r="CD45" i="21" a="1"/>
  <c r="CD45" i="21" s="1"/>
  <c r="BS45" i="21" a="1"/>
  <c r="BS45" i="21" s="1"/>
  <c r="BH45" i="21" a="1"/>
  <c r="BH45" i="21" s="1"/>
  <c r="AW45" i="21" a="1"/>
  <c r="AW45" i="21" s="1"/>
  <c r="AL45" i="21" a="1"/>
  <c r="AL45" i="21" s="1"/>
  <c r="AA45" i="21" a="1"/>
  <c r="AA45" i="21" s="1"/>
  <c r="ER41" i="21" a="1"/>
  <c r="ER41" i="21" s="1"/>
  <c r="EG41" i="21" a="1"/>
  <c r="EG41" i="21" s="1"/>
  <c r="DV41" i="21" a="1"/>
  <c r="DV41" i="21" s="1"/>
  <c r="DK41" i="21" a="1"/>
  <c r="DK41" i="21" s="1"/>
  <c r="CZ41" i="21" a="1"/>
  <c r="CZ41" i="21" s="1"/>
  <c r="CO41" i="21" a="1"/>
  <c r="CO41" i="21" s="1"/>
  <c r="CD41" i="21" a="1"/>
  <c r="CD41" i="21" s="1"/>
  <c r="BS41" i="21" a="1"/>
  <c r="BS41" i="21" s="1"/>
  <c r="BH41" i="21" a="1"/>
  <c r="BH41" i="21" s="1"/>
  <c r="AW41" i="21" a="1"/>
  <c r="AW41" i="21" s="1"/>
  <c r="AL41" i="21" a="1"/>
  <c r="AL41" i="21" s="1"/>
  <c r="AA41" i="21" a="1"/>
  <c r="AA41" i="21" s="1"/>
  <c r="ER38" i="21" a="1"/>
  <c r="ER38" i="21" s="1"/>
  <c r="EG38" i="21" a="1"/>
  <c r="EG38" i="21" s="1"/>
  <c r="DV38" i="21" a="1"/>
  <c r="DV38" i="21" s="1"/>
  <c r="DK38" i="21" a="1"/>
  <c r="DK38" i="21" s="1"/>
  <c r="CZ38" i="21" a="1"/>
  <c r="CZ38" i="21" s="1"/>
  <c r="CO38" i="21" a="1"/>
  <c r="CO38" i="21" s="1"/>
  <c r="CD38" i="21" a="1"/>
  <c r="CD38" i="21" s="1"/>
  <c r="BS38" i="21" a="1"/>
  <c r="BS38" i="21" s="1"/>
  <c r="BH38" i="21" a="1"/>
  <c r="BH38" i="21" s="1"/>
  <c r="AW38" i="21" a="1"/>
  <c r="AW38" i="21" s="1"/>
  <c r="AL38" i="21" a="1"/>
  <c r="AL38" i="21" s="1"/>
  <c r="AA38" i="21" a="1"/>
  <c r="AA38" i="21" s="1"/>
  <c r="ER37" i="21" a="1"/>
  <c r="ER37" i="21" s="1"/>
  <c r="EG37" i="21" a="1"/>
  <c r="EG37" i="21" s="1"/>
  <c r="DV37" i="21" a="1"/>
  <c r="DV37" i="21" s="1"/>
  <c r="DK37" i="21" a="1"/>
  <c r="DK37" i="21" s="1"/>
  <c r="CZ37" i="21" a="1"/>
  <c r="CZ37" i="21" s="1"/>
  <c r="CO37" i="21" a="1"/>
  <c r="CO37" i="21" s="1"/>
  <c r="CD37" i="21" a="1"/>
  <c r="CD37" i="21" s="1"/>
  <c r="BS37" i="21" a="1"/>
  <c r="BS37" i="21" s="1"/>
  <c r="BH37" i="21" a="1"/>
  <c r="BH37" i="21" s="1"/>
  <c r="AW37" i="21" a="1"/>
  <c r="AW37" i="21" s="1"/>
  <c r="AL37" i="21" a="1"/>
  <c r="AL37" i="21" s="1"/>
  <c r="AA37" i="21" a="1"/>
  <c r="AA37" i="21" s="1"/>
  <c r="ER34" i="21" a="1"/>
  <c r="ER34" i="21" s="1"/>
  <c r="EG34" i="21" a="1"/>
  <c r="EG34" i="21" s="1"/>
  <c r="DV34" i="21" a="1"/>
  <c r="DV34" i="21" s="1"/>
  <c r="DK34" i="21" a="1"/>
  <c r="DK34" i="21" s="1"/>
  <c r="CZ34" i="21" a="1"/>
  <c r="CZ34" i="21" s="1"/>
  <c r="CO34" i="21" a="1"/>
  <c r="CO34" i="21" s="1"/>
  <c r="CD34" i="21" a="1"/>
  <c r="CD34" i="21" s="1"/>
  <c r="BS34" i="21" a="1"/>
  <c r="BS34" i="21" s="1"/>
  <c r="BH34" i="21" a="1"/>
  <c r="BH34" i="21" s="1"/>
  <c r="AW34" i="21" a="1"/>
  <c r="AW34" i="21" s="1"/>
  <c r="AL34" i="21" a="1"/>
  <c r="AL34" i="21" s="1"/>
  <c r="AA34" i="21" a="1"/>
  <c r="AA34" i="21" s="1"/>
  <c r="ER33" i="21" a="1"/>
  <c r="ER33" i="21" s="1"/>
  <c r="EG33" i="21" a="1"/>
  <c r="EG33" i="21" s="1"/>
  <c r="DV33" i="21" a="1"/>
  <c r="DV33" i="21" s="1"/>
  <c r="DK33" i="21" a="1"/>
  <c r="DK33" i="21" s="1"/>
  <c r="CZ33" i="21" a="1"/>
  <c r="CZ33" i="21" s="1"/>
  <c r="CO33" i="21" a="1"/>
  <c r="CO33" i="21" s="1"/>
  <c r="CD33" i="21" a="1"/>
  <c r="CD33" i="21" s="1"/>
  <c r="BS33" i="21" a="1"/>
  <c r="BS33" i="21" s="1"/>
  <c r="BH33" i="21" a="1"/>
  <c r="BH33" i="21" s="1"/>
  <c r="AW33" i="21" a="1"/>
  <c r="AW33" i="21" s="1"/>
  <c r="AL33" i="21" a="1"/>
  <c r="AL33" i="21" s="1"/>
  <c r="AA33" i="21" a="1"/>
  <c r="AA33" i="21" s="1"/>
  <c r="ER29" i="21" a="1"/>
  <c r="ER29" i="21" s="1"/>
  <c r="EG29" i="21" a="1"/>
  <c r="EG29" i="21" s="1"/>
  <c r="DV29" i="21" a="1"/>
  <c r="DV29" i="21" s="1"/>
  <c r="DK29" i="21" a="1"/>
  <c r="DK29" i="21" s="1"/>
  <c r="CZ29" i="21" a="1"/>
  <c r="CZ29" i="21" s="1"/>
  <c r="CO29" i="21" a="1"/>
  <c r="CO29" i="21" s="1"/>
  <c r="CD29" i="21" a="1"/>
  <c r="CD29" i="21" s="1"/>
  <c r="BS29" i="21" a="1"/>
  <c r="BS29" i="21" s="1"/>
  <c r="BH29" i="21" a="1"/>
  <c r="BH29" i="21" s="1"/>
  <c r="AW29" i="21" a="1"/>
  <c r="AW29" i="21" s="1"/>
  <c r="AL29" i="21" a="1"/>
  <c r="AL29" i="21" s="1"/>
  <c r="AA29" i="21" a="1"/>
  <c r="AA29" i="21" s="1"/>
  <c r="ER26" i="21" a="1"/>
  <c r="ER26" i="21" s="1"/>
  <c r="EG26" i="21" a="1"/>
  <c r="EG26" i="21" s="1"/>
  <c r="DV26" i="21" a="1"/>
  <c r="DV26" i="21" s="1"/>
  <c r="DK26" i="21" a="1"/>
  <c r="DK26" i="21" s="1"/>
  <c r="CZ26" i="21" a="1"/>
  <c r="CZ26" i="21" s="1"/>
  <c r="CO26" i="21" a="1"/>
  <c r="CO26" i="21" s="1"/>
  <c r="CD26" i="21" a="1"/>
  <c r="CD26" i="21" s="1"/>
  <c r="BS26" i="21" a="1"/>
  <c r="BS26" i="21" s="1"/>
  <c r="BH26" i="21" a="1"/>
  <c r="BH26" i="21" s="1"/>
  <c r="AW26" i="21" a="1"/>
  <c r="AW26" i="21" s="1"/>
  <c r="AL26" i="21" a="1"/>
  <c r="AL26" i="21" s="1"/>
  <c r="AA26" i="21" a="1"/>
  <c r="AA26" i="21" s="1"/>
  <c r="ER25" i="21" a="1"/>
  <c r="ER25" i="21" s="1"/>
  <c r="EG25" i="21" a="1"/>
  <c r="EG25" i="21" s="1"/>
  <c r="DV25" i="21" a="1"/>
  <c r="DV25" i="21" s="1"/>
  <c r="DK25" i="21" a="1"/>
  <c r="DK25" i="21" s="1"/>
  <c r="CZ25" i="21" a="1"/>
  <c r="CZ25" i="21" s="1"/>
  <c r="CO25" i="21" a="1"/>
  <c r="CO25" i="21" s="1"/>
  <c r="CD25" i="21" a="1"/>
  <c r="CD25" i="21" s="1"/>
  <c r="BS25" i="21" a="1"/>
  <c r="BS25" i="21" s="1"/>
  <c r="BH25" i="21" a="1"/>
  <c r="BH25" i="21" s="1"/>
  <c r="AW25" i="21" a="1"/>
  <c r="AW25" i="21" s="1"/>
  <c r="AL25" i="21" a="1"/>
  <c r="AL25" i="21" s="1"/>
  <c r="AA25" i="21" a="1"/>
  <c r="AA25" i="21" s="1"/>
  <c r="ER22" i="21" a="1"/>
  <c r="ER22" i="21" s="1"/>
  <c r="EG22" i="21" a="1"/>
  <c r="EG22" i="21" s="1"/>
  <c r="DV22" i="21" a="1"/>
  <c r="DV22" i="21" s="1"/>
  <c r="DK22" i="21" a="1"/>
  <c r="DK22" i="21" s="1"/>
  <c r="CZ22" i="21" a="1"/>
  <c r="CZ22" i="21" s="1"/>
  <c r="CO22" i="21" a="1"/>
  <c r="CO22" i="21" s="1"/>
  <c r="CD22" i="21" a="1"/>
  <c r="CD22" i="21" s="1"/>
  <c r="BS22" i="21" a="1"/>
  <c r="BS22" i="21" s="1"/>
  <c r="BH22" i="21" a="1"/>
  <c r="BH22" i="21" s="1"/>
  <c r="AW22" i="21" a="1"/>
  <c r="AW22" i="21" s="1"/>
  <c r="AL22" i="21" a="1"/>
  <c r="AL22" i="21" s="1"/>
  <c r="AA22" i="21" a="1"/>
  <c r="AA22" i="21" s="1"/>
  <c r="ER21" i="21" a="1"/>
  <c r="ER21" i="21" s="1"/>
  <c r="EG21" i="21" a="1"/>
  <c r="EG21" i="21" s="1"/>
  <c r="DV21" i="21" a="1"/>
  <c r="DV21" i="21" s="1"/>
  <c r="DK21" i="21" a="1"/>
  <c r="DK21" i="21" s="1"/>
  <c r="CZ21" i="21" a="1"/>
  <c r="CZ21" i="21" s="1"/>
  <c r="CO21" i="21" a="1"/>
  <c r="CO21" i="21" s="1"/>
  <c r="CD21" i="21" a="1"/>
  <c r="CD21" i="21" s="1"/>
  <c r="BS21" i="21" a="1"/>
  <c r="BS21" i="21" s="1"/>
  <c r="BH21" i="21" a="1"/>
  <c r="BH21" i="21" s="1"/>
  <c r="AW21" i="21" a="1"/>
  <c r="AW21" i="21" s="1"/>
  <c r="AL21" i="21" a="1"/>
  <c r="AL21" i="21" s="1"/>
  <c r="AA21" i="21" a="1"/>
  <c r="AA21" i="21" s="1"/>
  <c r="ER17" i="21" a="1"/>
  <c r="ER17" i="21" s="1"/>
  <c r="EG17" i="21" a="1"/>
  <c r="EG17" i="21" s="1"/>
  <c r="DV17" i="21" a="1"/>
  <c r="DV17" i="21" s="1"/>
  <c r="DK17" i="21" a="1"/>
  <c r="DK17" i="21" s="1"/>
  <c r="CZ17" i="21" a="1"/>
  <c r="CZ17" i="21" s="1"/>
  <c r="CO17" i="21" a="1"/>
  <c r="CO17" i="21" s="1"/>
  <c r="CD17" i="21" a="1"/>
  <c r="CD17" i="21" s="1"/>
  <c r="BS17" i="21" a="1"/>
  <c r="BS17" i="21" s="1"/>
  <c r="BH17" i="21" a="1"/>
  <c r="BH17" i="21" s="1"/>
  <c r="AW17" i="21" a="1"/>
  <c r="AW17" i="21" s="1"/>
  <c r="AL17" i="21" a="1"/>
  <c r="AL17" i="21" s="1"/>
  <c r="AA17" i="21" a="1"/>
  <c r="AA17" i="21" s="1"/>
  <c r="ER16" i="21" a="1"/>
  <c r="ER16" i="21" s="1"/>
  <c r="EG16" i="21" a="1"/>
  <c r="EG16" i="21" s="1"/>
  <c r="DV16" i="21" a="1"/>
  <c r="DV16" i="21" s="1"/>
  <c r="DK16" i="21" a="1"/>
  <c r="DK16" i="21" s="1"/>
  <c r="CZ16" i="21" a="1"/>
  <c r="CZ16" i="21" s="1"/>
  <c r="CO16" i="21" a="1"/>
  <c r="CO16" i="21" s="1"/>
  <c r="CD16" i="21" a="1"/>
  <c r="CD16" i="21" s="1"/>
  <c r="BS16" i="21" a="1"/>
  <c r="BS16" i="21" s="1"/>
  <c r="BH16" i="21" a="1"/>
  <c r="BH16" i="21" s="1"/>
  <c r="AW16" i="21" a="1"/>
  <c r="AW16" i="21" s="1"/>
  <c r="AL16" i="21" a="1"/>
  <c r="AL16" i="21" s="1"/>
  <c r="AA16" i="21" a="1"/>
  <c r="AA16" i="21" s="1"/>
  <c r="ER13" i="21" a="1"/>
  <c r="ER13" i="21" s="1"/>
  <c r="EG13" i="21" a="1"/>
  <c r="EG13" i="21" s="1"/>
  <c r="DV13" i="21" a="1"/>
  <c r="DV13" i="21" s="1"/>
  <c r="DK13" i="21" a="1"/>
  <c r="DK13" i="21" s="1"/>
  <c r="CZ13" i="21" a="1"/>
  <c r="CZ13" i="21" s="1"/>
  <c r="CO13" i="21" a="1"/>
  <c r="CO13" i="21" s="1"/>
  <c r="CD13" i="21" a="1"/>
  <c r="CD13" i="21" s="1"/>
  <c r="BS13" i="21" a="1"/>
  <c r="BS13" i="21" s="1"/>
  <c r="BH13" i="21" a="1"/>
  <c r="BH13" i="21" s="1"/>
  <c r="AW13" i="21" a="1"/>
  <c r="AW13" i="21" s="1"/>
  <c r="AL13" i="21" a="1"/>
  <c r="AL13" i="21" s="1"/>
  <c r="AA13" i="21" a="1"/>
  <c r="AA13" i="21" s="1"/>
  <c r="ER8" i="21" a="1"/>
  <c r="ER8" i="21" s="1"/>
  <c r="EG8" i="21" a="1"/>
  <c r="EG8" i="21" s="1"/>
  <c r="DV8" i="21" a="1"/>
  <c r="DV8" i="21" s="1"/>
  <c r="DK8" i="21" a="1"/>
  <c r="DK8" i="21" s="1"/>
  <c r="CZ8" i="21" a="1"/>
  <c r="CZ8" i="21" s="1"/>
  <c r="CO8" i="21" a="1"/>
  <c r="CO8" i="21" s="1"/>
  <c r="CD8" i="21" a="1"/>
  <c r="CD8" i="21" s="1"/>
  <c r="BS8" i="21" a="1"/>
  <c r="BS8" i="21" s="1"/>
  <c r="BH8" i="21" a="1"/>
  <c r="BH8" i="21" s="1"/>
  <c r="AW8" i="21" a="1"/>
  <c r="AW8" i="21" s="1"/>
  <c r="AL8" i="21" a="1"/>
  <c r="AL8" i="21" s="1"/>
  <c r="AA8" i="21" a="1"/>
  <c r="AA8" i="21" s="1"/>
  <c r="ER7" i="21" a="1"/>
  <c r="ER7" i="21" s="1"/>
  <c r="EG7" i="21" a="1"/>
  <c r="EG7" i="21" s="1"/>
  <c r="DV7" i="21" a="1"/>
  <c r="DV7" i="21" s="1"/>
  <c r="DK7" i="21" a="1"/>
  <c r="DK7" i="21" s="1"/>
  <c r="CZ7" i="21" a="1"/>
  <c r="CZ7" i="21" s="1"/>
  <c r="CO7" i="21" a="1"/>
  <c r="CO7" i="21" s="1"/>
  <c r="CD7" i="21" a="1"/>
  <c r="CD7" i="21" s="1"/>
  <c r="BS7" i="21" a="1"/>
  <c r="BS7" i="21" s="1"/>
  <c r="BH7" i="21" a="1"/>
  <c r="BH7" i="21" s="1"/>
  <c r="AW7" i="21" a="1"/>
  <c r="AW7" i="21" s="1"/>
  <c r="AL7" i="21" a="1"/>
  <c r="AL7" i="21" s="1"/>
  <c r="AA7" i="21" a="1"/>
  <c r="AA7" i="21" s="1"/>
  <c r="ER6" i="21" a="1"/>
  <c r="ER6" i="21" s="1"/>
  <c r="EG6" i="21" a="1"/>
  <c r="EG6" i="21" s="1"/>
  <c r="DV6" i="21" a="1"/>
  <c r="DV6" i="21" s="1"/>
  <c r="DK6" i="21" a="1"/>
  <c r="DK6" i="21" s="1"/>
  <c r="CZ6" i="21" a="1"/>
  <c r="CZ6" i="21" s="1"/>
  <c r="CO6" i="21" a="1"/>
  <c r="CO6" i="21" s="1"/>
  <c r="CD6" i="21" a="1"/>
  <c r="CD6" i="21" s="1"/>
  <c r="BS6" i="21" a="1"/>
  <c r="BS6" i="21" s="1"/>
  <c r="BH6" i="21" a="1"/>
  <c r="BH6" i="21" s="1"/>
  <c r="AW6" i="21" a="1"/>
  <c r="AW6" i="21" s="1"/>
  <c r="AL6" i="21" a="1"/>
  <c r="AL6" i="21" s="1"/>
  <c r="AA6" i="21" a="1"/>
  <c r="AA6" i="21" s="1"/>
  <c r="ER71" i="32" a="1"/>
  <c r="ER71" i="32" s="1"/>
  <c r="EG71" i="32" a="1"/>
  <c r="EG71" i="32" s="1"/>
  <c r="DV71" i="32" a="1"/>
  <c r="DV71" i="32" s="1"/>
  <c r="DK71" i="32" a="1"/>
  <c r="DK71" i="32" s="1"/>
  <c r="CZ71" i="32" a="1"/>
  <c r="CZ71" i="32" s="1"/>
  <c r="CO71" i="32" a="1"/>
  <c r="CO71" i="32" s="1"/>
  <c r="CD71" i="32" a="1"/>
  <c r="CD71" i="32" s="1"/>
  <c r="BS71" i="32" a="1"/>
  <c r="BS71" i="32" s="1"/>
  <c r="BH71" i="32" a="1"/>
  <c r="BH71" i="32" s="1"/>
  <c r="AW71" i="32" a="1"/>
  <c r="AW71" i="32" s="1"/>
  <c r="AL71" i="32" a="1"/>
  <c r="AL71" i="32" s="1"/>
  <c r="AA71" i="32" a="1"/>
  <c r="AA71" i="32" s="1"/>
  <c r="ER70" i="32" a="1"/>
  <c r="ER70" i="32" s="1"/>
  <c r="EG70" i="32" a="1"/>
  <c r="EG70" i="32" s="1"/>
  <c r="DV70" i="32" a="1"/>
  <c r="DV70" i="32" s="1"/>
  <c r="DK70" i="32" a="1"/>
  <c r="DK70" i="32" s="1"/>
  <c r="CZ70" i="32" a="1"/>
  <c r="CZ70" i="32" s="1"/>
  <c r="CO70" i="32" a="1"/>
  <c r="CO70" i="32" s="1"/>
  <c r="CD70" i="32" a="1"/>
  <c r="CD70" i="32" s="1"/>
  <c r="BS70" i="32" a="1"/>
  <c r="BS70" i="32" s="1"/>
  <c r="BH70" i="32" a="1"/>
  <c r="BH70" i="32" s="1"/>
  <c r="AW70" i="32" a="1"/>
  <c r="AW70" i="32" s="1"/>
  <c r="AL70" i="32" a="1"/>
  <c r="AL70" i="32" s="1"/>
  <c r="AA70" i="32" a="1"/>
  <c r="AA70" i="32" s="1"/>
  <c r="ER58" i="32" a="1"/>
  <c r="ER58" i="32" s="1"/>
  <c r="EG58" i="32" a="1"/>
  <c r="EG58" i="32" s="1"/>
  <c r="DV58" i="32" a="1"/>
  <c r="DV58" i="32" s="1"/>
  <c r="DK58" i="32" a="1"/>
  <c r="DK58" i="32" s="1"/>
  <c r="CZ58" i="32" a="1"/>
  <c r="CZ58" i="32" s="1"/>
  <c r="CO58" i="32" a="1"/>
  <c r="CO58" i="32" s="1"/>
  <c r="CD58" i="32" a="1"/>
  <c r="CD58" i="32" s="1"/>
  <c r="BS58" i="32" a="1"/>
  <c r="BS58" i="32" s="1"/>
  <c r="BH58" i="32" a="1"/>
  <c r="BH58" i="32" s="1"/>
  <c r="AW58" i="32" a="1"/>
  <c r="AW58" i="32" s="1"/>
  <c r="AL58" i="32" a="1"/>
  <c r="AL58" i="32" s="1"/>
  <c r="AA58" i="32" a="1"/>
  <c r="AA58" i="32" s="1"/>
  <c r="ER57" i="32" a="1"/>
  <c r="ER57" i="32" s="1"/>
  <c r="EG57" i="32" a="1"/>
  <c r="EG57" i="32" s="1"/>
  <c r="DV57" i="32" a="1"/>
  <c r="DV57" i="32" s="1"/>
  <c r="DK57" i="32" a="1"/>
  <c r="DK57" i="32" s="1"/>
  <c r="CZ57" i="32" a="1"/>
  <c r="CZ57" i="32" s="1"/>
  <c r="CO57" i="32" a="1"/>
  <c r="CO57" i="32" s="1"/>
  <c r="CD57" i="32" a="1"/>
  <c r="CD57" i="32" s="1"/>
  <c r="BS57" i="32" a="1"/>
  <c r="BS57" i="32" s="1"/>
  <c r="BH57" i="32" a="1"/>
  <c r="BH57" i="32" s="1"/>
  <c r="AW57" i="32" a="1"/>
  <c r="AW57" i="32" s="1"/>
  <c r="AL57" i="32" a="1"/>
  <c r="AL57" i="32" s="1"/>
  <c r="AA57" i="32" a="1"/>
  <c r="AA57" i="32" s="1"/>
  <c r="ER53" i="32" a="1"/>
  <c r="ER53" i="32" s="1"/>
  <c r="EG53" i="32" a="1"/>
  <c r="EG53" i="32" s="1"/>
  <c r="DV53" i="32" a="1"/>
  <c r="DV53" i="32" s="1"/>
  <c r="DK53" i="32" a="1"/>
  <c r="DK53" i="32" s="1"/>
  <c r="CZ53" i="32" a="1"/>
  <c r="CZ53" i="32" s="1"/>
  <c r="CO53" i="32" a="1"/>
  <c r="CO53" i="32" s="1"/>
  <c r="CD53" i="32" a="1"/>
  <c r="CD53" i="32" s="1"/>
  <c r="BS53" i="32" a="1"/>
  <c r="BS53" i="32" s="1"/>
  <c r="BH53" i="32" a="1"/>
  <c r="BH53" i="32" s="1"/>
  <c r="AW53" i="32" a="1"/>
  <c r="AW53" i="32" s="1"/>
  <c r="AL53" i="32" a="1"/>
  <c r="AL53" i="32" s="1"/>
  <c r="AA53" i="32" a="1"/>
  <c r="AA53" i="32" s="1"/>
  <c r="ER50" i="32" a="1"/>
  <c r="ER50" i="32" s="1"/>
  <c r="EG50" i="32" a="1"/>
  <c r="EG50" i="32" s="1"/>
  <c r="DV50" i="32" a="1"/>
  <c r="DV50" i="32" s="1"/>
  <c r="DK50" i="32" a="1"/>
  <c r="DK50" i="32" s="1"/>
  <c r="CZ50" i="32" a="1"/>
  <c r="CZ50" i="32" s="1"/>
  <c r="CO50" i="32" a="1"/>
  <c r="CO50" i="32" s="1"/>
  <c r="CD50" i="32" a="1"/>
  <c r="CD50" i="32" s="1"/>
  <c r="BS50" i="32" a="1"/>
  <c r="BS50" i="32" s="1"/>
  <c r="BH50" i="32" a="1"/>
  <c r="BH50" i="32" s="1"/>
  <c r="AW50" i="32" a="1"/>
  <c r="AW50" i="32" s="1"/>
  <c r="AL50" i="32" a="1"/>
  <c r="AL50" i="32" s="1"/>
  <c r="AA50" i="32" a="1"/>
  <c r="AA50" i="32" s="1"/>
  <c r="ER49" i="32" a="1"/>
  <c r="ER49" i="32" s="1"/>
  <c r="EG49" i="32" a="1"/>
  <c r="EG49" i="32" s="1"/>
  <c r="DV49" i="32" a="1"/>
  <c r="DV49" i="32" s="1"/>
  <c r="DK49" i="32" a="1"/>
  <c r="DK49" i="32" s="1"/>
  <c r="CZ49" i="32" a="1"/>
  <c r="CZ49" i="32" s="1"/>
  <c r="CO49" i="32" a="1"/>
  <c r="CO49" i="32" s="1"/>
  <c r="CD49" i="32" a="1"/>
  <c r="CD49" i="32" s="1"/>
  <c r="BS49" i="32" a="1"/>
  <c r="BS49" i="32" s="1"/>
  <c r="BH49" i="32" a="1"/>
  <c r="BH49" i="32" s="1"/>
  <c r="AW49" i="32" a="1"/>
  <c r="AW49" i="32" s="1"/>
  <c r="AL49" i="32" a="1"/>
  <c r="AL49" i="32" s="1"/>
  <c r="AA49" i="32" a="1"/>
  <c r="AA49" i="32" s="1"/>
  <c r="ER46" i="32" a="1"/>
  <c r="ER46" i="32" s="1"/>
  <c r="EG46" i="32" a="1"/>
  <c r="EG46" i="32" s="1"/>
  <c r="DV46" i="32" a="1"/>
  <c r="DV46" i="32" s="1"/>
  <c r="DK46" i="32" a="1"/>
  <c r="DK46" i="32" s="1"/>
  <c r="CZ46" i="32" a="1"/>
  <c r="CZ46" i="32" s="1"/>
  <c r="CO46" i="32" a="1"/>
  <c r="CO46" i="32" s="1"/>
  <c r="CD46" i="32" a="1"/>
  <c r="CD46" i="32" s="1"/>
  <c r="BS46" i="32" a="1"/>
  <c r="BS46" i="32" s="1"/>
  <c r="BH46" i="32" a="1"/>
  <c r="BH46" i="32" s="1"/>
  <c r="AW46" i="32" a="1"/>
  <c r="AW46" i="32" s="1"/>
  <c r="AL46" i="32" a="1"/>
  <c r="AL46" i="32" s="1"/>
  <c r="AA46" i="32" a="1"/>
  <c r="AA46" i="32" s="1"/>
  <c r="ER45" i="32" a="1"/>
  <c r="ER45" i="32" s="1"/>
  <c r="EG45" i="32" a="1"/>
  <c r="EG45" i="32" s="1"/>
  <c r="DV45" i="32" a="1"/>
  <c r="DV45" i="32" s="1"/>
  <c r="DK45" i="32" a="1"/>
  <c r="DK45" i="32" s="1"/>
  <c r="CZ45" i="32" a="1"/>
  <c r="CZ45" i="32" s="1"/>
  <c r="CO45" i="32" a="1"/>
  <c r="CO45" i="32" s="1"/>
  <c r="CD45" i="32" a="1"/>
  <c r="CD45" i="32" s="1"/>
  <c r="BS45" i="32" a="1"/>
  <c r="BS45" i="32" s="1"/>
  <c r="BH45" i="32" a="1"/>
  <c r="BH45" i="32" s="1"/>
  <c r="AW45" i="32" a="1"/>
  <c r="AW45" i="32" s="1"/>
  <c r="AL45" i="32" a="1"/>
  <c r="AL45" i="32" s="1"/>
  <c r="AA45" i="32" a="1"/>
  <c r="AA45" i="32" s="1"/>
  <c r="ER41" i="32" a="1"/>
  <c r="ER41" i="32" s="1"/>
  <c r="EG41" i="32" a="1"/>
  <c r="EG41" i="32" s="1"/>
  <c r="DV41" i="32" a="1"/>
  <c r="DV41" i="32" s="1"/>
  <c r="DK41" i="32" a="1"/>
  <c r="DK41" i="32" s="1"/>
  <c r="CZ41" i="32" a="1"/>
  <c r="CZ41" i="32" s="1"/>
  <c r="CO41" i="32" a="1"/>
  <c r="CO41" i="32" s="1"/>
  <c r="CD41" i="32" a="1"/>
  <c r="CD41" i="32" s="1"/>
  <c r="BS41" i="32" a="1"/>
  <c r="BS41" i="32" s="1"/>
  <c r="BH41" i="32" a="1"/>
  <c r="BH41" i="32" s="1"/>
  <c r="AW41" i="32" a="1"/>
  <c r="AW41" i="32" s="1"/>
  <c r="AL41" i="32" a="1"/>
  <c r="AL41" i="32" s="1"/>
  <c r="AA41" i="32" a="1"/>
  <c r="AA41" i="32" s="1"/>
  <c r="ER38" i="32" a="1"/>
  <c r="ER38" i="32" s="1"/>
  <c r="EG38" i="32" a="1"/>
  <c r="EG38" i="32" s="1"/>
  <c r="DV38" i="32" a="1"/>
  <c r="DV38" i="32" s="1"/>
  <c r="DK38" i="32" a="1"/>
  <c r="DK38" i="32" s="1"/>
  <c r="CZ38" i="32" a="1"/>
  <c r="CZ38" i="32" s="1"/>
  <c r="CO38" i="32" a="1"/>
  <c r="CO38" i="32" s="1"/>
  <c r="CD38" i="32" a="1"/>
  <c r="CD38" i="32" s="1"/>
  <c r="BS38" i="32" a="1"/>
  <c r="BS38" i="32" s="1"/>
  <c r="BH38" i="32" a="1"/>
  <c r="BH38" i="32" s="1"/>
  <c r="AW38" i="32" a="1"/>
  <c r="AW38" i="32" s="1"/>
  <c r="AL38" i="32" a="1"/>
  <c r="AL38" i="32" s="1"/>
  <c r="AA38" i="32" a="1"/>
  <c r="AA38" i="32" s="1"/>
  <c r="ER37" i="32" a="1"/>
  <c r="ER37" i="32" s="1"/>
  <c r="EG37" i="32" a="1"/>
  <c r="EG37" i="32" s="1"/>
  <c r="DV37" i="32" a="1"/>
  <c r="DV37" i="32" s="1"/>
  <c r="DK37" i="32" a="1"/>
  <c r="DK37" i="32" s="1"/>
  <c r="CZ37" i="32" a="1"/>
  <c r="CZ37" i="32" s="1"/>
  <c r="CO37" i="32" a="1"/>
  <c r="CO37" i="32" s="1"/>
  <c r="CD37" i="32" a="1"/>
  <c r="CD37" i="32" s="1"/>
  <c r="BS37" i="32" a="1"/>
  <c r="BS37" i="32" s="1"/>
  <c r="BH37" i="32" a="1"/>
  <c r="BH37" i="32" s="1"/>
  <c r="AW37" i="32" a="1"/>
  <c r="AW37" i="32" s="1"/>
  <c r="AL37" i="32" a="1"/>
  <c r="AL37" i="32" s="1"/>
  <c r="AA37" i="32" a="1"/>
  <c r="AA37" i="32" s="1"/>
  <c r="ER34" i="32" a="1"/>
  <c r="ER34" i="32" s="1"/>
  <c r="EG34" i="32" a="1"/>
  <c r="EG34" i="32" s="1"/>
  <c r="DV34" i="32" a="1"/>
  <c r="DV34" i="32" s="1"/>
  <c r="DK34" i="32" a="1"/>
  <c r="DK34" i="32" s="1"/>
  <c r="CZ34" i="32" a="1"/>
  <c r="CZ34" i="32" s="1"/>
  <c r="CO34" i="32" a="1"/>
  <c r="CO34" i="32" s="1"/>
  <c r="CD34" i="32" a="1"/>
  <c r="CD34" i="32" s="1"/>
  <c r="BS34" i="32" a="1"/>
  <c r="BS34" i="32" s="1"/>
  <c r="BH34" i="32" a="1"/>
  <c r="BH34" i="32" s="1"/>
  <c r="AW34" i="32" a="1"/>
  <c r="AW34" i="32" s="1"/>
  <c r="AL34" i="32" a="1"/>
  <c r="AL34" i="32" s="1"/>
  <c r="AA34" i="32" a="1"/>
  <c r="AA34" i="32" s="1"/>
  <c r="ER33" i="32" a="1"/>
  <c r="ER33" i="32" s="1"/>
  <c r="EG33" i="32" a="1"/>
  <c r="EG33" i="32" s="1"/>
  <c r="DV33" i="32" a="1"/>
  <c r="DV33" i="32" s="1"/>
  <c r="DK33" i="32" a="1"/>
  <c r="DK33" i="32" s="1"/>
  <c r="CZ33" i="32" a="1"/>
  <c r="CZ33" i="32" s="1"/>
  <c r="CO33" i="32" a="1"/>
  <c r="CO33" i="32" s="1"/>
  <c r="CD33" i="32" a="1"/>
  <c r="CD33" i="32" s="1"/>
  <c r="BS33" i="32" a="1"/>
  <c r="BS33" i="32" s="1"/>
  <c r="BH33" i="32" a="1"/>
  <c r="BH33" i="32" s="1"/>
  <c r="AW33" i="32" a="1"/>
  <c r="AW33" i="32" s="1"/>
  <c r="AL33" i="32" a="1"/>
  <c r="AL33" i="32" s="1"/>
  <c r="AA33" i="32" a="1"/>
  <c r="AA33" i="32" s="1"/>
  <c r="ER29" i="32" a="1"/>
  <c r="ER29" i="32" s="1"/>
  <c r="EG29" i="32" a="1"/>
  <c r="EG29" i="32" s="1"/>
  <c r="DV29" i="32" a="1"/>
  <c r="DV29" i="32" s="1"/>
  <c r="DK29" i="32" a="1"/>
  <c r="DK29" i="32" s="1"/>
  <c r="CZ29" i="32" a="1"/>
  <c r="CZ29" i="32" s="1"/>
  <c r="CO29" i="32" a="1"/>
  <c r="CO29" i="32" s="1"/>
  <c r="CD29" i="32" a="1"/>
  <c r="CD29" i="32" s="1"/>
  <c r="BS29" i="32" a="1"/>
  <c r="BS29" i="32" s="1"/>
  <c r="BH29" i="32" a="1"/>
  <c r="BH29" i="32" s="1"/>
  <c r="AW29" i="32" a="1"/>
  <c r="AW29" i="32" s="1"/>
  <c r="AL29" i="32" a="1"/>
  <c r="AL29" i="32" s="1"/>
  <c r="AA29" i="32" a="1"/>
  <c r="AA29" i="32" s="1"/>
  <c r="ER26" i="32" a="1"/>
  <c r="ER26" i="32" s="1"/>
  <c r="EG26" i="32" a="1"/>
  <c r="EG26" i="32" s="1"/>
  <c r="DV26" i="32" a="1"/>
  <c r="DV26" i="32" s="1"/>
  <c r="DK26" i="32" a="1"/>
  <c r="DK26" i="32" s="1"/>
  <c r="CZ26" i="32" a="1"/>
  <c r="CZ26" i="32" s="1"/>
  <c r="CO26" i="32" a="1"/>
  <c r="CO26" i="32" s="1"/>
  <c r="CD26" i="32" a="1"/>
  <c r="CD26" i="32" s="1"/>
  <c r="BS26" i="32" a="1"/>
  <c r="BS26" i="32" s="1"/>
  <c r="BH26" i="32" a="1"/>
  <c r="BH26" i="32" s="1"/>
  <c r="AW26" i="32" a="1"/>
  <c r="AW26" i="32" s="1"/>
  <c r="AL26" i="32" a="1"/>
  <c r="AL26" i="32" s="1"/>
  <c r="AA26" i="32" a="1"/>
  <c r="AA26" i="32" s="1"/>
  <c r="ER25" i="32" a="1"/>
  <c r="ER25" i="32" s="1"/>
  <c r="EG25" i="32" a="1"/>
  <c r="EG25" i="32" s="1"/>
  <c r="DV25" i="32" a="1"/>
  <c r="DV25" i="32" s="1"/>
  <c r="DK25" i="32" a="1"/>
  <c r="DK25" i="32" s="1"/>
  <c r="CZ25" i="32" a="1"/>
  <c r="CZ25" i="32" s="1"/>
  <c r="CO25" i="32" a="1"/>
  <c r="CO25" i="32" s="1"/>
  <c r="CD25" i="32" a="1"/>
  <c r="CD25" i="32" s="1"/>
  <c r="BS25" i="32" a="1"/>
  <c r="BS25" i="32" s="1"/>
  <c r="BH25" i="32" a="1"/>
  <c r="BH25" i="32" s="1"/>
  <c r="AW25" i="32" a="1"/>
  <c r="AW25" i="32" s="1"/>
  <c r="AL25" i="32" a="1"/>
  <c r="AL25" i="32" s="1"/>
  <c r="AA25" i="32" a="1"/>
  <c r="AA25" i="32" s="1"/>
  <c r="ER22" i="32" a="1"/>
  <c r="ER22" i="32" s="1"/>
  <c r="EG22" i="32" a="1"/>
  <c r="EG22" i="32" s="1"/>
  <c r="DV22" i="32" a="1"/>
  <c r="DV22" i="32" s="1"/>
  <c r="DK22" i="32" a="1"/>
  <c r="DK22" i="32" s="1"/>
  <c r="CZ22" i="32" a="1"/>
  <c r="CZ22" i="32" s="1"/>
  <c r="CO22" i="32" a="1"/>
  <c r="CO22" i="32" s="1"/>
  <c r="CD22" i="32" a="1"/>
  <c r="CD22" i="32" s="1"/>
  <c r="BS22" i="32" a="1"/>
  <c r="BS22" i="32" s="1"/>
  <c r="BH22" i="32" a="1"/>
  <c r="BH22" i="32" s="1"/>
  <c r="AW22" i="32" a="1"/>
  <c r="AW22" i="32" s="1"/>
  <c r="AL22" i="32" a="1"/>
  <c r="AL22" i="32" s="1"/>
  <c r="AA22" i="32" a="1"/>
  <c r="AA22" i="32" s="1"/>
  <c r="ER21" i="32" a="1"/>
  <c r="ER21" i="32" s="1"/>
  <c r="EG21" i="32" a="1"/>
  <c r="EG21" i="32" s="1"/>
  <c r="DV21" i="32" a="1"/>
  <c r="DV21" i="32" s="1"/>
  <c r="DK21" i="32" a="1"/>
  <c r="DK21" i="32" s="1"/>
  <c r="CZ21" i="32" a="1"/>
  <c r="CZ21" i="32" s="1"/>
  <c r="CO21" i="32" a="1"/>
  <c r="CO21" i="32" s="1"/>
  <c r="CD21" i="32" a="1"/>
  <c r="CD21" i="32" s="1"/>
  <c r="BS21" i="32" a="1"/>
  <c r="BS21" i="32" s="1"/>
  <c r="BH21" i="32" a="1"/>
  <c r="BH21" i="32" s="1"/>
  <c r="AW21" i="32" a="1"/>
  <c r="AW21" i="32" s="1"/>
  <c r="AL21" i="32" a="1"/>
  <c r="AL21" i="32" s="1"/>
  <c r="AA21" i="32" a="1"/>
  <c r="AA21" i="32" s="1"/>
  <c r="ER17" i="32" a="1"/>
  <c r="ER17" i="32" s="1"/>
  <c r="EG17" i="32" a="1"/>
  <c r="EG17" i="32" s="1"/>
  <c r="DV17" i="32" a="1"/>
  <c r="DV17" i="32" s="1"/>
  <c r="DK17" i="32" a="1"/>
  <c r="DK17" i="32" s="1"/>
  <c r="CZ17" i="32" a="1"/>
  <c r="CZ17" i="32" s="1"/>
  <c r="CO17" i="32" a="1"/>
  <c r="CO17" i="32" s="1"/>
  <c r="CD17" i="32" a="1"/>
  <c r="CD17" i="32" s="1"/>
  <c r="BS17" i="32" a="1"/>
  <c r="BS17" i="32" s="1"/>
  <c r="BH17" i="32" a="1"/>
  <c r="BH17" i="32" s="1"/>
  <c r="AW17" i="32" a="1"/>
  <c r="AW17" i="32" s="1"/>
  <c r="AL17" i="32" a="1"/>
  <c r="AL17" i="32" s="1"/>
  <c r="AA17" i="32" a="1"/>
  <c r="AA17" i="32" s="1"/>
  <c r="ER16" i="32" a="1"/>
  <c r="ER16" i="32" s="1"/>
  <c r="EG16" i="32" a="1"/>
  <c r="EG16" i="32" s="1"/>
  <c r="DV16" i="32" a="1"/>
  <c r="DV16" i="32" s="1"/>
  <c r="DK16" i="32" a="1"/>
  <c r="DK16" i="32" s="1"/>
  <c r="CZ16" i="32" a="1"/>
  <c r="CZ16" i="32" s="1"/>
  <c r="CO16" i="32" a="1"/>
  <c r="CO16" i="32" s="1"/>
  <c r="CD16" i="32" a="1"/>
  <c r="CD16" i="32" s="1"/>
  <c r="BS16" i="32" a="1"/>
  <c r="BS16" i="32" s="1"/>
  <c r="BH16" i="32" a="1"/>
  <c r="BH16" i="32" s="1"/>
  <c r="AW16" i="32" a="1"/>
  <c r="AW16" i="32" s="1"/>
  <c r="AL16" i="32" a="1"/>
  <c r="AL16" i="32" s="1"/>
  <c r="AA16" i="32" a="1"/>
  <c r="AA16" i="32" s="1"/>
  <c r="ER13" i="32" a="1"/>
  <c r="ER13" i="32" s="1"/>
  <c r="EG13" i="32" a="1"/>
  <c r="EG13" i="32" s="1"/>
  <c r="DV13" i="32" a="1"/>
  <c r="DV13" i="32" s="1"/>
  <c r="DK13" i="32" a="1"/>
  <c r="DK13" i="32" s="1"/>
  <c r="CZ13" i="32" a="1"/>
  <c r="CZ13" i="32" s="1"/>
  <c r="CO13" i="32" a="1"/>
  <c r="CO13" i="32" s="1"/>
  <c r="CD13" i="32" a="1"/>
  <c r="CD13" i="32" s="1"/>
  <c r="BS13" i="32" a="1"/>
  <c r="BS13" i="32" s="1"/>
  <c r="BH13" i="32" a="1"/>
  <c r="BH13" i="32" s="1"/>
  <c r="AW13" i="32" a="1"/>
  <c r="AW13" i="32" s="1"/>
  <c r="AL13" i="32" a="1"/>
  <c r="AL13" i="32" s="1"/>
  <c r="AA13" i="32" a="1"/>
  <c r="AA13" i="32" s="1"/>
  <c r="ER8" i="32" a="1"/>
  <c r="ER8" i="32" s="1"/>
  <c r="EG8" i="32" a="1"/>
  <c r="EG8" i="32" s="1"/>
  <c r="DV8" i="32" a="1"/>
  <c r="DV8" i="32" s="1"/>
  <c r="DK8" i="32" a="1"/>
  <c r="DK8" i="32" s="1"/>
  <c r="CZ8" i="32" a="1"/>
  <c r="CZ8" i="32" s="1"/>
  <c r="CO8" i="32" a="1"/>
  <c r="CO8" i="32" s="1"/>
  <c r="CD8" i="32" a="1"/>
  <c r="CD8" i="32" s="1"/>
  <c r="BS8" i="32" a="1"/>
  <c r="BS8" i="32" s="1"/>
  <c r="BH8" i="32" a="1"/>
  <c r="BH8" i="32" s="1"/>
  <c r="AW8" i="32" a="1"/>
  <c r="AW8" i="32" s="1"/>
  <c r="AL8" i="32" a="1"/>
  <c r="AL8" i="32" s="1"/>
  <c r="AA8" i="32" a="1"/>
  <c r="AA8" i="32" s="1"/>
  <c r="ER7" i="32" a="1"/>
  <c r="ER7" i="32" s="1"/>
  <c r="EG7" i="32" a="1"/>
  <c r="EG7" i="32" s="1"/>
  <c r="DV7" i="32" a="1"/>
  <c r="DV7" i="32" s="1"/>
  <c r="DK7" i="32" a="1"/>
  <c r="DK7" i="32" s="1"/>
  <c r="CZ7" i="32" a="1"/>
  <c r="CZ7" i="32" s="1"/>
  <c r="CO7" i="32" a="1"/>
  <c r="CO7" i="32" s="1"/>
  <c r="CD7" i="32" a="1"/>
  <c r="CD7" i="32" s="1"/>
  <c r="BS7" i="32" a="1"/>
  <c r="BS7" i="32" s="1"/>
  <c r="BH7" i="32" a="1"/>
  <c r="BH7" i="32" s="1"/>
  <c r="AW7" i="32" a="1"/>
  <c r="AW7" i="32" s="1"/>
  <c r="AL7" i="32" a="1"/>
  <c r="AL7" i="32" s="1"/>
  <c r="AA7" i="32" a="1"/>
  <c r="AA7" i="32" s="1"/>
  <c r="ER6" i="32" a="1"/>
  <c r="ER6" i="32" s="1"/>
  <c r="EG6" i="32" a="1"/>
  <c r="EG6" i="32" s="1"/>
  <c r="DV6" i="32" a="1"/>
  <c r="DV6" i="32" s="1"/>
  <c r="DK6" i="32" a="1"/>
  <c r="DK6" i="32" s="1"/>
  <c r="CZ6" i="32" a="1"/>
  <c r="CZ6" i="32" s="1"/>
  <c r="CO6" i="32" a="1"/>
  <c r="CO6" i="32" s="1"/>
  <c r="CD6" i="32" a="1"/>
  <c r="CD6" i="32" s="1"/>
  <c r="BS6" i="32" a="1"/>
  <c r="BS6" i="32" s="1"/>
  <c r="BH6" i="32" a="1"/>
  <c r="BH6" i="32" s="1"/>
  <c r="AW6" i="32" a="1"/>
  <c r="AW6" i="32" s="1"/>
  <c r="AL6" i="32" a="1"/>
  <c r="AL6" i="32" s="1"/>
  <c r="AA6" i="32" a="1"/>
  <c r="AA6" i="32" s="1"/>
  <c r="ER71" i="20" a="1"/>
  <c r="ER71" i="20" s="1"/>
  <c r="EG71" i="20" a="1"/>
  <c r="EG71" i="20" s="1"/>
  <c r="DV71" i="20" a="1"/>
  <c r="DV71" i="20" s="1"/>
  <c r="DK71" i="20" a="1"/>
  <c r="DK71" i="20" s="1"/>
  <c r="CZ71" i="20" a="1"/>
  <c r="CZ71" i="20" s="1"/>
  <c r="CO71" i="20" a="1"/>
  <c r="CO71" i="20" s="1"/>
  <c r="CD71" i="20" a="1"/>
  <c r="CD71" i="20" s="1"/>
  <c r="BS71" i="20" a="1"/>
  <c r="BS71" i="20" s="1"/>
  <c r="BH71" i="20" a="1"/>
  <c r="BH71" i="20" s="1"/>
  <c r="AW71" i="20" a="1"/>
  <c r="AW71" i="20" s="1"/>
  <c r="AL71" i="20" a="1"/>
  <c r="AL71" i="20" s="1"/>
  <c r="AA71" i="20" a="1"/>
  <c r="AA71" i="20" s="1"/>
  <c r="ER70" i="20" a="1"/>
  <c r="ER70" i="20" s="1"/>
  <c r="EG70" i="20" a="1"/>
  <c r="EG70" i="20" s="1"/>
  <c r="DV70" i="20" a="1"/>
  <c r="DV70" i="20" s="1"/>
  <c r="DK70" i="20" a="1"/>
  <c r="DK70" i="20" s="1"/>
  <c r="CZ70" i="20" a="1"/>
  <c r="CZ70" i="20" s="1"/>
  <c r="CO70" i="20" a="1"/>
  <c r="CO70" i="20" s="1"/>
  <c r="CD70" i="20" a="1"/>
  <c r="CD70" i="20" s="1"/>
  <c r="BS70" i="20" a="1"/>
  <c r="BS70" i="20" s="1"/>
  <c r="BH70" i="20" a="1"/>
  <c r="BH70" i="20" s="1"/>
  <c r="AW70" i="20" a="1"/>
  <c r="AW70" i="20" s="1"/>
  <c r="AL70" i="20" a="1"/>
  <c r="AL70" i="20" s="1"/>
  <c r="AA70" i="20" a="1"/>
  <c r="AA70" i="20" s="1"/>
  <c r="ER58" i="20" a="1"/>
  <c r="ER58" i="20" s="1"/>
  <c r="EG58" i="20" a="1"/>
  <c r="EG58" i="20" s="1"/>
  <c r="DV58" i="20" a="1"/>
  <c r="DV58" i="20" s="1"/>
  <c r="DK58" i="20" a="1"/>
  <c r="DK58" i="20" s="1"/>
  <c r="CZ58" i="20" a="1"/>
  <c r="CZ58" i="20" s="1"/>
  <c r="CO58" i="20" a="1"/>
  <c r="CO58" i="20" s="1"/>
  <c r="CD58" i="20" a="1"/>
  <c r="CD58" i="20" s="1"/>
  <c r="BS58" i="20" a="1"/>
  <c r="BS58" i="20" s="1"/>
  <c r="BH58" i="20" a="1"/>
  <c r="BH58" i="20" s="1"/>
  <c r="AW58" i="20" a="1"/>
  <c r="AW58" i="20" s="1"/>
  <c r="AL58" i="20" a="1"/>
  <c r="AL58" i="20" s="1"/>
  <c r="AA58" i="20" a="1"/>
  <c r="AA58" i="20" s="1"/>
  <c r="ER57" i="20" a="1"/>
  <c r="ER57" i="20" s="1"/>
  <c r="EG57" i="20" a="1"/>
  <c r="EG57" i="20" s="1"/>
  <c r="DV57" i="20" a="1"/>
  <c r="DV57" i="20" s="1"/>
  <c r="DK57" i="20" a="1"/>
  <c r="DK57" i="20" s="1"/>
  <c r="CZ57" i="20" a="1"/>
  <c r="CZ57" i="20" s="1"/>
  <c r="CO57" i="20" a="1"/>
  <c r="CO57" i="20" s="1"/>
  <c r="CD57" i="20" a="1"/>
  <c r="CD57" i="20" s="1"/>
  <c r="BS57" i="20" a="1"/>
  <c r="BS57" i="20" s="1"/>
  <c r="BH57" i="20" a="1"/>
  <c r="BH57" i="20" s="1"/>
  <c r="AW57" i="20" a="1"/>
  <c r="AW57" i="20" s="1"/>
  <c r="AL57" i="20" a="1"/>
  <c r="AL57" i="20" s="1"/>
  <c r="AA57" i="20" a="1"/>
  <c r="AA57" i="20" s="1"/>
  <c r="ER53" i="20" a="1"/>
  <c r="ER53" i="20" s="1"/>
  <c r="EG53" i="20" a="1"/>
  <c r="EG53" i="20" s="1"/>
  <c r="DV53" i="20" a="1"/>
  <c r="DV53" i="20" s="1"/>
  <c r="DK53" i="20" a="1"/>
  <c r="DK53" i="20" s="1"/>
  <c r="CZ53" i="20" a="1"/>
  <c r="CZ53" i="20" s="1"/>
  <c r="CO53" i="20" a="1"/>
  <c r="CO53" i="20" s="1"/>
  <c r="CD53" i="20" a="1"/>
  <c r="CD53" i="20" s="1"/>
  <c r="BS53" i="20" a="1"/>
  <c r="BS53" i="20" s="1"/>
  <c r="BH53" i="20" a="1"/>
  <c r="BH53" i="20" s="1"/>
  <c r="AW53" i="20" a="1"/>
  <c r="AW53" i="20" s="1"/>
  <c r="AL53" i="20" a="1"/>
  <c r="AL53" i="20" s="1"/>
  <c r="AA53" i="20" a="1"/>
  <c r="AA53" i="20" s="1"/>
  <c r="ER50" i="20" a="1"/>
  <c r="ER50" i="20" s="1"/>
  <c r="EG50" i="20" a="1"/>
  <c r="EG50" i="20" s="1"/>
  <c r="DV50" i="20" a="1"/>
  <c r="DV50" i="20" s="1"/>
  <c r="DK50" i="20" a="1"/>
  <c r="DK50" i="20" s="1"/>
  <c r="CZ50" i="20" a="1"/>
  <c r="CZ50" i="20" s="1"/>
  <c r="CO50" i="20" a="1"/>
  <c r="CO50" i="20" s="1"/>
  <c r="CD50" i="20" a="1"/>
  <c r="CD50" i="20" s="1"/>
  <c r="BS50" i="20" a="1"/>
  <c r="BS50" i="20" s="1"/>
  <c r="BH50" i="20" a="1"/>
  <c r="BH50" i="20" s="1"/>
  <c r="AW50" i="20" a="1"/>
  <c r="AW50" i="20" s="1"/>
  <c r="AL50" i="20" a="1"/>
  <c r="AL50" i="20" s="1"/>
  <c r="AA50" i="20" a="1"/>
  <c r="AA50" i="20" s="1"/>
  <c r="ER49" i="20" a="1"/>
  <c r="ER49" i="20" s="1"/>
  <c r="EG49" i="20" a="1"/>
  <c r="EG49" i="20" s="1"/>
  <c r="DV49" i="20" a="1"/>
  <c r="DV49" i="20" s="1"/>
  <c r="DK49" i="20" a="1"/>
  <c r="DK49" i="20" s="1"/>
  <c r="CZ49" i="20" a="1"/>
  <c r="CZ49" i="20" s="1"/>
  <c r="CO49" i="20" a="1"/>
  <c r="CO49" i="20" s="1"/>
  <c r="CD49" i="20" a="1"/>
  <c r="CD49" i="20" s="1"/>
  <c r="BS49" i="20" a="1"/>
  <c r="BS49" i="20" s="1"/>
  <c r="BH49" i="20" a="1"/>
  <c r="BH49" i="20" s="1"/>
  <c r="AW49" i="20" a="1"/>
  <c r="AW49" i="20" s="1"/>
  <c r="AL49" i="20" a="1"/>
  <c r="AL49" i="20" s="1"/>
  <c r="AA49" i="20" a="1"/>
  <c r="AA49" i="20" s="1"/>
  <c r="ER46" i="20" a="1"/>
  <c r="ER46" i="20" s="1"/>
  <c r="EG46" i="20" a="1"/>
  <c r="EG46" i="20" s="1"/>
  <c r="DV46" i="20" a="1"/>
  <c r="DV46" i="20" s="1"/>
  <c r="DK46" i="20" a="1"/>
  <c r="DK46" i="20" s="1"/>
  <c r="CZ46" i="20" a="1"/>
  <c r="CZ46" i="20" s="1"/>
  <c r="CO46" i="20" a="1"/>
  <c r="CO46" i="20" s="1"/>
  <c r="CD46" i="20" a="1"/>
  <c r="CD46" i="20" s="1"/>
  <c r="BS46" i="20" a="1"/>
  <c r="BS46" i="20" s="1"/>
  <c r="BH46" i="20" a="1"/>
  <c r="BH46" i="20" s="1"/>
  <c r="AW46" i="20" a="1"/>
  <c r="AW46" i="20" s="1"/>
  <c r="AL46" i="20" a="1"/>
  <c r="AL46" i="20" s="1"/>
  <c r="AA46" i="20" a="1"/>
  <c r="AA46" i="20" s="1"/>
  <c r="ER45" i="20" a="1"/>
  <c r="ER45" i="20" s="1"/>
  <c r="EG45" i="20" a="1"/>
  <c r="EG45" i="20" s="1"/>
  <c r="DV45" i="20" a="1"/>
  <c r="DV45" i="20" s="1"/>
  <c r="DK45" i="20" a="1"/>
  <c r="DK45" i="20" s="1"/>
  <c r="CZ45" i="20" a="1"/>
  <c r="CZ45" i="20" s="1"/>
  <c r="CO45" i="20" a="1"/>
  <c r="CO45" i="20" s="1"/>
  <c r="CD45" i="20" a="1"/>
  <c r="CD45" i="20" s="1"/>
  <c r="BS45" i="20" a="1"/>
  <c r="BS45" i="20" s="1"/>
  <c r="BH45" i="20" a="1"/>
  <c r="BH45" i="20" s="1"/>
  <c r="AW45" i="20" a="1"/>
  <c r="AW45" i="20" s="1"/>
  <c r="AL45" i="20" a="1"/>
  <c r="AL45" i="20" s="1"/>
  <c r="AA45" i="20" a="1"/>
  <c r="AA45" i="20" s="1"/>
  <c r="ER41" i="20" a="1"/>
  <c r="ER41" i="20" s="1"/>
  <c r="EG41" i="20" a="1"/>
  <c r="EG41" i="20" s="1"/>
  <c r="DV41" i="20" a="1"/>
  <c r="DV41" i="20" s="1"/>
  <c r="DK41" i="20" a="1"/>
  <c r="DK41" i="20" s="1"/>
  <c r="CZ41" i="20" a="1"/>
  <c r="CZ41" i="20" s="1"/>
  <c r="CO41" i="20" a="1"/>
  <c r="CO41" i="20" s="1"/>
  <c r="CD41" i="20" a="1"/>
  <c r="CD41" i="20" s="1"/>
  <c r="BS41" i="20" a="1"/>
  <c r="BS41" i="20" s="1"/>
  <c r="BH41" i="20" a="1"/>
  <c r="BH41" i="20" s="1"/>
  <c r="AW41" i="20" a="1"/>
  <c r="AW41" i="20" s="1"/>
  <c r="AL41" i="20" a="1"/>
  <c r="AL41" i="20" s="1"/>
  <c r="AA41" i="20" a="1"/>
  <c r="AA41" i="20" s="1"/>
  <c r="ER38" i="20" a="1"/>
  <c r="ER38" i="20" s="1"/>
  <c r="EG38" i="20" a="1"/>
  <c r="EG38" i="20" s="1"/>
  <c r="DV38" i="20" a="1"/>
  <c r="DV38" i="20" s="1"/>
  <c r="DK38" i="20" a="1"/>
  <c r="DK38" i="20" s="1"/>
  <c r="CZ38" i="20" a="1"/>
  <c r="CZ38" i="20" s="1"/>
  <c r="CO38" i="20" a="1"/>
  <c r="CO38" i="20" s="1"/>
  <c r="CD38" i="20" a="1"/>
  <c r="CD38" i="20" s="1"/>
  <c r="BS38" i="20" a="1"/>
  <c r="BS38" i="20" s="1"/>
  <c r="BH38" i="20" a="1"/>
  <c r="BH38" i="20" s="1"/>
  <c r="AW38" i="20" a="1"/>
  <c r="AW38" i="20" s="1"/>
  <c r="AL38" i="20" a="1"/>
  <c r="AL38" i="20" s="1"/>
  <c r="AA38" i="20" a="1"/>
  <c r="AA38" i="20" s="1"/>
  <c r="ER37" i="20" a="1"/>
  <c r="ER37" i="20" s="1"/>
  <c r="EG37" i="20" a="1"/>
  <c r="EG37" i="20" s="1"/>
  <c r="DV37" i="20" a="1"/>
  <c r="DV37" i="20" s="1"/>
  <c r="DK37" i="20" a="1"/>
  <c r="DK37" i="20" s="1"/>
  <c r="CZ37" i="20" a="1"/>
  <c r="CZ37" i="20" s="1"/>
  <c r="CO37" i="20" a="1"/>
  <c r="CO37" i="20" s="1"/>
  <c r="CD37" i="20" a="1"/>
  <c r="CD37" i="20" s="1"/>
  <c r="BS37" i="20" a="1"/>
  <c r="BS37" i="20" s="1"/>
  <c r="BH37" i="20" a="1"/>
  <c r="BH37" i="20" s="1"/>
  <c r="AW37" i="20" a="1"/>
  <c r="AW37" i="20" s="1"/>
  <c r="AL37" i="20" a="1"/>
  <c r="AL37" i="20" s="1"/>
  <c r="AA37" i="20" a="1"/>
  <c r="AA37" i="20" s="1"/>
  <c r="ER34" i="20" a="1"/>
  <c r="ER34" i="20" s="1"/>
  <c r="EG34" i="20" a="1"/>
  <c r="EG34" i="20" s="1"/>
  <c r="DV34" i="20" a="1"/>
  <c r="DV34" i="20" s="1"/>
  <c r="DK34" i="20" a="1"/>
  <c r="DK34" i="20" s="1"/>
  <c r="CZ34" i="20" a="1"/>
  <c r="CZ34" i="20" s="1"/>
  <c r="CO34" i="20" a="1"/>
  <c r="CO34" i="20" s="1"/>
  <c r="CD34" i="20" a="1"/>
  <c r="CD34" i="20" s="1"/>
  <c r="BS34" i="20" a="1"/>
  <c r="BS34" i="20" s="1"/>
  <c r="BH34" i="20" a="1"/>
  <c r="BH34" i="20" s="1"/>
  <c r="AW34" i="20" a="1"/>
  <c r="AW34" i="20" s="1"/>
  <c r="AL34" i="20" a="1"/>
  <c r="AL34" i="20" s="1"/>
  <c r="AA34" i="20" a="1"/>
  <c r="AA34" i="20" s="1"/>
  <c r="ER33" i="20" a="1"/>
  <c r="ER33" i="20" s="1"/>
  <c r="EG33" i="20" a="1"/>
  <c r="EG33" i="20" s="1"/>
  <c r="DV33" i="20" a="1"/>
  <c r="DV33" i="20" s="1"/>
  <c r="DK33" i="20" a="1"/>
  <c r="DK33" i="20" s="1"/>
  <c r="CZ33" i="20" a="1"/>
  <c r="CZ33" i="20" s="1"/>
  <c r="CO33" i="20" a="1"/>
  <c r="CO33" i="20" s="1"/>
  <c r="CD33" i="20" a="1"/>
  <c r="CD33" i="20" s="1"/>
  <c r="BS33" i="20" a="1"/>
  <c r="BS33" i="20" s="1"/>
  <c r="BH33" i="20" a="1"/>
  <c r="BH33" i="20" s="1"/>
  <c r="AW33" i="20" a="1"/>
  <c r="AW33" i="20" s="1"/>
  <c r="AL33" i="20" a="1"/>
  <c r="AL33" i="20" s="1"/>
  <c r="AA33" i="20" a="1"/>
  <c r="AA33" i="20" s="1"/>
  <c r="ER29" i="20" a="1"/>
  <c r="ER29" i="20" s="1"/>
  <c r="EG29" i="20" a="1"/>
  <c r="EG29" i="20" s="1"/>
  <c r="DV29" i="20" a="1"/>
  <c r="DV29" i="20" s="1"/>
  <c r="DK29" i="20" a="1"/>
  <c r="DK29" i="20" s="1"/>
  <c r="CZ29" i="20" a="1"/>
  <c r="CZ29" i="20" s="1"/>
  <c r="CO29" i="20" a="1"/>
  <c r="CO29" i="20" s="1"/>
  <c r="CD29" i="20" a="1"/>
  <c r="CD29" i="20" s="1"/>
  <c r="BS29" i="20" a="1"/>
  <c r="BS29" i="20" s="1"/>
  <c r="BH29" i="20" a="1"/>
  <c r="BH29" i="20" s="1"/>
  <c r="AW29" i="20" a="1"/>
  <c r="AW29" i="20" s="1"/>
  <c r="AL29" i="20" a="1"/>
  <c r="AL29" i="20" s="1"/>
  <c r="AA29" i="20" a="1"/>
  <c r="AA29" i="20" s="1"/>
  <c r="ER26" i="20" a="1"/>
  <c r="ER26" i="20" s="1"/>
  <c r="EG26" i="20" a="1"/>
  <c r="EG26" i="20" s="1"/>
  <c r="DV26" i="20" a="1"/>
  <c r="DV26" i="20" s="1"/>
  <c r="DK26" i="20" a="1"/>
  <c r="DK26" i="20" s="1"/>
  <c r="CZ26" i="20" a="1"/>
  <c r="CZ26" i="20" s="1"/>
  <c r="CO26" i="20" a="1"/>
  <c r="CO26" i="20" s="1"/>
  <c r="CD26" i="20" a="1"/>
  <c r="CD26" i="20" s="1"/>
  <c r="BS26" i="20" a="1"/>
  <c r="BS26" i="20" s="1"/>
  <c r="BH26" i="20" a="1"/>
  <c r="BH26" i="20" s="1"/>
  <c r="AW26" i="20" a="1"/>
  <c r="AW26" i="20" s="1"/>
  <c r="AL26" i="20" a="1"/>
  <c r="AL26" i="20" s="1"/>
  <c r="AA26" i="20" a="1"/>
  <c r="AA26" i="20" s="1"/>
  <c r="ER25" i="20" a="1"/>
  <c r="ER25" i="20" s="1"/>
  <c r="EG25" i="20" a="1"/>
  <c r="EG25" i="20" s="1"/>
  <c r="DV25" i="20" a="1"/>
  <c r="DV25" i="20" s="1"/>
  <c r="DK25" i="20" a="1"/>
  <c r="DK25" i="20" s="1"/>
  <c r="CZ25" i="20" a="1"/>
  <c r="CZ25" i="20" s="1"/>
  <c r="CO25" i="20" a="1"/>
  <c r="CO25" i="20" s="1"/>
  <c r="CD25" i="20" a="1"/>
  <c r="CD25" i="20" s="1"/>
  <c r="BS25" i="20" a="1"/>
  <c r="BS25" i="20" s="1"/>
  <c r="BH25" i="20" a="1"/>
  <c r="BH25" i="20" s="1"/>
  <c r="AW25" i="20" a="1"/>
  <c r="AW25" i="20" s="1"/>
  <c r="AL25" i="20" a="1"/>
  <c r="AL25" i="20" s="1"/>
  <c r="AA25" i="20" a="1"/>
  <c r="AA25" i="20" s="1"/>
  <c r="ER22" i="20" a="1"/>
  <c r="ER22" i="20" s="1"/>
  <c r="EG22" i="20" a="1"/>
  <c r="EG22" i="20" s="1"/>
  <c r="DV22" i="20" a="1"/>
  <c r="DV22" i="20" s="1"/>
  <c r="DK22" i="20" a="1"/>
  <c r="DK22" i="20" s="1"/>
  <c r="CZ22" i="20" a="1"/>
  <c r="CZ22" i="20" s="1"/>
  <c r="CO22" i="20" a="1"/>
  <c r="CO22" i="20" s="1"/>
  <c r="CD22" i="20" a="1"/>
  <c r="CD22" i="20" s="1"/>
  <c r="BS22" i="20" a="1"/>
  <c r="BS22" i="20" s="1"/>
  <c r="BH22" i="20" a="1"/>
  <c r="BH22" i="20" s="1"/>
  <c r="AW22" i="20" a="1"/>
  <c r="AW22" i="20" s="1"/>
  <c r="AL22" i="20" a="1"/>
  <c r="AL22" i="20" s="1"/>
  <c r="AA22" i="20" a="1"/>
  <c r="AA22" i="20" s="1"/>
  <c r="ER21" i="20" a="1"/>
  <c r="ER21" i="20" s="1"/>
  <c r="EG21" i="20" a="1"/>
  <c r="EG21" i="20" s="1"/>
  <c r="DV21" i="20" a="1"/>
  <c r="DV21" i="20" s="1"/>
  <c r="DK21" i="20" a="1"/>
  <c r="DK21" i="20" s="1"/>
  <c r="CZ21" i="20" a="1"/>
  <c r="CZ21" i="20" s="1"/>
  <c r="CO21" i="20" a="1"/>
  <c r="CO21" i="20" s="1"/>
  <c r="CD21" i="20" a="1"/>
  <c r="CD21" i="20" s="1"/>
  <c r="BS21" i="20" a="1"/>
  <c r="BS21" i="20" s="1"/>
  <c r="BH21" i="20" a="1"/>
  <c r="BH21" i="20" s="1"/>
  <c r="AW21" i="20" a="1"/>
  <c r="AW21" i="20" s="1"/>
  <c r="AL21" i="20" a="1"/>
  <c r="AL21" i="20" s="1"/>
  <c r="AA21" i="20" a="1"/>
  <c r="AA21" i="20" s="1"/>
  <c r="ER17" i="20" a="1"/>
  <c r="ER17" i="20" s="1"/>
  <c r="EG17" i="20" a="1"/>
  <c r="EG17" i="20" s="1"/>
  <c r="DV17" i="20" a="1"/>
  <c r="DV17" i="20" s="1"/>
  <c r="DK17" i="20" a="1"/>
  <c r="DK17" i="20" s="1"/>
  <c r="CZ17" i="20" a="1"/>
  <c r="CZ17" i="20" s="1"/>
  <c r="CO17" i="20" a="1"/>
  <c r="CO17" i="20" s="1"/>
  <c r="CD17" i="20" a="1"/>
  <c r="CD17" i="20" s="1"/>
  <c r="BS17" i="20" a="1"/>
  <c r="BS17" i="20" s="1"/>
  <c r="BH17" i="20" a="1"/>
  <c r="BH17" i="20" s="1"/>
  <c r="AW17" i="20" a="1"/>
  <c r="AW17" i="20" s="1"/>
  <c r="AL17" i="20" a="1"/>
  <c r="AL17" i="20" s="1"/>
  <c r="AA17" i="20" a="1"/>
  <c r="AA17" i="20" s="1"/>
  <c r="ER16" i="20" a="1"/>
  <c r="ER16" i="20" s="1"/>
  <c r="EG16" i="20" a="1"/>
  <c r="EG16" i="20" s="1"/>
  <c r="DV16" i="20" a="1"/>
  <c r="DV16" i="20" s="1"/>
  <c r="DK16" i="20" a="1"/>
  <c r="DK16" i="20" s="1"/>
  <c r="CZ16" i="20" a="1"/>
  <c r="CZ16" i="20" s="1"/>
  <c r="CO16" i="20" a="1"/>
  <c r="CO16" i="20" s="1"/>
  <c r="CD16" i="20" a="1"/>
  <c r="CD16" i="20" s="1"/>
  <c r="BS16" i="20" a="1"/>
  <c r="BS16" i="20" s="1"/>
  <c r="BH16" i="20" a="1"/>
  <c r="BH16" i="20" s="1"/>
  <c r="AW16" i="20" a="1"/>
  <c r="AW16" i="20" s="1"/>
  <c r="AL16" i="20" a="1"/>
  <c r="AL16" i="20" s="1"/>
  <c r="AA16" i="20" a="1"/>
  <c r="AA16" i="20" s="1"/>
  <c r="ER13" i="20" a="1"/>
  <c r="ER13" i="20" s="1"/>
  <c r="EG13" i="20" a="1"/>
  <c r="EG13" i="20" s="1"/>
  <c r="DV13" i="20" a="1"/>
  <c r="DV13" i="20" s="1"/>
  <c r="DK13" i="20" a="1"/>
  <c r="DK13" i="20" s="1"/>
  <c r="CZ13" i="20" a="1"/>
  <c r="CZ13" i="20" s="1"/>
  <c r="CO13" i="20" a="1"/>
  <c r="CO13" i="20" s="1"/>
  <c r="CD13" i="20" a="1"/>
  <c r="CD13" i="20" s="1"/>
  <c r="BS13" i="20" a="1"/>
  <c r="BS13" i="20" s="1"/>
  <c r="BH13" i="20" a="1"/>
  <c r="BH13" i="20" s="1"/>
  <c r="AW13" i="20" a="1"/>
  <c r="AW13" i="20" s="1"/>
  <c r="AL13" i="20" a="1"/>
  <c r="AL13" i="20" s="1"/>
  <c r="AA13" i="20" a="1"/>
  <c r="AA13" i="20" s="1"/>
  <c r="ER8" i="20" a="1"/>
  <c r="ER8" i="20" s="1"/>
  <c r="EG8" i="20" a="1"/>
  <c r="EG8" i="20" s="1"/>
  <c r="DV8" i="20" a="1"/>
  <c r="DV8" i="20" s="1"/>
  <c r="DK8" i="20" a="1"/>
  <c r="DK8" i="20" s="1"/>
  <c r="CZ8" i="20" a="1"/>
  <c r="CZ8" i="20" s="1"/>
  <c r="CO8" i="20" a="1"/>
  <c r="CO8" i="20" s="1"/>
  <c r="CD8" i="20" a="1"/>
  <c r="CD8" i="20" s="1"/>
  <c r="BS8" i="20" a="1"/>
  <c r="BS8" i="20" s="1"/>
  <c r="BH8" i="20" a="1"/>
  <c r="BH8" i="20" s="1"/>
  <c r="AW8" i="20" a="1"/>
  <c r="AW8" i="20" s="1"/>
  <c r="AL8" i="20" a="1"/>
  <c r="AL8" i="20" s="1"/>
  <c r="AA8" i="20" a="1"/>
  <c r="AA8" i="20" s="1"/>
  <c r="ER7" i="20" a="1"/>
  <c r="ER7" i="20" s="1"/>
  <c r="EG7" i="20" a="1"/>
  <c r="EG7" i="20" s="1"/>
  <c r="DV7" i="20" a="1"/>
  <c r="DV7" i="20" s="1"/>
  <c r="DK7" i="20" a="1"/>
  <c r="DK7" i="20" s="1"/>
  <c r="CZ7" i="20" a="1"/>
  <c r="CZ7" i="20" s="1"/>
  <c r="CO7" i="20" a="1"/>
  <c r="CO7" i="20" s="1"/>
  <c r="CD7" i="20" a="1"/>
  <c r="CD7" i="20" s="1"/>
  <c r="BS7" i="20" a="1"/>
  <c r="BS7" i="20" s="1"/>
  <c r="BH7" i="20" a="1"/>
  <c r="BH7" i="20" s="1"/>
  <c r="AW7" i="20" a="1"/>
  <c r="AW7" i="20" s="1"/>
  <c r="AL7" i="20" a="1"/>
  <c r="AL7" i="20" s="1"/>
  <c r="AA7" i="20" a="1"/>
  <c r="AA7" i="20" s="1"/>
  <c r="ER6" i="20" a="1"/>
  <c r="ER6" i="20" s="1"/>
  <c r="EG6" i="20" a="1"/>
  <c r="EG6" i="20" s="1"/>
  <c r="DV6" i="20" a="1"/>
  <c r="DV6" i="20" s="1"/>
  <c r="DK6" i="20" a="1"/>
  <c r="DK6" i="20" s="1"/>
  <c r="CZ6" i="20" a="1"/>
  <c r="CZ6" i="20" s="1"/>
  <c r="CO6" i="20" a="1"/>
  <c r="CO6" i="20" s="1"/>
  <c r="CD6" i="20" a="1"/>
  <c r="CD6" i="20" s="1"/>
  <c r="BS6" i="20" a="1"/>
  <c r="BS6" i="20" s="1"/>
  <c r="BH6" i="20" a="1"/>
  <c r="BH6" i="20" s="1"/>
  <c r="AW6" i="20" a="1"/>
  <c r="AW6" i="20" s="1"/>
  <c r="AL6" i="20" a="1"/>
  <c r="AL6" i="20" s="1"/>
  <c r="AA6" i="20" a="1"/>
  <c r="AA6" i="20" s="1"/>
  <c r="ER71" i="35" a="1"/>
  <c r="ER71" i="35" s="1"/>
  <c r="EG71" i="35" a="1"/>
  <c r="EG71" i="35" s="1"/>
  <c r="DV71" i="35" a="1"/>
  <c r="DV71" i="35" s="1"/>
  <c r="DK71" i="35" a="1"/>
  <c r="DK71" i="35" s="1"/>
  <c r="CZ71" i="35" a="1"/>
  <c r="CZ71" i="35" s="1"/>
  <c r="CO71" i="35" a="1"/>
  <c r="CO71" i="35" s="1"/>
  <c r="CD71" i="35" a="1"/>
  <c r="CD71" i="35" s="1"/>
  <c r="BS71" i="35" a="1"/>
  <c r="BS71" i="35" s="1"/>
  <c r="BH71" i="35" a="1"/>
  <c r="BH71" i="35" s="1"/>
  <c r="AW71" i="35" a="1"/>
  <c r="AW71" i="35" s="1"/>
  <c r="AL71" i="35" a="1"/>
  <c r="AL71" i="35" s="1"/>
  <c r="AA71" i="35" a="1"/>
  <c r="AA71" i="35" s="1"/>
  <c r="ER70" i="35" a="1"/>
  <c r="ER70" i="35" s="1"/>
  <c r="EG70" i="35" a="1"/>
  <c r="EG70" i="35" s="1"/>
  <c r="DV70" i="35" a="1"/>
  <c r="DV70" i="35" s="1"/>
  <c r="DK70" i="35" a="1"/>
  <c r="DK70" i="35" s="1"/>
  <c r="CZ70" i="35" a="1"/>
  <c r="CZ70" i="35" s="1"/>
  <c r="CO70" i="35" a="1"/>
  <c r="CO70" i="35" s="1"/>
  <c r="CD70" i="35" a="1"/>
  <c r="CD70" i="35" s="1"/>
  <c r="BS70" i="35" a="1"/>
  <c r="BS70" i="35" s="1"/>
  <c r="BH70" i="35" a="1"/>
  <c r="BH70" i="35" s="1"/>
  <c r="AW70" i="35" a="1"/>
  <c r="AW70" i="35" s="1"/>
  <c r="AL70" i="35" a="1"/>
  <c r="AL70" i="35" s="1"/>
  <c r="AA70" i="35" a="1"/>
  <c r="AA70" i="35" s="1"/>
  <c r="ER58" i="35" a="1"/>
  <c r="ER58" i="35" s="1"/>
  <c r="EG58" i="35" a="1"/>
  <c r="EG58" i="35" s="1"/>
  <c r="DV58" i="35" a="1"/>
  <c r="DV58" i="35" s="1"/>
  <c r="DK58" i="35" a="1"/>
  <c r="DK58" i="35" s="1"/>
  <c r="CZ58" i="35" a="1"/>
  <c r="CZ58" i="35" s="1"/>
  <c r="CO58" i="35" a="1"/>
  <c r="CO58" i="35" s="1"/>
  <c r="CD58" i="35" a="1"/>
  <c r="CD58" i="35" s="1"/>
  <c r="BS58" i="35" a="1"/>
  <c r="BS58" i="35" s="1"/>
  <c r="BH58" i="35" a="1"/>
  <c r="BH58" i="35" s="1"/>
  <c r="AW58" i="35" a="1"/>
  <c r="AW58" i="35" s="1"/>
  <c r="AL58" i="35" a="1"/>
  <c r="AL58" i="35" s="1"/>
  <c r="AA58" i="35" a="1"/>
  <c r="AA58" i="35" s="1"/>
  <c r="ER57" i="35" a="1"/>
  <c r="ER57" i="35" s="1"/>
  <c r="EG57" i="35" a="1"/>
  <c r="EG57" i="35" s="1"/>
  <c r="DV57" i="35" a="1"/>
  <c r="DV57" i="35" s="1"/>
  <c r="DK57" i="35" a="1"/>
  <c r="DK57" i="35" s="1"/>
  <c r="CZ57" i="35" a="1"/>
  <c r="CZ57" i="35" s="1"/>
  <c r="CO57" i="35" a="1"/>
  <c r="CO57" i="35" s="1"/>
  <c r="CD57" i="35" a="1"/>
  <c r="CD57" i="35" s="1"/>
  <c r="BS57" i="35" a="1"/>
  <c r="BS57" i="35" s="1"/>
  <c r="BH57" i="35" a="1"/>
  <c r="BH57" i="35" s="1"/>
  <c r="AW57" i="35" a="1"/>
  <c r="AW57" i="35" s="1"/>
  <c r="AL57" i="35" a="1"/>
  <c r="AL57" i="35" s="1"/>
  <c r="AA57" i="35" a="1"/>
  <c r="AA57" i="35" s="1"/>
  <c r="ER53" i="35" a="1"/>
  <c r="ER53" i="35" s="1"/>
  <c r="EG53" i="35" a="1"/>
  <c r="EG53" i="35" s="1"/>
  <c r="DV53" i="35" a="1"/>
  <c r="DV53" i="35" s="1"/>
  <c r="DK53" i="35" a="1"/>
  <c r="DK53" i="35" s="1"/>
  <c r="CZ53" i="35" a="1"/>
  <c r="CZ53" i="35" s="1"/>
  <c r="CO53" i="35" a="1"/>
  <c r="CO53" i="35" s="1"/>
  <c r="CD53" i="35" a="1"/>
  <c r="CD53" i="35" s="1"/>
  <c r="BS53" i="35" a="1"/>
  <c r="BS53" i="35" s="1"/>
  <c r="BH53" i="35" a="1"/>
  <c r="BH53" i="35" s="1"/>
  <c r="AW53" i="35" a="1"/>
  <c r="AW53" i="35" s="1"/>
  <c r="AL53" i="35" a="1"/>
  <c r="AL53" i="35" s="1"/>
  <c r="AA53" i="35" a="1"/>
  <c r="AA53" i="35" s="1"/>
  <c r="ER50" i="35" a="1"/>
  <c r="ER50" i="35" s="1"/>
  <c r="EG50" i="35" a="1"/>
  <c r="EG50" i="35" s="1"/>
  <c r="DV50" i="35" a="1"/>
  <c r="DV50" i="35" s="1"/>
  <c r="DK50" i="35" a="1"/>
  <c r="DK50" i="35" s="1"/>
  <c r="CZ50" i="35" a="1"/>
  <c r="CZ50" i="35" s="1"/>
  <c r="CO50" i="35" a="1"/>
  <c r="CO50" i="35" s="1"/>
  <c r="CD50" i="35" a="1"/>
  <c r="CD50" i="35" s="1"/>
  <c r="BS50" i="35" a="1"/>
  <c r="BS50" i="35" s="1"/>
  <c r="BH50" i="35" a="1"/>
  <c r="BH50" i="35" s="1"/>
  <c r="AW50" i="35" a="1"/>
  <c r="AW50" i="35" s="1"/>
  <c r="AL50" i="35" a="1"/>
  <c r="AL50" i="35" s="1"/>
  <c r="AA50" i="35" a="1"/>
  <c r="AA50" i="35" s="1"/>
  <c r="ER49" i="35" a="1"/>
  <c r="ER49" i="35" s="1"/>
  <c r="EG49" i="35" a="1"/>
  <c r="EG49" i="35" s="1"/>
  <c r="DV49" i="35" a="1"/>
  <c r="DV49" i="35" s="1"/>
  <c r="DK49" i="35" a="1"/>
  <c r="DK49" i="35" s="1"/>
  <c r="CZ49" i="35" a="1"/>
  <c r="CZ49" i="35" s="1"/>
  <c r="CO49" i="35" a="1"/>
  <c r="CO49" i="35" s="1"/>
  <c r="CD49" i="35" a="1"/>
  <c r="CD49" i="35" s="1"/>
  <c r="BS49" i="35" a="1"/>
  <c r="BS49" i="35" s="1"/>
  <c r="BH49" i="35" a="1"/>
  <c r="BH49" i="35" s="1"/>
  <c r="AW49" i="35" a="1"/>
  <c r="AW49" i="35" s="1"/>
  <c r="AL49" i="35" a="1"/>
  <c r="AL49" i="35" s="1"/>
  <c r="AA49" i="35" a="1"/>
  <c r="AA49" i="35" s="1"/>
  <c r="ER46" i="35" a="1"/>
  <c r="ER46" i="35" s="1"/>
  <c r="EG46" i="35" a="1"/>
  <c r="EG46" i="35" s="1"/>
  <c r="DV46" i="35" a="1"/>
  <c r="DV46" i="35" s="1"/>
  <c r="DK46" i="35" a="1"/>
  <c r="DK46" i="35" s="1"/>
  <c r="CZ46" i="35" a="1"/>
  <c r="CZ46" i="35" s="1"/>
  <c r="CO46" i="35" a="1"/>
  <c r="CO46" i="35" s="1"/>
  <c r="CD46" i="35" a="1"/>
  <c r="CD46" i="35" s="1"/>
  <c r="BS46" i="35" a="1"/>
  <c r="BS46" i="35" s="1"/>
  <c r="BH46" i="35" a="1"/>
  <c r="BH46" i="35" s="1"/>
  <c r="AW46" i="35" a="1"/>
  <c r="AW46" i="35" s="1"/>
  <c r="AL46" i="35" a="1"/>
  <c r="AL46" i="35" s="1"/>
  <c r="AA46" i="35" a="1"/>
  <c r="AA46" i="35" s="1"/>
  <c r="ER45" i="35" a="1"/>
  <c r="ER45" i="35" s="1"/>
  <c r="EG45" i="35" a="1"/>
  <c r="EG45" i="35" s="1"/>
  <c r="DV45" i="35" a="1"/>
  <c r="DV45" i="35" s="1"/>
  <c r="DK45" i="35" a="1"/>
  <c r="DK45" i="35" s="1"/>
  <c r="CZ45" i="35" a="1"/>
  <c r="CZ45" i="35" s="1"/>
  <c r="CO45" i="35" a="1"/>
  <c r="CO45" i="35" s="1"/>
  <c r="CD45" i="35" a="1"/>
  <c r="CD45" i="35" s="1"/>
  <c r="BS45" i="35" a="1"/>
  <c r="BS45" i="35" s="1"/>
  <c r="BH45" i="35" a="1"/>
  <c r="BH45" i="35" s="1"/>
  <c r="AW45" i="35" a="1"/>
  <c r="AW45" i="35" s="1"/>
  <c r="AL45" i="35" a="1"/>
  <c r="AL45" i="35" s="1"/>
  <c r="AA45" i="35" a="1"/>
  <c r="AA45" i="35" s="1"/>
  <c r="ER41" i="35" a="1"/>
  <c r="ER41" i="35" s="1"/>
  <c r="EG41" i="35" a="1"/>
  <c r="EG41" i="35" s="1"/>
  <c r="DV41" i="35" a="1"/>
  <c r="DV41" i="35" s="1"/>
  <c r="DK41" i="35" a="1"/>
  <c r="DK41" i="35" s="1"/>
  <c r="CZ41" i="35" a="1"/>
  <c r="CZ41" i="35" s="1"/>
  <c r="CO41" i="35" a="1"/>
  <c r="CO41" i="35" s="1"/>
  <c r="CD41" i="35" a="1"/>
  <c r="CD41" i="35" s="1"/>
  <c r="BS41" i="35" a="1"/>
  <c r="BS41" i="35" s="1"/>
  <c r="BH41" i="35" a="1"/>
  <c r="BH41" i="35" s="1"/>
  <c r="AW41" i="35" a="1"/>
  <c r="AW41" i="35" s="1"/>
  <c r="AL41" i="35" a="1"/>
  <c r="AL41" i="35" s="1"/>
  <c r="AA41" i="35" a="1"/>
  <c r="AA41" i="35" s="1"/>
  <c r="ER38" i="35" a="1"/>
  <c r="ER38" i="35" s="1"/>
  <c r="EG38" i="35" a="1"/>
  <c r="EG38" i="35" s="1"/>
  <c r="DV38" i="35" a="1"/>
  <c r="DV38" i="35" s="1"/>
  <c r="DK38" i="35" a="1"/>
  <c r="DK38" i="35" s="1"/>
  <c r="CZ38" i="35" a="1"/>
  <c r="CZ38" i="35" s="1"/>
  <c r="CO38" i="35" a="1"/>
  <c r="CO38" i="35" s="1"/>
  <c r="CD38" i="35" a="1"/>
  <c r="CD38" i="35" s="1"/>
  <c r="BS38" i="35" a="1"/>
  <c r="BS38" i="35" s="1"/>
  <c r="BH38" i="35" a="1"/>
  <c r="BH38" i="35" s="1"/>
  <c r="AW38" i="35" a="1"/>
  <c r="AW38" i="35" s="1"/>
  <c r="AL38" i="35" a="1"/>
  <c r="AL38" i="35" s="1"/>
  <c r="AA38" i="35" a="1"/>
  <c r="AA38" i="35" s="1"/>
  <c r="ER37" i="35" a="1"/>
  <c r="ER37" i="35" s="1"/>
  <c r="EG37" i="35" a="1"/>
  <c r="EG37" i="35" s="1"/>
  <c r="DV37" i="35" a="1"/>
  <c r="DV37" i="35" s="1"/>
  <c r="DK37" i="35" a="1"/>
  <c r="DK37" i="35" s="1"/>
  <c r="CZ37" i="35" a="1"/>
  <c r="CZ37" i="35" s="1"/>
  <c r="CO37" i="35" a="1"/>
  <c r="CO37" i="35" s="1"/>
  <c r="CD37" i="35" a="1"/>
  <c r="CD37" i="35" s="1"/>
  <c r="BS37" i="35" a="1"/>
  <c r="BS37" i="35" s="1"/>
  <c r="BH37" i="35" a="1"/>
  <c r="BH37" i="35" s="1"/>
  <c r="AW37" i="35" a="1"/>
  <c r="AW37" i="35" s="1"/>
  <c r="AL37" i="35" a="1"/>
  <c r="AL37" i="35" s="1"/>
  <c r="AA37" i="35" a="1"/>
  <c r="AA37" i="35" s="1"/>
  <c r="ER34" i="35" a="1"/>
  <c r="ER34" i="35" s="1"/>
  <c r="EG34" i="35" a="1"/>
  <c r="EG34" i="35" s="1"/>
  <c r="DV34" i="35" a="1"/>
  <c r="DV34" i="35" s="1"/>
  <c r="DK34" i="35" a="1"/>
  <c r="DK34" i="35" s="1"/>
  <c r="CZ34" i="35" a="1"/>
  <c r="CZ34" i="35" s="1"/>
  <c r="CO34" i="35" a="1"/>
  <c r="CO34" i="35" s="1"/>
  <c r="CD34" i="35" a="1"/>
  <c r="CD34" i="35" s="1"/>
  <c r="BS34" i="35" a="1"/>
  <c r="BS34" i="35" s="1"/>
  <c r="BH34" i="35" a="1"/>
  <c r="BH34" i="35" s="1"/>
  <c r="AW34" i="35" a="1"/>
  <c r="AW34" i="35" s="1"/>
  <c r="AL34" i="35" a="1"/>
  <c r="AL34" i="35" s="1"/>
  <c r="AA34" i="35" a="1"/>
  <c r="AA34" i="35" s="1"/>
  <c r="ER33" i="35" a="1"/>
  <c r="ER33" i="35" s="1"/>
  <c r="EG33" i="35" a="1"/>
  <c r="EG33" i="35" s="1"/>
  <c r="DV33" i="35" a="1"/>
  <c r="DV33" i="35" s="1"/>
  <c r="DK33" i="35" a="1"/>
  <c r="DK33" i="35" s="1"/>
  <c r="CZ33" i="35" a="1"/>
  <c r="CZ33" i="35" s="1"/>
  <c r="CO33" i="35" a="1"/>
  <c r="CO33" i="35" s="1"/>
  <c r="CD33" i="35" a="1"/>
  <c r="CD33" i="35" s="1"/>
  <c r="BS33" i="35" a="1"/>
  <c r="BS33" i="35" s="1"/>
  <c r="BH33" i="35" a="1"/>
  <c r="BH33" i="35" s="1"/>
  <c r="AW33" i="35" a="1"/>
  <c r="AW33" i="35" s="1"/>
  <c r="AL33" i="35" a="1"/>
  <c r="AL33" i="35" s="1"/>
  <c r="AA33" i="35" a="1"/>
  <c r="AA33" i="35" s="1"/>
  <c r="ER29" i="35" a="1"/>
  <c r="ER29" i="35" s="1"/>
  <c r="EG29" i="35" a="1"/>
  <c r="EG29" i="35" s="1"/>
  <c r="DV29" i="35" a="1"/>
  <c r="DV29" i="35" s="1"/>
  <c r="DK29" i="35" a="1"/>
  <c r="DK29" i="35" s="1"/>
  <c r="CZ29" i="35" a="1"/>
  <c r="CZ29" i="35" s="1"/>
  <c r="CO29" i="35" a="1"/>
  <c r="CO29" i="35" s="1"/>
  <c r="CD29" i="35" a="1"/>
  <c r="CD29" i="35" s="1"/>
  <c r="BS29" i="35" a="1"/>
  <c r="BS29" i="35" s="1"/>
  <c r="BH29" i="35" a="1"/>
  <c r="BH29" i="35" s="1"/>
  <c r="AW29" i="35" a="1"/>
  <c r="AW29" i="35" s="1"/>
  <c r="AL29" i="35" a="1"/>
  <c r="AL29" i="35" s="1"/>
  <c r="AA29" i="35" a="1"/>
  <c r="AA29" i="35" s="1"/>
  <c r="ER26" i="35" a="1"/>
  <c r="ER26" i="35" s="1"/>
  <c r="EG26" i="35" a="1"/>
  <c r="EG26" i="35" s="1"/>
  <c r="DV26" i="35" a="1"/>
  <c r="DV26" i="35" s="1"/>
  <c r="DK26" i="35" a="1"/>
  <c r="DK26" i="35" s="1"/>
  <c r="CZ26" i="35" a="1"/>
  <c r="CZ26" i="35" s="1"/>
  <c r="CO26" i="35" a="1"/>
  <c r="CO26" i="35" s="1"/>
  <c r="CD26" i="35" a="1"/>
  <c r="CD26" i="35" s="1"/>
  <c r="BS26" i="35" a="1"/>
  <c r="BS26" i="35" s="1"/>
  <c r="BH26" i="35" a="1"/>
  <c r="BH26" i="35" s="1"/>
  <c r="AW26" i="35" a="1"/>
  <c r="AW26" i="35" s="1"/>
  <c r="AL26" i="35" a="1"/>
  <c r="AL26" i="35" s="1"/>
  <c r="AA26" i="35" a="1"/>
  <c r="AA26" i="35" s="1"/>
  <c r="ER25" i="35" a="1"/>
  <c r="ER25" i="35" s="1"/>
  <c r="EG25" i="35" a="1"/>
  <c r="EG25" i="35" s="1"/>
  <c r="DV25" i="35" a="1"/>
  <c r="DV25" i="35" s="1"/>
  <c r="DK25" i="35" a="1"/>
  <c r="DK25" i="35" s="1"/>
  <c r="CZ25" i="35" a="1"/>
  <c r="CZ25" i="35" s="1"/>
  <c r="CO25" i="35" a="1"/>
  <c r="CO25" i="35" s="1"/>
  <c r="CD25" i="35" a="1"/>
  <c r="CD25" i="35" s="1"/>
  <c r="BS25" i="35" a="1"/>
  <c r="BS25" i="35" s="1"/>
  <c r="BH25" i="35" a="1"/>
  <c r="BH25" i="35" s="1"/>
  <c r="AW25" i="35" a="1"/>
  <c r="AW25" i="35" s="1"/>
  <c r="AL25" i="35" a="1"/>
  <c r="AL25" i="35" s="1"/>
  <c r="AA25" i="35" a="1"/>
  <c r="AA25" i="35" s="1"/>
  <c r="ER22" i="35" a="1"/>
  <c r="ER22" i="35" s="1"/>
  <c r="EG22" i="35" a="1"/>
  <c r="EG22" i="35" s="1"/>
  <c r="DV22" i="35" a="1"/>
  <c r="DV22" i="35" s="1"/>
  <c r="DK22" i="35" a="1"/>
  <c r="DK22" i="35" s="1"/>
  <c r="CZ22" i="35" a="1"/>
  <c r="CZ22" i="35" s="1"/>
  <c r="CO22" i="35" a="1"/>
  <c r="CO22" i="35" s="1"/>
  <c r="CD22" i="35" a="1"/>
  <c r="CD22" i="35" s="1"/>
  <c r="BS22" i="35" a="1"/>
  <c r="BS22" i="35" s="1"/>
  <c r="BH22" i="35" a="1"/>
  <c r="BH22" i="35" s="1"/>
  <c r="AW22" i="35" a="1"/>
  <c r="AW22" i="35" s="1"/>
  <c r="AL22" i="35" a="1"/>
  <c r="AL22" i="35" s="1"/>
  <c r="AA22" i="35" a="1"/>
  <c r="AA22" i="35" s="1"/>
  <c r="ER21" i="35" a="1"/>
  <c r="ER21" i="35" s="1"/>
  <c r="EG21" i="35" a="1"/>
  <c r="EG21" i="35" s="1"/>
  <c r="DV21" i="35" a="1"/>
  <c r="DV21" i="35" s="1"/>
  <c r="DK21" i="35" a="1"/>
  <c r="DK21" i="35" s="1"/>
  <c r="CZ21" i="35" a="1"/>
  <c r="CZ21" i="35" s="1"/>
  <c r="CO21" i="35" a="1"/>
  <c r="CO21" i="35" s="1"/>
  <c r="CD21" i="35" a="1"/>
  <c r="CD21" i="35" s="1"/>
  <c r="BS21" i="35" a="1"/>
  <c r="BS21" i="35" s="1"/>
  <c r="BH21" i="35" a="1"/>
  <c r="BH21" i="35" s="1"/>
  <c r="AW21" i="35" a="1"/>
  <c r="AW21" i="35" s="1"/>
  <c r="AL21" i="35" a="1"/>
  <c r="AL21" i="35" s="1"/>
  <c r="AA21" i="35" a="1"/>
  <c r="AA21" i="35" s="1"/>
  <c r="ER17" i="35" a="1"/>
  <c r="ER17" i="35" s="1"/>
  <c r="EG17" i="35" a="1"/>
  <c r="EG17" i="35" s="1"/>
  <c r="DV17" i="35" a="1"/>
  <c r="DV17" i="35" s="1"/>
  <c r="DK17" i="35" a="1"/>
  <c r="DK17" i="35" s="1"/>
  <c r="CZ17" i="35" a="1"/>
  <c r="CZ17" i="35" s="1"/>
  <c r="CO17" i="35" a="1"/>
  <c r="CO17" i="35" s="1"/>
  <c r="CD17" i="35" a="1"/>
  <c r="CD17" i="35" s="1"/>
  <c r="BS17" i="35" a="1"/>
  <c r="BS17" i="35" s="1"/>
  <c r="BH17" i="35" a="1"/>
  <c r="BH17" i="35" s="1"/>
  <c r="AW17" i="35" a="1"/>
  <c r="AW17" i="35" s="1"/>
  <c r="AL17" i="35" a="1"/>
  <c r="AL17" i="35" s="1"/>
  <c r="AA17" i="35" a="1"/>
  <c r="AA17" i="35" s="1"/>
  <c r="ER16" i="35" a="1"/>
  <c r="ER16" i="35" s="1"/>
  <c r="EG16" i="35" a="1"/>
  <c r="EG16" i="35" s="1"/>
  <c r="DV16" i="35" a="1"/>
  <c r="DV16" i="35" s="1"/>
  <c r="DK16" i="35" a="1"/>
  <c r="DK16" i="35" s="1"/>
  <c r="CZ16" i="35" a="1"/>
  <c r="CZ16" i="35" s="1"/>
  <c r="CO16" i="35" a="1"/>
  <c r="CO16" i="35" s="1"/>
  <c r="CD16" i="35" a="1"/>
  <c r="CD16" i="35" s="1"/>
  <c r="BS16" i="35" a="1"/>
  <c r="BS16" i="35" s="1"/>
  <c r="BH16" i="35" a="1"/>
  <c r="BH16" i="35" s="1"/>
  <c r="AW16" i="35" a="1"/>
  <c r="AW16" i="35" s="1"/>
  <c r="AL16" i="35" a="1"/>
  <c r="AL16" i="35" s="1"/>
  <c r="AA16" i="35" a="1"/>
  <c r="AA16" i="35" s="1"/>
  <c r="ER13" i="35" a="1"/>
  <c r="ER13" i="35" s="1"/>
  <c r="EG13" i="35" a="1"/>
  <c r="EG13" i="35" s="1"/>
  <c r="DV13" i="35" a="1"/>
  <c r="DV13" i="35" s="1"/>
  <c r="DK13" i="35" a="1"/>
  <c r="DK13" i="35" s="1"/>
  <c r="CZ13" i="35" a="1"/>
  <c r="CZ13" i="35" s="1"/>
  <c r="CO13" i="35" a="1"/>
  <c r="CO13" i="35" s="1"/>
  <c r="CD13" i="35" a="1"/>
  <c r="CD13" i="35" s="1"/>
  <c r="BS13" i="35" a="1"/>
  <c r="BS13" i="35" s="1"/>
  <c r="BH13" i="35" a="1"/>
  <c r="BH13" i="35" s="1"/>
  <c r="AW13" i="35" a="1"/>
  <c r="AW13" i="35" s="1"/>
  <c r="AL13" i="35" a="1"/>
  <c r="AL13" i="35" s="1"/>
  <c r="AA13" i="35" a="1"/>
  <c r="AA13" i="35" s="1"/>
  <c r="ER8" i="35" a="1"/>
  <c r="ER8" i="35" s="1"/>
  <c r="EG8" i="35" a="1"/>
  <c r="EG8" i="35" s="1"/>
  <c r="DV8" i="35" a="1"/>
  <c r="DV8" i="35" s="1"/>
  <c r="DK8" i="35" a="1"/>
  <c r="DK8" i="35" s="1"/>
  <c r="CZ8" i="35" a="1"/>
  <c r="CZ8" i="35" s="1"/>
  <c r="CO8" i="35" a="1"/>
  <c r="CO8" i="35" s="1"/>
  <c r="CD8" i="35" a="1"/>
  <c r="CD8" i="35" s="1"/>
  <c r="BS8" i="35" a="1"/>
  <c r="BS8" i="35" s="1"/>
  <c r="BH8" i="35" a="1"/>
  <c r="BH8" i="35" s="1"/>
  <c r="AW8" i="35" a="1"/>
  <c r="AW8" i="35" s="1"/>
  <c r="AL8" i="35" a="1"/>
  <c r="AL8" i="35" s="1"/>
  <c r="AA8" i="35" a="1"/>
  <c r="AA8" i="35" s="1"/>
  <c r="ER7" i="35" a="1"/>
  <c r="ER7" i="35" s="1"/>
  <c r="EG7" i="35" a="1"/>
  <c r="EG7" i="35" s="1"/>
  <c r="DV7" i="35" a="1"/>
  <c r="DV7" i="35" s="1"/>
  <c r="DK7" i="35" a="1"/>
  <c r="DK7" i="35" s="1"/>
  <c r="CZ7" i="35" a="1"/>
  <c r="CZ7" i="35" s="1"/>
  <c r="CO7" i="35" a="1"/>
  <c r="CO7" i="35" s="1"/>
  <c r="CD7" i="35" a="1"/>
  <c r="CD7" i="35" s="1"/>
  <c r="BS7" i="35" a="1"/>
  <c r="BS7" i="35" s="1"/>
  <c r="BH7" i="35" a="1"/>
  <c r="BH7" i="35" s="1"/>
  <c r="AW7" i="35" a="1"/>
  <c r="AW7" i="35" s="1"/>
  <c r="AL7" i="35" a="1"/>
  <c r="AL7" i="35" s="1"/>
  <c r="AA7" i="35" a="1"/>
  <c r="AA7" i="35" s="1"/>
  <c r="ER6" i="35" a="1"/>
  <c r="ER6" i="35" s="1"/>
  <c r="EG6" i="35" a="1"/>
  <c r="EG6" i="35" s="1"/>
  <c r="DV6" i="35" a="1"/>
  <c r="DV6" i="35" s="1"/>
  <c r="DK6" i="35" a="1"/>
  <c r="DK6" i="35" s="1"/>
  <c r="CZ6" i="35" a="1"/>
  <c r="CZ6" i="35" s="1"/>
  <c r="CO6" i="35" a="1"/>
  <c r="CO6" i="35" s="1"/>
  <c r="CD6" i="35" a="1"/>
  <c r="CD6" i="35" s="1"/>
  <c r="BS6" i="35" a="1"/>
  <c r="BS6" i="35" s="1"/>
  <c r="BH6" i="35" a="1"/>
  <c r="BH6" i="35" s="1"/>
  <c r="AW6" i="35" a="1"/>
  <c r="AW6" i="35" s="1"/>
  <c r="AL6" i="35" a="1"/>
  <c r="AL6" i="35" s="1"/>
  <c r="AA6" i="35" a="1"/>
  <c r="AA6" i="35" s="1"/>
  <c r="ER71" i="30" a="1"/>
  <c r="ER71" i="30" s="1"/>
  <c r="EG71" i="30" a="1"/>
  <c r="EG71" i="30" s="1"/>
  <c r="DV71" i="30" a="1"/>
  <c r="DV71" i="30" s="1"/>
  <c r="DK71" i="30" a="1"/>
  <c r="DK71" i="30" s="1"/>
  <c r="CZ71" i="30" a="1"/>
  <c r="CZ71" i="30" s="1"/>
  <c r="CO71" i="30" a="1"/>
  <c r="CO71" i="30" s="1"/>
  <c r="CD71" i="30" a="1"/>
  <c r="CD71" i="30" s="1"/>
  <c r="BS71" i="30" a="1"/>
  <c r="BS71" i="30" s="1"/>
  <c r="BH71" i="30" a="1"/>
  <c r="BH71" i="30" s="1"/>
  <c r="AW71" i="30" a="1"/>
  <c r="AW71" i="30" s="1"/>
  <c r="AL71" i="30" a="1"/>
  <c r="AL71" i="30" s="1"/>
  <c r="AA71" i="30" a="1"/>
  <c r="AA71" i="30" s="1"/>
  <c r="ER70" i="30" a="1"/>
  <c r="ER70" i="30" s="1"/>
  <c r="EG70" i="30" a="1"/>
  <c r="EG70" i="30" s="1"/>
  <c r="DV70" i="30" a="1"/>
  <c r="DV70" i="30" s="1"/>
  <c r="DK70" i="30" a="1"/>
  <c r="DK70" i="30" s="1"/>
  <c r="CZ70" i="30" a="1"/>
  <c r="CZ70" i="30" s="1"/>
  <c r="CO70" i="30" a="1"/>
  <c r="CO70" i="30" s="1"/>
  <c r="CD70" i="30" a="1"/>
  <c r="CD70" i="30" s="1"/>
  <c r="BS70" i="30" a="1"/>
  <c r="BS70" i="30" s="1"/>
  <c r="BH70" i="30" a="1"/>
  <c r="BH70" i="30" s="1"/>
  <c r="AW70" i="30" a="1"/>
  <c r="AW70" i="30" s="1"/>
  <c r="AL70" i="30" a="1"/>
  <c r="AL70" i="30" s="1"/>
  <c r="AA70" i="30" a="1"/>
  <c r="AA70" i="30" s="1"/>
  <c r="ER58" i="30" a="1"/>
  <c r="ER58" i="30" s="1"/>
  <c r="EG58" i="30" a="1"/>
  <c r="EG58" i="30" s="1"/>
  <c r="DV58" i="30" a="1"/>
  <c r="DV58" i="30" s="1"/>
  <c r="DK58" i="30" a="1"/>
  <c r="DK58" i="30" s="1"/>
  <c r="CZ58" i="30" a="1"/>
  <c r="CZ58" i="30" s="1"/>
  <c r="CO58" i="30" a="1"/>
  <c r="CO58" i="30" s="1"/>
  <c r="CD58" i="30" a="1"/>
  <c r="CD58" i="30" s="1"/>
  <c r="BS58" i="30" a="1"/>
  <c r="BS58" i="30" s="1"/>
  <c r="BH58" i="30" a="1"/>
  <c r="BH58" i="30" s="1"/>
  <c r="AW58" i="30" a="1"/>
  <c r="AW58" i="30" s="1"/>
  <c r="AL58" i="30" a="1"/>
  <c r="AL58" i="30" s="1"/>
  <c r="AA58" i="30" a="1"/>
  <c r="AA58" i="30" s="1"/>
  <c r="ER57" i="30" a="1"/>
  <c r="ER57" i="30" s="1"/>
  <c r="EG57" i="30" a="1"/>
  <c r="EG57" i="30" s="1"/>
  <c r="DV57" i="30" a="1"/>
  <c r="DV57" i="30" s="1"/>
  <c r="DK57" i="30" a="1"/>
  <c r="DK57" i="30" s="1"/>
  <c r="CZ57" i="30" a="1"/>
  <c r="CZ57" i="30" s="1"/>
  <c r="CO57" i="30" a="1"/>
  <c r="CO57" i="30" s="1"/>
  <c r="CD57" i="30" a="1"/>
  <c r="CD57" i="30" s="1"/>
  <c r="BS57" i="30" a="1"/>
  <c r="BS57" i="30" s="1"/>
  <c r="BH57" i="30" a="1"/>
  <c r="BH57" i="30" s="1"/>
  <c r="AW57" i="30" a="1"/>
  <c r="AW57" i="30" s="1"/>
  <c r="AL57" i="30" a="1"/>
  <c r="AL57" i="30" s="1"/>
  <c r="AA57" i="30" a="1"/>
  <c r="AA57" i="30" s="1"/>
  <c r="ER53" i="30" a="1"/>
  <c r="ER53" i="30" s="1"/>
  <c r="EG53" i="30" a="1"/>
  <c r="EG53" i="30" s="1"/>
  <c r="DV53" i="30" a="1"/>
  <c r="DV53" i="30" s="1"/>
  <c r="DK53" i="30" a="1"/>
  <c r="DK53" i="30" s="1"/>
  <c r="CZ53" i="30" a="1"/>
  <c r="CZ53" i="30" s="1"/>
  <c r="CO53" i="30" a="1"/>
  <c r="CO53" i="30" s="1"/>
  <c r="CD53" i="30" a="1"/>
  <c r="CD53" i="30" s="1"/>
  <c r="BS53" i="30" a="1"/>
  <c r="BS53" i="30" s="1"/>
  <c r="BH53" i="30" a="1"/>
  <c r="BH53" i="30" s="1"/>
  <c r="AW53" i="30" a="1"/>
  <c r="AW53" i="30" s="1"/>
  <c r="AL53" i="30" a="1"/>
  <c r="AL53" i="30" s="1"/>
  <c r="AA53" i="30" a="1"/>
  <c r="AA53" i="30" s="1"/>
  <c r="ER50" i="30" a="1"/>
  <c r="ER50" i="30" s="1"/>
  <c r="EG50" i="30" a="1"/>
  <c r="EG50" i="30" s="1"/>
  <c r="DV50" i="30" a="1"/>
  <c r="DV50" i="30" s="1"/>
  <c r="DK50" i="30" a="1"/>
  <c r="DK50" i="30" s="1"/>
  <c r="CZ50" i="30" a="1"/>
  <c r="CZ50" i="30" s="1"/>
  <c r="CO50" i="30" a="1"/>
  <c r="CO50" i="30" s="1"/>
  <c r="CD50" i="30" a="1"/>
  <c r="CD50" i="30" s="1"/>
  <c r="BS50" i="30" a="1"/>
  <c r="BS50" i="30" s="1"/>
  <c r="BH50" i="30" a="1"/>
  <c r="BH50" i="30" s="1"/>
  <c r="AW50" i="30" a="1"/>
  <c r="AW50" i="30" s="1"/>
  <c r="AL50" i="30" a="1"/>
  <c r="AL50" i="30" s="1"/>
  <c r="AA50" i="30" a="1"/>
  <c r="AA50" i="30" s="1"/>
  <c r="ER49" i="30" a="1"/>
  <c r="ER49" i="30" s="1"/>
  <c r="EG49" i="30" a="1"/>
  <c r="EG49" i="30" s="1"/>
  <c r="DV49" i="30" a="1"/>
  <c r="DV49" i="30" s="1"/>
  <c r="DK49" i="30" a="1"/>
  <c r="DK49" i="30" s="1"/>
  <c r="CZ49" i="30" a="1"/>
  <c r="CZ49" i="30" s="1"/>
  <c r="CO49" i="30" a="1"/>
  <c r="CO49" i="30" s="1"/>
  <c r="CD49" i="30" a="1"/>
  <c r="CD49" i="30" s="1"/>
  <c r="BS49" i="30" a="1"/>
  <c r="BS49" i="30" s="1"/>
  <c r="BH49" i="30" a="1"/>
  <c r="BH49" i="30" s="1"/>
  <c r="AW49" i="30" a="1"/>
  <c r="AW49" i="30" s="1"/>
  <c r="AL49" i="30" a="1"/>
  <c r="AL49" i="30" s="1"/>
  <c r="AA49" i="30" a="1"/>
  <c r="AA49" i="30" s="1"/>
  <c r="ER46" i="30" a="1"/>
  <c r="ER46" i="30" s="1"/>
  <c r="EG46" i="30" a="1"/>
  <c r="EG46" i="30" s="1"/>
  <c r="DV46" i="30" a="1"/>
  <c r="DV46" i="30" s="1"/>
  <c r="DK46" i="30" a="1"/>
  <c r="DK46" i="30" s="1"/>
  <c r="CZ46" i="30" a="1"/>
  <c r="CZ46" i="30" s="1"/>
  <c r="CO46" i="30" a="1"/>
  <c r="CO46" i="30" s="1"/>
  <c r="CD46" i="30" a="1"/>
  <c r="CD46" i="30" s="1"/>
  <c r="BS46" i="30" a="1"/>
  <c r="BS46" i="30" s="1"/>
  <c r="BH46" i="30" a="1"/>
  <c r="BH46" i="30" s="1"/>
  <c r="AW46" i="30" a="1"/>
  <c r="AW46" i="30" s="1"/>
  <c r="AL46" i="30" a="1"/>
  <c r="AL46" i="30" s="1"/>
  <c r="AA46" i="30" a="1"/>
  <c r="AA46" i="30" s="1"/>
  <c r="ER45" i="30" a="1"/>
  <c r="ER45" i="30" s="1"/>
  <c r="EG45" i="30" a="1"/>
  <c r="EG45" i="30" s="1"/>
  <c r="DV45" i="30" a="1"/>
  <c r="DV45" i="30" s="1"/>
  <c r="DK45" i="30" a="1"/>
  <c r="DK45" i="30" s="1"/>
  <c r="CZ45" i="30" a="1"/>
  <c r="CZ45" i="30" s="1"/>
  <c r="CO45" i="30" a="1"/>
  <c r="CO45" i="30" s="1"/>
  <c r="CD45" i="30" a="1"/>
  <c r="CD45" i="30" s="1"/>
  <c r="BS45" i="30" a="1"/>
  <c r="BS45" i="30" s="1"/>
  <c r="BH45" i="30" a="1"/>
  <c r="BH45" i="30" s="1"/>
  <c r="AW45" i="30" a="1"/>
  <c r="AW45" i="30" s="1"/>
  <c r="AL45" i="30" a="1"/>
  <c r="AL45" i="30" s="1"/>
  <c r="AA45" i="30" a="1"/>
  <c r="AA45" i="30" s="1"/>
  <c r="ER41" i="30" a="1"/>
  <c r="ER41" i="30" s="1"/>
  <c r="EG41" i="30" a="1"/>
  <c r="EG41" i="30" s="1"/>
  <c r="DV41" i="30" a="1"/>
  <c r="DV41" i="30" s="1"/>
  <c r="DK41" i="30" a="1"/>
  <c r="DK41" i="30" s="1"/>
  <c r="CZ41" i="30" a="1"/>
  <c r="CZ41" i="30" s="1"/>
  <c r="CO41" i="30" a="1"/>
  <c r="CO41" i="30" s="1"/>
  <c r="CD41" i="30" a="1"/>
  <c r="CD41" i="30" s="1"/>
  <c r="BS41" i="30" a="1"/>
  <c r="BS41" i="30" s="1"/>
  <c r="BH41" i="30" a="1"/>
  <c r="BH41" i="30" s="1"/>
  <c r="AW41" i="30" a="1"/>
  <c r="AW41" i="30" s="1"/>
  <c r="AL41" i="30" a="1"/>
  <c r="AL41" i="30" s="1"/>
  <c r="AA41" i="30" a="1"/>
  <c r="AA41" i="30" s="1"/>
  <c r="ER38" i="30" a="1"/>
  <c r="ER38" i="30" s="1"/>
  <c r="EG38" i="30" a="1"/>
  <c r="EG38" i="30" s="1"/>
  <c r="DV38" i="30" a="1"/>
  <c r="DV38" i="30" s="1"/>
  <c r="DK38" i="30" a="1"/>
  <c r="DK38" i="30" s="1"/>
  <c r="CZ38" i="30" a="1"/>
  <c r="CZ38" i="30" s="1"/>
  <c r="CO38" i="30" a="1"/>
  <c r="CO38" i="30" s="1"/>
  <c r="CD38" i="30" a="1"/>
  <c r="CD38" i="30" s="1"/>
  <c r="BS38" i="30" a="1"/>
  <c r="BS38" i="30" s="1"/>
  <c r="BH38" i="30" a="1"/>
  <c r="BH38" i="30" s="1"/>
  <c r="AW38" i="30" a="1"/>
  <c r="AW38" i="30" s="1"/>
  <c r="AL38" i="30" a="1"/>
  <c r="AL38" i="30" s="1"/>
  <c r="AA38" i="30" a="1"/>
  <c r="AA38" i="30" s="1"/>
  <c r="ER37" i="30" a="1"/>
  <c r="ER37" i="30" s="1"/>
  <c r="EG37" i="30" a="1"/>
  <c r="EG37" i="30" s="1"/>
  <c r="DV37" i="30" a="1"/>
  <c r="DV37" i="30" s="1"/>
  <c r="DK37" i="30" a="1"/>
  <c r="DK37" i="30" s="1"/>
  <c r="CZ37" i="30" a="1"/>
  <c r="CZ37" i="30" s="1"/>
  <c r="CO37" i="30" a="1"/>
  <c r="CO37" i="30" s="1"/>
  <c r="CD37" i="30" a="1"/>
  <c r="CD37" i="30" s="1"/>
  <c r="BS37" i="30" a="1"/>
  <c r="BS37" i="30" s="1"/>
  <c r="BH37" i="30" a="1"/>
  <c r="BH37" i="30" s="1"/>
  <c r="AW37" i="30" a="1"/>
  <c r="AW37" i="30" s="1"/>
  <c r="AL37" i="30" a="1"/>
  <c r="AL37" i="30" s="1"/>
  <c r="AA37" i="30" a="1"/>
  <c r="AA37" i="30" s="1"/>
  <c r="ER34" i="30" a="1"/>
  <c r="ER34" i="30" s="1"/>
  <c r="EG34" i="30" a="1"/>
  <c r="EG34" i="30" s="1"/>
  <c r="DV34" i="30" a="1"/>
  <c r="DV34" i="30" s="1"/>
  <c r="DK34" i="30" a="1"/>
  <c r="DK34" i="30" s="1"/>
  <c r="CZ34" i="30" a="1"/>
  <c r="CZ34" i="30" s="1"/>
  <c r="CO34" i="30" a="1"/>
  <c r="CO34" i="30" s="1"/>
  <c r="CD34" i="30" a="1"/>
  <c r="CD34" i="30" s="1"/>
  <c r="BS34" i="30" a="1"/>
  <c r="BS34" i="30" s="1"/>
  <c r="BH34" i="30" a="1"/>
  <c r="BH34" i="30" s="1"/>
  <c r="AW34" i="30" a="1"/>
  <c r="AW34" i="30" s="1"/>
  <c r="AL34" i="30" a="1"/>
  <c r="AL34" i="30" s="1"/>
  <c r="AA34" i="30" a="1"/>
  <c r="AA34" i="30" s="1"/>
  <c r="ER33" i="30" a="1"/>
  <c r="ER33" i="30" s="1"/>
  <c r="EG33" i="30" a="1"/>
  <c r="EG33" i="30" s="1"/>
  <c r="DV33" i="30" a="1"/>
  <c r="DV33" i="30" s="1"/>
  <c r="DK33" i="30" a="1"/>
  <c r="DK33" i="30" s="1"/>
  <c r="CZ33" i="30" a="1"/>
  <c r="CZ33" i="30" s="1"/>
  <c r="CO33" i="30" a="1"/>
  <c r="CO33" i="30" s="1"/>
  <c r="CD33" i="30" a="1"/>
  <c r="CD33" i="30" s="1"/>
  <c r="BS33" i="30" a="1"/>
  <c r="BS33" i="30" s="1"/>
  <c r="BH33" i="30" a="1"/>
  <c r="BH33" i="30" s="1"/>
  <c r="AW33" i="30" a="1"/>
  <c r="AW33" i="30" s="1"/>
  <c r="AL33" i="30" a="1"/>
  <c r="AL33" i="30" s="1"/>
  <c r="AA33" i="30" a="1"/>
  <c r="AA33" i="30" s="1"/>
  <c r="ER29" i="30" a="1"/>
  <c r="ER29" i="30" s="1"/>
  <c r="EG29" i="30" a="1"/>
  <c r="EG29" i="30" s="1"/>
  <c r="DV29" i="30" a="1"/>
  <c r="DV29" i="30" s="1"/>
  <c r="DK29" i="30" a="1"/>
  <c r="DK29" i="30" s="1"/>
  <c r="CZ29" i="30" a="1"/>
  <c r="CZ29" i="30" s="1"/>
  <c r="CO29" i="30" a="1"/>
  <c r="CO29" i="30" s="1"/>
  <c r="CD29" i="30" a="1"/>
  <c r="CD29" i="30" s="1"/>
  <c r="BS29" i="30" a="1"/>
  <c r="BS29" i="30" s="1"/>
  <c r="BH29" i="30" a="1"/>
  <c r="BH29" i="30" s="1"/>
  <c r="AW29" i="30" a="1"/>
  <c r="AW29" i="30" s="1"/>
  <c r="AL29" i="30" a="1"/>
  <c r="AL29" i="30" s="1"/>
  <c r="AA29" i="30" a="1"/>
  <c r="AA29" i="30" s="1"/>
  <c r="ER26" i="30" a="1"/>
  <c r="ER26" i="30" s="1"/>
  <c r="EG26" i="30" a="1"/>
  <c r="EG26" i="30" s="1"/>
  <c r="DV26" i="30" a="1"/>
  <c r="DV26" i="30" s="1"/>
  <c r="DK26" i="30" a="1"/>
  <c r="DK26" i="30" s="1"/>
  <c r="CZ26" i="30" a="1"/>
  <c r="CZ26" i="30" s="1"/>
  <c r="CO26" i="30" a="1"/>
  <c r="CO26" i="30" s="1"/>
  <c r="CD26" i="30" a="1"/>
  <c r="CD26" i="30" s="1"/>
  <c r="BS26" i="30" a="1"/>
  <c r="BS26" i="30" s="1"/>
  <c r="BH26" i="30" a="1"/>
  <c r="BH26" i="30" s="1"/>
  <c r="AW26" i="30" a="1"/>
  <c r="AW26" i="30" s="1"/>
  <c r="AL26" i="30" a="1"/>
  <c r="AL26" i="30" s="1"/>
  <c r="AA26" i="30" a="1"/>
  <c r="AA26" i="30" s="1"/>
  <c r="ER25" i="30" a="1"/>
  <c r="ER25" i="30" s="1"/>
  <c r="EG25" i="30" a="1"/>
  <c r="EG25" i="30" s="1"/>
  <c r="DV25" i="30" a="1"/>
  <c r="DV25" i="30" s="1"/>
  <c r="DK25" i="30" a="1"/>
  <c r="DK25" i="30" s="1"/>
  <c r="CZ25" i="30" a="1"/>
  <c r="CZ25" i="30" s="1"/>
  <c r="CO25" i="30" a="1"/>
  <c r="CO25" i="30" s="1"/>
  <c r="CD25" i="30" a="1"/>
  <c r="CD25" i="30" s="1"/>
  <c r="BS25" i="30" a="1"/>
  <c r="BS25" i="30" s="1"/>
  <c r="BH25" i="30" a="1"/>
  <c r="BH25" i="30" s="1"/>
  <c r="AW25" i="30" a="1"/>
  <c r="AW25" i="30" s="1"/>
  <c r="AL25" i="30" a="1"/>
  <c r="AL25" i="30" s="1"/>
  <c r="AA25" i="30" a="1"/>
  <c r="AA25" i="30" s="1"/>
  <c r="ER22" i="30" a="1"/>
  <c r="ER22" i="30" s="1"/>
  <c r="EG22" i="30" a="1"/>
  <c r="EG22" i="30" s="1"/>
  <c r="DV22" i="30" a="1"/>
  <c r="DV22" i="30" s="1"/>
  <c r="DK22" i="30" a="1"/>
  <c r="DK22" i="30" s="1"/>
  <c r="CZ22" i="30" a="1"/>
  <c r="CZ22" i="30" s="1"/>
  <c r="CO22" i="30" a="1"/>
  <c r="CO22" i="30" s="1"/>
  <c r="CD22" i="30" a="1"/>
  <c r="CD22" i="30" s="1"/>
  <c r="BS22" i="30" a="1"/>
  <c r="BS22" i="30" s="1"/>
  <c r="BH22" i="30" a="1"/>
  <c r="BH22" i="30" s="1"/>
  <c r="AW22" i="30" a="1"/>
  <c r="AW22" i="30" s="1"/>
  <c r="AL22" i="30" a="1"/>
  <c r="AL22" i="30" s="1"/>
  <c r="AA22" i="30" a="1"/>
  <c r="AA22" i="30" s="1"/>
  <c r="ER21" i="30" a="1"/>
  <c r="ER21" i="30" s="1"/>
  <c r="EG21" i="30" a="1"/>
  <c r="EG21" i="30" s="1"/>
  <c r="DV21" i="30" a="1"/>
  <c r="DV21" i="30" s="1"/>
  <c r="DK21" i="30" a="1"/>
  <c r="DK21" i="30" s="1"/>
  <c r="CZ21" i="30" a="1"/>
  <c r="CZ21" i="30" s="1"/>
  <c r="CO21" i="30" a="1"/>
  <c r="CO21" i="30" s="1"/>
  <c r="CD21" i="30" a="1"/>
  <c r="CD21" i="30" s="1"/>
  <c r="BS21" i="30" a="1"/>
  <c r="BS21" i="30" s="1"/>
  <c r="BH21" i="30" a="1"/>
  <c r="BH21" i="30" s="1"/>
  <c r="AW21" i="30" a="1"/>
  <c r="AW21" i="30" s="1"/>
  <c r="AL21" i="30" a="1"/>
  <c r="AL21" i="30" s="1"/>
  <c r="AA21" i="30" a="1"/>
  <c r="AA21" i="30" s="1"/>
  <c r="ER17" i="30" a="1"/>
  <c r="ER17" i="30" s="1"/>
  <c r="EG17" i="30" a="1"/>
  <c r="EG17" i="30" s="1"/>
  <c r="DV17" i="30" a="1"/>
  <c r="DV17" i="30" s="1"/>
  <c r="DK17" i="30" a="1"/>
  <c r="DK17" i="30" s="1"/>
  <c r="CZ17" i="30" a="1"/>
  <c r="CZ17" i="30" s="1"/>
  <c r="CO17" i="30" a="1"/>
  <c r="CO17" i="30" s="1"/>
  <c r="CD17" i="30" a="1"/>
  <c r="CD17" i="30" s="1"/>
  <c r="BS17" i="30" a="1"/>
  <c r="BS17" i="30" s="1"/>
  <c r="BH17" i="30" a="1"/>
  <c r="BH17" i="30" s="1"/>
  <c r="AW17" i="30" a="1"/>
  <c r="AW17" i="30" s="1"/>
  <c r="AL17" i="30" a="1"/>
  <c r="AL17" i="30" s="1"/>
  <c r="AA17" i="30" a="1"/>
  <c r="AA17" i="30" s="1"/>
  <c r="ER16" i="30" a="1"/>
  <c r="ER16" i="30" s="1"/>
  <c r="EG16" i="30" a="1"/>
  <c r="EG16" i="30" s="1"/>
  <c r="DV16" i="30" a="1"/>
  <c r="DV16" i="30" s="1"/>
  <c r="DK16" i="30" a="1"/>
  <c r="DK16" i="30" s="1"/>
  <c r="CZ16" i="30" a="1"/>
  <c r="CZ16" i="30" s="1"/>
  <c r="CO16" i="30" a="1"/>
  <c r="CO16" i="30" s="1"/>
  <c r="CD16" i="30" a="1"/>
  <c r="CD16" i="30" s="1"/>
  <c r="BS16" i="30" a="1"/>
  <c r="BS16" i="30" s="1"/>
  <c r="BH16" i="30" a="1"/>
  <c r="BH16" i="30" s="1"/>
  <c r="AW16" i="30" a="1"/>
  <c r="AW16" i="30" s="1"/>
  <c r="AL16" i="30" a="1"/>
  <c r="AL16" i="30" s="1"/>
  <c r="AA16" i="30" a="1"/>
  <c r="AA16" i="30" s="1"/>
  <c r="ER13" i="30" a="1"/>
  <c r="ER13" i="30" s="1"/>
  <c r="EG13" i="30" a="1"/>
  <c r="EG13" i="30" s="1"/>
  <c r="DV13" i="30" a="1"/>
  <c r="DV13" i="30" s="1"/>
  <c r="DK13" i="30" a="1"/>
  <c r="DK13" i="30" s="1"/>
  <c r="CZ13" i="30" a="1"/>
  <c r="CZ13" i="30" s="1"/>
  <c r="CO13" i="30" a="1"/>
  <c r="CO13" i="30" s="1"/>
  <c r="CD13" i="30" a="1"/>
  <c r="CD13" i="30" s="1"/>
  <c r="BS13" i="30" a="1"/>
  <c r="BS13" i="30" s="1"/>
  <c r="BH13" i="30" a="1"/>
  <c r="BH13" i="30" s="1"/>
  <c r="AW13" i="30" a="1"/>
  <c r="AW13" i="30" s="1"/>
  <c r="AL13" i="30" a="1"/>
  <c r="AL13" i="30" s="1"/>
  <c r="AA13" i="30" a="1"/>
  <c r="AA13" i="30" s="1"/>
  <c r="ER8" i="30" a="1"/>
  <c r="ER8" i="30" s="1"/>
  <c r="EG8" i="30" a="1"/>
  <c r="EG8" i="30" s="1"/>
  <c r="DV8" i="30" a="1"/>
  <c r="DV8" i="30" s="1"/>
  <c r="DK8" i="30" a="1"/>
  <c r="DK8" i="30" s="1"/>
  <c r="CZ8" i="30" a="1"/>
  <c r="CZ8" i="30" s="1"/>
  <c r="CO8" i="30" a="1"/>
  <c r="CO8" i="30" s="1"/>
  <c r="CD8" i="30" a="1"/>
  <c r="CD8" i="30" s="1"/>
  <c r="BS8" i="30" a="1"/>
  <c r="BS8" i="30" s="1"/>
  <c r="BH8" i="30" a="1"/>
  <c r="BH8" i="30" s="1"/>
  <c r="AW8" i="30" a="1"/>
  <c r="AW8" i="30" s="1"/>
  <c r="AL8" i="30" a="1"/>
  <c r="AL8" i="30" s="1"/>
  <c r="AA8" i="30" a="1"/>
  <c r="AA8" i="30" s="1"/>
  <c r="ER7" i="30" a="1"/>
  <c r="ER7" i="30" s="1"/>
  <c r="EG7" i="30" a="1"/>
  <c r="EG7" i="30" s="1"/>
  <c r="DV7" i="30" a="1"/>
  <c r="DV7" i="30" s="1"/>
  <c r="DK7" i="30" a="1"/>
  <c r="DK7" i="30" s="1"/>
  <c r="CZ7" i="30" a="1"/>
  <c r="CZ7" i="30" s="1"/>
  <c r="CO7" i="30" a="1"/>
  <c r="CO7" i="30" s="1"/>
  <c r="CD7" i="30" a="1"/>
  <c r="CD7" i="30" s="1"/>
  <c r="BS7" i="30" a="1"/>
  <c r="BS7" i="30" s="1"/>
  <c r="BH7" i="30" a="1"/>
  <c r="BH7" i="30" s="1"/>
  <c r="AW7" i="30" a="1"/>
  <c r="AW7" i="30" s="1"/>
  <c r="AL7" i="30" a="1"/>
  <c r="AL7" i="30" s="1"/>
  <c r="AA7" i="30" a="1"/>
  <c r="AA7" i="30" s="1"/>
  <c r="ER6" i="30" a="1"/>
  <c r="ER6" i="30" s="1"/>
  <c r="EG6" i="30" a="1"/>
  <c r="EG6" i="30" s="1"/>
  <c r="DV6" i="30" a="1"/>
  <c r="DV6" i="30" s="1"/>
  <c r="DK6" i="30" a="1"/>
  <c r="DK6" i="30" s="1"/>
  <c r="CZ6" i="30" a="1"/>
  <c r="CZ6" i="30" s="1"/>
  <c r="CO6" i="30" a="1"/>
  <c r="CO6" i="30" s="1"/>
  <c r="CD6" i="30" a="1"/>
  <c r="CD6" i="30" s="1"/>
  <c r="BS6" i="30" a="1"/>
  <c r="BS6" i="30" s="1"/>
  <c r="BH6" i="30" a="1"/>
  <c r="BH6" i="30" s="1"/>
  <c r="AW6" i="30" a="1"/>
  <c r="AW6" i="30" s="1"/>
  <c r="AL6" i="30" a="1"/>
  <c r="AL6" i="30" s="1"/>
  <c r="AA6" i="30" a="1"/>
  <c r="AA6" i="30" s="1"/>
  <c r="ER71" i="27" a="1"/>
  <c r="ER71" i="27" s="1"/>
  <c r="EG71" i="27" a="1"/>
  <c r="EG71" i="27" s="1"/>
  <c r="DV71" i="27" a="1"/>
  <c r="DV71" i="27" s="1"/>
  <c r="DK71" i="27" a="1"/>
  <c r="DK71" i="27" s="1"/>
  <c r="CZ71" i="27" a="1"/>
  <c r="CZ71" i="27" s="1"/>
  <c r="CO71" i="27" a="1"/>
  <c r="CO71" i="27" s="1"/>
  <c r="CD71" i="27" a="1"/>
  <c r="CD71" i="27" s="1"/>
  <c r="BS71" i="27" a="1"/>
  <c r="BS71" i="27" s="1"/>
  <c r="BH71" i="27" a="1"/>
  <c r="BH71" i="27" s="1"/>
  <c r="AW71" i="27" a="1"/>
  <c r="AW71" i="27" s="1"/>
  <c r="AL71" i="27" a="1"/>
  <c r="AL71" i="27" s="1"/>
  <c r="AA71" i="27" a="1"/>
  <c r="AA71" i="27" s="1"/>
  <c r="ER70" i="27" a="1"/>
  <c r="ER70" i="27" s="1"/>
  <c r="EG70" i="27" a="1"/>
  <c r="EG70" i="27" s="1"/>
  <c r="DV70" i="27" a="1"/>
  <c r="DV70" i="27" s="1"/>
  <c r="DK70" i="27" a="1"/>
  <c r="DK70" i="27" s="1"/>
  <c r="CZ70" i="27" a="1"/>
  <c r="CZ70" i="27" s="1"/>
  <c r="CO70" i="27" a="1"/>
  <c r="CO70" i="27" s="1"/>
  <c r="CD70" i="27" a="1"/>
  <c r="CD70" i="27" s="1"/>
  <c r="BS70" i="27" a="1"/>
  <c r="BS70" i="27" s="1"/>
  <c r="BH70" i="27" a="1"/>
  <c r="BH70" i="27" s="1"/>
  <c r="AW70" i="27" a="1"/>
  <c r="AW70" i="27" s="1"/>
  <c r="AL70" i="27" a="1"/>
  <c r="AL70" i="27" s="1"/>
  <c r="AA70" i="27" a="1"/>
  <c r="AA70" i="27" s="1"/>
  <c r="ER58" i="27" a="1"/>
  <c r="ER58" i="27" s="1"/>
  <c r="EG58" i="27" a="1"/>
  <c r="EG58" i="27" s="1"/>
  <c r="DV58" i="27" a="1"/>
  <c r="DV58" i="27" s="1"/>
  <c r="DK58" i="27" a="1"/>
  <c r="DK58" i="27" s="1"/>
  <c r="CZ58" i="27" a="1"/>
  <c r="CZ58" i="27" s="1"/>
  <c r="CO58" i="27" a="1"/>
  <c r="CO58" i="27" s="1"/>
  <c r="CD58" i="27" a="1"/>
  <c r="CD58" i="27" s="1"/>
  <c r="BS58" i="27" a="1"/>
  <c r="BS58" i="27" s="1"/>
  <c r="BH58" i="27" a="1"/>
  <c r="BH58" i="27" s="1"/>
  <c r="AW58" i="27" a="1"/>
  <c r="AW58" i="27" s="1"/>
  <c r="AL58" i="27" a="1"/>
  <c r="AL58" i="27" s="1"/>
  <c r="AA58" i="27" a="1"/>
  <c r="AA58" i="27" s="1"/>
  <c r="ER57" i="27" a="1"/>
  <c r="ER57" i="27" s="1"/>
  <c r="EG57" i="27" a="1"/>
  <c r="EG57" i="27" s="1"/>
  <c r="DV57" i="27" a="1"/>
  <c r="DV57" i="27" s="1"/>
  <c r="DK57" i="27" a="1"/>
  <c r="DK57" i="27" s="1"/>
  <c r="CZ57" i="27" a="1"/>
  <c r="CZ57" i="27" s="1"/>
  <c r="CO57" i="27" a="1"/>
  <c r="CO57" i="27" s="1"/>
  <c r="CD57" i="27" a="1"/>
  <c r="CD57" i="27" s="1"/>
  <c r="BS57" i="27" a="1"/>
  <c r="BS57" i="27" s="1"/>
  <c r="BH57" i="27" a="1"/>
  <c r="BH57" i="27" s="1"/>
  <c r="AW57" i="27" a="1"/>
  <c r="AW57" i="27" s="1"/>
  <c r="AL57" i="27" a="1"/>
  <c r="AL57" i="27" s="1"/>
  <c r="AA57" i="27" a="1"/>
  <c r="AA57" i="27" s="1"/>
  <c r="ER53" i="27" a="1"/>
  <c r="ER53" i="27" s="1"/>
  <c r="EG53" i="27" a="1"/>
  <c r="EG53" i="27" s="1"/>
  <c r="DV53" i="27" a="1"/>
  <c r="DV53" i="27" s="1"/>
  <c r="DK53" i="27" a="1"/>
  <c r="DK53" i="27" s="1"/>
  <c r="CZ53" i="27" a="1"/>
  <c r="CZ53" i="27" s="1"/>
  <c r="CO53" i="27" a="1"/>
  <c r="CO53" i="27" s="1"/>
  <c r="CD53" i="27" a="1"/>
  <c r="CD53" i="27" s="1"/>
  <c r="BS53" i="27" a="1"/>
  <c r="BS53" i="27" s="1"/>
  <c r="BH53" i="27" a="1"/>
  <c r="BH53" i="27" s="1"/>
  <c r="AW53" i="27" a="1"/>
  <c r="AW53" i="27" s="1"/>
  <c r="AL53" i="27" a="1"/>
  <c r="AL53" i="27" s="1"/>
  <c r="AA53" i="27" a="1"/>
  <c r="AA53" i="27" s="1"/>
  <c r="ER50" i="27" a="1"/>
  <c r="ER50" i="27" s="1"/>
  <c r="EG50" i="27" a="1"/>
  <c r="EG50" i="27" s="1"/>
  <c r="DV50" i="27" a="1"/>
  <c r="DV50" i="27" s="1"/>
  <c r="DK50" i="27" a="1"/>
  <c r="DK50" i="27" s="1"/>
  <c r="CZ50" i="27" a="1"/>
  <c r="CZ50" i="27" s="1"/>
  <c r="CO50" i="27" a="1"/>
  <c r="CO50" i="27" s="1"/>
  <c r="CD50" i="27" a="1"/>
  <c r="CD50" i="27" s="1"/>
  <c r="BS50" i="27" a="1"/>
  <c r="BS50" i="27" s="1"/>
  <c r="BH50" i="27" a="1"/>
  <c r="BH50" i="27" s="1"/>
  <c r="AW50" i="27" a="1"/>
  <c r="AW50" i="27" s="1"/>
  <c r="AL50" i="27" a="1"/>
  <c r="AL50" i="27" s="1"/>
  <c r="AA50" i="27" a="1"/>
  <c r="AA50" i="27" s="1"/>
  <c r="ER49" i="27" a="1"/>
  <c r="ER49" i="27" s="1"/>
  <c r="EG49" i="27" a="1"/>
  <c r="EG49" i="27" s="1"/>
  <c r="DV49" i="27" a="1"/>
  <c r="DV49" i="27" s="1"/>
  <c r="DK49" i="27" a="1"/>
  <c r="DK49" i="27" s="1"/>
  <c r="CZ49" i="27" a="1"/>
  <c r="CZ49" i="27" s="1"/>
  <c r="CO49" i="27" a="1"/>
  <c r="CO49" i="27" s="1"/>
  <c r="CD49" i="27" a="1"/>
  <c r="CD49" i="27" s="1"/>
  <c r="BS49" i="27" a="1"/>
  <c r="BS49" i="27" s="1"/>
  <c r="BH49" i="27" a="1"/>
  <c r="BH49" i="27" s="1"/>
  <c r="AW49" i="27" a="1"/>
  <c r="AW49" i="27" s="1"/>
  <c r="AL49" i="27" a="1"/>
  <c r="AL49" i="27" s="1"/>
  <c r="AA49" i="27" a="1"/>
  <c r="AA49" i="27" s="1"/>
  <c r="ER46" i="27" a="1"/>
  <c r="ER46" i="27" s="1"/>
  <c r="EG46" i="27" a="1"/>
  <c r="EG46" i="27" s="1"/>
  <c r="DV46" i="27" a="1"/>
  <c r="DV46" i="27" s="1"/>
  <c r="DK46" i="27" a="1"/>
  <c r="DK46" i="27" s="1"/>
  <c r="CZ46" i="27" a="1"/>
  <c r="CZ46" i="27" s="1"/>
  <c r="CO46" i="27" a="1"/>
  <c r="CO46" i="27" s="1"/>
  <c r="CD46" i="27" a="1"/>
  <c r="CD46" i="27" s="1"/>
  <c r="BS46" i="27" a="1"/>
  <c r="BS46" i="27" s="1"/>
  <c r="BH46" i="27" a="1"/>
  <c r="BH46" i="27" s="1"/>
  <c r="AW46" i="27" a="1"/>
  <c r="AW46" i="27" s="1"/>
  <c r="AL46" i="27" a="1"/>
  <c r="AL46" i="27" s="1"/>
  <c r="AA46" i="27" a="1"/>
  <c r="AA46" i="27" s="1"/>
  <c r="ER45" i="27" a="1"/>
  <c r="ER45" i="27" s="1"/>
  <c r="EG45" i="27" a="1"/>
  <c r="EG45" i="27" s="1"/>
  <c r="DV45" i="27" a="1"/>
  <c r="DV45" i="27" s="1"/>
  <c r="DK45" i="27" a="1"/>
  <c r="DK45" i="27" s="1"/>
  <c r="CZ45" i="27" a="1"/>
  <c r="CZ45" i="27" s="1"/>
  <c r="CO45" i="27" a="1"/>
  <c r="CO45" i="27" s="1"/>
  <c r="CD45" i="27" a="1"/>
  <c r="CD45" i="27" s="1"/>
  <c r="BS45" i="27" a="1"/>
  <c r="BS45" i="27" s="1"/>
  <c r="BH45" i="27" a="1"/>
  <c r="BH45" i="27" s="1"/>
  <c r="AW45" i="27" a="1"/>
  <c r="AW45" i="27" s="1"/>
  <c r="AL45" i="27" a="1"/>
  <c r="AL45" i="27" s="1"/>
  <c r="AA45" i="27" a="1"/>
  <c r="AA45" i="27" s="1"/>
  <c r="ER41" i="27" a="1"/>
  <c r="ER41" i="27" s="1"/>
  <c r="EG41" i="27" a="1"/>
  <c r="EG41" i="27" s="1"/>
  <c r="DV41" i="27" a="1"/>
  <c r="DV41" i="27" s="1"/>
  <c r="DK41" i="27" a="1"/>
  <c r="DK41" i="27" s="1"/>
  <c r="CZ41" i="27" a="1"/>
  <c r="CZ41" i="27" s="1"/>
  <c r="CO41" i="27" a="1"/>
  <c r="CO41" i="27" s="1"/>
  <c r="CD41" i="27" a="1"/>
  <c r="CD41" i="27" s="1"/>
  <c r="BS41" i="27" a="1"/>
  <c r="BS41" i="27" s="1"/>
  <c r="BH41" i="27" a="1"/>
  <c r="BH41" i="27" s="1"/>
  <c r="AW41" i="27" a="1"/>
  <c r="AW41" i="27" s="1"/>
  <c r="AL41" i="27" a="1"/>
  <c r="AL41" i="27" s="1"/>
  <c r="AA41" i="27" a="1"/>
  <c r="AA41" i="27" s="1"/>
  <c r="ER38" i="27" a="1"/>
  <c r="ER38" i="27" s="1"/>
  <c r="EG38" i="27" a="1"/>
  <c r="EG38" i="27" s="1"/>
  <c r="DV38" i="27" a="1"/>
  <c r="DV38" i="27" s="1"/>
  <c r="DK38" i="27" a="1"/>
  <c r="DK38" i="27" s="1"/>
  <c r="CZ38" i="27" a="1"/>
  <c r="CZ38" i="27" s="1"/>
  <c r="CO38" i="27" a="1"/>
  <c r="CO38" i="27" s="1"/>
  <c r="CD38" i="27" a="1"/>
  <c r="CD38" i="27" s="1"/>
  <c r="BS38" i="27" a="1"/>
  <c r="BS38" i="27" s="1"/>
  <c r="BH38" i="27" a="1"/>
  <c r="BH38" i="27" s="1"/>
  <c r="AW38" i="27" a="1"/>
  <c r="AW38" i="27" s="1"/>
  <c r="AL38" i="27" a="1"/>
  <c r="AL38" i="27" s="1"/>
  <c r="AA38" i="27" a="1"/>
  <c r="AA38" i="27" s="1"/>
  <c r="ER37" i="27" a="1"/>
  <c r="ER37" i="27" s="1"/>
  <c r="EG37" i="27" a="1"/>
  <c r="EG37" i="27" s="1"/>
  <c r="DV37" i="27" a="1"/>
  <c r="DV37" i="27" s="1"/>
  <c r="DK37" i="27" a="1"/>
  <c r="DK37" i="27" s="1"/>
  <c r="CZ37" i="27" a="1"/>
  <c r="CZ37" i="27" s="1"/>
  <c r="CO37" i="27" a="1"/>
  <c r="CO37" i="27" s="1"/>
  <c r="CD37" i="27" a="1"/>
  <c r="CD37" i="27" s="1"/>
  <c r="BS37" i="27" a="1"/>
  <c r="BS37" i="27" s="1"/>
  <c r="BH37" i="27" a="1"/>
  <c r="BH37" i="27" s="1"/>
  <c r="AW37" i="27" a="1"/>
  <c r="AW37" i="27" s="1"/>
  <c r="AL37" i="27" a="1"/>
  <c r="AL37" i="27" s="1"/>
  <c r="AA37" i="27" a="1"/>
  <c r="AA37" i="27" s="1"/>
  <c r="ER34" i="27" a="1"/>
  <c r="ER34" i="27" s="1"/>
  <c r="EG34" i="27" a="1"/>
  <c r="EG34" i="27" s="1"/>
  <c r="DV34" i="27" a="1"/>
  <c r="DV34" i="27" s="1"/>
  <c r="DK34" i="27" a="1"/>
  <c r="DK34" i="27" s="1"/>
  <c r="CZ34" i="27" a="1"/>
  <c r="CZ34" i="27" s="1"/>
  <c r="CO34" i="27" a="1"/>
  <c r="CO34" i="27" s="1"/>
  <c r="CD34" i="27" a="1"/>
  <c r="CD34" i="27" s="1"/>
  <c r="BS34" i="27" a="1"/>
  <c r="BS34" i="27" s="1"/>
  <c r="BH34" i="27" a="1"/>
  <c r="BH34" i="27" s="1"/>
  <c r="AW34" i="27" a="1"/>
  <c r="AW34" i="27" s="1"/>
  <c r="AL34" i="27" a="1"/>
  <c r="AL34" i="27" s="1"/>
  <c r="AA34" i="27" a="1"/>
  <c r="AA34" i="27" s="1"/>
  <c r="ER33" i="27" a="1"/>
  <c r="ER33" i="27" s="1"/>
  <c r="EG33" i="27" a="1"/>
  <c r="EG33" i="27" s="1"/>
  <c r="DV33" i="27" a="1"/>
  <c r="DV33" i="27" s="1"/>
  <c r="DK33" i="27" a="1"/>
  <c r="DK33" i="27" s="1"/>
  <c r="CZ33" i="27" a="1"/>
  <c r="CZ33" i="27" s="1"/>
  <c r="CO33" i="27" a="1"/>
  <c r="CO33" i="27" s="1"/>
  <c r="CD33" i="27" a="1"/>
  <c r="CD33" i="27" s="1"/>
  <c r="BS33" i="27" a="1"/>
  <c r="BS33" i="27" s="1"/>
  <c r="BH33" i="27" a="1"/>
  <c r="BH33" i="27" s="1"/>
  <c r="AW33" i="27" a="1"/>
  <c r="AW33" i="27" s="1"/>
  <c r="AL33" i="27" a="1"/>
  <c r="AL33" i="27" s="1"/>
  <c r="AA33" i="27" a="1"/>
  <c r="AA33" i="27" s="1"/>
  <c r="ER29" i="27" a="1"/>
  <c r="ER29" i="27" s="1"/>
  <c r="EG29" i="27" a="1"/>
  <c r="EG29" i="27" s="1"/>
  <c r="DV29" i="27" a="1"/>
  <c r="DV29" i="27" s="1"/>
  <c r="DK29" i="27" a="1"/>
  <c r="DK29" i="27" s="1"/>
  <c r="CZ29" i="27" a="1"/>
  <c r="CZ29" i="27" s="1"/>
  <c r="CO29" i="27" a="1"/>
  <c r="CO29" i="27" s="1"/>
  <c r="CD29" i="27" a="1"/>
  <c r="CD29" i="27" s="1"/>
  <c r="BS29" i="27" a="1"/>
  <c r="BS29" i="27" s="1"/>
  <c r="BH29" i="27" a="1"/>
  <c r="BH29" i="27" s="1"/>
  <c r="AW29" i="27" a="1"/>
  <c r="AW29" i="27" s="1"/>
  <c r="AL29" i="27" a="1"/>
  <c r="AL29" i="27" s="1"/>
  <c r="AA29" i="27" a="1"/>
  <c r="AA29" i="27" s="1"/>
  <c r="ER26" i="27" a="1"/>
  <c r="ER26" i="27" s="1"/>
  <c r="EG26" i="27" a="1"/>
  <c r="EG26" i="27" s="1"/>
  <c r="DV26" i="27" a="1"/>
  <c r="DV26" i="27" s="1"/>
  <c r="DK26" i="27" a="1"/>
  <c r="DK26" i="27" s="1"/>
  <c r="CZ26" i="27" a="1"/>
  <c r="CZ26" i="27" s="1"/>
  <c r="CO26" i="27" a="1"/>
  <c r="CO26" i="27" s="1"/>
  <c r="CD26" i="27" a="1"/>
  <c r="CD26" i="27" s="1"/>
  <c r="BS26" i="27" a="1"/>
  <c r="BS26" i="27" s="1"/>
  <c r="BH26" i="27" a="1"/>
  <c r="BH26" i="27" s="1"/>
  <c r="AW26" i="27" a="1"/>
  <c r="AW26" i="27" s="1"/>
  <c r="AL26" i="27" a="1"/>
  <c r="AL26" i="27" s="1"/>
  <c r="AA26" i="27" a="1"/>
  <c r="AA26" i="27" s="1"/>
  <c r="ER25" i="27" a="1"/>
  <c r="ER25" i="27" s="1"/>
  <c r="EG25" i="27" a="1"/>
  <c r="EG25" i="27" s="1"/>
  <c r="DV25" i="27" a="1"/>
  <c r="DV25" i="27" s="1"/>
  <c r="DK25" i="27" a="1"/>
  <c r="DK25" i="27" s="1"/>
  <c r="CZ25" i="27" a="1"/>
  <c r="CZ25" i="27" s="1"/>
  <c r="CO25" i="27" a="1"/>
  <c r="CO25" i="27" s="1"/>
  <c r="CD25" i="27" a="1"/>
  <c r="CD25" i="27" s="1"/>
  <c r="BS25" i="27" a="1"/>
  <c r="BS25" i="27" s="1"/>
  <c r="BH25" i="27" a="1"/>
  <c r="BH25" i="27" s="1"/>
  <c r="AW25" i="27" a="1"/>
  <c r="AW25" i="27" s="1"/>
  <c r="AL25" i="27" a="1"/>
  <c r="AL25" i="27" s="1"/>
  <c r="AA25" i="27" a="1"/>
  <c r="AA25" i="27" s="1"/>
  <c r="ER22" i="27" a="1"/>
  <c r="ER22" i="27" s="1"/>
  <c r="EG22" i="27" a="1"/>
  <c r="EG22" i="27" s="1"/>
  <c r="DV22" i="27" a="1"/>
  <c r="DV22" i="27" s="1"/>
  <c r="DK22" i="27" a="1"/>
  <c r="DK22" i="27" s="1"/>
  <c r="CZ22" i="27" a="1"/>
  <c r="CZ22" i="27" s="1"/>
  <c r="CO22" i="27" a="1"/>
  <c r="CO22" i="27" s="1"/>
  <c r="CD22" i="27" a="1"/>
  <c r="CD22" i="27" s="1"/>
  <c r="BS22" i="27" a="1"/>
  <c r="BS22" i="27" s="1"/>
  <c r="BH22" i="27" a="1"/>
  <c r="BH22" i="27" s="1"/>
  <c r="AW22" i="27" a="1"/>
  <c r="AW22" i="27" s="1"/>
  <c r="AL22" i="27" a="1"/>
  <c r="AL22" i="27" s="1"/>
  <c r="AA22" i="27" a="1"/>
  <c r="AA22" i="27" s="1"/>
  <c r="ER21" i="27" a="1"/>
  <c r="ER21" i="27" s="1"/>
  <c r="EG21" i="27" a="1"/>
  <c r="EG21" i="27" s="1"/>
  <c r="DV21" i="27" a="1"/>
  <c r="DV21" i="27" s="1"/>
  <c r="DK21" i="27" a="1"/>
  <c r="DK21" i="27" s="1"/>
  <c r="CZ21" i="27" a="1"/>
  <c r="CZ21" i="27" s="1"/>
  <c r="CO21" i="27" a="1"/>
  <c r="CO21" i="27" s="1"/>
  <c r="CD21" i="27" a="1"/>
  <c r="CD21" i="27" s="1"/>
  <c r="BS21" i="27" a="1"/>
  <c r="BS21" i="27" s="1"/>
  <c r="BH21" i="27" a="1"/>
  <c r="BH21" i="27" s="1"/>
  <c r="AW21" i="27" a="1"/>
  <c r="AW21" i="27" s="1"/>
  <c r="AL21" i="27" a="1"/>
  <c r="AL21" i="27" s="1"/>
  <c r="AA21" i="27" a="1"/>
  <c r="AA21" i="27" s="1"/>
  <c r="ER17" i="27" a="1"/>
  <c r="ER17" i="27" s="1"/>
  <c r="EG17" i="27" a="1"/>
  <c r="EG17" i="27" s="1"/>
  <c r="DV17" i="27" a="1"/>
  <c r="DV17" i="27" s="1"/>
  <c r="DK17" i="27" a="1"/>
  <c r="DK17" i="27" s="1"/>
  <c r="CZ17" i="27" a="1"/>
  <c r="CZ17" i="27" s="1"/>
  <c r="CO17" i="27" a="1"/>
  <c r="CO17" i="27" s="1"/>
  <c r="CD17" i="27" a="1"/>
  <c r="CD17" i="27" s="1"/>
  <c r="BS17" i="27" a="1"/>
  <c r="BS17" i="27" s="1"/>
  <c r="BH17" i="27" a="1"/>
  <c r="BH17" i="27" s="1"/>
  <c r="AW17" i="27" a="1"/>
  <c r="AW17" i="27" s="1"/>
  <c r="AL17" i="27" a="1"/>
  <c r="AL17" i="27" s="1"/>
  <c r="AA17" i="27" a="1"/>
  <c r="AA17" i="27" s="1"/>
  <c r="ER16" i="27" a="1"/>
  <c r="ER16" i="27" s="1"/>
  <c r="EG16" i="27" a="1"/>
  <c r="EG16" i="27" s="1"/>
  <c r="DV16" i="27" a="1"/>
  <c r="DV16" i="27" s="1"/>
  <c r="DK16" i="27" a="1"/>
  <c r="DK16" i="27" s="1"/>
  <c r="CZ16" i="27" a="1"/>
  <c r="CZ16" i="27" s="1"/>
  <c r="CO16" i="27" a="1"/>
  <c r="CO16" i="27" s="1"/>
  <c r="CD16" i="27" a="1"/>
  <c r="CD16" i="27" s="1"/>
  <c r="BS16" i="27" a="1"/>
  <c r="BS16" i="27" s="1"/>
  <c r="BH16" i="27" a="1"/>
  <c r="BH16" i="27" s="1"/>
  <c r="AW16" i="27" a="1"/>
  <c r="AW16" i="27" s="1"/>
  <c r="AL16" i="27" a="1"/>
  <c r="AL16" i="27" s="1"/>
  <c r="AA16" i="27" a="1"/>
  <c r="AA16" i="27" s="1"/>
  <c r="ER13" i="27" a="1"/>
  <c r="ER13" i="27" s="1"/>
  <c r="EG13" i="27" a="1"/>
  <c r="EG13" i="27" s="1"/>
  <c r="DV13" i="27" a="1"/>
  <c r="DV13" i="27" s="1"/>
  <c r="DK13" i="27" a="1"/>
  <c r="DK13" i="27" s="1"/>
  <c r="CZ13" i="27" a="1"/>
  <c r="CZ13" i="27" s="1"/>
  <c r="CO13" i="27" a="1"/>
  <c r="CO13" i="27" s="1"/>
  <c r="CD13" i="27" a="1"/>
  <c r="CD13" i="27" s="1"/>
  <c r="BS13" i="27" a="1"/>
  <c r="BS13" i="27" s="1"/>
  <c r="BH13" i="27" a="1"/>
  <c r="BH13" i="27" s="1"/>
  <c r="AW13" i="27" a="1"/>
  <c r="AW13" i="27" s="1"/>
  <c r="AL13" i="27" a="1"/>
  <c r="AL13" i="27" s="1"/>
  <c r="AA13" i="27" a="1"/>
  <c r="AA13" i="27" s="1"/>
  <c r="ER8" i="27" a="1"/>
  <c r="ER8" i="27" s="1"/>
  <c r="EG8" i="27" a="1"/>
  <c r="EG8" i="27" s="1"/>
  <c r="DV8" i="27" a="1"/>
  <c r="DV8" i="27" s="1"/>
  <c r="DK8" i="27" a="1"/>
  <c r="DK8" i="27" s="1"/>
  <c r="CZ8" i="27" a="1"/>
  <c r="CZ8" i="27" s="1"/>
  <c r="CO8" i="27" a="1"/>
  <c r="CO8" i="27" s="1"/>
  <c r="CD8" i="27" a="1"/>
  <c r="CD8" i="27" s="1"/>
  <c r="BS8" i="27" a="1"/>
  <c r="BS8" i="27" s="1"/>
  <c r="BH8" i="27" a="1"/>
  <c r="BH8" i="27" s="1"/>
  <c r="AW8" i="27" a="1"/>
  <c r="AW8" i="27" s="1"/>
  <c r="AL8" i="27" a="1"/>
  <c r="AL8" i="27" s="1"/>
  <c r="AA8" i="27" a="1"/>
  <c r="AA8" i="27" s="1"/>
  <c r="ER7" i="27" a="1"/>
  <c r="ER7" i="27" s="1"/>
  <c r="EG7" i="27" a="1"/>
  <c r="EG7" i="27" s="1"/>
  <c r="DV7" i="27" a="1"/>
  <c r="DV7" i="27" s="1"/>
  <c r="DK7" i="27" a="1"/>
  <c r="DK7" i="27" s="1"/>
  <c r="CZ7" i="27" a="1"/>
  <c r="CZ7" i="27" s="1"/>
  <c r="CO7" i="27" a="1"/>
  <c r="CO7" i="27" s="1"/>
  <c r="CD7" i="27" a="1"/>
  <c r="CD7" i="27" s="1"/>
  <c r="BS7" i="27" a="1"/>
  <c r="BS7" i="27" s="1"/>
  <c r="BH7" i="27" a="1"/>
  <c r="BH7" i="27" s="1"/>
  <c r="AW7" i="27" a="1"/>
  <c r="AW7" i="27" s="1"/>
  <c r="AL7" i="27" a="1"/>
  <c r="AL7" i="27" s="1"/>
  <c r="AA7" i="27" a="1"/>
  <c r="AA7" i="27" s="1"/>
  <c r="ER6" i="27" a="1"/>
  <c r="ER6" i="27" s="1"/>
  <c r="EG6" i="27" a="1"/>
  <c r="EG6" i="27" s="1"/>
  <c r="DV6" i="27" a="1"/>
  <c r="DV6" i="27" s="1"/>
  <c r="DK6" i="27" a="1"/>
  <c r="DK6" i="27" s="1"/>
  <c r="CZ6" i="27" a="1"/>
  <c r="CZ6" i="27" s="1"/>
  <c r="CO6" i="27" a="1"/>
  <c r="CO6" i="27" s="1"/>
  <c r="CD6" i="27" a="1"/>
  <c r="CD6" i="27" s="1"/>
  <c r="BS6" i="27" a="1"/>
  <c r="BS6" i="27" s="1"/>
  <c r="BH6" i="27" a="1"/>
  <c r="BH6" i="27" s="1"/>
  <c r="AW6" i="27" a="1"/>
  <c r="AW6" i="27" s="1"/>
  <c r="AL6" i="27" a="1"/>
  <c r="AL6" i="27" s="1"/>
  <c r="AA6" i="27" a="1"/>
  <c r="AA6" i="27" s="1"/>
  <c r="ER71" i="18" a="1"/>
  <c r="ER71" i="18" s="1"/>
  <c r="EG71" i="18" a="1"/>
  <c r="EG71" i="18" s="1"/>
  <c r="DV71" i="18" a="1"/>
  <c r="DV71" i="18" s="1"/>
  <c r="DK71" i="18" a="1"/>
  <c r="DK71" i="18" s="1"/>
  <c r="CZ71" i="18" a="1"/>
  <c r="CZ71" i="18" s="1"/>
  <c r="CO71" i="18" a="1"/>
  <c r="CO71" i="18" s="1"/>
  <c r="CD71" i="18" a="1"/>
  <c r="CD71" i="18" s="1"/>
  <c r="BS71" i="18" a="1"/>
  <c r="BS71" i="18" s="1"/>
  <c r="BH71" i="18" a="1"/>
  <c r="BH71" i="18" s="1"/>
  <c r="AW71" i="18" a="1"/>
  <c r="AW71" i="18" s="1"/>
  <c r="AL71" i="18" a="1"/>
  <c r="AL71" i="18" s="1"/>
  <c r="AA71" i="18" a="1"/>
  <c r="AA71" i="18" s="1"/>
  <c r="ER70" i="18" a="1"/>
  <c r="ER70" i="18" s="1"/>
  <c r="EG70" i="18" a="1"/>
  <c r="EG70" i="18" s="1"/>
  <c r="DV70" i="18" a="1"/>
  <c r="DV70" i="18" s="1"/>
  <c r="DK70" i="18" a="1"/>
  <c r="DK70" i="18" s="1"/>
  <c r="CZ70" i="18" a="1"/>
  <c r="CZ70" i="18" s="1"/>
  <c r="CO70" i="18" a="1"/>
  <c r="CO70" i="18" s="1"/>
  <c r="CD70" i="18" a="1"/>
  <c r="CD70" i="18" s="1"/>
  <c r="BS70" i="18" a="1"/>
  <c r="BS70" i="18" s="1"/>
  <c r="BH70" i="18" a="1"/>
  <c r="BH70" i="18" s="1"/>
  <c r="AW70" i="18" a="1"/>
  <c r="AW70" i="18" s="1"/>
  <c r="AL70" i="18" a="1"/>
  <c r="AL70" i="18" s="1"/>
  <c r="AA70" i="18" a="1"/>
  <c r="AA70" i="18" s="1"/>
  <c r="ER58" i="18" a="1"/>
  <c r="ER58" i="18" s="1"/>
  <c r="EG58" i="18" a="1"/>
  <c r="EG58" i="18" s="1"/>
  <c r="DV58" i="18" a="1"/>
  <c r="DV58" i="18" s="1"/>
  <c r="DK58" i="18" a="1"/>
  <c r="DK58" i="18" s="1"/>
  <c r="CZ58" i="18" a="1"/>
  <c r="CZ58" i="18" s="1"/>
  <c r="CO58" i="18" a="1"/>
  <c r="CO58" i="18" s="1"/>
  <c r="CD58" i="18" a="1"/>
  <c r="CD58" i="18" s="1"/>
  <c r="BS58" i="18" a="1"/>
  <c r="BS58" i="18" s="1"/>
  <c r="BH58" i="18" a="1"/>
  <c r="BH58" i="18" s="1"/>
  <c r="AW58" i="18" a="1"/>
  <c r="AW58" i="18" s="1"/>
  <c r="AL58" i="18" a="1"/>
  <c r="AL58" i="18" s="1"/>
  <c r="AA58" i="18" a="1"/>
  <c r="AA58" i="18" s="1"/>
  <c r="ER57" i="18" a="1"/>
  <c r="ER57" i="18" s="1"/>
  <c r="EG57" i="18" a="1"/>
  <c r="EG57" i="18" s="1"/>
  <c r="DV57" i="18" a="1"/>
  <c r="DV57" i="18" s="1"/>
  <c r="DK57" i="18" a="1"/>
  <c r="DK57" i="18" s="1"/>
  <c r="CZ57" i="18" a="1"/>
  <c r="CZ57" i="18" s="1"/>
  <c r="CO57" i="18" a="1"/>
  <c r="CO57" i="18" s="1"/>
  <c r="CD57" i="18" a="1"/>
  <c r="CD57" i="18" s="1"/>
  <c r="BS57" i="18" a="1"/>
  <c r="BS57" i="18" s="1"/>
  <c r="BH57" i="18" a="1"/>
  <c r="BH57" i="18" s="1"/>
  <c r="AW57" i="18" a="1"/>
  <c r="AW57" i="18" s="1"/>
  <c r="AL57" i="18" a="1"/>
  <c r="AL57" i="18" s="1"/>
  <c r="AA57" i="18" a="1"/>
  <c r="AA57" i="18" s="1"/>
  <c r="ER53" i="18" a="1"/>
  <c r="ER53" i="18" s="1"/>
  <c r="EG53" i="18" a="1"/>
  <c r="EG53" i="18" s="1"/>
  <c r="DV53" i="18" a="1"/>
  <c r="DV53" i="18" s="1"/>
  <c r="DK53" i="18" a="1"/>
  <c r="DK53" i="18" s="1"/>
  <c r="CZ53" i="18" a="1"/>
  <c r="CZ53" i="18" s="1"/>
  <c r="CO53" i="18" a="1"/>
  <c r="CO53" i="18" s="1"/>
  <c r="CD53" i="18" a="1"/>
  <c r="CD53" i="18" s="1"/>
  <c r="BS53" i="18" a="1"/>
  <c r="BS53" i="18" s="1"/>
  <c r="BH53" i="18" a="1"/>
  <c r="BH53" i="18" s="1"/>
  <c r="AW53" i="18" a="1"/>
  <c r="AW53" i="18" s="1"/>
  <c r="AL53" i="18" a="1"/>
  <c r="AL53" i="18" s="1"/>
  <c r="AA53" i="18" a="1"/>
  <c r="AA53" i="18" s="1"/>
  <c r="ER50" i="18" a="1"/>
  <c r="ER50" i="18" s="1"/>
  <c r="EG50" i="18" a="1"/>
  <c r="EG50" i="18" s="1"/>
  <c r="DV50" i="18" a="1"/>
  <c r="DV50" i="18" s="1"/>
  <c r="DK50" i="18" a="1"/>
  <c r="DK50" i="18" s="1"/>
  <c r="CZ50" i="18" a="1"/>
  <c r="CZ50" i="18" s="1"/>
  <c r="CO50" i="18" a="1"/>
  <c r="CO50" i="18" s="1"/>
  <c r="CD50" i="18" a="1"/>
  <c r="CD50" i="18" s="1"/>
  <c r="BS50" i="18" a="1"/>
  <c r="BS50" i="18" s="1"/>
  <c r="BH50" i="18" a="1"/>
  <c r="BH50" i="18" s="1"/>
  <c r="AW50" i="18" a="1"/>
  <c r="AW50" i="18" s="1"/>
  <c r="AL50" i="18" a="1"/>
  <c r="AL50" i="18" s="1"/>
  <c r="AA50" i="18" a="1"/>
  <c r="AA50" i="18" s="1"/>
  <c r="ER49" i="18" a="1"/>
  <c r="ER49" i="18" s="1"/>
  <c r="EG49" i="18" a="1"/>
  <c r="EG49" i="18" s="1"/>
  <c r="DV49" i="18" a="1"/>
  <c r="DV49" i="18" s="1"/>
  <c r="DK49" i="18" a="1"/>
  <c r="DK49" i="18" s="1"/>
  <c r="CZ49" i="18" a="1"/>
  <c r="CZ49" i="18" s="1"/>
  <c r="CO49" i="18" a="1"/>
  <c r="CO49" i="18" s="1"/>
  <c r="CD49" i="18" a="1"/>
  <c r="CD49" i="18" s="1"/>
  <c r="BS49" i="18" a="1"/>
  <c r="BS49" i="18" s="1"/>
  <c r="BH49" i="18" a="1"/>
  <c r="BH49" i="18" s="1"/>
  <c r="AW49" i="18" a="1"/>
  <c r="AW49" i="18" s="1"/>
  <c r="AL49" i="18" a="1"/>
  <c r="AL49" i="18" s="1"/>
  <c r="AA49" i="18" a="1"/>
  <c r="AA49" i="18" s="1"/>
  <c r="ER46" i="18" a="1"/>
  <c r="ER46" i="18" s="1"/>
  <c r="EG46" i="18" a="1"/>
  <c r="EG46" i="18" s="1"/>
  <c r="DV46" i="18" a="1"/>
  <c r="DV46" i="18" s="1"/>
  <c r="DK46" i="18" a="1"/>
  <c r="DK46" i="18" s="1"/>
  <c r="CZ46" i="18" a="1"/>
  <c r="CZ46" i="18" s="1"/>
  <c r="CO46" i="18" a="1"/>
  <c r="CO46" i="18" s="1"/>
  <c r="CD46" i="18" a="1"/>
  <c r="CD46" i="18" s="1"/>
  <c r="BS46" i="18" a="1"/>
  <c r="BS46" i="18" s="1"/>
  <c r="BH46" i="18" a="1"/>
  <c r="BH46" i="18" s="1"/>
  <c r="AW46" i="18" a="1"/>
  <c r="AW46" i="18" s="1"/>
  <c r="AL46" i="18" a="1"/>
  <c r="AL46" i="18" s="1"/>
  <c r="AA46" i="18" a="1"/>
  <c r="AA46" i="18" s="1"/>
  <c r="ER45" i="18" a="1"/>
  <c r="ER45" i="18" s="1"/>
  <c r="EG45" i="18" a="1"/>
  <c r="EG45" i="18" s="1"/>
  <c r="DV45" i="18" a="1"/>
  <c r="DV45" i="18" s="1"/>
  <c r="DK45" i="18" a="1"/>
  <c r="DK45" i="18" s="1"/>
  <c r="CZ45" i="18" a="1"/>
  <c r="CZ45" i="18" s="1"/>
  <c r="CO45" i="18" a="1"/>
  <c r="CO45" i="18" s="1"/>
  <c r="CD45" i="18" a="1"/>
  <c r="CD45" i="18" s="1"/>
  <c r="BS45" i="18" a="1"/>
  <c r="BS45" i="18" s="1"/>
  <c r="BH45" i="18" a="1"/>
  <c r="BH45" i="18" s="1"/>
  <c r="AW45" i="18" a="1"/>
  <c r="AW45" i="18" s="1"/>
  <c r="AL45" i="18" a="1"/>
  <c r="AL45" i="18" s="1"/>
  <c r="AA45" i="18" a="1"/>
  <c r="AA45" i="18" s="1"/>
  <c r="ER41" i="18" a="1"/>
  <c r="ER41" i="18" s="1"/>
  <c r="EG41" i="18" a="1"/>
  <c r="EG41" i="18" s="1"/>
  <c r="DV41" i="18" a="1"/>
  <c r="DV41" i="18" s="1"/>
  <c r="DK41" i="18" a="1"/>
  <c r="DK41" i="18" s="1"/>
  <c r="CZ41" i="18" a="1"/>
  <c r="CZ41" i="18" s="1"/>
  <c r="CO41" i="18" a="1"/>
  <c r="CO41" i="18" s="1"/>
  <c r="CD41" i="18" a="1"/>
  <c r="CD41" i="18" s="1"/>
  <c r="BS41" i="18" a="1"/>
  <c r="BS41" i="18" s="1"/>
  <c r="BH41" i="18" a="1"/>
  <c r="BH41" i="18" s="1"/>
  <c r="AW41" i="18" a="1"/>
  <c r="AW41" i="18" s="1"/>
  <c r="AL41" i="18" a="1"/>
  <c r="AL41" i="18" s="1"/>
  <c r="AA41" i="18" a="1"/>
  <c r="AA41" i="18" s="1"/>
  <c r="ER38" i="18" a="1"/>
  <c r="ER38" i="18" s="1"/>
  <c r="EG38" i="18" a="1"/>
  <c r="EG38" i="18" s="1"/>
  <c r="DV38" i="18" a="1"/>
  <c r="DV38" i="18" s="1"/>
  <c r="DK38" i="18" a="1"/>
  <c r="DK38" i="18" s="1"/>
  <c r="CZ38" i="18" a="1"/>
  <c r="CZ38" i="18" s="1"/>
  <c r="CO38" i="18" a="1"/>
  <c r="CO38" i="18" s="1"/>
  <c r="CD38" i="18" a="1"/>
  <c r="CD38" i="18" s="1"/>
  <c r="BS38" i="18" a="1"/>
  <c r="BS38" i="18" s="1"/>
  <c r="BH38" i="18" a="1"/>
  <c r="BH38" i="18" s="1"/>
  <c r="AW38" i="18" a="1"/>
  <c r="AW38" i="18" s="1"/>
  <c r="AL38" i="18" a="1"/>
  <c r="AL38" i="18" s="1"/>
  <c r="AA38" i="18" a="1"/>
  <c r="AA38" i="18" s="1"/>
  <c r="ER37" i="18" a="1"/>
  <c r="ER37" i="18" s="1"/>
  <c r="EG37" i="18" a="1"/>
  <c r="EG37" i="18" s="1"/>
  <c r="DV37" i="18" a="1"/>
  <c r="DV37" i="18" s="1"/>
  <c r="DK37" i="18" a="1"/>
  <c r="DK37" i="18" s="1"/>
  <c r="CZ37" i="18" a="1"/>
  <c r="CZ37" i="18" s="1"/>
  <c r="CO37" i="18" a="1"/>
  <c r="CO37" i="18" s="1"/>
  <c r="CD37" i="18" a="1"/>
  <c r="CD37" i="18" s="1"/>
  <c r="BS37" i="18" a="1"/>
  <c r="BS37" i="18" s="1"/>
  <c r="BH37" i="18" a="1"/>
  <c r="BH37" i="18" s="1"/>
  <c r="AW37" i="18" a="1"/>
  <c r="AW37" i="18" s="1"/>
  <c r="AL37" i="18" a="1"/>
  <c r="AL37" i="18" s="1"/>
  <c r="AA37" i="18" a="1"/>
  <c r="AA37" i="18" s="1"/>
  <c r="ER34" i="18" a="1"/>
  <c r="ER34" i="18" s="1"/>
  <c r="EG34" i="18" a="1"/>
  <c r="EG34" i="18" s="1"/>
  <c r="DV34" i="18" a="1"/>
  <c r="DV34" i="18" s="1"/>
  <c r="DK34" i="18" a="1"/>
  <c r="DK34" i="18" s="1"/>
  <c r="CZ34" i="18" a="1"/>
  <c r="CZ34" i="18" s="1"/>
  <c r="CO34" i="18" a="1"/>
  <c r="CO34" i="18" s="1"/>
  <c r="CD34" i="18" a="1"/>
  <c r="CD34" i="18" s="1"/>
  <c r="BS34" i="18" a="1"/>
  <c r="BS34" i="18" s="1"/>
  <c r="BH34" i="18" a="1"/>
  <c r="BH34" i="18" s="1"/>
  <c r="AW34" i="18" a="1"/>
  <c r="AW34" i="18" s="1"/>
  <c r="AL34" i="18" a="1"/>
  <c r="AL34" i="18" s="1"/>
  <c r="AA34" i="18" a="1"/>
  <c r="AA34" i="18" s="1"/>
  <c r="ER33" i="18" a="1"/>
  <c r="ER33" i="18" s="1"/>
  <c r="EG33" i="18" a="1"/>
  <c r="EG33" i="18" s="1"/>
  <c r="DV33" i="18" a="1"/>
  <c r="DV33" i="18" s="1"/>
  <c r="DK33" i="18" a="1"/>
  <c r="DK33" i="18" s="1"/>
  <c r="CZ33" i="18" a="1"/>
  <c r="CZ33" i="18" s="1"/>
  <c r="CO33" i="18" a="1"/>
  <c r="CO33" i="18" s="1"/>
  <c r="CD33" i="18" a="1"/>
  <c r="CD33" i="18" s="1"/>
  <c r="BS33" i="18" a="1"/>
  <c r="BS33" i="18" s="1"/>
  <c r="BH33" i="18" a="1"/>
  <c r="BH33" i="18" s="1"/>
  <c r="AW33" i="18" a="1"/>
  <c r="AW33" i="18" s="1"/>
  <c r="AL33" i="18" a="1"/>
  <c r="AL33" i="18" s="1"/>
  <c r="AA33" i="18" a="1"/>
  <c r="AA33" i="18" s="1"/>
  <c r="ER29" i="18" a="1"/>
  <c r="ER29" i="18" s="1"/>
  <c r="EG29" i="18" a="1"/>
  <c r="EG29" i="18" s="1"/>
  <c r="DV29" i="18" a="1"/>
  <c r="DV29" i="18" s="1"/>
  <c r="DK29" i="18" a="1"/>
  <c r="DK29" i="18" s="1"/>
  <c r="CZ29" i="18" a="1"/>
  <c r="CZ29" i="18" s="1"/>
  <c r="CO29" i="18" a="1"/>
  <c r="CO29" i="18" s="1"/>
  <c r="CD29" i="18" a="1"/>
  <c r="CD29" i="18" s="1"/>
  <c r="BS29" i="18" a="1"/>
  <c r="BS29" i="18" s="1"/>
  <c r="BH29" i="18" a="1"/>
  <c r="BH29" i="18" s="1"/>
  <c r="AW29" i="18" a="1"/>
  <c r="AW29" i="18" s="1"/>
  <c r="AL29" i="18" a="1"/>
  <c r="AL29" i="18" s="1"/>
  <c r="AA29" i="18" a="1"/>
  <c r="AA29" i="18" s="1"/>
  <c r="ER26" i="18" a="1"/>
  <c r="ER26" i="18" s="1"/>
  <c r="EG26" i="18" a="1"/>
  <c r="EG26" i="18" s="1"/>
  <c r="DV26" i="18" a="1"/>
  <c r="DV26" i="18" s="1"/>
  <c r="DK26" i="18" a="1"/>
  <c r="DK26" i="18" s="1"/>
  <c r="CZ26" i="18" a="1"/>
  <c r="CZ26" i="18" s="1"/>
  <c r="CO26" i="18" a="1"/>
  <c r="CO26" i="18" s="1"/>
  <c r="CD26" i="18" a="1"/>
  <c r="CD26" i="18" s="1"/>
  <c r="BS26" i="18" a="1"/>
  <c r="BS26" i="18" s="1"/>
  <c r="BH26" i="18" a="1"/>
  <c r="BH26" i="18" s="1"/>
  <c r="AW26" i="18" a="1"/>
  <c r="AW26" i="18" s="1"/>
  <c r="AL26" i="18" a="1"/>
  <c r="AL26" i="18" s="1"/>
  <c r="AA26" i="18" a="1"/>
  <c r="AA26" i="18" s="1"/>
  <c r="ER25" i="18" a="1"/>
  <c r="ER25" i="18" s="1"/>
  <c r="EG25" i="18" a="1"/>
  <c r="EG25" i="18" s="1"/>
  <c r="DV25" i="18" a="1"/>
  <c r="DV25" i="18" s="1"/>
  <c r="DK25" i="18" a="1"/>
  <c r="DK25" i="18" s="1"/>
  <c r="CZ25" i="18" a="1"/>
  <c r="CZ25" i="18" s="1"/>
  <c r="CO25" i="18" a="1"/>
  <c r="CO25" i="18" s="1"/>
  <c r="CD25" i="18" a="1"/>
  <c r="CD25" i="18" s="1"/>
  <c r="BS25" i="18" a="1"/>
  <c r="BS25" i="18" s="1"/>
  <c r="BH25" i="18" a="1"/>
  <c r="BH25" i="18" s="1"/>
  <c r="AW25" i="18" a="1"/>
  <c r="AW25" i="18" s="1"/>
  <c r="AL25" i="18" a="1"/>
  <c r="AL25" i="18" s="1"/>
  <c r="AA25" i="18" a="1"/>
  <c r="AA25" i="18" s="1"/>
  <c r="ER22" i="18" a="1"/>
  <c r="ER22" i="18" s="1"/>
  <c r="EG22" i="18" a="1"/>
  <c r="EG22" i="18" s="1"/>
  <c r="DV22" i="18" a="1"/>
  <c r="DV22" i="18" s="1"/>
  <c r="DK22" i="18" a="1"/>
  <c r="DK22" i="18" s="1"/>
  <c r="CZ22" i="18" a="1"/>
  <c r="CZ22" i="18" s="1"/>
  <c r="CO22" i="18" a="1"/>
  <c r="CO22" i="18" s="1"/>
  <c r="CD22" i="18" a="1"/>
  <c r="CD22" i="18" s="1"/>
  <c r="BS22" i="18" a="1"/>
  <c r="BS22" i="18" s="1"/>
  <c r="BH22" i="18" a="1"/>
  <c r="BH22" i="18" s="1"/>
  <c r="AW22" i="18" a="1"/>
  <c r="AW22" i="18" s="1"/>
  <c r="AL22" i="18" a="1"/>
  <c r="AL22" i="18" s="1"/>
  <c r="AA22" i="18" a="1"/>
  <c r="AA22" i="18" s="1"/>
  <c r="ER21" i="18" a="1"/>
  <c r="ER21" i="18" s="1"/>
  <c r="EG21" i="18" a="1"/>
  <c r="EG21" i="18" s="1"/>
  <c r="DV21" i="18" a="1"/>
  <c r="DV21" i="18" s="1"/>
  <c r="DK21" i="18" a="1"/>
  <c r="DK21" i="18" s="1"/>
  <c r="CZ21" i="18" a="1"/>
  <c r="CZ21" i="18" s="1"/>
  <c r="CO21" i="18" a="1"/>
  <c r="CO21" i="18" s="1"/>
  <c r="CD21" i="18" a="1"/>
  <c r="CD21" i="18" s="1"/>
  <c r="BS21" i="18" a="1"/>
  <c r="BS21" i="18" s="1"/>
  <c r="BH21" i="18" a="1"/>
  <c r="BH21" i="18" s="1"/>
  <c r="AW21" i="18" a="1"/>
  <c r="AW21" i="18" s="1"/>
  <c r="AL21" i="18" a="1"/>
  <c r="AL21" i="18" s="1"/>
  <c r="AA21" i="18" a="1"/>
  <c r="AA21" i="18" s="1"/>
  <c r="ER17" i="18" a="1"/>
  <c r="ER17" i="18" s="1"/>
  <c r="EG17" i="18" a="1"/>
  <c r="EG17" i="18" s="1"/>
  <c r="DV17" i="18" a="1"/>
  <c r="DV17" i="18" s="1"/>
  <c r="DK17" i="18" a="1"/>
  <c r="DK17" i="18" s="1"/>
  <c r="CZ17" i="18" a="1"/>
  <c r="CZ17" i="18" s="1"/>
  <c r="CO17" i="18" a="1"/>
  <c r="CO17" i="18" s="1"/>
  <c r="CD17" i="18" a="1"/>
  <c r="CD17" i="18" s="1"/>
  <c r="BS17" i="18" a="1"/>
  <c r="BS17" i="18" s="1"/>
  <c r="BH17" i="18" a="1"/>
  <c r="BH17" i="18" s="1"/>
  <c r="AW17" i="18" a="1"/>
  <c r="AW17" i="18" s="1"/>
  <c r="AL17" i="18" a="1"/>
  <c r="AL17" i="18" s="1"/>
  <c r="AA17" i="18" a="1"/>
  <c r="AA17" i="18" s="1"/>
  <c r="ER16" i="18" a="1"/>
  <c r="ER16" i="18" s="1"/>
  <c r="EG16" i="18" a="1"/>
  <c r="EG16" i="18" s="1"/>
  <c r="DV16" i="18" a="1"/>
  <c r="DV16" i="18" s="1"/>
  <c r="DK16" i="18" a="1"/>
  <c r="DK16" i="18" s="1"/>
  <c r="CZ16" i="18" a="1"/>
  <c r="CZ16" i="18" s="1"/>
  <c r="CO16" i="18" a="1"/>
  <c r="CO16" i="18" s="1"/>
  <c r="CD16" i="18" a="1"/>
  <c r="CD16" i="18" s="1"/>
  <c r="BS16" i="18" a="1"/>
  <c r="BS16" i="18" s="1"/>
  <c r="BH16" i="18" a="1"/>
  <c r="BH16" i="18" s="1"/>
  <c r="AW16" i="18" a="1"/>
  <c r="AW16" i="18" s="1"/>
  <c r="AL16" i="18" a="1"/>
  <c r="AL16" i="18" s="1"/>
  <c r="AA16" i="18" a="1"/>
  <c r="AA16" i="18" s="1"/>
  <c r="ER13" i="18" a="1"/>
  <c r="ER13" i="18" s="1"/>
  <c r="EG13" i="18" a="1"/>
  <c r="EG13" i="18" s="1"/>
  <c r="DV13" i="18" a="1"/>
  <c r="DV13" i="18" s="1"/>
  <c r="DK13" i="18" a="1"/>
  <c r="DK13" i="18" s="1"/>
  <c r="CZ13" i="18" a="1"/>
  <c r="CZ13" i="18" s="1"/>
  <c r="CO13" i="18" a="1"/>
  <c r="CO13" i="18" s="1"/>
  <c r="CD13" i="18" a="1"/>
  <c r="CD13" i="18" s="1"/>
  <c r="BS13" i="18" a="1"/>
  <c r="BS13" i="18" s="1"/>
  <c r="BH13" i="18" a="1"/>
  <c r="BH13" i="18" s="1"/>
  <c r="AW13" i="18" a="1"/>
  <c r="AW13" i="18" s="1"/>
  <c r="AL13" i="18" a="1"/>
  <c r="AL13" i="18" s="1"/>
  <c r="AA13" i="18" a="1"/>
  <c r="AA13" i="18" s="1"/>
  <c r="ER8" i="18" a="1"/>
  <c r="ER8" i="18" s="1"/>
  <c r="EG8" i="18" a="1"/>
  <c r="EG8" i="18" s="1"/>
  <c r="DV8" i="18" a="1"/>
  <c r="DV8" i="18" s="1"/>
  <c r="DK8" i="18" a="1"/>
  <c r="DK8" i="18" s="1"/>
  <c r="CZ8" i="18" a="1"/>
  <c r="CZ8" i="18" s="1"/>
  <c r="CO8" i="18" a="1"/>
  <c r="CO8" i="18" s="1"/>
  <c r="CD8" i="18" a="1"/>
  <c r="CD8" i="18" s="1"/>
  <c r="BS8" i="18" a="1"/>
  <c r="BS8" i="18" s="1"/>
  <c r="BH8" i="18" a="1"/>
  <c r="BH8" i="18" s="1"/>
  <c r="AW8" i="18" a="1"/>
  <c r="AW8" i="18" s="1"/>
  <c r="AL8" i="18" a="1"/>
  <c r="AL8" i="18" s="1"/>
  <c r="AA8" i="18" a="1"/>
  <c r="AA8" i="18" s="1"/>
  <c r="ER7" i="18" a="1"/>
  <c r="ER7" i="18" s="1"/>
  <c r="EG7" i="18" a="1"/>
  <c r="EG7" i="18" s="1"/>
  <c r="DV7" i="18" a="1"/>
  <c r="DV7" i="18" s="1"/>
  <c r="DK7" i="18" a="1"/>
  <c r="DK7" i="18" s="1"/>
  <c r="CZ7" i="18" a="1"/>
  <c r="CZ7" i="18" s="1"/>
  <c r="CO7" i="18" a="1"/>
  <c r="CO7" i="18" s="1"/>
  <c r="CD7" i="18" a="1"/>
  <c r="CD7" i="18" s="1"/>
  <c r="BS7" i="18" a="1"/>
  <c r="BS7" i="18" s="1"/>
  <c r="BH7" i="18" a="1"/>
  <c r="BH7" i="18" s="1"/>
  <c r="AW7" i="18" a="1"/>
  <c r="AW7" i="18" s="1"/>
  <c r="AL7" i="18" a="1"/>
  <c r="AL7" i="18" s="1"/>
  <c r="AA7" i="18" a="1"/>
  <c r="AA7" i="18" s="1"/>
  <c r="ER6" i="18" a="1"/>
  <c r="ER6" i="18" s="1"/>
  <c r="EG6" i="18" a="1"/>
  <c r="EG6" i="18" s="1"/>
  <c r="DV6" i="18" a="1"/>
  <c r="DV6" i="18" s="1"/>
  <c r="DK6" i="18" a="1"/>
  <c r="DK6" i="18" s="1"/>
  <c r="CZ6" i="18" a="1"/>
  <c r="CZ6" i="18" s="1"/>
  <c r="CO6" i="18" a="1"/>
  <c r="CO6" i="18" s="1"/>
  <c r="CD6" i="18" a="1"/>
  <c r="CD6" i="18" s="1"/>
  <c r="BS6" i="18" a="1"/>
  <c r="BS6" i="18" s="1"/>
  <c r="BH6" i="18" a="1"/>
  <c r="BH6" i="18" s="1"/>
  <c r="AW6" i="18" a="1"/>
  <c r="AW6" i="18" s="1"/>
  <c r="AL6" i="18" a="1"/>
  <c r="AL6" i="18" s="1"/>
  <c r="AA6" i="18" a="1"/>
  <c r="AA6" i="18" s="1"/>
  <c r="ER71" i="10" a="1"/>
  <c r="ER71" i="10" s="1"/>
  <c r="EG71" i="10" a="1"/>
  <c r="EG71" i="10" s="1"/>
  <c r="DV71" i="10" a="1"/>
  <c r="DV71" i="10" s="1"/>
  <c r="DK71" i="10" a="1"/>
  <c r="DK71" i="10" s="1"/>
  <c r="CZ71" i="10" a="1"/>
  <c r="CZ71" i="10" s="1"/>
  <c r="CO71" i="10" a="1"/>
  <c r="CO71" i="10" s="1"/>
  <c r="CD71" i="10" a="1"/>
  <c r="CD71" i="10" s="1"/>
  <c r="BS71" i="10" a="1"/>
  <c r="BS71" i="10" s="1"/>
  <c r="BH71" i="10" a="1"/>
  <c r="BH71" i="10" s="1"/>
  <c r="AW71" i="10" a="1"/>
  <c r="AW71" i="10" s="1"/>
  <c r="AL71" i="10" a="1"/>
  <c r="AL71" i="10" s="1"/>
  <c r="AA71" i="10" a="1"/>
  <c r="AA71" i="10" s="1"/>
  <c r="ER70" i="10" a="1"/>
  <c r="ER70" i="10" s="1"/>
  <c r="EG70" i="10" a="1"/>
  <c r="EG70" i="10" s="1"/>
  <c r="DV70" i="10" a="1"/>
  <c r="DV70" i="10" s="1"/>
  <c r="DK70" i="10" a="1"/>
  <c r="DK70" i="10" s="1"/>
  <c r="CZ70" i="10" a="1"/>
  <c r="CZ70" i="10" s="1"/>
  <c r="CO70" i="10" a="1"/>
  <c r="CO70" i="10" s="1"/>
  <c r="CD70" i="10" a="1"/>
  <c r="CD70" i="10" s="1"/>
  <c r="BS70" i="10" a="1"/>
  <c r="BS70" i="10" s="1"/>
  <c r="BH70" i="10" a="1"/>
  <c r="BH70" i="10" s="1"/>
  <c r="AW70" i="10" a="1"/>
  <c r="AW70" i="10" s="1"/>
  <c r="AL70" i="10" a="1"/>
  <c r="AL70" i="10" s="1"/>
  <c r="AA70" i="10" a="1"/>
  <c r="AA70" i="10" s="1"/>
  <c r="ER58" i="10" a="1"/>
  <c r="ER58" i="10" s="1"/>
  <c r="EG58" i="10" a="1"/>
  <c r="EG58" i="10" s="1"/>
  <c r="DV58" i="10" a="1"/>
  <c r="DV58" i="10" s="1"/>
  <c r="DK58" i="10" a="1"/>
  <c r="DK58" i="10" s="1"/>
  <c r="CZ58" i="10" a="1"/>
  <c r="CZ58" i="10" s="1"/>
  <c r="CO58" i="10" a="1"/>
  <c r="CO58" i="10" s="1"/>
  <c r="CD58" i="10" a="1"/>
  <c r="CD58" i="10" s="1"/>
  <c r="BS58" i="10" a="1"/>
  <c r="BS58" i="10" s="1"/>
  <c r="BH58" i="10" a="1"/>
  <c r="BH58" i="10" s="1"/>
  <c r="AW58" i="10" a="1"/>
  <c r="AW58" i="10" s="1"/>
  <c r="AL58" i="10" a="1"/>
  <c r="AL58" i="10" s="1"/>
  <c r="AA58" i="10" a="1"/>
  <c r="AA58" i="10" s="1"/>
  <c r="ER57" i="10" a="1"/>
  <c r="ER57" i="10" s="1"/>
  <c r="EG57" i="10" a="1"/>
  <c r="EG57" i="10" s="1"/>
  <c r="DV57" i="10" a="1"/>
  <c r="DV57" i="10" s="1"/>
  <c r="DK57" i="10" a="1"/>
  <c r="DK57" i="10" s="1"/>
  <c r="CZ57" i="10" a="1"/>
  <c r="CZ57" i="10" s="1"/>
  <c r="CO57" i="10" a="1"/>
  <c r="CO57" i="10" s="1"/>
  <c r="CD57" i="10" a="1"/>
  <c r="CD57" i="10" s="1"/>
  <c r="BS57" i="10" a="1"/>
  <c r="BS57" i="10" s="1"/>
  <c r="BH57" i="10" a="1"/>
  <c r="BH57" i="10" s="1"/>
  <c r="AW57" i="10" a="1"/>
  <c r="AW57" i="10" s="1"/>
  <c r="AL57" i="10" a="1"/>
  <c r="AL57" i="10" s="1"/>
  <c r="AA57" i="10" a="1"/>
  <c r="AA57" i="10" s="1"/>
  <c r="ER53" i="10" a="1"/>
  <c r="ER53" i="10" s="1"/>
  <c r="EG53" i="10" a="1"/>
  <c r="EG53" i="10" s="1"/>
  <c r="DV53" i="10" a="1"/>
  <c r="DV53" i="10" s="1"/>
  <c r="DK53" i="10" a="1"/>
  <c r="DK53" i="10" s="1"/>
  <c r="CZ53" i="10" a="1"/>
  <c r="CZ53" i="10" s="1"/>
  <c r="CO53" i="10" a="1"/>
  <c r="CO53" i="10" s="1"/>
  <c r="CD53" i="10" a="1"/>
  <c r="CD53" i="10" s="1"/>
  <c r="BS53" i="10" a="1"/>
  <c r="BS53" i="10" s="1"/>
  <c r="BH53" i="10" a="1"/>
  <c r="BH53" i="10" s="1"/>
  <c r="AW53" i="10" a="1"/>
  <c r="AW53" i="10" s="1"/>
  <c r="AL53" i="10" a="1"/>
  <c r="AL53" i="10" s="1"/>
  <c r="AA53" i="10" a="1"/>
  <c r="AA53" i="10" s="1"/>
  <c r="ER50" i="10" a="1"/>
  <c r="ER50" i="10" s="1"/>
  <c r="EG50" i="10" a="1"/>
  <c r="EG50" i="10" s="1"/>
  <c r="DV50" i="10" a="1"/>
  <c r="DV50" i="10" s="1"/>
  <c r="DK50" i="10" a="1"/>
  <c r="DK50" i="10" s="1"/>
  <c r="CZ50" i="10" a="1"/>
  <c r="CZ50" i="10" s="1"/>
  <c r="CO50" i="10" a="1"/>
  <c r="CO50" i="10" s="1"/>
  <c r="CD50" i="10" a="1"/>
  <c r="CD50" i="10" s="1"/>
  <c r="BS50" i="10" a="1"/>
  <c r="BS50" i="10" s="1"/>
  <c r="BH50" i="10" a="1"/>
  <c r="BH50" i="10" s="1"/>
  <c r="AW50" i="10" a="1"/>
  <c r="AW50" i="10" s="1"/>
  <c r="AL50" i="10" a="1"/>
  <c r="AL50" i="10" s="1"/>
  <c r="AA50" i="10" a="1"/>
  <c r="AA50" i="10" s="1"/>
  <c r="ER49" i="10" a="1"/>
  <c r="ER49" i="10" s="1"/>
  <c r="EG49" i="10" a="1"/>
  <c r="EG49" i="10" s="1"/>
  <c r="DV49" i="10" a="1"/>
  <c r="DV49" i="10" s="1"/>
  <c r="DK49" i="10" a="1"/>
  <c r="DK49" i="10" s="1"/>
  <c r="CZ49" i="10" a="1"/>
  <c r="CZ49" i="10" s="1"/>
  <c r="CO49" i="10" a="1"/>
  <c r="CO49" i="10" s="1"/>
  <c r="CD49" i="10" a="1"/>
  <c r="CD49" i="10" s="1"/>
  <c r="BS49" i="10" a="1"/>
  <c r="BS49" i="10" s="1"/>
  <c r="BH49" i="10" a="1"/>
  <c r="BH49" i="10" s="1"/>
  <c r="AW49" i="10" a="1"/>
  <c r="AW49" i="10" s="1"/>
  <c r="AL49" i="10" a="1"/>
  <c r="AL49" i="10" s="1"/>
  <c r="AA49" i="10" a="1"/>
  <c r="AA49" i="10" s="1"/>
  <c r="ER46" i="10" a="1"/>
  <c r="ER46" i="10" s="1"/>
  <c r="EG46" i="10" a="1"/>
  <c r="EG46" i="10" s="1"/>
  <c r="DV46" i="10" a="1"/>
  <c r="DV46" i="10" s="1"/>
  <c r="DK46" i="10" a="1"/>
  <c r="DK46" i="10" s="1"/>
  <c r="CZ46" i="10" a="1"/>
  <c r="CZ46" i="10" s="1"/>
  <c r="CO46" i="10" a="1"/>
  <c r="CO46" i="10" s="1"/>
  <c r="CD46" i="10" a="1"/>
  <c r="CD46" i="10" s="1"/>
  <c r="BS46" i="10" a="1"/>
  <c r="BS46" i="10" s="1"/>
  <c r="BH46" i="10" a="1"/>
  <c r="BH46" i="10" s="1"/>
  <c r="AW46" i="10" a="1"/>
  <c r="AW46" i="10" s="1"/>
  <c r="AL46" i="10" a="1"/>
  <c r="AL46" i="10" s="1"/>
  <c r="AA46" i="10" a="1"/>
  <c r="AA46" i="10" s="1"/>
  <c r="ER45" i="10" a="1"/>
  <c r="ER45" i="10" s="1"/>
  <c r="EG45" i="10" a="1"/>
  <c r="EG45" i="10" s="1"/>
  <c r="DV45" i="10" a="1"/>
  <c r="DV45" i="10" s="1"/>
  <c r="DK45" i="10" a="1"/>
  <c r="DK45" i="10" s="1"/>
  <c r="CZ45" i="10" a="1"/>
  <c r="CZ45" i="10" s="1"/>
  <c r="CO45" i="10" a="1"/>
  <c r="CO45" i="10" s="1"/>
  <c r="CD45" i="10" a="1"/>
  <c r="CD45" i="10" s="1"/>
  <c r="BS45" i="10" a="1"/>
  <c r="BS45" i="10" s="1"/>
  <c r="BH45" i="10" a="1"/>
  <c r="BH45" i="10" s="1"/>
  <c r="AW45" i="10" a="1"/>
  <c r="AW45" i="10" s="1"/>
  <c r="AL45" i="10" a="1"/>
  <c r="AL45" i="10" s="1"/>
  <c r="AA45" i="10" a="1"/>
  <c r="AA45" i="10" s="1"/>
  <c r="ER41" i="10" a="1"/>
  <c r="ER41" i="10" s="1"/>
  <c r="EG41" i="10" a="1"/>
  <c r="EG41" i="10" s="1"/>
  <c r="DV41" i="10" a="1"/>
  <c r="DV41" i="10" s="1"/>
  <c r="DK41" i="10" a="1"/>
  <c r="DK41" i="10" s="1"/>
  <c r="CZ41" i="10" a="1"/>
  <c r="CZ41" i="10" s="1"/>
  <c r="CO41" i="10" a="1"/>
  <c r="CO41" i="10" s="1"/>
  <c r="CD41" i="10" a="1"/>
  <c r="CD41" i="10" s="1"/>
  <c r="BS41" i="10" a="1"/>
  <c r="BS41" i="10" s="1"/>
  <c r="BH41" i="10" a="1"/>
  <c r="BH41" i="10" s="1"/>
  <c r="AW41" i="10" a="1"/>
  <c r="AW41" i="10" s="1"/>
  <c r="AL41" i="10" a="1"/>
  <c r="AL41" i="10" s="1"/>
  <c r="AA41" i="10" a="1"/>
  <c r="AA41" i="10" s="1"/>
  <c r="ER38" i="10" a="1"/>
  <c r="ER38" i="10" s="1"/>
  <c r="EG38" i="10" a="1"/>
  <c r="EG38" i="10" s="1"/>
  <c r="DV38" i="10" a="1"/>
  <c r="DV38" i="10" s="1"/>
  <c r="DK38" i="10" a="1"/>
  <c r="DK38" i="10" s="1"/>
  <c r="CZ38" i="10" a="1"/>
  <c r="CZ38" i="10" s="1"/>
  <c r="CO38" i="10" a="1"/>
  <c r="CO38" i="10" s="1"/>
  <c r="CD38" i="10" a="1"/>
  <c r="CD38" i="10" s="1"/>
  <c r="BS38" i="10" a="1"/>
  <c r="BS38" i="10" s="1"/>
  <c r="BH38" i="10" a="1"/>
  <c r="BH38" i="10" s="1"/>
  <c r="AW38" i="10" a="1"/>
  <c r="AW38" i="10" s="1"/>
  <c r="AL38" i="10" a="1"/>
  <c r="AL38" i="10" s="1"/>
  <c r="AA38" i="10" a="1"/>
  <c r="AA38" i="10" s="1"/>
  <c r="ER37" i="10" a="1"/>
  <c r="ER37" i="10" s="1"/>
  <c r="EG37" i="10" a="1"/>
  <c r="EG37" i="10" s="1"/>
  <c r="DV37" i="10" a="1"/>
  <c r="DV37" i="10" s="1"/>
  <c r="DK37" i="10" a="1"/>
  <c r="DK37" i="10" s="1"/>
  <c r="CZ37" i="10" a="1"/>
  <c r="CZ37" i="10" s="1"/>
  <c r="CO37" i="10" a="1"/>
  <c r="CO37" i="10" s="1"/>
  <c r="CD37" i="10" a="1"/>
  <c r="CD37" i="10" s="1"/>
  <c r="BS37" i="10" a="1"/>
  <c r="BS37" i="10" s="1"/>
  <c r="BH37" i="10" a="1"/>
  <c r="BH37" i="10" s="1"/>
  <c r="AW37" i="10" a="1"/>
  <c r="AW37" i="10" s="1"/>
  <c r="AL37" i="10" a="1"/>
  <c r="AL37" i="10" s="1"/>
  <c r="AA37" i="10" a="1"/>
  <c r="AA37" i="10" s="1"/>
  <c r="ER34" i="10" a="1"/>
  <c r="ER34" i="10" s="1"/>
  <c r="EG34" i="10" a="1"/>
  <c r="EG34" i="10" s="1"/>
  <c r="DV34" i="10" a="1"/>
  <c r="DV34" i="10" s="1"/>
  <c r="DK34" i="10" a="1"/>
  <c r="DK34" i="10" s="1"/>
  <c r="CZ34" i="10" a="1"/>
  <c r="CZ34" i="10" s="1"/>
  <c r="CO34" i="10" a="1"/>
  <c r="CO34" i="10" s="1"/>
  <c r="CD34" i="10" a="1"/>
  <c r="CD34" i="10" s="1"/>
  <c r="BS34" i="10" a="1"/>
  <c r="BS34" i="10" s="1"/>
  <c r="BH34" i="10" a="1"/>
  <c r="BH34" i="10" s="1"/>
  <c r="AW34" i="10" a="1"/>
  <c r="AW34" i="10" s="1"/>
  <c r="AL34" i="10" a="1"/>
  <c r="AL34" i="10" s="1"/>
  <c r="AA34" i="10" a="1"/>
  <c r="AA34" i="10" s="1"/>
  <c r="ER33" i="10" a="1"/>
  <c r="ER33" i="10" s="1"/>
  <c r="EG33" i="10" a="1"/>
  <c r="EG33" i="10" s="1"/>
  <c r="DV33" i="10" a="1"/>
  <c r="DV33" i="10" s="1"/>
  <c r="DK33" i="10" a="1"/>
  <c r="DK33" i="10" s="1"/>
  <c r="CZ33" i="10" a="1"/>
  <c r="CZ33" i="10" s="1"/>
  <c r="CO33" i="10" a="1"/>
  <c r="CO33" i="10" s="1"/>
  <c r="CD33" i="10" a="1"/>
  <c r="CD33" i="10" s="1"/>
  <c r="BS33" i="10" a="1"/>
  <c r="BS33" i="10" s="1"/>
  <c r="BH33" i="10" a="1"/>
  <c r="BH33" i="10" s="1"/>
  <c r="AW33" i="10" a="1"/>
  <c r="AW33" i="10" s="1"/>
  <c r="AL33" i="10" a="1"/>
  <c r="AL33" i="10" s="1"/>
  <c r="AA33" i="10" a="1"/>
  <c r="AA33" i="10" s="1"/>
  <c r="ER29" i="10" a="1"/>
  <c r="ER29" i="10" s="1"/>
  <c r="EG29" i="10" a="1"/>
  <c r="EG29" i="10" s="1"/>
  <c r="DV29" i="10" a="1"/>
  <c r="DV29" i="10" s="1"/>
  <c r="DK29" i="10" a="1"/>
  <c r="DK29" i="10" s="1"/>
  <c r="CZ29" i="10" a="1"/>
  <c r="CZ29" i="10" s="1"/>
  <c r="CO29" i="10" a="1"/>
  <c r="CO29" i="10" s="1"/>
  <c r="CD29" i="10" a="1"/>
  <c r="CD29" i="10" s="1"/>
  <c r="BS29" i="10" a="1"/>
  <c r="BS29" i="10" s="1"/>
  <c r="BH29" i="10" a="1"/>
  <c r="BH29" i="10" s="1"/>
  <c r="AW29" i="10" a="1"/>
  <c r="AW29" i="10" s="1"/>
  <c r="AL29" i="10" a="1"/>
  <c r="AL29" i="10" s="1"/>
  <c r="AA29" i="10" a="1"/>
  <c r="AA29" i="10" s="1"/>
  <c r="ER26" i="10" a="1"/>
  <c r="ER26" i="10" s="1"/>
  <c r="EG26" i="10" a="1"/>
  <c r="EG26" i="10" s="1"/>
  <c r="DV26" i="10" a="1"/>
  <c r="DV26" i="10" s="1"/>
  <c r="DK26" i="10" a="1"/>
  <c r="DK26" i="10" s="1"/>
  <c r="CZ26" i="10" a="1"/>
  <c r="CZ26" i="10" s="1"/>
  <c r="CO26" i="10" a="1"/>
  <c r="CO26" i="10" s="1"/>
  <c r="CD26" i="10" a="1"/>
  <c r="CD26" i="10" s="1"/>
  <c r="BS26" i="10" a="1"/>
  <c r="BS26" i="10" s="1"/>
  <c r="BH26" i="10" a="1"/>
  <c r="BH26" i="10" s="1"/>
  <c r="AW26" i="10" a="1"/>
  <c r="AW26" i="10" s="1"/>
  <c r="AL26" i="10" a="1"/>
  <c r="AL26" i="10" s="1"/>
  <c r="AA26" i="10" a="1"/>
  <c r="AA26" i="10" s="1"/>
  <c r="ER25" i="10" a="1"/>
  <c r="ER25" i="10" s="1"/>
  <c r="EG25" i="10" a="1"/>
  <c r="EG25" i="10" s="1"/>
  <c r="DV25" i="10" a="1"/>
  <c r="DV25" i="10" s="1"/>
  <c r="DK25" i="10" a="1"/>
  <c r="DK25" i="10" s="1"/>
  <c r="CZ25" i="10" a="1"/>
  <c r="CZ25" i="10" s="1"/>
  <c r="CO25" i="10" a="1"/>
  <c r="CO25" i="10" s="1"/>
  <c r="CD25" i="10" a="1"/>
  <c r="CD25" i="10" s="1"/>
  <c r="BS25" i="10" a="1"/>
  <c r="BS25" i="10" s="1"/>
  <c r="BH25" i="10" a="1"/>
  <c r="BH25" i="10" s="1"/>
  <c r="AW25" i="10" a="1"/>
  <c r="AW25" i="10" s="1"/>
  <c r="AL25" i="10" a="1"/>
  <c r="AL25" i="10" s="1"/>
  <c r="AA25" i="10" a="1"/>
  <c r="AA25" i="10" s="1"/>
  <c r="ER22" i="10" a="1"/>
  <c r="ER22" i="10" s="1"/>
  <c r="EG22" i="10" a="1"/>
  <c r="EG22" i="10" s="1"/>
  <c r="DV22" i="10" a="1"/>
  <c r="DV22" i="10" s="1"/>
  <c r="DK22" i="10" a="1"/>
  <c r="DK22" i="10" s="1"/>
  <c r="CZ22" i="10" a="1"/>
  <c r="CZ22" i="10" s="1"/>
  <c r="CO22" i="10" a="1"/>
  <c r="CO22" i="10" s="1"/>
  <c r="CD22" i="10" a="1"/>
  <c r="CD22" i="10" s="1"/>
  <c r="BS22" i="10" a="1"/>
  <c r="BS22" i="10" s="1"/>
  <c r="BH22" i="10" a="1"/>
  <c r="BH22" i="10" s="1"/>
  <c r="AW22" i="10" a="1"/>
  <c r="AW22" i="10" s="1"/>
  <c r="AL22" i="10" a="1"/>
  <c r="AL22" i="10" s="1"/>
  <c r="AA22" i="10" a="1"/>
  <c r="AA22" i="10" s="1"/>
  <c r="ER21" i="10" a="1"/>
  <c r="ER21" i="10" s="1"/>
  <c r="EG21" i="10" a="1"/>
  <c r="EG21" i="10" s="1"/>
  <c r="DV21" i="10" a="1"/>
  <c r="DV21" i="10" s="1"/>
  <c r="DK21" i="10" a="1"/>
  <c r="DK21" i="10" s="1"/>
  <c r="CZ21" i="10" a="1"/>
  <c r="CZ21" i="10" s="1"/>
  <c r="CO21" i="10" a="1"/>
  <c r="CO21" i="10" s="1"/>
  <c r="CD21" i="10" a="1"/>
  <c r="CD21" i="10" s="1"/>
  <c r="BS21" i="10" a="1"/>
  <c r="BS21" i="10" s="1"/>
  <c r="BH21" i="10" a="1"/>
  <c r="BH21" i="10" s="1"/>
  <c r="AW21" i="10" a="1"/>
  <c r="AW21" i="10" s="1"/>
  <c r="AL21" i="10" a="1"/>
  <c r="AL21" i="10" s="1"/>
  <c r="AA21" i="10" a="1"/>
  <c r="AA21" i="10" s="1"/>
  <c r="ER17" i="10" a="1"/>
  <c r="ER17" i="10" s="1"/>
  <c r="EG17" i="10" a="1"/>
  <c r="EG17" i="10" s="1"/>
  <c r="DV17" i="10" a="1"/>
  <c r="DV17" i="10" s="1"/>
  <c r="DK17" i="10" a="1"/>
  <c r="DK17" i="10" s="1"/>
  <c r="CZ17" i="10" a="1"/>
  <c r="CZ17" i="10" s="1"/>
  <c r="CO17" i="10" a="1"/>
  <c r="CO17" i="10" s="1"/>
  <c r="CD17" i="10" a="1"/>
  <c r="CD17" i="10" s="1"/>
  <c r="BS17" i="10" a="1"/>
  <c r="BS17" i="10" s="1"/>
  <c r="BH17" i="10" a="1"/>
  <c r="BH17" i="10" s="1"/>
  <c r="AW17" i="10" a="1"/>
  <c r="AW17" i="10" s="1"/>
  <c r="AL17" i="10" a="1"/>
  <c r="AL17" i="10" s="1"/>
  <c r="AA17" i="10" a="1"/>
  <c r="AA17" i="10" s="1"/>
  <c r="ER16" i="10" a="1"/>
  <c r="ER16" i="10" s="1"/>
  <c r="EG16" i="10" a="1"/>
  <c r="EG16" i="10" s="1"/>
  <c r="DV16" i="10" a="1"/>
  <c r="DV16" i="10" s="1"/>
  <c r="DK16" i="10" a="1"/>
  <c r="DK16" i="10" s="1"/>
  <c r="CZ16" i="10" a="1"/>
  <c r="CZ16" i="10" s="1"/>
  <c r="CO16" i="10" a="1"/>
  <c r="CO16" i="10" s="1"/>
  <c r="CD16" i="10" a="1"/>
  <c r="CD16" i="10" s="1"/>
  <c r="BS16" i="10" a="1"/>
  <c r="BS16" i="10" s="1"/>
  <c r="BH16" i="10" a="1"/>
  <c r="BH16" i="10" s="1"/>
  <c r="AW16" i="10" a="1"/>
  <c r="AW16" i="10" s="1"/>
  <c r="AL16" i="10" a="1"/>
  <c r="AL16" i="10" s="1"/>
  <c r="AA16" i="10" a="1"/>
  <c r="AA16" i="10" s="1"/>
  <c r="ER13" i="10" a="1"/>
  <c r="ER13" i="10" s="1"/>
  <c r="EG13" i="10" a="1"/>
  <c r="EG13" i="10" s="1"/>
  <c r="DV13" i="10" a="1"/>
  <c r="DV13" i="10" s="1"/>
  <c r="DK13" i="10" a="1"/>
  <c r="DK13" i="10" s="1"/>
  <c r="CZ13" i="10" a="1"/>
  <c r="CZ13" i="10" s="1"/>
  <c r="CO13" i="10" a="1"/>
  <c r="CO13" i="10" s="1"/>
  <c r="CD13" i="10" a="1"/>
  <c r="CD13" i="10" s="1"/>
  <c r="BS13" i="10" a="1"/>
  <c r="BS13" i="10" s="1"/>
  <c r="BH13" i="10" a="1"/>
  <c r="BH13" i="10" s="1"/>
  <c r="AW13" i="10" a="1"/>
  <c r="AW13" i="10" s="1"/>
  <c r="AL13" i="10" a="1"/>
  <c r="AL13" i="10" s="1"/>
  <c r="AA13" i="10" a="1"/>
  <c r="AA13" i="10" s="1"/>
  <c r="ER8" i="10" a="1"/>
  <c r="ER8" i="10" s="1"/>
  <c r="EG8" i="10" a="1"/>
  <c r="EG8" i="10" s="1"/>
  <c r="DV8" i="10" a="1"/>
  <c r="DV8" i="10" s="1"/>
  <c r="DK8" i="10" a="1"/>
  <c r="DK8" i="10" s="1"/>
  <c r="CZ8" i="10" a="1"/>
  <c r="CZ8" i="10" s="1"/>
  <c r="CO8" i="10" a="1"/>
  <c r="CO8" i="10" s="1"/>
  <c r="CD8" i="10" a="1"/>
  <c r="CD8" i="10" s="1"/>
  <c r="BS8" i="10" a="1"/>
  <c r="BS8" i="10" s="1"/>
  <c r="BH8" i="10" a="1"/>
  <c r="BH8" i="10" s="1"/>
  <c r="AW8" i="10" a="1"/>
  <c r="AW8" i="10" s="1"/>
  <c r="AL8" i="10" a="1"/>
  <c r="AL8" i="10" s="1"/>
  <c r="AA8" i="10" a="1"/>
  <c r="AA8" i="10" s="1"/>
  <c r="ER7" i="10" a="1"/>
  <c r="ER7" i="10" s="1"/>
  <c r="EG7" i="10" a="1"/>
  <c r="EG7" i="10" s="1"/>
  <c r="DV7" i="10" a="1"/>
  <c r="DV7" i="10" s="1"/>
  <c r="DK7" i="10" a="1"/>
  <c r="DK7" i="10" s="1"/>
  <c r="CZ7" i="10" a="1"/>
  <c r="CZ7" i="10" s="1"/>
  <c r="CO7" i="10" a="1"/>
  <c r="CO7" i="10" s="1"/>
  <c r="CD7" i="10" a="1"/>
  <c r="CD7" i="10" s="1"/>
  <c r="BS7" i="10" a="1"/>
  <c r="BS7" i="10" s="1"/>
  <c r="BH7" i="10" a="1"/>
  <c r="BH7" i="10" s="1"/>
  <c r="AW7" i="10" a="1"/>
  <c r="AW7" i="10" s="1"/>
  <c r="AL7" i="10" a="1"/>
  <c r="AL7" i="10" s="1"/>
  <c r="AA7" i="10" a="1"/>
  <c r="AA7" i="10" s="1"/>
  <c r="ER6" i="10" a="1"/>
  <c r="ER6" i="10" s="1"/>
  <c r="EG6" i="10" a="1"/>
  <c r="EG6" i="10" s="1"/>
  <c r="DV6" i="10" a="1"/>
  <c r="DV6" i="10" s="1"/>
  <c r="DK6" i="10" a="1"/>
  <c r="DK6" i="10" s="1"/>
  <c r="CZ6" i="10" a="1"/>
  <c r="CZ6" i="10" s="1"/>
  <c r="CO6" i="10" a="1"/>
  <c r="CO6" i="10" s="1"/>
  <c r="CD6" i="10" a="1"/>
  <c r="CD6" i="10" s="1"/>
  <c r="BS6" i="10" a="1"/>
  <c r="BS6" i="10" s="1"/>
  <c r="BH6" i="10" a="1"/>
  <c r="BH6" i="10" s="1"/>
  <c r="AW6" i="10" a="1"/>
  <c r="AW6" i="10" s="1"/>
  <c r="AL6" i="10" a="1"/>
  <c r="AL6" i="10" s="1"/>
  <c r="AA6" i="10" a="1"/>
  <c r="AA6" i="10" s="1"/>
  <c r="ER71" i="9" a="1"/>
  <c r="ER71" i="9" s="1"/>
  <c r="EG71" i="9" a="1"/>
  <c r="EG71" i="9" s="1"/>
  <c r="DV71" i="9" a="1"/>
  <c r="DV71" i="9" s="1"/>
  <c r="DK71" i="9" a="1"/>
  <c r="DK71" i="9" s="1"/>
  <c r="CZ71" i="9" a="1"/>
  <c r="CZ71" i="9" s="1"/>
  <c r="CO71" i="9" a="1"/>
  <c r="CO71" i="9" s="1"/>
  <c r="CD71" i="9" a="1"/>
  <c r="CD71" i="9" s="1"/>
  <c r="BS71" i="9" a="1"/>
  <c r="BS71" i="9" s="1"/>
  <c r="BH71" i="9" a="1"/>
  <c r="BH71" i="9" s="1"/>
  <c r="AW71" i="9" a="1"/>
  <c r="AW71" i="9" s="1"/>
  <c r="AL71" i="9" a="1"/>
  <c r="AL71" i="9" s="1"/>
  <c r="AA71" i="9" a="1"/>
  <c r="AA71" i="9" s="1"/>
  <c r="ER70" i="9" a="1"/>
  <c r="ER70" i="9" s="1"/>
  <c r="EG70" i="9" a="1"/>
  <c r="EG70" i="9" s="1"/>
  <c r="DV70" i="9" a="1"/>
  <c r="DV70" i="9" s="1"/>
  <c r="DK70" i="9" a="1"/>
  <c r="DK70" i="9" s="1"/>
  <c r="CZ70" i="9" a="1"/>
  <c r="CZ70" i="9" s="1"/>
  <c r="CO70" i="9" a="1"/>
  <c r="CO70" i="9" s="1"/>
  <c r="CD70" i="9" a="1"/>
  <c r="CD70" i="9" s="1"/>
  <c r="BS70" i="9" a="1"/>
  <c r="BS70" i="9" s="1"/>
  <c r="BH70" i="9" a="1"/>
  <c r="BH70" i="9" s="1"/>
  <c r="AW70" i="9" a="1"/>
  <c r="AW70" i="9" s="1"/>
  <c r="AL70" i="9" a="1"/>
  <c r="AL70" i="9" s="1"/>
  <c r="AA70" i="9" a="1"/>
  <c r="AA70" i="9" s="1"/>
  <c r="ER58" i="9" a="1"/>
  <c r="ER58" i="9" s="1"/>
  <c r="EG58" i="9" a="1"/>
  <c r="EG58" i="9" s="1"/>
  <c r="DV58" i="9" a="1"/>
  <c r="DV58" i="9" s="1"/>
  <c r="DK58" i="9" a="1"/>
  <c r="DK58" i="9" s="1"/>
  <c r="CZ58" i="9" a="1"/>
  <c r="CZ58" i="9" s="1"/>
  <c r="CO58" i="9" a="1"/>
  <c r="CO58" i="9" s="1"/>
  <c r="CD58" i="9" a="1"/>
  <c r="CD58" i="9" s="1"/>
  <c r="BS58" i="9" a="1"/>
  <c r="BS58" i="9" s="1"/>
  <c r="BH58" i="9" a="1"/>
  <c r="BH58" i="9" s="1"/>
  <c r="AW58" i="9" a="1"/>
  <c r="AW58" i="9" s="1"/>
  <c r="AL58" i="9" a="1"/>
  <c r="AL58" i="9" s="1"/>
  <c r="AA58" i="9" a="1"/>
  <c r="AA58" i="9" s="1"/>
  <c r="ER57" i="9" a="1"/>
  <c r="ER57" i="9" s="1"/>
  <c r="EG57" i="9" a="1"/>
  <c r="EG57" i="9" s="1"/>
  <c r="DV57" i="9" a="1"/>
  <c r="DV57" i="9" s="1"/>
  <c r="DK57" i="9" a="1"/>
  <c r="DK57" i="9" s="1"/>
  <c r="CZ57" i="9" a="1"/>
  <c r="CZ57" i="9" s="1"/>
  <c r="CO57" i="9" a="1"/>
  <c r="CO57" i="9" s="1"/>
  <c r="CD57" i="9" a="1"/>
  <c r="CD57" i="9" s="1"/>
  <c r="BS57" i="9" a="1"/>
  <c r="BS57" i="9" s="1"/>
  <c r="BH57" i="9" a="1"/>
  <c r="BH57" i="9" s="1"/>
  <c r="AW57" i="9" a="1"/>
  <c r="AW57" i="9" s="1"/>
  <c r="AL57" i="9" a="1"/>
  <c r="AL57" i="9" s="1"/>
  <c r="AA57" i="9" a="1"/>
  <c r="AA57" i="9" s="1"/>
  <c r="ER53" i="9" a="1"/>
  <c r="ER53" i="9" s="1"/>
  <c r="EG53" i="9" a="1"/>
  <c r="EG53" i="9" s="1"/>
  <c r="DV53" i="9" a="1"/>
  <c r="DV53" i="9" s="1"/>
  <c r="DK53" i="9" a="1"/>
  <c r="DK53" i="9" s="1"/>
  <c r="CZ53" i="9" a="1"/>
  <c r="CZ53" i="9" s="1"/>
  <c r="CO53" i="9" a="1"/>
  <c r="CO53" i="9" s="1"/>
  <c r="CD53" i="9" a="1"/>
  <c r="CD53" i="9" s="1"/>
  <c r="BS53" i="9" a="1"/>
  <c r="BS53" i="9" s="1"/>
  <c r="BH53" i="9" a="1"/>
  <c r="BH53" i="9" s="1"/>
  <c r="AW53" i="9" a="1"/>
  <c r="AW53" i="9" s="1"/>
  <c r="AL53" i="9" a="1"/>
  <c r="AL53" i="9" s="1"/>
  <c r="AA53" i="9" a="1"/>
  <c r="AA53" i="9" s="1"/>
  <c r="ER50" i="9" a="1"/>
  <c r="ER50" i="9" s="1"/>
  <c r="EG50" i="9" a="1"/>
  <c r="EG50" i="9" s="1"/>
  <c r="DV50" i="9" a="1"/>
  <c r="DV50" i="9" s="1"/>
  <c r="DK50" i="9" a="1"/>
  <c r="DK50" i="9" s="1"/>
  <c r="CZ50" i="9" a="1"/>
  <c r="CZ50" i="9" s="1"/>
  <c r="CO50" i="9" a="1"/>
  <c r="CO50" i="9" s="1"/>
  <c r="CD50" i="9" a="1"/>
  <c r="CD50" i="9" s="1"/>
  <c r="BS50" i="9" a="1"/>
  <c r="BS50" i="9" s="1"/>
  <c r="BH50" i="9" a="1"/>
  <c r="BH50" i="9" s="1"/>
  <c r="AW50" i="9" a="1"/>
  <c r="AW50" i="9" s="1"/>
  <c r="AL50" i="9" a="1"/>
  <c r="AL50" i="9" s="1"/>
  <c r="AA50" i="9" a="1"/>
  <c r="AA50" i="9" s="1"/>
  <c r="ER49" i="9" a="1"/>
  <c r="ER49" i="9" s="1"/>
  <c r="EG49" i="9" a="1"/>
  <c r="EG49" i="9" s="1"/>
  <c r="DV49" i="9" a="1"/>
  <c r="DV49" i="9" s="1"/>
  <c r="DK49" i="9" a="1"/>
  <c r="DK49" i="9" s="1"/>
  <c r="CZ49" i="9" a="1"/>
  <c r="CZ49" i="9" s="1"/>
  <c r="CO49" i="9" a="1"/>
  <c r="CO49" i="9" s="1"/>
  <c r="CD49" i="9" a="1"/>
  <c r="CD49" i="9" s="1"/>
  <c r="BS49" i="9" a="1"/>
  <c r="BS49" i="9" s="1"/>
  <c r="BH49" i="9" a="1"/>
  <c r="BH49" i="9" s="1"/>
  <c r="AW49" i="9" a="1"/>
  <c r="AW49" i="9" s="1"/>
  <c r="AL49" i="9" a="1"/>
  <c r="AL49" i="9" s="1"/>
  <c r="AA49" i="9" a="1"/>
  <c r="AA49" i="9" s="1"/>
  <c r="ER46" i="9" a="1"/>
  <c r="ER46" i="9" s="1"/>
  <c r="EG46" i="9" a="1"/>
  <c r="EG46" i="9" s="1"/>
  <c r="DV46" i="9" a="1"/>
  <c r="DV46" i="9" s="1"/>
  <c r="DK46" i="9" a="1"/>
  <c r="DK46" i="9" s="1"/>
  <c r="CZ46" i="9" a="1"/>
  <c r="CZ46" i="9" s="1"/>
  <c r="CO46" i="9" a="1"/>
  <c r="CO46" i="9" s="1"/>
  <c r="CD46" i="9" a="1"/>
  <c r="CD46" i="9" s="1"/>
  <c r="BS46" i="9" a="1"/>
  <c r="BS46" i="9" s="1"/>
  <c r="BH46" i="9" a="1"/>
  <c r="BH46" i="9" s="1"/>
  <c r="AW46" i="9" a="1"/>
  <c r="AW46" i="9" s="1"/>
  <c r="AL46" i="9" a="1"/>
  <c r="AL46" i="9" s="1"/>
  <c r="AA46" i="9" a="1"/>
  <c r="AA46" i="9" s="1"/>
  <c r="ER45" i="9" a="1"/>
  <c r="ER45" i="9" s="1"/>
  <c r="EG45" i="9" a="1"/>
  <c r="EG45" i="9" s="1"/>
  <c r="DV45" i="9" a="1"/>
  <c r="DV45" i="9" s="1"/>
  <c r="DK45" i="9" a="1"/>
  <c r="DK45" i="9" s="1"/>
  <c r="CZ45" i="9" a="1"/>
  <c r="CZ45" i="9" s="1"/>
  <c r="CO45" i="9" a="1"/>
  <c r="CO45" i="9" s="1"/>
  <c r="CD45" i="9" a="1"/>
  <c r="CD45" i="9" s="1"/>
  <c r="BS45" i="9" a="1"/>
  <c r="BS45" i="9" s="1"/>
  <c r="BH45" i="9" a="1"/>
  <c r="BH45" i="9" s="1"/>
  <c r="AW45" i="9" a="1"/>
  <c r="AW45" i="9" s="1"/>
  <c r="AL45" i="9" a="1"/>
  <c r="AL45" i="9" s="1"/>
  <c r="AA45" i="9" a="1"/>
  <c r="AA45" i="9" s="1"/>
  <c r="ER41" i="9" a="1"/>
  <c r="ER41" i="9" s="1"/>
  <c r="EG41" i="9" a="1"/>
  <c r="EG41" i="9" s="1"/>
  <c r="DV41" i="9" a="1"/>
  <c r="DV41" i="9" s="1"/>
  <c r="DK41" i="9" a="1"/>
  <c r="DK41" i="9" s="1"/>
  <c r="CZ41" i="9" a="1"/>
  <c r="CZ41" i="9" s="1"/>
  <c r="CO41" i="9" a="1"/>
  <c r="CO41" i="9" s="1"/>
  <c r="CD41" i="9" a="1"/>
  <c r="CD41" i="9" s="1"/>
  <c r="BS41" i="9" a="1"/>
  <c r="BS41" i="9" s="1"/>
  <c r="BH41" i="9" a="1"/>
  <c r="BH41" i="9" s="1"/>
  <c r="AW41" i="9" a="1"/>
  <c r="AW41" i="9" s="1"/>
  <c r="AL41" i="9" a="1"/>
  <c r="AL41" i="9" s="1"/>
  <c r="AA41" i="9" a="1"/>
  <c r="AA41" i="9" s="1"/>
  <c r="ER38" i="9" a="1"/>
  <c r="ER38" i="9" s="1"/>
  <c r="EG38" i="9" a="1"/>
  <c r="EG38" i="9" s="1"/>
  <c r="DV38" i="9" a="1"/>
  <c r="DV38" i="9" s="1"/>
  <c r="DK38" i="9" a="1"/>
  <c r="DK38" i="9" s="1"/>
  <c r="CZ38" i="9" a="1"/>
  <c r="CZ38" i="9" s="1"/>
  <c r="CO38" i="9" a="1"/>
  <c r="CO38" i="9" s="1"/>
  <c r="CD38" i="9" a="1"/>
  <c r="CD38" i="9" s="1"/>
  <c r="BS38" i="9" a="1"/>
  <c r="BS38" i="9" s="1"/>
  <c r="BH38" i="9" a="1"/>
  <c r="BH38" i="9" s="1"/>
  <c r="AW38" i="9" a="1"/>
  <c r="AW38" i="9" s="1"/>
  <c r="AL38" i="9" a="1"/>
  <c r="AL38" i="9" s="1"/>
  <c r="AA38" i="9" a="1"/>
  <c r="AA38" i="9" s="1"/>
  <c r="ER37" i="9" a="1"/>
  <c r="ER37" i="9" s="1"/>
  <c r="EG37" i="9" a="1"/>
  <c r="EG37" i="9" s="1"/>
  <c r="DV37" i="9" a="1"/>
  <c r="DV37" i="9" s="1"/>
  <c r="DK37" i="9" a="1"/>
  <c r="DK37" i="9" s="1"/>
  <c r="CZ37" i="9" a="1"/>
  <c r="CZ37" i="9" s="1"/>
  <c r="CO37" i="9" a="1"/>
  <c r="CO37" i="9" s="1"/>
  <c r="CD37" i="9" a="1"/>
  <c r="CD37" i="9" s="1"/>
  <c r="BS37" i="9" a="1"/>
  <c r="BS37" i="9" s="1"/>
  <c r="BH37" i="9" a="1"/>
  <c r="BH37" i="9" s="1"/>
  <c r="AW37" i="9" a="1"/>
  <c r="AW37" i="9" s="1"/>
  <c r="AL37" i="9" a="1"/>
  <c r="AL37" i="9" s="1"/>
  <c r="AA37" i="9" a="1"/>
  <c r="AA37" i="9" s="1"/>
  <c r="ER34" i="9" a="1"/>
  <c r="ER34" i="9" s="1"/>
  <c r="EG34" i="9" a="1"/>
  <c r="EG34" i="9" s="1"/>
  <c r="DV34" i="9" a="1"/>
  <c r="DV34" i="9" s="1"/>
  <c r="DK34" i="9" a="1"/>
  <c r="DK34" i="9" s="1"/>
  <c r="CZ34" i="9" a="1"/>
  <c r="CZ34" i="9" s="1"/>
  <c r="CO34" i="9" a="1"/>
  <c r="CO34" i="9" s="1"/>
  <c r="CD34" i="9" a="1"/>
  <c r="CD34" i="9" s="1"/>
  <c r="BS34" i="9" a="1"/>
  <c r="BS34" i="9" s="1"/>
  <c r="BH34" i="9" a="1"/>
  <c r="BH34" i="9" s="1"/>
  <c r="AW34" i="9" a="1"/>
  <c r="AW34" i="9" s="1"/>
  <c r="AL34" i="9" a="1"/>
  <c r="AL34" i="9" s="1"/>
  <c r="AA34" i="9" a="1"/>
  <c r="AA34" i="9" s="1"/>
  <c r="ER33" i="9" a="1"/>
  <c r="ER33" i="9" s="1"/>
  <c r="EG33" i="9" a="1"/>
  <c r="EG33" i="9" s="1"/>
  <c r="DV33" i="9" a="1"/>
  <c r="DV33" i="9" s="1"/>
  <c r="DK33" i="9" a="1"/>
  <c r="DK33" i="9" s="1"/>
  <c r="CZ33" i="9" a="1"/>
  <c r="CZ33" i="9" s="1"/>
  <c r="CO33" i="9" a="1"/>
  <c r="CO33" i="9" s="1"/>
  <c r="CD33" i="9" a="1"/>
  <c r="CD33" i="9" s="1"/>
  <c r="BS33" i="9" a="1"/>
  <c r="BS33" i="9" s="1"/>
  <c r="BH33" i="9" a="1"/>
  <c r="BH33" i="9" s="1"/>
  <c r="AW33" i="9" a="1"/>
  <c r="AW33" i="9" s="1"/>
  <c r="AL33" i="9" a="1"/>
  <c r="AL33" i="9" s="1"/>
  <c r="AA33" i="9" a="1"/>
  <c r="AA33" i="9" s="1"/>
  <c r="ER29" i="9" a="1"/>
  <c r="ER29" i="9" s="1"/>
  <c r="EG29" i="9" a="1"/>
  <c r="EG29" i="9" s="1"/>
  <c r="DV29" i="9" a="1"/>
  <c r="DV29" i="9" s="1"/>
  <c r="DK29" i="9" a="1"/>
  <c r="DK29" i="9" s="1"/>
  <c r="CZ29" i="9" a="1"/>
  <c r="CZ29" i="9" s="1"/>
  <c r="CO29" i="9" a="1"/>
  <c r="CO29" i="9" s="1"/>
  <c r="CD29" i="9" a="1"/>
  <c r="CD29" i="9" s="1"/>
  <c r="BS29" i="9" a="1"/>
  <c r="BS29" i="9" s="1"/>
  <c r="BH29" i="9" a="1"/>
  <c r="BH29" i="9" s="1"/>
  <c r="AW29" i="9" a="1"/>
  <c r="AW29" i="9" s="1"/>
  <c r="AL29" i="9" a="1"/>
  <c r="AL29" i="9" s="1"/>
  <c r="AA29" i="9" a="1"/>
  <c r="AA29" i="9" s="1"/>
  <c r="ER26" i="9" a="1"/>
  <c r="ER26" i="9" s="1"/>
  <c r="EG26" i="9" a="1"/>
  <c r="EG26" i="9" s="1"/>
  <c r="DV26" i="9" a="1"/>
  <c r="DV26" i="9" s="1"/>
  <c r="DK26" i="9" a="1"/>
  <c r="DK26" i="9" s="1"/>
  <c r="CZ26" i="9" a="1"/>
  <c r="CZ26" i="9" s="1"/>
  <c r="CO26" i="9" a="1"/>
  <c r="CO26" i="9" s="1"/>
  <c r="CD26" i="9" a="1"/>
  <c r="CD26" i="9" s="1"/>
  <c r="BS26" i="9" a="1"/>
  <c r="BS26" i="9" s="1"/>
  <c r="BH26" i="9" a="1"/>
  <c r="BH26" i="9" s="1"/>
  <c r="AW26" i="9" a="1"/>
  <c r="AW26" i="9" s="1"/>
  <c r="AL26" i="9" a="1"/>
  <c r="AL26" i="9" s="1"/>
  <c r="AA26" i="9" a="1"/>
  <c r="AA26" i="9" s="1"/>
  <c r="ER25" i="9" a="1"/>
  <c r="ER25" i="9" s="1"/>
  <c r="EG25" i="9" a="1"/>
  <c r="EG25" i="9" s="1"/>
  <c r="DV25" i="9" a="1"/>
  <c r="DV25" i="9" s="1"/>
  <c r="DK25" i="9" a="1"/>
  <c r="DK25" i="9" s="1"/>
  <c r="CZ25" i="9" a="1"/>
  <c r="CZ25" i="9" s="1"/>
  <c r="CO25" i="9" a="1"/>
  <c r="CO25" i="9" s="1"/>
  <c r="CD25" i="9" a="1"/>
  <c r="CD25" i="9" s="1"/>
  <c r="BS25" i="9" a="1"/>
  <c r="BS25" i="9" s="1"/>
  <c r="BH25" i="9" a="1"/>
  <c r="BH25" i="9" s="1"/>
  <c r="AW25" i="9" a="1"/>
  <c r="AW25" i="9" s="1"/>
  <c r="AL25" i="9" a="1"/>
  <c r="AL25" i="9" s="1"/>
  <c r="AA25" i="9" a="1"/>
  <c r="AA25" i="9" s="1"/>
  <c r="ER22" i="9" a="1"/>
  <c r="ER22" i="9" s="1"/>
  <c r="EG22" i="9" a="1"/>
  <c r="EG22" i="9" s="1"/>
  <c r="DV22" i="9" a="1"/>
  <c r="DV22" i="9" s="1"/>
  <c r="DK22" i="9" a="1"/>
  <c r="DK22" i="9" s="1"/>
  <c r="CZ22" i="9" a="1"/>
  <c r="CZ22" i="9" s="1"/>
  <c r="CO22" i="9" a="1"/>
  <c r="CO22" i="9" s="1"/>
  <c r="CD22" i="9" a="1"/>
  <c r="CD22" i="9" s="1"/>
  <c r="BS22" i="9" a="1"/>
  <c r="BS22" i="9" s="1"/>
  <c r="BH22" i="9" a="1"/>
  <c r="BH22" i="9" s="1"/>
  <c r="AW22" i="9" a="1"/>
  <c r="AW22" i="9" s="1"/>
  <c r="AL22" i="9" a="1"/>
  <c r="AL22" i="9" s="1"/>
  <c r="AA22" i="9" a="1"/>
  <c r="AA22" i="9" s="1"/>
  <c r="ER21" i="9" a="1"/>
  <c r="ER21" i="9" s="1"/>
  <c r="EG21" i="9" a="1"/>
  <c r="EG21" i="9" s="1"/>
  <c r="DV21" i="9" a="1"/>
  <c r="DV21" i="9" s="1"/>
  <c r="DK21" i="9" a="1"/>
  <c r="DK21" i="9" s="1"/>
  <c r="CZ21" i="9" a="1"/>
  <c r="CZ21" i="9" s="1"/>
  <c r="CO21" i="9" a="1"/>
  <c r="CO21" i="9" s="1"/>
  <c r="CD21" i="9" a="1"/>
  <c r="CD21" i="9" s="1"/>
  <c r="BS21" i="9" a="1"/>
  <c r="BS21" i="9" s="1"/>
  <c r="BH21" i="9" a="1"/>
  <c r="BH21" i="9" s="1"/>
  <c r="AW21" i="9" a="1"/>
  <c r="AW21" i="9" s="1"/>
  <c r="AL21" i="9" a="1"/>
  <c r="AL21" i="9" s="1"/>
  <c r="AA21" i="9" a="1"/>
  <c r="AA21" i="9" s="1"/>
  <c r="ER17" i="9" a="1"/>
  <c r="ER17" i="9" s="1"/>
  <c r="EG17" i="9" a="1"/>
  <c r="EG17" i="9" s="1"/>
  <c r="DV17" i="9" a="1"/>
  <c r="DV17" i="9" s="1"/>
  <c r="DK17" i="9" a="1"/>
  <c r="DK17" i="9" s="1"/>
  <c r="CZ17" i="9" a="1"/>
  <c r="CZ17" i="9" s="1"/>
  <c r="CO17" i="9" a="1"/>
  <c r="CO17" i="9" s="1"/>
  <c r="CD17" i="9" a="1"/>
  <c r="CD17" i="9" s="1"/>
  <c r="BS17" i="9" a="1"/>
  <c r="BS17" i="9" s="1"/>
  <c r="BH17" i="9" a="1"/>
  <c r="BH17" i="9" s="1"/>
  <c r="AW17" i="9" a="1"/>
  <c r="AW17" i="9" s="1"/>
  <c r="AL17" i="9" a="1"/>
  <c r="AL17" i="9" s="1"/>
  <c r="AA17" i="9" a="1"/>
  <c r="AA17" i="9" s="1"/>
  <c r="ER16" i="9" a="1"/>
  <c r="ER16" i="9" s="1"/>
  <c r="EG16" i="9" a="1"/>
  <c r="EG16" i="9" s="1"/>
  <c r="DV16" i="9" a="1"/>
  <c r="DV16" i="9" s="1"/>
  <c r="DK16" i="9" a="1"/>
  <c r="DK16" i="9" s="1"/>
  <c r="CZ16" i="9" a="1"/>
  <c r="CZ16" i="9" s="1"/>
  <c r="CO16" i="9" a="1"/>
  <c r="CO16" i="9" s="1"/>
  <c r="CD16" i="9" a="1"/>
  <c r="CD16" i="9" s="1"/>
  <c r="BS16" i="9" a="1"/>
  <c r="BS16" i="9" s="1"/>
  <c r="BH16" i="9" a="1"/>
  <c r="BH16" i="9" s="1"/>
  <c r="AW16" i="9" a="1"/>
  <c r="AW16" i="9" s="1"/>
  <c r="AL16" i="9" a="1"/>
  <c r="AL16" i="9" s="1"/>
  <c r="AA16" i="9" a="1"/>
  <c r="AA16" i="9" s="1"/>
  <c r="ER13" i="9" a="1"/>
  <c r="ER13" i="9" s="1"/>
  <c r="EG13" i="9" a="1"/>
  <c r="EG13" i="9" s="1"/>
  <c r="DV13" i="9" a="1"/>
  <c r="DV13" i="9" s="1"/>
  <c r="DK13" i="9" a="1"/>
  <c r="DK13" i="9" s="1"/>
  <c r="CZ13" i="9" a="1"/>
  <c r="CZ13" i="9" s="1"/>
  <c r="CO13" i="9" a="1"/>
  <c r="CO13" i="9" s="1"/>
  <c r="CD13" i="9" a="1"/>
  <c r="CD13" i="9" s="1"/>
  <c r="BS13" i="9" a="1"/>
  <c r="BS13" i="9" s="1"/>
  <c r="BH13" i="9" a="1"/>
  <c r="BH13" i="9" s="1"/>
  <c r="AW13" i="9" a="1"/>
  <c r="AW13" i="9" s="1"/>
  <c r="AL13" i="9" a="1"/>
  <c r="AL13" i="9" s="1"/>
  <c r="AA13" i="9" a="1"/>
  <c r="AA13" i="9" s="1"/>
  <c r="ER8" i="9" a="1"/>
  <c r="ER8" i="9" s="1"/>
  <c r="EG8" i="9" a="1"/>
  <c r="EG8" i="9" s="1"/>
  <c r="DV8" i="9" a="1"/>
  <c r="DV8" i="9" s="1"/>
  <c r="DK8" i="9" a="1"/>
  <c r="DK8" i="9" s="1"/>
  <c r="CZ8" i="9" a="1"/>
  <c r="CZ8" i="9" s="1"/>
  <c r="CO8" i="9" a="1"/>
  <c r="CO8" i="9" s="1"/>
  <c r="CD8" i="9" a="1"/>
  <c r="CD8" i="9" s="1"/>
  <c r="BS8" i="9" a="1"/>
  <c r="BS8" i="9" s="1"/>
  <c r="BH8" i="9" a="1"/>
  <c r="BH8" i="9" s="1"/>
  <c r="AW8" i="9" a="1"/>
  <c r="AW8" i="9" s="1"/>
  <c r="AL8" i="9" a="1"/>
  <c r="AL8" i="9" s="1"/>
  <c r="AA8" i="9" a="1"/>
  <c r="AA8" i="9" s="1"/>
  <c r="ER7" i="9" a="1"/>
  <c r="ER7" i="9" s="1"/>
  <c r="EG7" i="9" a="1"/>
  <c r="EG7" i="9" s="1"/>
  <c r="DV7" i="9" a="1"/>
  <c r="DV7" i="9" s="1"/>
  <c r="DK7" i="9" a="1"/>
  <c r="DK7" i="9" s="1"/>
  <c r="CZ7" i="9" a="1"/>
  <c r="CZ7" i="9" s="1"/>
  <c r="CO7" i="9" a="1"/>
  <c r="CO7" i="9" s="1"/>
  <c r="CD7" i="9" a="1"/>
  <c r="CD7" i="9" s="1"/>
  <c r="BS7" i="9" a="1"/>
  <c r="BS7" i="9" s="1"/>
  <c r="BH7" i="9" a="1"/>
  <c r="BH7" i="9" s="1"/>
  <c r="AW7" i="9" a="1"/>
  <c r="AW7" i="9" s="1"/>
  <c r="AL7" i="9" a="1"/>
  <c r="AL7" i="9" s="1"/>
  <c r="AA7" i="9" a="1"/>
  <c r="AA7" i="9" s="1"/>
  <c r="ER6" i="9" a="1"/>
  <c r="ER6" i="9" s="1"/>
  <c r="EG6" i="9" a="1"/>
  <c r="EG6" i="9" s="1"/>
  <c r="DV6" i="9" a="1"/>
  <c r="DV6" i="9" s="1"/>
  <c r="DK6" i="9" a="1"/>
  <c r="DK6" i="9" s="1"/>
  <c r="CZ6" i="9" a="1"/>
  <c r="CZ6" i="9" s="1"/>
  <c r="CO6" i="9" a="1"/>
  <c r="CO6" i="9" s="1"/>
  <c r="CD6" i="9" a="1"/>
  <c r="CD6" i="9" s="1"/>
  <c r="BS6" i="9" a="1"/>
  <c r="BS6" i="9" s="1"/>
  <c r="BH6" i="9" a="1"/>
  <c r="BH6" i="9" s="1"/>
  <c r="AW6" i="9" a="1"/>
  <c r="AW6" i="9" s="1"/>
  <c r="AL6" i="9" a="1"/>
  <c r="AL6" i="9" s="1"/>
  <c r="AA6" i="9" a="1"/>
  <c r="AA6" i="9" s="1"/>
  <c r="ER71" i="26" a="1"/>
  <c r="ER71" i="26" s="1"/>
  <c r="EG71" i="26" a="1"/>
  <c r="EG71" i="26" s="1"/>
  <c r="DV71" i="26" a="1"/>
  <c r="DV71" i="26" s="1"/>
  <c r="DK71" i="26" a="1"/>
  <c r="DK71" i="26" s="1"/>
  <c r="CZ71" i="26" a="1"/>
  <c r="CZ71" i="26" s="1"/>
  <c r="CO71" i="26" a="1"/>
  <c r="CO71" i="26" s="1"/>
  <c r="CD71" i="26" a="1"/>
  <c r="CD71" i="26" s="1"/>
  <c r="BS71" i="26" a="1"/>
  <c r="BS71" i="26" s="1"/>
  <c r="BH71" i="26" a="1"/>
  <c r="BH71" i="26" s="1"/>
  <c r="AW71" i="26" a="1"/>
  <c r="AW71" i="26" s="1"/>
  <c r="AL71" i="26" a="1"/>
  <c r="AL71" i="26" s="1"/>
  <c r="AA71" i="26" a="1"/>
  <c r="AA71" i="26" s="1"/>
  <c r="ER70" i="26" a="1"/>
  <c r="ER70" i="26" s="1"/>
  <c r="EG70" i="26" a="1"/>
  <c r="EG70" i="26" s="1"/>
  <c r="DV70" i="26" a="1"/>
  <c r="DV70" i="26" s="1"/>
  <c r="DK70" i="26" a="1"/>
  <c r="DK70" i="26" s="1"/>
  <c r="CZ70" i="26" a="1"/>
  <c r="CZ70" i="26" s="1"/>
  <c r="CO70" i="26" a="1"/>
  <c r="CO70" i="26" s="1"/>
  <c r="CD70" i="26" a="1"/>
  <c r="CD70" i="26" s="1"/>
  <c r="BS70" i="26" a="1"/>
  <c r="BS70" i="26" s="1"/>
  <c r="BH70" i="26" a="1"/>
  <c r="BH70" i="26" s="1"/>
  <c r="AW70" i="26" a="1"/>
  <c r="AW70" i="26" s="1"/>
  <c r="AL70" i="26" a="1"/>
  <c r="AL70" i="26" s="1"/>
  <c r="AA70" i="26" a="1"/>
  <c r="AA70" i="26" s="1"/>
  <c r="ER58" i="26" a="1"/>
  <c r="ER58" i="26" s="1"/>
  <c r="EG58" i="26" a="1"/>
  <c r="EG58" i="26" s="1"/>
  <c r="DV58" i="26" a="1"/>
  <c r="DV58" i="26" s="1"/>
  <c r="DK58" i="26" a="1"/>
  <c r="DK58" i="26" s="1"/>
  <c r="CZ58" i="26" a="1"/>
  <c r="CZ58" i="26" s="1"/>
  <c r="CO58" i="26" a="1"/>
  <c r="CO58" i="26" s="1"/>
  <c r="CD58" i="26" a="1"/>
  <c r="CD58" i="26" s="1"/>
  <c r="BS58" i="26" a="1"/>
  <c r="BS58" i="26" s="1"/>
  <c r="BH58" i="26" a="1"/>
  <c r="BH58" i="26" s="1"/>
  <c r="AW58" i="26" a="1"/>
  <c r="AW58" i="26" s="1"/>
  <c r="AL58" i="26" a="1"/>
  <c r="AL58" i="26" s="1"/>
  <c r="AA58" i="26" a="1"/>
  <c r="AA58" i="26" s="1"/>
  <c r="ER57" i="26" a="1"/>
  <c r="ER57" i="26" s="1"/>
  <c r="EG57" i="26" a="1"/>
  <c r="EG57" i="26" s="1"/>
  <c r="DV57" i="26" a="1"/>
  <c r="DV57" i="26" s="1"/>
  <c r="DK57" i="26" a="1"/>
  <c r="DK57" i="26" s="1"/>
  <c r="CZ57" i="26" a="1"/>
  <c r="CZ57" i="26" s="1"/>
  <c r="CO57" i="26" a="1"/>
  <c r="CO57" i="26" s="1"/>
  <c r="CD57" i="26" a="1"/>
  <c r="CD57" i="26" s="1"/>
  <c r="BS57" i="26" a="1"/>
  <c r="BS57" i="26" s="1"/>
  <c r="BH57" i="26" a="1"/>
  <c r="BH57" i="26" s="1"/>
  <c r="AW57" i="26" a="1"/>
  <c r="AW57" i="26" s="1"/>
  <c r="AL57" i="26" a="1"/>
  <c r="AL57" i="26" s="1"/>
  <c r="AA57" i="26" a="1"/>
  <c r="AA57" i="26" s="1"/>
  <c r="ER53" i="26" a="1"/>
  <c r="ER53" i="26" s="1"/>
  <c r="EG53" i="26" a="1"/>
  <c r="EG53" i="26" s="1"/>
  <c r="DV53" i="26" a="1"/>
  <c r="DV53" i="26" s="1"/>
  <c r="DK53" i="26" a="1"/>
  <c r="DK53" i="26" s="1"/>
  <c r="CZ53" i="26" a="1"/>
  <c r="CZ53" i="26" s="1"/>
  <c r="CO53" i="26" a="1"/>
  <c r="CO53" i="26" s="1"/>
  <c r="CD53" i="26" a="1"/>
  <c r="CD53" i="26" s="1"/>
  <c r="BS53" i="26" a="1"/>
  <c r="BS53" i="26" s="1"/>
  <c r="BH53" i="26" a="1"/>
  <c r="BH53" i="26" s="1"/>
  <c r="AW53" i="26" a="1"/>
  <c r="AW53" i="26" s="1"/>
  <c r="AL53" i="26" a="1"/>
  <c r="AL53" i="26" s="1"/>
  <c r="AA53" i="26" a="1"/>
  <c r="AA53" i="26" s="1"/>
  <c r="ER50" i="26" a="1"/>
  <c r="ER50" i="26" s="1"/>
  <c r="EG50" i="26" a="1"/>
  <c r="EG50" i="26" s="1"/>
  <c r="DV50" i="26" a="1"/>
  <c r="DV50" i="26" s="1"/>
  <c r="DK50" i="26" a="1"/>
  <c r="DK50" i="26" s="1"/>
  <c r="CZ50" i="26" a="1"/>
  <c r="CZ50" i="26" s="1"/>
  <c r="CO50" i="26" a="1"/>
  <c r="CO50" i="26" s="1"/>
  <c r="CD50" i="26" a="1"/>
  <c r="CD50" i="26" s="1"/>
  <c r="BS50" i="26" a="1"/>
  <c r="BS50" i="26" s="1"/>
  <c r="BH50" i="26" a="1"/>
  <c r="BH50" i="26" s="1"/>
  <c r="AW50" i="26" a="1"/>
  <c r="AW50" i="26" s="1"/>
  <c r="AL50" i="26" a="1"/>
  <c r="AL50" i="26" s="1"/>
  <c r="AA50" i="26" a="1"/>
  <c r="AA50" i="26" s="1"/>
  <c r="ER49" i="26" a="1"/>
  <c r="ER49" i="26" s="1"/>
  <c r="EG49" i="26" a="1"/>
  <c r="EG49" i="26" s="1"/>
  <c r="DV49" i="26" a="1"/>
  <c r="DV49" i="26" s="1"/>
  <c r="DK49" i="26" a="1"/>
  <c r="DK49" i="26" s="1"/>
  <c r="CZ49" i="26" a="1"/>
  <c r="CZ49" i="26" s="1"/>
  <c r="CO49" i="26" a="1"/>
  <c r="CO49" i="26" s="1"/>
  <c r="CD49" i="26" a="1"/>
  <c r="CD49" i="26" s="1"/>
  <c r="BS49" i="26" a="1"/>
  <c r="BS49" i="26" s="1"/>
  <c r="BH49" i="26" a="1"/>
  <c r="BH49" i="26" s="1"/>
  <c r="AW49" i="26" a="1"/>
  <c r="AW49" i="26" s="1"/>
  <c r="AL49" i="26" a="1"/>
  <c r="AL49" i="26" s="1"/>
  <c r="AA49" i="26" a="1"/>
  <c r="AA49" i="26" s="1"/>
  <c r="ER46" i="26" a="1"/>
  <c r="ER46" i="26" s="1"/>
  <c r="EG46" i="26" a="1"/>
  <c r="EG46" i="26" s="1"/>
  <c r="DV46" i="26" a="1"/>
  <c r="DV46" i="26" s="1"/>
  <c r="DK46" i="26" a="1"/>
  <c r="DK46" i="26" s="1"/>
  <c r="CZ46" i="26" a="1"/>
  <c r="CZ46" i="26" s="1"/>
  <c r="CO46" i="26" a="1"/>
  <c r="CO46" i="26" s="1"/>
  <c r="CD46" i="26" a="1"/>
  <c r="CD46" i="26" s="1"/>
  <c r="BS46" i="26" a="1"/>
  <c r="BS46" i="26" s="1"/>
  <c r="BH46" i="26" a="1"/>
  <c r="BH46" i="26" s="1"/>
  <c r="AW46" i="26" a="1"/>
  <c r="AW46" i="26" s="1"/>
  <c r="AL46" i="26" a="1"/>
  <c r="AL46" i="26" s="1"/>
  <c r="AA46" i="26" a="1"/>
  <c r="AA46" i="26" s="1"/>
  <c r="ER45" i="26" a="1"/>
  <c r="ER45" i="26" s="1"/>
  <c r="EG45" i="26" a="1"/>
  <c r="EG45" i="26" s="1"/>
  <c r="DV45" i="26" a="1"/>
  <c r="DV45" i="26" s="1"/>
  <c r="DK45" i="26" a="1"/>
  <c r="DK45" i="26" s="1"/>
  <c r="CZ45" i="26" a="1"/>
  <c r="CZ45" i="26" s="1"/>
  <c r="CO45" i="26" a="1"/>
  <c r="CO45" i="26" s="1"/>
  <c r="CD45" i="26" a="1"/>
  <c r="CD45" i="26" s="1"/>
  <c r="BS45" i="26" a="1"/>
  <c r="BS45" i="26" s="1"/>
  <c r="BH45" i="26" a="1"/>
  <c r="BH45" i="26" s="1"/>
  <c r="AW45" i="26" a="1"/>
  <c r="AW45" i="26" s="1"/>
  <c r="AL45" i="26" a="1"/>
  <c r="AL45" i="26" s="1"/>
  <c r="AA45" i="26" a="1"/>
  <c r="AA45" i="26" s="1"/>
  <c r="ER41" i="26" a="1"/>
  <c r="ER41" i="26" s="1"/>
  <c r="EG41" i="26" a="1"/>
  <c r="EG41" i="26" s="1"/>
  <c r="DV41" i="26" a="1"/>
  <c r="DV41" i="26" s="1"/>
  <c r="DK41" i="26" a="1"/>
  <c r="DK41" i="26" s="1"/>
  <c r="CZ41" i="26" a="1"/>
  <c r="CZ41" i="26" s="1"/>
  <c r="CO41" i="26" a="1"/>
  <c r="CO41" i="26" s="1"/>
  <c r="CD41" i="26" a="1"/>
  <c r="CD41" i="26" s="1"/>
  <c r="BS41" i="26" a="1"/>
  <c r="BS41" i="26" s="1"/>
  <c r="BH41" i="26" a="1"/>
  <c r="BH41" i="26" s="1"/>
  <c r="AW41" i="26" a="1"/>
  <c r="AW41" i="26" s="1"/>
  <c r="AL41" i="26" a="1"/>
  <c r="AL41" i="26" s="1"/>
  <c r="AA41" i="26" a="1"/>
  <c r="AA41" i="26" s="1"/>
  <c r="ER38" i="26" a="1"/>
  <c r="ER38" i="26" s="1"/>
  <c r="EG38" i="26" a="1"/>
  <c r="EG38" i="26" s="1"/>
  <c r="DV38" i="26" a="1"/>
  <c r="DV38" i="26" s="1"/>
  <c r="DK38" i="26" a="1"/>
  <c r="DK38" i="26" s="1"/>
  <c r="CZ38" i="26" a="1"/>
  <c r="CZ38" i="26" s="1"/>
  <c r="CO38" i="26" a="1"/>
  <c r="CO38" i="26" s="1"/>
  <c r="CD38" i="26" a="1"/>
  <c r="CD38" i="26" s="1"/>
  <c r="BS38" i="26" a="1"/>
  <c r="BS38" i="26" s="1"/>
  <c r="BH38" i="26" a="1"/>
  <c r="BH38" i="26" s="1"/>
  <c r="AW38" i="26" a="1"/>
  <c r="AW38" i="26" s="1"/>
  <c r="AL38" i="26" a="1"/>
  <c r="AL38" i="26" s="1"/>
  <c r="AA38" i="26" a="1"/>
  <c r="AA38" i="26" s="1"/>
  <c r="ER37" i="26" a="1"/>
  <c r="ER37" i="26" s="1"/>
  <c r="EG37" i="26" a="1"/>
  <c r="EG37" i="26" s="1"/>
  <c r="DV37" i="26" a="1"/>
  <c r="DV37" i="26" s="1"/>
  <c r="DK37" i="26" a="1"/>
  <c r="DK37" i="26" s="1"/>
  <c r="CZ37" i="26" a="1"/>
  <c r="CZ37" i="26" s="1"/>
  <c r="CO37" i="26" a="1"/>
  <c r="CO37" i="26" s="1"/>
  <c r="CD37" i="26" a="1"/>
  <c r="CD37" i="26" s="1"/>
  <c r="BS37" i="26" a="1"/>
  <c r="BS37" i="26" s="1"/>
  <c r="BH37" i="26" a="1"/>
  <c r="BH37" i="26" s="1"/>
  <c r="AW37" i="26" a="1"/>
  <c r="AW37" i="26" s="1"/>
  <c r="AL37" i="26" a="1"/>
  <c r="AL37" i="26" s="1"/>
  <c r="AA37" i="26" a="1"/>
  <c r="AA37" i="26" s="1"/>
  <c r="ER34" i="26" a="1"/>
  <c r="ER34" i="26" s="1"/>
  <c r="EG34" i="26" a="1"/>
  <c r="EG34" i="26" s="1"/>
  <c r="DV34" i="26" a="1"/>
  <c r="DV34" i="26" s="1"/>
  <c r="DK34" i="26" a="1"/>
  <c r="DK34" i="26" s="1"/>
  <c r="CZ34" i="26" a="1"/>
  <c r="CZ34" i="26" s="1"/>
  <c r="CO34" i="26" a="1"/>
  <c r="CO34" i="26" s="1"/>
  <c r="CD34" i="26" a="1"/>
  <c r="CD34" i="26" s="1"/>
  <c r="BS34" i="26" a="1"/>
  <c r="BS34" i="26" s="1"/>
  <c r="BH34" i="26" a="1"/>
  <c r="BH34" i="26" s="1"/>
  <c r="AW34" i="26" a="1"/>
  <c r="AW34" i="26" s="1"/>
  <c r="AL34" i="26" a="1"/>
  <c r="AL34" i="26" s="1"/>
  <c r="AA34" i="26" a="1"/>
  <c r="AA34" i="26" s="1"/>
  <c r="ER33" i="26" a="1"/>
  <c r="ER33" i="26" s="1"/>
  <c r="EG33" i="26" a="1"/>
  <c r="EG33" i="26" s="1"/>
  <c r="DV33" i="26" a="1"/>
  <c r="DV33" i="26" s="1"/>
  <c r="DK33" i="26" a="1"/>
  <c r="DK33" i="26" s="1"/>
  <c r="CZ33" i="26" a="1"/>
  <c r="CZ33" i="26" s="1"/>
  <c r="CO33" i="26" a="1"/>
  <c r="CO33" i="26" s="1"/>
  <c r="CD33" i="26" a="1"/>
  <c r="CD33" i="26" s="1"/>
  <c r="BS33" i="26" a="1"/>
  <c r="BS33" i="26" s="1"/>
  <c r="BH33" i="26" a="1"/>
  <c r="BH33" i="26" s="1"/>
  <c r="AW33" i="26" a="1"/>
  <c r="AW33" i="26" s="1"/>
  <c r="AL33" i="26" a="1"/>
  <c r="AL33" i="26" s="1"/>
  <c r="AA33" i="26" a="1"/>
  <c r="AA33" i="26" s="1"/>
  <c r="ER29" i="26" a="1"/>
  <c r="ER29" i="26" s="1"/>
  <c r="EG29" i="26" a="1"/>
  <c r="EG29" i="26" s="1"/>
  <c r="DV29" i="26" a="1"/>
  <c r="DV29" i="26" s="1"/>
  <c r="DK29" i="26" a="1"/>
  <c r="DK29" i="26" s="1"/>
  <c r="CZ29" i="26" a="1"/>
  <c r="CZ29" i="26" s="1"/>
  <c r="CO29" i="26" a="1"/>
  <c r="CO29" i="26" s="1"/>
  <c r="CD29" i="26" a="1"/>
  <c r="CD29" i="26" s="1"/>
  <c r="BS29" i="26" a="1"/>
  <c r="BS29" i="26" s="1"/>
  <c r="BH29" i="26" a="1"/>
  <c r="BH29" i="26" s="1"/>
  <c r="AW29" i="26" a="1"/>
  <c r="AW29" i="26" s="1"/>
  <c r="AL29" i="26" a="1"/>
  <c r="AL29" i="26" s="1"/>
  <c r="AA29" i="26" a="1"/>
  <c r="AA29" i="26" s="1"/>
  <c r="ER26" i="26" a="1"/>
  <c r="ER26" i="26" s="1"/>
  <c r="EG26" i="26" a="1"/>
  <c r="EG26" i="26" s="1"/>
  <c r="DV26" i="26" a="1"/>
  <c r="DV26" i="26" s="1"/>
  <c r="DK26" i="26" a="1"/>
  <c r="DK26" i="26" s="1"/>
  <c r="CZ26" i="26" a="1"/>
  <c r="CZ26" i="26" s="1"/>
  <c r="CO26" i="26" a="1"/>
  <c r="CO26" i="26" s="1"/>
  <c r="CD26" i="26" a="1"/>
  <c r="CD26" i="26" s="1"/>
  <c r="BS26" i="26" a="1"/>
  <c r="BS26" i="26" s="1"/>
  <c r="BH26" i="26" a="1"/>
  <c r="BH26" i="26" s="1"/>
  <c r="AW26" i="26" a="1"/>
  <c r="AW26" i="26" s="1"/>
  <c r="AL26" i="26" a="1"/>
  <c r="AL26" i="26" s="1"/>
  <c r="AA26" i="26" a="1"/>
  <c r="AA26" i="26" s="1"/>
  <c r="ER25" i="26" a="1"/>
  <c r="ER25" i="26" s="1"/>
  <c r="EG25" i="26" a="1"/>
  <c r="EG25" i="26" s="1"/>
  <c r="DV25" i="26" a="1"/>
  <c r="DV25" i="26" s="1"/>
  <c r="DK25" i="26" a="1"/>
  <c r="DK25" i="26" s="1"/>
  <c r="CZ25" i="26" a="1"/>
  <c r="CZ25" i="26" s="1"/>
  <c r="CO25" i="26" a="1"/>
  <c r="CO25" i="26" s="1"/>
  <c r="CD25" i="26" a="1"/>
  <c r="CD25" i="26" s="1"/>
  <c r="BS25" i="26" a="1"/>
  <c r="BS25" i="26" s="1"/>
  <c r="BH25" i="26" a="1"/>
  <c r="BH25" i="26" s="1"/>
  <c r="AW25" i="26" a="1"/>
  <c r="AW25" i="26" s="1"/>
  <c r="AL25" i="26" a="1"/>
  <c r="AL25" i="26" s="1"/>
  <c r="AA25" i="26" a="1"/>
  <c r="AA25" i="26" s="1"/>
  <c r="ER22" i="26" a="1"/>
  <c r="ER22" i="26" s="1"/>
  <c r="EG22" i="26" a="1"/>
  <c r="EG22" i="26" s="1"/>
  <c r="DV22" i="26" a="1"/>
  <c r="DV22" i="26" s="1"/>
  <c r="DK22" i="26" a="1"/>
  <c r="DK22" i="26" s="1"/>
  <c r="CZ22" i="26" a="1"/>
  <c r="CZ22" i="26" s="1"/>
  <c r="CO22" i="26" a="1"/>
  <c r="CO22" i="26" s="1"/>
  <c r="CD22" i="26" a="1"/>
  <c r="CD22" i="26" s="1"/>
  <c r="BS22" i="26" a="1"/>
  <c r="BS22" i="26" s="1"/>
  <c r="BH22" i="26" a="1"/>
  <c r="BH22" i="26" s="1"/>
  <c r="AW22" i="26" a="1"/>
  <c r="AW22" i="26" s="1"/>
  <c r="AL22" i="26" a="1"/>
  <c r="AL22" i="26" s="1"/>
  <c r="AA22" i="26" a="1"/>
  <c r="AA22" i="26" s="1"/>
  <c r="ER21" i="26" a="1"/>
  <c r="ER21" i="26" s="1"/>
  <c r="EG21" i="26" a="1"/>
  <c r="EG21" i="26" s="1"/>
  <c r="DV21" i="26" a="1"/>
  <c r="DV21" i="26" s="1"/>
  <c r="DK21" i="26" a="1"/>
  <c r="DK21" i="26" s="1"/>
  <c r="CZ21" i="26" a="1"/>
  <c r="CZ21" i="26" s="1"/>
  <c r="CO21" i="26" a="1"/>
  <c r="CO21" i="26" s="1"/>
  <c r="CD21" i="26" a="1"/>
  <c r="CD21" i="26" s="1"/>
  <c r="BS21" i="26" a="1"/>
  <c r="BS21" i="26" s="1"/>
  <c r="BH21" i="26" a="1"/>
  <c r="BH21" i="26" s="1"/>
  <c r="AW21" i="26" a="1"/>
  <c r="AW21" i="26" s="1"/>
  <c r="AL21" i="26" a="1"/>
  <c r="AL21" i="26" s="1"/>
  <c r="AA21" i="26" a="1"/>
  <c r="AA21" i="26" s="1"/>
  <c r="ER17" i="26" a="1"/>
  <c r="ER17" i="26" s="1"/>
  <c r="EG17" i="26" a="1"/>
  <c r="EG17" i="26" s="1"/>
  <c r="DV17" i="26" a="1"/>
  <c r="DV17" i="26" s="1"/>
  <c r="DK17" i="26" a="1"/>
  <c r="DK17" i="26" s="1"/>
  <c r="CZ17" i="26" a="1"/>
  <c r="CZ17" i="26" s="1"/>
  <c r="CO17" i="26" a="1"/>
  <c r="CO17" i="26" s="1"/>
  <c r="CD17" i="26" a="1"/>
  <c r="CD17" i="26" s="1"/>
  <c r="BS17" i="26" a="1"/>
  <c r="BS17" i="26" s="1"/>
  <c r="BH17" i="26" a="1"/>
  <c r="BH17" i="26" s="1"/>
  <c r="AW17" i="26" a="1"/>
  <c r="AW17" i="26" s="1"/>
  <c r="AL17" i="26" a="1"/>
  <c r="AL17" i="26" s="1"/>
  <c r="AA17" i="26" a="1"/>
  <c r="AA17" i="26" s="1"/>
  <c r="ER16" i="26" a="1"/>
  <c r="ER16" i="26" s="1"/>
  <c r="EG16" i="26" a="1"/>
  <c r="EG16" i="26" s="1"/>
  <c r="DV16" i="26" a="1"/>
  <c r="DV16" i="26" s="1"/>
  <c r="DK16" i="26" a="1"/>
  <c r="DK16" i="26" s="1"/>
  <c r="CZ16" i="26" a="1"/>
  <c r="CZ16" i="26" s="1"/>
  <c r="CO16" i="26" a="1"/>
  <c r="CO16" i="26" s="1"/>
  <c r="CD16" i="26" a="1"/>
  <c r="CD16" i="26" s="1"/>
  <c r="BS16" i="26" a="1"/>
  <c r="BS16" i="26" s="1"/>
  <c r="BH16" i="26" a="1"/>
  <c r="BH16" i="26" s="1"/>
  <c r="AW16" i="26" a="1"/>
  <c r="AW16" i="26" s="1"/>
  <c r="AL16" i="26" a="1"/>
  <c r="AL16" i="26" s="1"/>
  <c r="AA16" i="26" a="1"/>
  <c r="AA16" i="26" s="1"/>
  <c r="ER13" i="26" a="1"/>
  <c r="ER13" i="26" s="1"/>
  <c r="EG13" i="26" a="1"/>
  <c r="EG13" i="26" s="1"/>
  <c r="DV13" i="26" a="1"/>
  <c r="DV13" i="26" s="1"/>
  <c r="DK13" i="26" a="1"/>
  <c r="DK13" i="26" s="1"/>
  <c r="CZ13" i="26" a="1"/>
  <c r="CZ13" i="26" s="1"/>
  <c r="CO13" i="26" a="1"/>
  <c r="CO13" i="26" s="1"/>
  <c r="CD13" i="26" a="1"/>
  <c r="CD13" i="26" s="1"/>
  <c r="BS13" i="26" a="1"/>
  <c r="BS13" i="26" s="1"/>
  <c r="BH13" i="26" a="1"/>
  <c r="BH13" i="26" s="1"/>
  <c r="AW13" i="26" a="1"/>
  <c r="AW13" i="26" s="1"/>
  <c r="AL13" i="26" a="1"/>
  <c r="AL13" i="26" s="1"/>
  <c r="AA13" i="26" a="1"/>
  <c r="AA13" i="26" s="1"/>
  <c r="ER8" i="26" a="1"/>
  <c r="ER8" i="26" s="1"/>
  <c r="EG8" i="26" a="1"/>
  <c r="EG8" i="26" s="1"/>
  <c r="DV8" i="26" a="1"/>
  <c r="DV8" i="26" s="1"/>
  <c r="DK8" i="26" a="1"/>
  <c r="DK8" i="26" s="1"/>
  <c r="CZ8" i="26" a="1"/>
  <c r="CZ8" i="26" s="1"/>
  <c r="CO8" i="26" a="1"/>
  <c r="CO8" i="26" s="1"/>
  <c r="CD8" i="26" a="1"/>
  <c r="CD8" i="26" s="1"/>
  <c r="BS8" i="26" a="1"/>
  <c r="BS8" i="26" s="1"/>
  <c r="BH8" i="26" a="1"/>
  <c r="BH8" i="26" s="1"/>
  <c r="AW8" i="26" a="1"/>
  <c r="AW8" i="26" s="1"/>
  <c r="AL8" i="26" a="1"/>
  <c r="AL8" i="26" s="1"/>
  <c r="AA8" i="26" a="1"/>
  <c r="AA8" i="26" s="1"/>
  <c r="ER7" i="26" a="1"/>
  <c r="ER7" i="26" s="1"/>
  <c r="EG7" i="26" a="1"/>
  <c r="EG7" i="26" s="1"/>
  <c r="DV7" i="26" a="1"/>
  <c r="DV7" i="26" s="1"/>
  <c r="DK7" i="26" a="1"/>
  <c r="DK7" i="26" s="1"/>
  <c r="CZ7" i="26" a="1"/>
  <c r="CZ7" i="26" s="1"/>
  <c r="CO7" i="26" a="1"/>
  <c r="CO7" i="26" s="1"/>
  <c r="CD7" i="26" a="1"/>
  <c r="CD7" i="26" s="1"/>
  <c r="BS7" i="26" a="1"/>
  <c r="BS7" i="26" s="1"/>
  <c r="BH7" i="26" a="1"/>
  <c r="BH7" i="26" s="1"/>
  <c r="AW7" i="26" a="1"/>
  <c r="AW7" i="26" s="1"/>
  <c r="AL7" i="26" a="1"/>
  <c r="AL7" i="26" s="1"/>
  <c r="AA7" i="26" a="1"/>
  <c r="AA7" i="26" s="1"/>
  <c r="ER6" i="26" a="1"/>
  <c r="ER6" i="26" s="1"/>
  <c r="EG6" i="26" a="1"/>
  <c r="EG6" i="26" s="1"/>
  <c r="DV6" i="26" a="1"/>
  <c r="DV6" i="26" s="1"/>
  <c r="DK6" i="26" a="1"/>
  <c r="DK6" i="26" s="1"/>
  <c r="CZ6" i="26" a="1"/>
  <c r="CZ6" i="26" s="1"/>
  <c r="CO6" i="26" a="1"/>
  <c r="CO6" i="26" s="1"/>
  <c r="CD6" i="26" a="1"/>
  <c r="CD6" i="26" s="1"/>
  <c r="BS6" i="26" a="1"/>
  <c r="BS6" i="26" s="1"/>
  <c r="BH6" i="26" a="1"/>
  <c r="BH6" i="26" s="1"/>
  <c r="AW6" i="26" a="1"/>
  <c r="AW6" i="26" s="1"/>
  <c r="AL6" i="26" a="1"/>
  <c r="AL6" i="26" s="1"/>
  <c r="AA6" i="26" a="1"/>
  <c r="AA6" i="26" s="1"/>
  <c r="ER71" i="34" a="1"/>
  <c r="ER71" i="34" s="1"/>
  <c r="EG71" i="34" a="1"/>
  <c r="EG71" i="34" s="1"/>
  <c r="DV71" i="34" a="1"/>
  <c r="DV71" i="34" s="1"/>
  <c r="DK71" i="34" a="1"/>
  <c r="DK71" i="34" s="1"/>
  <c r="CZ71" i="34" a="1"/>
  <c r="CZ71" i="34" s="1"/>
  <c r="CO71" i="34" a="1"/>
  <c r="CO71" i="34" s="1"/>
  <c r="CD71" i="34" a="1"/>
  <c r="CD71" i="34" s="1"/>
  <c r="BS71" i="34" a="1"/>
  <c r="BS71" i="34" s="1"/>
  <c r="BH71" i="34" a="1"/>
  <c r="BH71" i="34" s="1"/>
  <c r="AW71" i="34" a="1"/>
  <c r="AW71" i="34" s="1"/>
  <c r="AL71" i="34" a="1"/>
  <c r="AL71" i="34" s="1"/>
  <c r="AA71" i="34" a="1"/>
  <c r="AA71" i="34" s="1"/>
  <c r="ER70" i="34" a="1"/>
  <c r="ER70" i="34" s="1"/>
  <c r="EG70" i="34" a="1"/>
  <c r="EG70" i="34" s="1"/>
  <c r="DV70" i="34" a="1"/>
  <c r="DV70" i="34" s="1"/>
  <c r="DK70" i="34" a="1"/>
  <c r="DK70" i="34" s="1"/>
  <c r="CZ70" i="34" a="1"/>
  <c r="CZ70" i="34" s="1"/>
  <c r="CO70" i="34" a="1"/>
  <c r="CO70" i="34" s="1"/>
  <c r="CD70" i="34" a="1"/>
  <c r="CD70" i="34" s="1"/>
  <c r="BS70" i="34" a="1"/>
  <c r="BS70" i="34" s="1"/>
  <c r="BH70" i="34" a="1"/>
  <c r="BH70" i="34" s="1"/>
  <c r="AW70" i="34" a="1"/>
  <c r="AW70" i="34" s="1"/>
  <c r="AL70" i="34" a="1"/>
  <c r="AL70" i="34" s="1"/>
  <c r="AA70" i="34" a="1"/>
  <c r="AA70" i="34" s="1"/>
  <c r="ER58" i="34" a="1"/>
  <c r="ER58" i="34" s="1"/>
  <c r="EG58" i="34" a="1"/>
  <c r="EG58" i="34" s="1"/>
  <c r="DV58" i="34" a="1"/>
  <c r="DV58" i="34" s="1"/>
  <c r="DK58" i="34" a="1"/>
  <c r="DK58" i="34" s="1"/>
  <c r="CZ58" i="34" a="1"/>
  <c r="CZ58" i="34" s="1"/>
  <c r="CO58" i="34" a="1"/>
  <c r="CO58" i="34" s="1"/>
  <c r="CD58" i="34" a="1"/>
  <c r="CD58" i="34" s="1"/>
  <c r="BS58" i="34" a="1"/>
  <c r="BS58" i="34" s="1"/>
  <c r="BH58" i="34" a="1"/>
  <c r="BH58" i="34" s="1"/>
  <c r="AW58" i="34" a="1"/>
  <c r="AW58" i="34" s="1"/>
  <c r="AL58" i="34" a="1"/>
  <c r="AL58" i="34" s="1"/>
  <c r="AA58" i="34" a="1"/>
  <c r="AA58" i="34" s="1"/>
  <c r="ER57" i="34" a="1"/>
  <c r="ER57" i="34" s="1"/>
  <c r="EG57" i="34" a="1"/>
  <c r="EG57" i="34" s="1"/>
  <c r="DV57" i="34" a="1"/>
  <c r="DV57" i="34" s="1"/>
  <c r="DK57" i="34" a="1"/>
  <c r="DK57" i="34" s="1"/>
  <c r="CZ57" i="34" a="1"/>
  <c r="CZ57" i="34" s="1"/>
  <c r="CO57" i="34" a="1"/>
  <c r="CO57" i="34" s="1"/>
  <c r="CD57" i="34" a="1"/>
  <c r="CD57" i="34" s="1"/>
  <c r="BS57" i="34" a="1"/>
  <c r="BS57" i="34" s="1"/>
  <c r="BH57" i="34" a="1"/>
  <c r="BH57" i="34" s="1"/>
  <c r="AW57" i="34" a="1"/>
  <c r="AW57" i="34" s="1"/>
  <c r="AL57" i="34" a="1"/>
  <c r="AL57" i="34" s="1"/>
  <c r="AA57" i="34" a="1"/>
  <c r="AA57" i="34" s="1"/>
  <c r="ER53" i="34" a="1"/>
  <c r="ER53" i="34" s="1"/>
  <c r="EG53" i="34" a="1"/>
  <c r="EG53" i="34" s="1"/>
  <c r="DV53" i="34" a="1"/>
  <c r="DV53" i="34" s="1"/>
  <c r="DK53" i="34" a="1"/>
  <c r="DK53" i="34" s="1"/>
  <c r="CZ53" i="34" a="1"/>
  <c r="CZ53" i="34" s="1"/>
  <c r="CO53" i="34" a="1"/>
  <c r="CO53" i="34" s="1"/>
  <c r="CD53" i="34" a="1"/>
  <c r="CD53" i="34" s="1"/>
  <c r="BS53" i="34" a="1"/>
  <c r="BS53" i="34" s="1"/>
  <c r="BH53" i="34" a="1"/>
  <c r="BH53" i="34" s="1"/>
  <c r="AW53" i="34" a="1"/>
  <c r="AW53" i="34" s="1"/>
  <c r="AL53" i="34" a="1"/>
  <c r="AL53" i="34" s="1"/>
  <c r="AA53" i="34" a="1"/>
  <c r="AA53" i="34" s="1"/>
  <c r="ER50" i="34" a="1"/>
  <c r="ER50" i="34" s="1"/>
  <c r="EG50" i="34" a="1"/>
  <c r="EG50" i="34" s="1"/>
  <c r="DV50" i="34" a="1"/>
  <c r="DV50" i="34" s="1"/>
  <c r="DK50" i="34" a="1"/>
  <c r="DK50" i="34" s="1"/>
  <c r="CZ50" i="34" a="1"/>
  <c r="CZ50" i="34" s="1"/>
  <c r="CO50" i="34" a="1"/>
  <c r="CO50" i="34" s="1"/>
  <c r="CD50" i="34" a="1"/>
  <c r="CD50" i="34" s="1"/>
  <c r="BS50" i="34" a="1"/>
  <c r="BS50" i="34" s="1"/>
  <c r="BH50" i="34" a="1"/>
  <c r="BH50" i="34" s="1"/>
  <c r="AW50" i="34" a="1"/>
  <c r="AW50" i="34" s="1"/>
  <c r="AL50" i="34" a="1"/>
  <c r="AL50" i="34" s="1"/>
  <c r="AA50" i="34" a="1"/>
  <c r="AA50" i="34" s="1"/>
  <c r="ER49" i="34" a="1"/>
  <c r="ER49" i="34" s="1"/>
  <c r="EG49" i="34" a="1"/>
  <c r="EG49" i="34" s="1"/>
  <c r="DV49" i="34" a="1"/>
  <c r="DV49" i="34" s="1"/>
  <c r="DK49" i="34" a="1"/>
  <c r="DK49" i="34" s="1"/>
  <c r="CZ49" i="34" a="1"/>
  <c r="CZ49" i="34" s="1"/>
  <c r="CO49" i="34" a="1"/>
  <c r="CO49" i="34" s="1"/>
  <c r="CD49" i="34" a="1"/>
  <c r="CD49" i="34" s="1"/>
  <c r="BS49" i="34" a="1"/>
  <c r="BS49" i="34" s="1"/>
  <c r="BH49" i="34" a="1"/>
  <c r="BH49" i="34" s="1"/>
  <c r="AW49" i="34" a="1"/>
  <c r="AW49" i="34" s="1"/>
  <c r="AL49" i="34" a="1"/>
  <c r="AL49" i="34" s="1"/>
  <c r="AA49" i="34" a="1"/>
  <c r="AA49" i="34" s="1"/>
  <c r="ER46" i="34" a="1"/>
  <c r="ER46" i="34" s="1"/>
  <c r="EG46" i="34" a="1"/>
  <c r="EG46" i="34" s="1"/>
  <c r="DV46" i="34" a="1"/>
  <c r="DV46" i="34" s="1"/>
  <c r="DK46" i="34" a="1"/>
  <c r="DK46" i="34" s="1"/>
  <c r="CZ46" i="34" a="1"/>
  <c r="CZ46" i="34" s="1"/>
  <c r="CO46" i="34" a="1"/>
  <c r="CO46" i="34" s="1"/>
  <c r="CD46" i="34" a="1"/>
  <c r="CD46" i="34" s="1"/>
  <c r="BS46" i="34" a="1"/>
  <c r="BS46" i="34" s="1"/>
  <c r="BH46" i="34" a="1"/>
  <c r="BH46" i="34" s="1"/>
  <c r="AW46" i="34" a="1"/>
  <c r="AW46" i="34" s="1"/>
  <c r="AL46" i="34" a="1"/>
  <c r="AL46" i="34" s="1"/>
  <c r="AA46" i="34" a="1"/>
  <c r="AA46" i="34" s="1"/>
  <c r="ER45" i="34" a="1"/>
  <c r="ER45" i="34" s="1"/>
  <c r="EG45" i="34" a="1"/>
  <c r="EG45" i="34" s="1"/>
  <c r="DV45" i="34" a="1"/>
  <c r="DV45" i="34" s="1"/>
  <c r="DK45" i="34" a="1"/>
  <c r="DK45" i="34" s="1"/>
  <c r="CZ45" i="34" a="1"/>
  <c r="CZ45" i="34" s="1"/>
  <c r="CO45" i="34" a="1"/>
  <c r="CO45" i="34" s="1"/>
  <c r="CD45" i="34" a="1"/>
  <c r="CD45" i="34" s="1"/>
  <c r="BS45" i="34" a="1"/>
  <c r="BS45" i="34" s="1"/>
  <c r="BH45" i="34" a="1"/>
  <c r="BH45" i="34" s="1"/>
  <c r="AW45" i="34" a="1"/>
  <c r="AW45" i="34" s="1"/>
  <c r="AL45" i="34" a="1"/>
  <c r="AL45" i="34" s="1"/>
  <c r="AA45" i="34" a="1"/>
  <c r="AA45" i="34" s="1"/>
  <c r="ER41" i="34" a="1"/>
  <c r="ER41" i="34" s="1"/>
  <c r="EG41" i="34" a="1"/>
  <c r="EG41" i="34" s="1"/>
  <c r="DV41" i="34" a="1"/>
  <c r="DV41" i="34" s="1"/>
  <c r="DK41" i="34" a="1"/>
  <c r="DK41" i="34" s="1"/>
  <c r="CZ41" i="34" a="1"/>
  <c r="CZ41" i="34" s="1"/>
  <c r="CO41" i="34" a="1"/>
  <c r="CO41" i="34" s="1"/>
  <c r="CD41" i="34" a="1"/>
  <c r="CD41" i="34" s="1"/>
  <c r="BS41" i="34" a="1"/>
  <c r="BS41" i="34" s="1"/>
  <c r="BH41" i="34" a="1"/>
  <c r="BH41" i="34" s="1"/>
  <c r="AW41" i="34" a="1"/>
  <c r="AW41" i="34" s="1"/>
  <c r="AL41" i="34" a="1"/>
  <c r="AL41" i="34" s="1"/>
  <c r="AA41" i="34" a="1"/>
  <c r="AA41" i="34" s="1"/>
  <c r="ER38" i="34" a="1"/>
  <c r="ER38" i="34" s="1"/>
  <c r="EG38" i="34" a="1"/>
  <c r="EG38" i="34" s="1"/>
  <c r="DV38" i="34" a="1"/>
  <c r="DV38" i="34" s="1"/>
  <c r="DK38" i="34" a="1"/>
  <c r="DK38" i="34" s="1"/>
  <c r="CZ38" i="34" a="1"/>
  <c r="CZ38" i="34" s="1"/>
  <c r="CO38" i="34" a="1"/>
  <c r="CO38" i="34" s="1"/>
  <c r="CD38" i="34" a="1"/>
  <c r="CD38" i="34" s="1"/>
  <c r="BS38" i="34" a="1"/>
  <c r="BS38" i="34" s="1"/>
  <c r="BH38" i="34" a="1"/>
  <c r="BH38" i="34" s="1"/>
  <c r="AW38" i="34" a="1"/>
  <c r="AW38" i="34" s="1"/>
  <c r="AL38" i="34" a="1"/>
  <c r="AL38" i="34" s="1"/>
  <c r="AA38" i="34" a="1"/>
  <c r="AA38" i="34" s="1"/>
  <c r="ER37" i="34" a="1"/>
  <c r="ER37" i="34" s="1"/>
  <c r="EG37" i="34" a="1"/>
  <c r="EG37" i="34" s="1"/>
  <c r="DV37" i="34" a="1"/>
  <c r="DV37" i="34" s="1"/>
  <c r="DK37" i="34" a="1"/>
  <c r="DK37" i="34" s="1"/>
  <c r="CZ37" i="34" a="1"/>
  <c r="CZ37" i="34" s="1"/>
  <c r="CO37" i="34" a="1"/>
  <c r="CO37" i="34" s="1"/>
  <c r="CD37" i="34" a="1"/>
  <c r="CD37" i="34" s="1"/>
  <c r="BS37" i="34" a="1"/>
  <c r="BS37" i="34" s="1"/>
  <c r="BH37" i="34" a="1"/>
  <c r="BH37" i="34" s="1"/>
  <c r="AW37" i="34" a="1"/>
  <c r="AW37" i="34" s="1"/>
  <c r="AL37" i="34" a="1"/>
  <c r="AL37" i="34" s="1"/>
  <c r="AA37" i="34" a="1"/>
  <c r="AA37" i="34" s="1"/>
  <c r="ER34" i="34" a="1"/>
  <c r="ER34" i="34" s="1"/>
  <c r="EG34" i="34" a="1"/>
  <c r="EG34" i="34" s="1"/>
  <c r="DV34" i="34" a="1"/>
  <c r="DV34" i="34" s="1"/>
  <c r="DK34" i="34" a="1"/>
  <c r="DK34" i="34" s="1"/>
  <c r="CZ34" i="34" a="1"/>
  <c r="CZ34" i="34" s="1"/>
  <c r="CO34" i="34" a="1"/>
  <c r="CO34" i="34" s="1"/>
  <c r="CD34" i="34" a="1"/>
  <c r="CD34" i="34" s="1"/>
  <c r="BS34" i="34" a="1"/>
  <c r="BS34" i="34" s="1"/>
  <c r="BH34" i="34" a="1"/>
  <c r="BH34" i="34" s="1"/>
  <c r="AW34" i="34" a="1"/>
  <c r="AW34" i="34" s="1"/>
  <c r="AL34" i="34" a="1"/>
  <c r="AL34" i="34" s="1"/>
  <c r="AA34" i="34" a="1"/>
  <c r="AA34" i="34" s="1"/>
  <c r="ER33" i="34" a="1"/>
  <c r="ER33" i="34" s="1"/>
  <c r="EG33" i="34" a="1"/>
  <c r="EG33" i="34" s="1"/>
  <c r="DV33" i="34" a="1"/>
  <c r="DV33" i="34" s="1"/>
  <c r="DK33" i="34" a="1"/>
  <c r="DK33" i="34" s="1"/>
  <c r="CZ33" i="34" a="1"/>
  <c r="CZ33" i="34" s="1"/>
  <c r="CO33" i="34" a="1"/>
  <c r="CO33" i="34" s="1"/>
  <c r="CD33" i="34" a="1"/>
  <c r="CD33" i="34" s="1"/>
  <c r="BS33" i="34" a="1"/>
  <c r="BS33" i="34" s="1"/>
  <c r="BH33" i="34" a="1"/>
  <c r="BH33" i="34" s="1"/>
  <c r="AW33" i="34" a="1"/>
  <c r="AW33" i="34" s="1"/>
  <c r="AL33" i="34" a="1"/>
  <c r="AL33" i="34" s="1"/>
  <c r="AA33" i="34" a="1"/>
  <c r="AA33" i="34" s="1"/>
  <c r="ER29" i="34" a="1"/>
  <c r="ER29" i="34" s="1"/>
  <c r="EG29" i="34" a="1"/>
  <c r="EG29" i="34" s="1"/>
  <c r="DV29" i="34" a="1"/>
  <c r="DV29" i="34" s="1"/>
  <c r="DK29" i="34" a="1"/>
  <c r="DK29" i="34" s="1"/>
  <c r="CZ29" i="34" a="1"/>
  <c r="CZ29" i="34" s="1"/>
  <c r="CO29" i="34" a="1"/>
  <c r="CO29" i="34" s="1"/>
  <c r="CD29" i="34" a="1"/>
  <c r="CD29" i="34" s="1"/>
  <c r="BS29" i="34" a="1"/>
  <c r="BS29" i="34" s="1"/>
  <c r="BH29" i="34" a="1"/>
  <c r="BH29" i="34" s="1"/>
  <c r="AW29" i="34" a="1"/>
  <c r="AW29" i="34" s="1"/>
  <c r="AL29" i="34" a="1"/>
  <c r="AL29" i="34" s="1"/>
  <c r="AA29" i="34" a="1"/>
  <c r="AA29" i="34" s="1"/>
  <c r="ER26" i="34" a="1"/>
  <c r="ER26" i="34" s="1"/>
  <c r="EG26" i="34" a="1"/>
  <c r="EG26" i="34" s="1"/>
  <c r="DV26" i="34" a="1"/>
  <c r="DV26" i="34" s="1"/>
  <c r="DK26" i="34" a="1"/>
  <c r="DK26" i="34" s="1"/>
  <c r="CZ26" i="34" a="1"/>
  <c r="CZ26" i="34" s="1"/>
  <c r="CO26" i="34" a="1"/>
  <c r="CO26" i="34" s="1"/>
  <c r="CD26" i="34" a="1"/>
  <c r="CD26" i="34" s="1"/>
  <c r="BS26" i="34" a="1"/>
  <c r="BS26" i="34" s="1"/>
  <c r="BH26" i="34" a="1"/>
  <c r="BH26" i="34" s="1"/>
  <c r="AW26" i="34" a="1"/>
  <c r="AW26" i="34" s="1"/>
  <c r="AL26" i="34" a="1"/>
  <c r="AL26" i="34" s="1"/>
  <c r="AA26" i="34" a="1"/>
  <c r="AA26" i="34" s="1"/>
  <c r="ER25" i="34" a="1"/>
  <c r="ER25" i="34" s="1"/>
  <c r="EG25" i="34" a="1"/>
  <c r="EG25" i="34" s="1"/>
  <c r="DV25" i="34" a="1"/>
  <c r="DV25" i="34" s="1"/>
  <c r="DK25" i="34" a="1"/>
  <c r="DK25" i="34" s="1"/>
  <c r="CZ25" i="34" a="1"/>
  <c r="CZ25" i="34" s="1"/>
  <c r="CO25" i="34" a="1"/>
  <c r="CO25" i="34" s="1"/>
  <c r="CD25" i="34" a="1"/>
  <c r="CD25" i="34" s="1"/>
  <c r="BS25" i="34" a="1"/>
  <c r="BS25" i="34" s="1"/>
  <c r="BH25" i="34" a="1"/>
  <c r="BH25" i="34" s="1"/>
  <c r="AW25" i="34" a="1"/>
  <c r="AW25" i="34" s="1"/>
  <c r="AL25" i="34" a="1"/>
  <c r="AL25" i="34" s="1"/>
  <c r="AA25" i="34" a="1"/>
  <c r="AA25" i="34" s="1"/>
  <c r="ER22" i="34" a="1"/>
  <c r="ER22" i="34" s="1"/>
  <c r="EG22" i="34" a="1"/>
  <c r="EG22" i="34" s="1"/>
  <c r="DV22" i="34" a="1"/>
  <c r="DV22" i="34" s="1"/>
  <c r="DK22" i="34" a="1"/>
  <c r="DK22" i="34" s="1"/>
  <c r="CZ22" i="34" a="1"/>
  <c r="CZ22" i="34" s="1"/>
  <c r="CO22" i="34" a="1"/>
  <c r="CO22" i="34" s="1"/>
  <c r="CD22" i="34" a="1"/>
  <c r="CD22" i="34" s="1"/>
  <c r="BS22" i="34" a="1"/>
  <c r="BS22" i="34" s="1"/>
  <c r="BH22" i="34" a="1"/>
  <c r="BH22" i="34" s="1"/>
  <c r="AW22" i="34" a="1"/>
  <c r="AW22" i="34" s="1"/>
  <c r="AL22" i="34" a="1"/>
  <c r="AL22" i="34" s="1"/>
  <c r="AA22" i="34" a="1"/>
  <c r="AA22" i="34" s="1"/>
  <c r="ER21" i="34" a="1"/>
  <c r="ER21" i="34" s="1"/>
  <c r="EG21" i="34" a="1"/>
  <c r="EG21" i="34" s="1"/>
  <c r="DV21" i="34" a="1"/>
  <c r="DV21" i="34" s="1"/>
  <c r="DK21" i="34" a="1"/>
  <c r="DK21" i="34" s="1"/>
  <c r="CZ21" i="34" a="1"/>
  <c r="CZ21" i="34" s="1"/>
  <c r="CO21" i="34" a="1"/>
  <c r="CO21" i="34" s="1"/>
  <c r="CD21" i="34" a="1"/>
  <c r="CD21" i="34" s="1"/>
  <c r="BS21" i="34" a="1"/>
  <c r="BS21" i="34" s="1"/>
  <c r="BH21" i="34" a="1"/>
  <c r="BH21" i="34" s="1"/>
  <c r="AW21" i="34" a="1"/>
  <c r="AW21" i="34" s="1"/>
  <c r="AL21" i="34" a="1"/>
  <c r="AL21" i="34" s="1"/>
  <c r="AA21" i="34" a="1"/>
  <c r="AA21" i="34" s="1"/>
  <c r="ER17" i="34" a="1"/>
  <c r="ER17" i="34" s="1"/>
  <c r="EG17" i="34" a="1"/>
  <c r="EG17" i="34" s="1"/>
  <c r="DV17" i="34" a="1"/>
  <c r="DV17" i="34" s="1"/>
  <c r="DK17" i="34" a="1"/>
  <c r="DK17" i="34" s="1"/>
  <c r="CZ17" i="34" a="1"/>
  <c r="CZ17" i="34" s="1"/>
  <c r="CO17" i="34" a="1"/>
  <c r="CO17" i="34" s="1"/>
  <c r="CD17" i="34" a="1"/>
  <c r="CD17" i="34" s="1"/>
  <c r="BS17" i="34" a="1"/>
  <c r="BS17" i="34" s="1"/>
  <c r="BH17" i="34" a="1"/>
  <c r="BH17" i="34" s="1"/>
  <c r="AW17" i="34" a="1"/>
  <c r="AW17" i="34" s="1"/>
  <c r="AL17" i="34" a="1"/>
  <c r="AL17" i="34" s="1"/>
  <c r="AA17" i="34" a="1"/>
  <c r="AA17" i="34" s="1"/>
  <c r="ER16" i="34" a="1"/>
  <c r="ER16" i="34" s="1"/>
  <c r="EG16" i="34" a="1"/>
  <c r="EG16" i="34" s="1"/>
  <c r="DV16" i="34" a="1"/>
  <c r="DV16" i="34" s="1"/>
  <c r="DK16" i="34" a="1"/>
  <c r="DK16" i="34" s="1"/>
  <c r="CZ16" i="34" a="1"/>
  <c r="CZ16" i="34" s="1"/>
  <c r="CO16" i="34" a="1"/>
  <c r="CO16" i="34" s="1"/>
  <c r="CD16" i="34" a="1"/>
  <c r="CD16" i="34" s="1"/>
  <c r="BS16" i="34" a="1"/>
  <c r="BS16" i="34" s="1"/>
  <c r="BH16" i="34" a="1"/>
  <c r="BH16" i="34" s="1"/>
  <c r="AW16" i="34" a="1"/>
  <c r="AW16" i="34" s="1"/>
  <c r="AL16" i="34" a="1"/>
  <c r="AL16" i="34" s="1"/>
  <c r="AA16" i="34" a="1"/>
  <c r="AA16" i="34" s="1"/>
  <c r="ER13" i="34" a="1"/>
  <c r="ER13" i="34" s="1"/>
  <c r="EG13" i="34" a="1"/>
  <c r="EG13" i="34" s="1"/>
  <c r="DV13" i="34" a="1"/>
  <c r="DV13" i="34" s="1"/>
  <c r="DK13" i="34" a="1"/>
  <c r="DK13" i="34" s="1"/>
  <c r="CZ13" i="34" a="1"/>
  <c r="CZ13" i="34" s="1"/>
  <c r="CO13" i="34" a="1"/>
  <c r="CO13" i="34" s="1"/>
  <c r="CD13" i="34" a="1"/>
  <c r="CD13" i="34" s="1"/>
  <c r="BS13" i="34" a="1"/>
  <c r="BS13" i="34" s="1"/>
  <c r="BH13" i="34" a="1"/>
  <c r="BH13" i="34" s="1"/>
  <c r="AW13" i="34" a="1"/>
  <c r="AW13" i="34" s="1"/>
  <c r="AL13" i="34" a="1"/>
  <c r="AL13" i="34" s="1"/>
  <c r="AA13" i="34" a="1"/>
  <c r="AA13" i="34" s="1"/>
  <c r="ER8" i="34" a="1"/>
  <c r="ER8" i="34" s="1"/>
  <c r="EG8" i="34" a="1"/>
  <c r="EG8" i="34" s="1"/>
  <c r="DV8" i="34" a="1"/>
  <c r="DV8" i="34" s="1"/>
  <c r="DK8" i="34" a="1"/>
  <c r="DK8" i="34" s="1"/>
  <c r="CZ8" i="34" a="1"/>
  <c r="CZ8" i="34" s="1"/>
  <c r="CO8" i="34" a="1"/>
  <c r="CO8" i="34" s="1"/>
  <c r="CD8" i="34" a="1"/>
  <c r="CD8" i="34" s="1"/>
  <c r="BS8" i="34" a="1"/>
  <c r="BS8" i="34" s="1"/>
  <c r="BH8" i="34" a="1"/>
  <c r="BH8" i="34" s="1"/>
  <c r="AW8" i="34" a="1"/>
  <c r="AW8" i="34" s="1"/>
  <c r="AL8" i="34" a="1"/>
  <c r="AL8" i="34" s="1"/>
  <c r="AA8" i="34" a="1"/>
  <c r="AA8" i="34" s="1"/>
  <c r="ER7" i="34" a="1"/>
  <c r="ER7" i="34" s="1"/>
  <c r="EG7" i="34" a="1"/>
  <c r="EG7" i="34" s="1"/>
  <c r="DV7" i="34" a="1"/>
  <c r="DV7" i="34" s="1"/>
  <c r="DK7" i="34" a="1"/>
  <c r="DK7" i="34" s="1"/>
  <c r="CZ7" i="34" a="1"/>
  <c r="CZ7" i="34" s="1"/>
  <c r="CO7" i="34" a="1"/>
  <c r="CO7" i="34" s="1"/>
  <c r="CD7" i="34" a="1"/>
  <c r="CD7" i="34" s="1"/>
  <c r="BS7" i="34" a="1"/>
  <c r="BS7" i="34" s="1"/>
  <c r="BH7" i="34" a="1"/>
  <c r="BH7" i="34" s="1"/>
  <c r="AW7" i="34" a="1"/>
  <c r="AW7" i="34" s="1"/>
  <c r="AL7" i="34" a="1"/>
  <c r="AL7" i="34" s="1"/>
  <c r="AA7" i="34" a="1"/>
  <c r="AA7" i="34" s="1"/>
  <c r="ER6" i="34" a="1"/>
  <c r="ER6" i="34" s="1"/>
  <c r="EG6" i="34" a="1"/>
  <c r="EG6" i="34" s="1"/>
  <c r="DV6" i="34" a="1"/>
  <c r="DV6" i="34" s="1"/>
  <c r="DK6" i="34" a="1"/>
  <c r="DK6" i="34" s="1"/>
  <c r="CZ6" i="34" a="1"/>
  <c r="CZ6" i="34" s="1"/>
  <c r="CO6" i="34" a="1"/>
  <c r="CO6" i="34" s="1"/>
  <c r="CD6" i="34" a="1"/>
  <c r="CD6" i="34" s="1"/>
  <c r="BS6" i="34" a="1"/>
  <c r="BS6" i="34" s="1"/>
  <c r="BH6" i="34" a="1"/>
  <c r="BH6" i="34" s="1"/>
  <c r="AW6" i="34" a="1"/>
  <c r="AW6" i="34" s="1"/>
  <c r="AL6" i="34" a="1"/>
  <c r="AL6" i="34" s="1"/>
  <c r="AA6" i="34" a="1"/>
  <c r="AA6" i="34" s="1"/>
  <c r="ER71" i="25" a="1"/>
  <c r="ER71" i="25" s="1"/>
  <c r="EG71" i="25" a="1"/>
  <c r="EG71" i="25" s="1"/>
  <c r="DV71" i="25" a="1"/>
  <c r="DV71" i="25" s="1"/>
  <c r="DK71" i="25" a="1"/>
  <c r="DK71" i="25" s="1"/>
  <c r="CZ71" i="25" a="1"/>
  <c r="CZ71" i="25" s="1"/>
  <c r="CO71" i="25" a="1"/>
  <c r="CO71" i="25" s="1"/>
  <c r="CD71" i="25" a="1"/>
  <c r="CD71" i="25" s="1"/>
  <c r="BS71" i="25" a="1"/>
  <c r="BS71" i="25" s="1"/>
  <c r="BH71" i="25" a="1"/>
  <c r="BH71" i="25" s="1"/>
  <c r="AW71" i="25" a="1"/>
  <c r="AW71" i="25" s="1"/>
  <c r="AL71" i="25" a="1"/>
  <c r="AL71" i="25" s="1"/>
  <c r="AA71" i="25" a="1"/>
  <c r="AA71" i="25" s="1"/>
  <c r="ER70" i="25" a="1"/>
  <c r="ER70" i="25" s="1"/>
  <c r="EG70" i="25" a="1"/>
  <c r="EG70" i="25" s="1"/>
  <c r="DV70" i="25" a="1"/>
  <c r="DV70" i="25" s="1"/>
  <c r="DK70" i="25" a="1"/>
  <c r="DK70" i="25" s="1"/>
  <c r="CZ70" i="25" a="1"/>
  <c r="CZ70" i="25" s="1"/>
  <c r="CO70" i="25" a="1"/>
  <c r="CO70" i="25" s="1"/>
  <c r="CD70" i="25" a="1"/>
  <c r="CD70" i="25" s="1"/>
  <c r="BS70" i="25" a="1"/>
  <c r="BS70" i="25" s="1"/>
  <c r="BH70" i="25" a="1"/>
  <c r="BH70" i="25" s="1"/>
  <c r="AW70" i="25" a="1"/>
  <c r="AW70" i="25" s="1"/>
  <c r="AL70" i="25" a="1"/>
  <c r="AL70" i="25" s="1"/>
  <c r="AA70" i="25" a="1"/>
  <c r="AA70" i="25" s="1"/>
  <c r="ER58" i="25" a="1"/>
  <c r="ER58" i="25" s="1"/>
  <c r="EG58" i="25" a="1"/>
  <c r="EG58" i="25" s="1"/>
  <c r="DV58" i="25" a="1"/>
  <c r="DV58" i="25" s="1"/>
  <c r="DK58" i="25" a="1"/>
  <c r="DK58" i="25" s="1"/>
  <c r="CZ58" i="25" a="1"/>
  <c r="CZ58" i="25" s="1"/>
  <c r="CO58" i="25" a="1"/>
  <c r="CO58" i="25" s="1"/>
  <c r="CD58" i="25" a="1"/>
  <c r="CD58" i="25" s="1"/>
  <c r="BS58" i="25" a="1"/>
  <c r="BS58" i="25" s="1"/>
  <c r="BH58" i="25" a="1"/>
  <c r="BH58" i="25" s="1"/>
  <c r="AW58" i="25" a="1"/>
  <c r="AW58" i="25" s="1"/>
  <c r="AL58" i="25" a="1"/>
  <c r="AL58" i="25" s="1"/>
  <c r="AA58" i="25" a="1"/>
  <c r="AA58" i="25" s="1"/>
  <c r="ER57" i="25" a="1"/>
  <c r="ER57" i="25" s="1"/>
  <c r="EG57" i="25" a="1"/>
  <c r="EG57" i="25" s="1"/>
  <c r="DV57" i="25" a="1"/>
  <c r="DV57" i="25" s="1"/>
  <c r="DK57" i="25" a="1"/>
  <c r="DK57" i="25" s="1"/>
  <c r="CZ57" i="25" a="1"/>
  <c r="CZ57" i="25" s="1"/>
  <c r="CO57" i="25" a="1"/>
  <c r="CO57" i="25" s="1"/>
  <c r="CD57" i="25" a="1"/>
  <c r="CD57" i="25" s="1"/>
  <c r="BS57" i="25" a="1"/>
  <c r="BS57" i="25" s="1"/>
  <c r="BH57" i="25" a="1"/>
  <c r="BH57" i="25" s="1"/>
  <c r="AW57" i="25" a="1"/>
  <c r="AW57" i="25" s="1"/>
  <c r="AL57" i="25" a="1"/>
  <c r="AL57" i="25" s="1"/>
  <c r="AA57" i="25" a="1"/>
  <c r="AA57" i="25" s="1"/>
  <c r="ER53" i="25" a="1"/>
  <c r="ER53" i="25" s="1"/>
  <c r="EG53" i="25" a="1"/>
  <c r="EG53" i="25" s="1"/>
  <c r="DV53" i="25" a="1"/>
  <c r="DV53" i="25" s="1"/>
  <c r="DK53" i="25" a="1"/>
  <c r="DK53" i="25" s="1"/>
  <c r="CZ53" i="25" a="1"/>
  <c r="CZ53" i="25" s="1"/>
  <c r="CO53" i="25" a="1"/>
  <c r="CO53" i="25" s="1"/>
  <c r="CD53" i="25" a="1"/>
  <c r="CD53" i="25" s="1"/>
  <c r="BS53" i="25" a="1"/>
  <c r="BS53" i="25" s="1"/>
  <c r="BH53" i="25" a="1"/>
  <c r="BH53" i="25" s="1"/>
  <c r="AW53" i="25" a="1"/>
  <c r="AW53" i="25" s="1"/>
  <c r="AL53" i="25" a="1"/>
  <c r="AL53" i="25" s="1"/>
  <c r="AA53" i="25" a="1"/>
  <c r="AA53" i="25" s="1"/>
  <c r="ER50" i="25" a="1"/>
  <c r="ER50" i="25" s="1"/>
  <c r="EG50" i="25" a="1"/>
  <c r="EG50" i="25" s="1"/>
  <c r="DV50" i="25" a="1"/>
  <c r="DV50" i="25" s="1"/>
  <c r="DK50" i="25" a="1"/>
  <c r="DK50" i="25" s="1"/>
  <c r="CZ50" i="25" a="1"/>
  <c r="CZ50" i="25" s="1"/>
  <c r="CO50" i="25" a="1"/>
  <c r="CO50" i="25" s="1"/>
  <c r="CD50" i="25" a="1"/>
  <c r="CD50" i="25" s="1"/>
  <c r="BS50" i="25" a="1"/>
  <c r="BS50" i="25" s="1"/>
  <c r="BH50" i="25" a="1"/>
  <c r="BH50" i="25" s="1"/>
  <c r="AW50" i="25" a="1"/>
  <c r="AW50" i="25" s="1"/>
  <c r="AL50" i="25" a="1"/>
  <c r="AL50" i="25" s="1"/>
  <c r="AA50" i="25" a="1"/>
  <c r="AA50" i="25" s="1"/>
  <c r="ER49" i="25" a="1"/>
  <c r="ER49" i="25" s="1"/>
  <c r="EG49" i="25" a="1"/>
  <c r="EG49" i="25" s="1"/>
  <c r="DV49" i="25" a="1"/>
  <c r="DV49" i="25" s="1"/>
  <c r="DK49" i="25" a="1"/>
  <c r="DK49" i="25" s="1"/>
  <c r="CZ49" i="25" a="1"/>
  <c r="CZ49" i="25" s="1"/>
  <c r="CO49" i="25" a="1"/>
  <c r="CO49" i="25" s="1"/>
  <c r="CD49" i="25" a="1"/>
  <c r="CD49" i="25" s="1"/>
  <c r="BS49" i="25" a="1"/>
  <c r="BS49" i="25" s="1"/>
  <c r="BH49" i="25" a="1"/>
  <c r="BH49" i="25" s="1"/>
  <c r="AW49" i="25" a="1"/>
  <c r="AW49" i="25" s="1"/>
  <c r="AL49" i="25" a="1"/>
  <c r="AL49" i="25" s="1"/>
  <c r="AA49" i="25" a="1"/>
  <c r="AA49" i="25" s="1"/>
  <c r="ER46" i="25" a="1"/>
  <c r="ER46" i="25" s="1"/>
  <c r="EG46" i="25" a="1"/>
  <c r="EG46" i="25" s="1"/>
  <c r="DV46" i="25" a="1"/>
  <c r="DV46" i="25" s="1"/>
  <c r="DK46" i="25" a="1"/>
  <c r="DK46" i="25" s="1"/>
  <c r="CZ46" i="25" a="1"/>
  <c r="CZ46" i="25" s="1"/>
  <c r="CO46" i="25" a="1"/>
  <c r="CO46" i="25" s="1"/>
  <c r="CD46" i="25" a="1"/>
  <c r="CD46" i="25" s="1"/>
  <c r="BS46" i="25" a="1"/>
  <c r="BS46" i="25" s="1"/>
  <c r="BH46" i="25" a="1"/>
  <c r="BH46" i="25" s="1"/>
  <c r="AW46" i="25" a="1"/>
  <c r="AW46" i="25" s="1"/>
  <c r="AL46" i="25" a="1"/>
  <c r="AL46" i="25" s="1"/>
  <c r="AA46" i="25" a="1"/>
  <c r="AA46" i="25" s="1"/>
  <c r="ER45" i="25" a="1"/>
  <c r="ER45" i="25" s="1"/>
  <c r="EG45" i="25" a="1"/>
  <c r="EG45" i="25" s="1"/>
  <c r="DV45" i="25" a="1"/>
  <c r="DV45" i="25" s="1"/>
  <c r="DK45" i="25" a="1"/>
  <c r="DK45" i="25" s="1"/>
  <c r="CZ45" i="25" a="1"/>
  <c r="CZ45" i="25" s="1"/>
  <c r="CO45" i="25" a="1"/>
  <c r="CO45" i="25" s="1"/>
  <c r="CD45" i="25" a="1"/>
  <c r="CD45" i="25" s="1"/>
  <c r="BS45" i="25" a="1"/>
  <c r="BS45" i="25" s="1"/>
  <c r="BH45" i="25" a="1"/>
  <c r="BH45" i="25" s="1"/>
  <c r="AW45" i="25" a="1"/>
  <c r="AW45" i="25" s="1"/>
  <c r="AL45" i="25" a="1"/>
  <c r="AL45" i="25" s="1"/>
  <c r="AA45" i="25" a="1"/>
  <c r="AA45" i="25" s="1"/>
  <c r="ER41" i="25" a="1"/>
  <c r="ER41" i="25" s="1"/>
  <c r="EG41" i="25" a="1"/>
  <c r="EG41" i="25" s="1"/>
  <c r="DV41" i="25" a="1"/>
  <c r="DV41" i="25" s="1"/>
  <c r="DK41" i="25" a="1"/>
  <c r="DK41" i="25" s="1"/>
  <c r="CZ41" i="25" a="1"/>
  <c r="CZ41" i="25" s="1"/>
  <c r="CO41" i="25" a="1"/>
  <c r="CO41" i="25" s="1"/>
  <c r="CD41" i="25" a="1"/>
  <c r="CD41" i="25" s="1"/>
  <c r="BS41" i="25" a="1"/>
  <c r="BS41" i="25" s="1"/>
  <c r="BH41" i="25" a="1"/>
  <c r="BH41" i="25" s="1"/>
  <c r="AW41" i="25" a="1"/>
  <c r="AW41" i="25" s="1"/>
  <c r="AL41" i="25" a="1"/>
  <c r="AL41" i="25" s="1"/>
  <c r="AA41" i="25" a="1"/>
  <c r="AA41" i="25" s="1"/>
  <c r="ER38" i="25" a="1"/>
  <c r="ER38" i="25" s="1"/>
  <c r="EG38" i="25" a="1"/>
  <c r="EG38" i="25" s="1"/>
  <c r="DV38" i="25" a="1"/>
  <c r="DV38" i="25" s="1"/>
  <c r="DK38" i="25" a="1"/>
  <c r="DK38" i="25" s="1"/>
  <c r="CZ38" i="25" a="1"/>
  <c r="CZ38" i="25" s="1"/>
  <c r="CO38" i="25" a="1"/>
  <c r="CO38" i="25" s="1"/>
  <c r="CD38" i="25" a="1"/>
  <c r="CD38" i="25" s="1"/>
  <c r="BS38" i="25" a="1"/>
  <c r="BS38" i="25" s="1"/>
  <c r="BH38" i="25" a="1"/>
  <c r="BH38" i="25" s="1"/>
  <c r="AW38" i="25" a="1"/>
  <c r="AW38" i="25" s="1"/>
  <c r="AL38" i="25" a="1"/>
  <c r="AL38" i="25" s="1"/>
  <c r="AA38" i="25" a="1"/>
  <c r="AA38" i="25" s="1"/>
  <c r="ER37" i="25" a="1"/>
  <c r="ER37" i="25" s="1"/>
  <c r="EG37" i="25" a="1"/>
  <c r="EG37" i="25" s="1"/>
  <c r="DV37" i="25" a="1"/>
  <c r="DV37" i="25" s="1"/>
  <c r="DK37" i="25" a="1"/>
  <c r="DK37" i="25" s="1"/>
  <c r="CZ37" i="25" a="1"/>
  <c r="CZ37" i="25" s="1"/>
  <c r="CO37" i="25" a="1"/>
  <c r="CO37" i="25" s="1"/>
  <c r="CD37" i="25" a="1"/>
  <c r="CD37" i="25" s="1"/>
  <c r="BS37" i="25" a="1"/>
  <c r="BS37" i="25" s="1"/>
  <c r="BH37" i="25" a="1"/>
  <c r="BH37" i="25" s="1"/>
  <c r="AW37" i="25" a="1"/>
  <c r="AW37" i="25" s="1"/>
  <c r="AL37" i="25" a="1"/>
  <c r="AL37" i="25" s="1"/>
  <c r="AA37" i="25" a="1"/>
  <c r="AA37" i="25" s="1"/>
  <c r="ER34" i="25" a="1"/>
  <c r="ER34" i="25" s="1"/>
  <c r="EG34" i="25" a="1"/>
  <c r="EG34" i="25" s="1"/>
  <c r="DV34" i="25" a="1"/>
  <c r="DV34" i="25" s="1"/>
  <c r="DK34" i="25" a="1"/>
  <c r="DK34" i="25" s="1"/>
  <c r="CZ34" i="25" a="1"/>
  <c r="CZ34" i="25" s="1"/>
  <c r="CO34" i="25" a="1"/>
  <c r="CO34" i="25" s="1"/>
  <c r="CD34" i="25" a="1"/>
  <c r="CD34" i="25" s="1"/>
  <c r="BS34" i="25" a="1"/>
  <c r="BS34" i="25" s="1"/>
  <c r="BH34" i="25" a="1"/>
  <c r="BH34" i="25" s="1"/>
  <c r="AW34" i="25" a="1"/>
  <c r="AW34" i="25" s="1"/>
  <c r="AL34" i="25" a="1"/>
  <c r="AL34" i="25" s="1"/>
  <c r="AA34" i="25" a="1"/>
  <c r="AA34" i="25" s="1"/>
  <c r="ER33" i="25" a="1"/>
  <c r="ER33" i="25" s="1"/>
  <c r="EG33" i="25" a="1"/>
  <c r="EG33" i="25" s="1"/>
  <c r="DV33" i="25" a="1"/>
  <c r="DV33" i="25" s="1"/>
  <c r="DK33" i="25" a="1"/>
  <c r="DK33" i="25" s="1"/>
  <c r="CZ33" i="25" a="1"/>
  <c r="CZ33" i="25" s="1"/>
  <c r="CO33" i="25" a="1"/>
  <c r="CO33" i="25" s="1"/>
  <c r="CD33" i="25" a="1"/>
  <c r="CD33" i="25" s="1"/>
  <c r="BS33" i="25" a="1"/>
  <c r="BS33" i="25" s="1"/>
  <c r="BH33" i="25" a="1"/>
  <c r="BH33" i="25" s="1"/>
  <c r="AW33" i="25" a="1"/>
  <c r="AW33" i="25" s="1"/>
  <c r="AL33" i="25" a="1"/>
  <c r="AL33" i="25" s="1"/>
  <c r="AA33" i="25" a="1"/>
  <c r="AA33" i="25" s="1"/>
  <c r="ER29" i="25" a="1"/>
  <c r="ER29" i="25" s="1"/>
  <c r="EG29" i="25" a="1"/>
  <c r="EG29" i="25" s="1"/>
  <c r="DV29" i="25" a="1"/>
  <c r="DV29" i="25" s="1"/>
  <c r="DK29" i="25" a="1"/>
  <c r="DK29" i="25" s="1"/>
  <c r="CZ29" i="25" a="1"/>
  <c r="CZ29" i="25" s="1"/>
  <c r="CO29" i="25" a="1"/>
  <c r="CO29" i="25" s="1"/>
  <c r="CD29" i="25" a="1"/>
  <c r="CD29" i="25" s="1"/>
  <c r="BS29" i="25" a="1"/>
  <c r="BS29" i="25" s="1"/>
  <c r="BH29" i="25" a="1"/>
  <c r="BH29" i="25" s="1"/>
  <c r="AW29" i="25" a="1"/>
  <c r="AW29" i="25" s="1"/>
  <c r="AL29" i="25" a="1"/>
  <c r="AL29" i="25" s="1"/>
  <c r="AA29" i="25" a="1"/>
  <c r="AA29" i="25" s="1"/>
  <c r="ER26" i="25" a="1"/>
  <c r="ER26" i="25" s="1"/>
  <c r="EG26" i="25" a="1"/>
  <c r="EG26" i="25" s="1"/>
  <c r="DV26" i="25" a="1"/>
  <c r="DV26" i="25" s="1"/>
  <c r="DK26" i="25" a="1"/>
  <c r="DK26" i="25" s="1"/>
  <c r="CZ26" i="25" a="1"/>
  <c r="CZ26" i="25" s="1"/>
  <c r="CO26" i="25" a="1"/>
  <c r="CO26" i="25" s="1"/>
  <c r="CD26" i="25" a="1"/>
  <c r="CD26" i="25" s="1"/>
  <c r="BS26" i="25" a="1"/>
  <c r="BS26" i="25" s="1"/>
  <c r="BH26" i="25" a="1"/>
  <c r="BH26" i="25" s="1"/>
  <c r="AW26" i="25" a="1"/>
  <c r="AW26" i="25" s="1"/>
  <c r="AL26" i="25" a="1"/>
  <c r="AL26" i="25" s="1"/>
  <c r="AA26" i="25" a="1"/>
  <c r="AA26" i="25" s="1"/>
  <c r="ER25" i="25" a="1"/>
  <c r="ER25" i="25" s="1"/>
  <c r="EG25" i="25" a="1"/>
  <c r="EG25" i="25" s="1"/>
  <c r="DV25" i="25" a="1"/>
  <c r="DV25" i="25" s="1"/>
  <c r="DK25" i="25" a="1"/>
  <c r="DK25" i="25" s="1"/>
  <c r="CZ25" i="25" a="1"/>
  <c r="CZ25" i="25" s="1"/>
  <c r="CO25" i="25" a="1"/>
  <c r="CO25" i="25" s="1"/>
  <c r="CD25" i="25" a="1"/>
  <c r="CD25" i="25" s="1"/>
  <c r="BS25" i="25" a="1"/>
  <c r="BS25" i="25" s="1"/>
  <c r="BH25" i="25" a="1"/>
  <c r="BH25" i="25" s="1"/>
  <c r="AW25" i="25" a="1"/>
  <c r="AW25" i="25" s="1"/>
  <c r="AL25" i="25" a="1"/>
  <c r="AL25" i="25" s="1"/>
  <c r="AA25" i="25" a="1"/>
  <c r="AA25" i="25" s="1"/>
  <c r="ER22" i="25" a="1"/>
  <c r="ER22" i="25" s="1"/>
  <c r="EG22" i="25" a="1"/>
  <c r="EG22" i="25" s="1"/>
  <c r="DV22" i="25" a="1"/>
  <c r="DV22" i="25" s="1"/>
  <c r="DK22" i="25" a="1"/>
  <c r="DK22" i="25" s="1"/>
  <c r="CZ22" i="25" a="1"/>
  <c r="CZ22" i="25" s="1"/>
  <c r="CO22" i="25" a="1"/>
  <c r="CO22" i="25" s="1"/>
  <c r="CD22" i="25" a="1"/>
  <c r="CD22" i="25" s="1"/>
  <c r="BS22" i="25" a="1"/>
  <c r="BS22" i="25" s="1"/>
  <c r="BH22" i="25" a="1"/>
  <c r="BH22" i="25" s="1"/>
  <c r="AW22" i="25" a="1"/>
  <c r="AW22" i="25" s="1"/>
  <c r="AL22" i="25" a="1"/>
  <c r="AL22" i="25" s="1"/>
  <c r="AA22" i="25" a="1"/>
  <c r="AA22" i="25" s="1"/>
  <c r="ER21" i="25" a="1"/>
  <c r="ER21" i="25" s="1"/>
  <c r="EG21" i="25" a="1"/>
  <c r="EG21" i="25" s="1"/>
  <c r="DV21" i="25" a="1"/>
  <c r="DV21" i="25" s="1"/>
  <c r="DK21" i="25" a="1"/>
  <c r="DK21" i="25" s="1"/>
  <c r="CZ21" i="25" a="1"/>
  <c r="CZ21" i="25" s="1"/>
  <c r="CO21" i="25" a="1"/>
  <c r="CO21" i="25" s="1"/>
  <c r="CD21" i="25" a="1"/>
  <c r="CD21" i="25" s="1"/>
  <c r="BS21" i="25" a="1"/>
  <c r="BS21" i="25" s="1"/>
  <c r="BH21" i="25" a="1"/>
  <c r="BH21" i="25" s="1"/>
  <c r="AW21" i="25" a="1"/>
  <c r="AW21" i="25" s="1"/>
  <c r="AL21" i="25" a="1"/>
  <c r="AL21" i="25" s="1"/>
  <c r="AA21" i="25" a="1"/>
  <c r="AA21" i="25" s="1"/>
  <c r="ER17" i="25" a="1"/>
  <c r="ER17" i="25" s="1"/>
  <c r="EG17" i="25" a="1"/>
  <c r="EG17" i="25" s="1"/>
  <c r="DV17" i="25" a="1"/>
  <c r="DV17" i="25" s="1"/>
  <c r="DK17" i="25" a="1"/>
  <c r="DK17" i="25" s="1"/>
  <c r="CZ17" i="25" a="1"/>
  <c r="CZ17" i="25" s="1"/>
  <c r="CO17" i="25" a="1"/>
  <c r="CO17" i="25" s="1"/>
  <c r="CD17" i="25" a="1"/>
  <c r="CD17" i="25" s="1"/>
  <c r="BS17" i="25" a="1"/>
  <c r="BS17" i="25" s="1"/>
  <c r="BH17" i="25" a="1"/>
  <c r="BH17" i="25" s="1"/>
  <c r="AW17" i="25" a="1"/>
  <c r="AW17" i="25" s="1"/>
  <c r="AL17" i="25" a="1"/>
  <c r="AL17" i="25" s="1"/>
  <c r="AA17" i="25" a="1"/>
  <c r="AA17" i="25" s="1"/>
  <c r="ER16" i="25" a="1"/>
  <c r="ER16" i="25" s="1"/>
  <c r="EG16" i="25" a="1"/>
  <c r="EG16" i="25" s="1"/>
  <c r="DV16" i="25" a="1"/>
  <c r="DV16" i="25" s="1"/>
  <c r="DK16" i="25" a="1"/>
  <c r="DK16" i="25" s="1"/>
  <c r="CZ16" i="25" a="1"/>
  <c r="CZ16" i="25" s="1"/>
  <c r="CO16" i="25" a="1"/>
  <c r="CO16" i="25" s="1"/>
  <c r="CD16" i="25" a="1"/>
  <c r="CD16" i="25" s="1"/>
  <c r="BS16" i="25" a="1"/>
  <c r="BS16" i="25" s="1"/>
  <c r="BH16" i="25" a="1"/>
  <c r="BH16" i="25" s="1"/>
  <c r="AW16" i="25" a="1"/>
  <c r="AW16" i="25" s="1"/>
  <c r="AL16" i="25" a="1"/>
  <c r="AL16" i="25" s="1"/>
  <c r="AA16" i="25" a="1"/>
  <c r="AA16" i="25" s="1"/>
  <c r="ER13" i="25" a="1"/>
  <c r="ER13" i="25" s="1"/>
  <c r="EG13" i="25" a="1"/>
  <c r="EG13" i="25" s="1"/>
  <c r="DV13" i="25" a="1"/>
  <c r="DV13" i="25" s="1"/>
  <c r="DK13" i="25" a="1"/>
  <c r="DK13" i="25" s="1"/>
  <c r="CZ13" i="25" a="1"/>
  <c r="CZ13" i="25" s="1"/>
  <c r="CO13" i="25" a="1"/>
  <c r="CO13" i="25" s="1"/>
  <c r="CD13" i="25" a="1"/>
  <c r="CD13" i="25" s="1"/>
  <c r="BS13" i="25" a="1"/>
  <c r="BS13" i="25" s="1"/>
  <c r="BH13" i="25" a="1"/>
  <c r="BH13" i="25" s="1"/>
  <c r="AW13" i="25" a="1"/>
  <c r="AW13" i="25" s="1"/>
  <c r="AL13" i="25" a="1"/>
  <c r="AL13" i="25" s="1"/>
  <c r="AA13" i="25" a="1"/>
  <c r="AA13" i="25" s="1"/>
  <c r="ER8" i="25" a="1"/>
  <c r="ER8" i="25" s="1"/>
  <c r="EG8" i="25" a="1"/>
  <c r="EG8" i="25" s="1"/>
  <c r="DV8" i="25" a="1"/>
  <c r="DV8" i="25" s="1"/>
  <c r="DK8" i="25" a="1"/>
  <c r="DK8" i="25" s="1"/>
  <c r="CZ8" i="25" a="1"/>
  <c r="CZ8" i="25" s="1"/>
  <c r="CO8" i="25" a="1"/>
  <c r="CO8" i="25" s="1"/>
  <c r="CD8" i="25" a="1"/>
  <c r="CD8" i="25" s="1"/>
  <c r="BS8" i="25" a="1"/>
  <c r="BS8" i="25" s="1"/>
  <c r="BH8" i="25" a="1"/>
  <c r="BH8" i="25" s="1"/>
  <c r="AW8" i="25" a="1"/>
  <c r="AW8" i="25" s="1"/>
  <c r="AL8" i="25" a="1"/>
  <c r="AL8" i="25" s="1"/>
  <c r="AA8" i="25" a="1"/>
  <c r="AA8" i="25" s="1"/>
  <c r="ER7" i="25" a="1"/>
  <c r="ER7" i="25" s="1"/>
  <c r="EG7" i="25" a="1"/>
  <c r="EG7" i="25" s="1"/>
  <c r="DV7" i="25" a="1"/>
  <c r="DV7" i="25" s="1"/>
  <c r="DK7" i="25" a="1"/>
  <c r="DK7" i="25" s="1"/>
  <c r="CZ7" i="25" a="1"/>
  <c r="CZ7" i="25" s="1"/>
  <c r="CO7" i="25" a="1"/>
  <c r="CO7" i="25" s="1"/>
  <c r="CD7" i="25" a="1"/>
  <c r="CD7" i="25" s="1"/>
  <c r="BS7" i="25" a="1"/>
  <c r="BS7" i="25" s="1"/>
  <c r="BH7" i="25" a="1"/>
  <c r="BH7" i="25" s="1"/>
  <c r="AW7" i="25" a="1"/>
  <c r="AW7" i="25" s="1"/>
  <c r="AL7" i="25" a="1"/>
  <c r="AL7" i="25" s="1"/>
  <c r="AA7" i="25" a="1"/>
  <c r="AA7" i="25" s="1"/>
  <c r="ER6" i="25" a="1"/>
  <c r="ER6" i="25" s="1"/>
  <c r="EG6" i="25" a="1"/>
  <c r="EG6" i="25" s="1"/>
  <c r="DV6" i="25" a="1"/>
  <c r="DV6" i="25" s="1"/>
  <c r="DK6" i="25" a="1"/>
  <c r="DK6" i="25" s="1"/>
  <c r="CZ6" i="25" a="1"/>
  <c r="CZ6" i="25" s="1"/>
  <c r="CO6" i="25" a="1"/>
  <c r="CO6" i="25" s="1"/>
  <c r="CD6" i="25" a="1"/>
  <c r="CD6" i="25" s="1"/>
  <c r="BS6" i="25" a="1"/>
  <c r="BS6" i="25" s="1"/>
  <c r="BH6" i="25" a="1"/>
  <c r="BH6" i="25" s="1"/>
  <c r="AW6" i="25" a="1"/>
  <c r="AW6" i="25" s="1"/>
  <c r="AL6" i="25" a="1"/>
  <c r="AL6" i="25" s="1"/>
  <c r="AA6" i="25" a="1"/>
  <c r="AA6" i="25" s="1"/>
  <c r="ER71" i="7" a="1"/>
  <c r="ER71" i="7" s="1"/>
  <c r="EG71" i="7" a="1"/>
  <c r="EG71" i="7" s="1"/>
  <c r="DV71" i="7" a="1"/>
  <c r="DV71" i="7" s="1"/>
  <c r="DK71" i="7" a="1"/>
  <c r="DK71" i="7" s="1"/>
  <c r="CZ71" i="7" a="1"/>
  <c r="CZ71" i="7" s="1"/>
  <c r="CO71" i="7" a="1"/>
  <c r="CO71" i="7" s="1"/>
  <c r="CD71" i="7" a="1"/>
  <c r="CD71" i="7" s="1"/>
  <c r="BS71" i="7" a="1"/>
  <c r="BS71" i="7" s="1"/>
  <c r="BH71" i="7" a="1"/>
  <c r="BH71" i="7" s="1"/>
  <c r="AW71" i="7" a="1"/>
  <c r="AW71" i="7" s="1"/>
  <c r="AL71" i="7" a="1"/>
  <c r="AL71" i="7" s="1"/>
  <c r="AA71" i="7" a="1"/>
  <c r="AA71" i="7" s="1"/>
  <c r="ER70" i="7" a="1"/>
  <c r="ER70" i="7" s="1"/>
  <c r="EG70" i="7" a="1"/>
  <c r="EG70" i="7" s="1"/>
  <c r="DV70" i="7" a="1"/>
  <c r="DV70" i="7" s="1"/>
  <c r="DK70" i="7" a="1"/>
  <c r="DK70" i="7" s="1"/>
  <c r="CZ70" i="7" a="1"/>
  <c r="CZ70" i="7" s="1"/>
  <c r="CO70" i="7" a="1"/>
  <c r="CO70" i="7" s="1"/>
  <c r="CD70" i="7" a="1"/>
  <c r="CD70" i="7" s="1"/>
  <c r="BS70" i="7" a="1"/>
  <c r="BS70" i="7" s="1"/>
  <c r="BH70" i="7" a="1"/>
  <c r="BH70" i="7" s="1"/>
  <c r="AW70" i="7" a="1"/>
  <c r="AW70" i="7" s="1"/>
  <c r="AL70" i="7" a="1"/>
  <c r="AL70" i="7" s="1"/>
  <c r="AA70" i="7" a="1"/>
  <c r="AA70" i="7" s="1"/>
  <c r="ER58" i="7" a="1"/>
  <c r="ER58" i="7" s="1"/>
  <c r="EG58" i="7" a="1"/>
  <c r="EG58" i="7" s="1"/>
  <c r="DV58" i="7" a="1"/>
  <c r="DV58" i="7" s="1"/>
  <c r="DK58" i="7" a="1"/>
  <c r="DK58" i="7" s="1"/>
  <c r="CZ58" i="7" a="1"/>
  <c r="CZ58" i="7" s="1"/>
  <c r="CO58" i="7" a="1"/>
  <c r="CO58" i="7" s="1"/>
  <c r="CD58" i="7" a="1"/>
  <c r="CD58" i="7" s="1"/>
  <c r="BS58" i="7" a="1"/>
  <c r="BS58" i="7" s="1"/>
  <c r="BH58" i="7" a="1"/>
  <c r="BH58" i="7" s="1"/>
  <c r="AW58" i="7" a="1"/>
  <c r="AW58" i="7" s="1"/>
  <c r="AL58" i="7" a="1"/>
  <c r="AL58" i="7" s="1"/>
  <c r="AA58" i="7" a="1"/>
  <c r="AA58" i="7" s="1"/>
  <c r="ER57" i="7" a="1"/>
  <c r="ER57" i="7" s="1"/>
  <c r="EG57" i="7" a="1"/>
  <c r="EG57" i="7" s="1"/>
  <c r="DV57" i="7" a="1"/>
  <c r="DV57" i="7" s="1"/>
  <c r="DK57" i="7" a="1"/>
  <c r="DK57" i="7" s="1"/>
  <c r="CZ57" i="7" a="1"/>
  <c r="CZ57" i="7" s="1"/>
  <c r="CO57" i="7" a="1"/>
  <c r="CO57" i="7" s="1"/>
  <c r="CD57" i="7" a="1"/>
  <c r="CD57" i="7" s="1"/>
  <c r="BS57" i="7" a="1"/>
  <c r="BS57" i="7" s="1"/>
  <c r="BH57" i="7" a="1"/>
  <c r="BH57" i="7" s="1"/>
  <c r="AW57" i="7" a="1"/>
  <c r="AW57" i="7" s="1"/>
  <c r="AL57" i="7" a="1"/>
  <c r="AL57" i="7" s="1"/>
  <c r="AA57" i="7" a="1"/>
  <c r="AA57" i="7" s="1"/>
  <c r="ER53" i="7" a="1"/>
  <c r="ER53" i="7" s="1"/>
  <c r="EG53" i="7" a="1"/>
  <c r="EG53" i="7" s="1"/>
  <c r="DV53" i="7" a="1"/>
  <c r="DV53" i="7" s="1"/>
  <c r="DK53" i="7" a="1"/>
  <c r="DK53" i="7" s="1"/>
  <c r="CZ53" i="7" a="1"/>
  <c r="CZ53" i="7" s="1"/>
  <c r="CO53" i="7" a="1"/>
  <c r="CO53" i="7" s="1"/>
  <c r="CD53" i="7" a="1"/>
  <c r="CD53" i="7" s="1"/>
  <c r="BS53" i="7" a="1"/>
  <c r="BS53" i="7" s="1"/>
  <c r="BH53" i="7" a="1"/>
  <c r="BH53" i="7" s="1"/>
  <c r="AW53" i="7" a="1"/>
  <c r="AW53" i="7" s="1"/>
  <c r="AL53" i="7" a="1"/>
  <c r="AL53" i="7" s="1"/>
  <c r="AA53" i="7" a="1"/>
  <c r="AA53" i="7" s="1"/>
  <c r="ER50" i="7" a="1"/>
  <c r="ER50" i="7" s="1"/>
  <c r="EG50" i="7" a="1"/>
  <c r="EG50" i="7" s="1"/>
  <c r="DV50" i="7" a="1"/>
  <c r="DV50" i="7" s="1"/>
  <c r="DK50" i="7" a="1"/>
  <c r="DK50" i="7" s="1"/>
  <c r="CZ50" i="7" a="1"/>
  <c r="CZ50" i="7" s="1"/>
  <c r="CO50" i="7" a="1"/>
  <c r="CO50" i="7" s="1"/>
  <c r="CD50" i="7" a="1"/>
  <c r="CD50" i="7" s="1"/>
  <c r="BS50" i="7" a="1"/>
  <c r="BS50" i="7" s="1"/>
  <c r="BH50" i="7" a="1"/>
  <c r="BH50" i="7" s="1"/>
  <c r="AW50" i="7" a="1"/>
  <c r="AW50" i="7" s="1"/>
  <c r="AL50" i="7" a="1"/>
  <c r="AL50" i="7" s="1"/>
  <c r="AA50" i="7" a="1"/>
  <c r="AA50" i="7" s="1"/>
  <c r="ER49" i="7" a="1"/>
  <c r="ER49" i="7" s="1"/>
  <c r="EG49" i="7" a="1"/>
  <c r="EG49" i="7" s="1"/>
  <c r="DV49" i="7" a="1"/>
  <c r="DV49" i="7" s="1"/>
  <c r="DK49" i="7" a="1"/>
  <c r="DK49" i="7" s="1"/>
  <c r="CZ49" i="7" a="1"/>
  <c r="CZ49" i="7" s="1"/>
  <c r="CO49" i="7" a="1"/>
  <c r="CO49" i="7" s="1"/>
  <c r="CD49" i="7" a="1"/>
  <c r="CD49" i="7" s="1"/>
  <c r="BS49" i="7" a="1"/>
  <c r="BS49" i="7" s="1"/>
  <c r="BH49" i="7" a="1"/>
  <c r="BH49" i="7" s="1"/>
  <c r="AW49" i="7" a="1"/>
  <c r="AW49" i="7" s="1"/>
  <c r="AL49" i="7" a="1"/>
  <c r="AL49" i="7" s="1"/>
  <c r="AA49" i="7" a="1"/>
  <c r="AA49" i="7" s="1"/>
  <c r="ER46" i="7" a="1"/>
  <c r="ER46" i="7" s="1"/>
  <c r="EG46" i="7" a="1"/>
  <c r="EG46" i="7" s="1"/>
  <c r="DV46" i="7" a="1"/>
  <c r="DV46" i="7" s="1"/>
  <c r="DK46" i="7" a="1"/>
  <c r="DK46" i="7" s="1"/>
  <c r="CZ46" i="7" a="1"/>
  <c r="CZ46" i="7" s="1"/>
  <c r="CO46" i="7" a="1"/>
  <c r="CO46" i="7" s="1"/>
  <c r="CD46" i="7" a="1"/>
  <c r="CD46" i="7" s="1"/>
  <c r="BS46" i="7" a="1"/>
  <c r="BS46" i="7" s="1"/>
  <c r="BH46" i="7" a="1"/>
  <c r="BH46" i="7" s="1"/>
  <c r="AW46" i="7" a="1"/>
  <c r="AW46" i="7" s="1"/>
  <c r="AL46" i="7" a="1"/>
  <c r="AL46" i="7" s="1"/>
  <c r="AA46" i="7" a="1"/>
  <c r="AA46" i="7" s="1"/>
  <c r="ER45" i="7" a="1"/>
  <c r="ER45" i="7" s="1"/>
  <c r="EG45" i="7" a="1"/>
  <c r="EG45" i="7" s="1"/>
  <c r="DV45" i="7" a="1"/>
  <c r="DV45" i="7" s="1"/>
  <c r="DK45" i="7" a="1"/>
  <c r="DK45" i="7" s="1"/>
  <c r="CZ45" i="7" a="1"/>
  <c r="CZ45" i="7" s="1"/>
  <c r="CO45" i="7" a="1"/>
  <c r="CO45" i="7" s="1"/>
  <c r="CD45" i="7" a="1"/>
  <c r="CD45" i="7" s="1"/>
  <c r="BS45" i="7" a="1"/>
  <c r="BS45" i="7" s="1"/>
  <c r="BH45" i="7" a="1"/>
  <c r="BH45" i="7" s="1"/>
  <c r="AW45" i="7" a="1"/>
  <c r="AW45" i="7" s="1"/>
  <c r="AL45" i="7" a="1"/>
  <c r="AL45" i="7" s="1"/>
  <c r="AA45" i="7" a="1"/>
  <c r="AA45" i="7" s="1"/>
  <c r="ER41" i="7" a="1"/>
  <c r="ER41" i="7" s="1"/>
  <c r="EG41" i="7" a="1"/>
  <c r="EG41" i="7" s="1"/>
  <c r="DV41" i="7" a="1"/>
  <c r="DV41" i="7" s="1"/>
  <c r="DK41" i="7" a="1"/>
  <c r="DK41" i="7" s="1"/>
  <c r="CZ41" i="7" a="1"/>
  <c r="CZ41" i="7" s="1"/>
  <c r="CO41" i="7" a="1"/>
  <c r="CO41" i="7" s="1"/>
  <c r="CD41" i="7" a="1"/>
  <c r="CD41" i="7" s="1"/>
  <c r="BS41" i="7" a="1"/>
  <c r="BS41" i="7" s="1"/>
  <c r="BH41" i="7" a="1"/>
  <c r="BH41" i="7" s="1"/>
  <c r="AW41" i="7" a="1"/>
  <c r="AW41" i="7" s="1"/>
  <c r="AL41" i="7" a="1"/>
  <c r="AL41" i="7" s="1"/>
  <c r="AA41" i="7" a="1"/>
  <c r="AA41" i="7" s="1"/>
  <c r="ER38" i="7" a="1"/>
  <c r="ER38" i="7" s="1"/>
  <c r="EG38" i="7" a="1"/>
  <c r="EG38" i="7" s="1"/>
  <c r="DV38" i="7" a="1"/>
  <c r="DV38" i="7" s="1"/>
  <c r="DK38" i="7" a="1"/>
  <c r="DK38" i="7" s="1"/>
  <c r="CZ38" i="7" a="1"/>
  <c r="CZ38" i="7" s="1"/>
  <c r="CO38" i="7" a="1"/>
  <c r="CO38" i="7" s="1"/>
  <c r="CD38" i="7" a="1"/>
  <c r="CD38" i="7" s="1"/>
  <c r="BS38" i="7" a="1"/>
  <c r="BS38" i="7" s="1"/>
  <c r="BH38" i="7" a="1"/>
  <c r="BH38" i="7" s="1"/>
  <c r="AW38" i="7" a="1"/>
  <c r="AW38" i="7" s="1"/>
  <c r="AL38" i="7" a="1"/>
  <c r="AL38" i="7" s="1"/>
  <c r="AA38" i="7" a="1"/>
  <c r="AA38" i="7" s="1"/>
  <c r="ER37" i="7" a="1"/>
  <c r="ER37" i="7" s="1"/>
  <c r="EG37" i="7" a="1"/>
  <c r="EG37" i="7" s="1"/>
  <c r="DV37" i="7" a="1"/>
  <c r="DV37" i="7" s="1"/>
  <c r="DK37" i="7" a="1"/>
  <c r="DK37" i="7" s="1"/>
  <c r="CZ37" i="7" a="1"/>
  <c r="CZ37" i="7" s="1"/>
  <c r="CO37" i="7" a="1"/>
  <c r="CO37" i="7" s="1"/>
  <c r="CD37" i="7" a="1"/>
  <c r="CD37" i="7" s="1"/>
  <c r="BS37" i="7" a="1"/>
  <c r="BS37" i="7" s="1"/>
  <c r="BH37" i="7" a="1"/>
  <c r="BH37" i="7" s="1"/>
  <c r="AW37" i="7" a="1"/>
  <c r="AW37" i="7" s="1"/>
  <c r="AL37" i="7" a="1"/>
  <c r="AL37" i="7" s="1"/>
  <c r="AA37" i="7" a="1"/>
  <c r="AA37" i="7" s="1"/>
  <c r="ER34" i="7" a="1"/>
  <c r="ER34" i="7" s="1"/>
  <c r="EG34" i="7" a="1"/>
  <c r="EG34" i="7" s="1"/>
  <c r="DV34" i="7" a="1"/>
  <c r="DV34" i="7" s="1"/>
  <c r="DK34" i="7" a="1"/>
  <c r="DK34" i="7" s="1"/>
  <c r="CZ34" i="7" a="1"/>
  <c r="CZ34" i="7" s="1"/>
  <c r="CO34" i="7" a="1"/>
  <c r="CO34" i="7" s="1"/>
  <c r="CD34" i="7" a="1"/>
  <c r="CD34" i="7" s="1"/>
  <c r="BS34" i="7" a="1"/>
  <c r="BS34" i="7" s="1"/>
  <c r="BH34" i="7" a="1"/>
  <c r="BH34" i="7" s="1"/>
  <c r="AW34" i="7" a="1"/>
  <c r="AW34" i="7" s="1"/>
  <c r="AL34" i="7" a="1"/>
  <c r="AL34" i="7" s="1"/>
  <c r="AA34" i="7" a="1"/>
  <c r="AA34" i="7" s="1"/>
  <c r="ER33" i="7" a="1"/>
  <c r="ER33" i="7" s="1"/>
  <c r="EG33" i="7" a="1"/>
  <c r="EG33" i="7" s="1"/>
  <c r="DV33" i="7" a="1"/>
  <c r="DV33" i="7" s="1"/>
  <c r="DK33" i="7" a="1"/>
  <c r="DK33" i="7" s="1"/>
  <c r="CZ33" i="7" a="1"/>
  <c r="CZ33" i="7" s="1"/>
  <c r="CO33" i="7" a="1"/>
  <c r="CO33" i="7" s="1"/>
  <c r="CD33" i="7" a="1"/>
  <c r="CD33" i="7" s="1"/>
  <c r="BS33" i="7" a="1"/>
  <c r="BS33" i="7" s="1"/>
  <c r="BH33" i="7" a="1"/>
  <c r="BH33" i="7" s="1"/>
  <c r="AW33" i="7" a="1"/>
  <c r="AW33" i="7" s="1"/>
  <c r="AL33" i="7" a="1"/>
  <c r="AL33" i="7" s="1"/>
  <c r="AA33" i="7" a="1"/>
  <c r="AA33" i="7" s="1"/>
  <c r="ER29" i="7" a="1"/>
  <c r="ER29" i="7" s="1"/>
  <c r="EG29" i="7" a="1"/>
  <c r="EG29" i="7" s="1"/>
  <c r="DV29" i="7" a="1"/>
  <c r="DV29" i="7" s="1"/>
  <c r="DK29" i="7" a="1"/>
  <c r="DK29" i="7" s="1"/>
  <c r="CZ29" i="7" a="1"/>
  <c r="CZ29" i="7" s="1"/>
  <c r="CO29" i="7" a="1"/>
  <c r="CO29" i="7" s="1"/>
  <c r="CD29" i="7" a="1"/>
  <c r="CD29" i="7" s="1"/>
  <c r="BS29" i="7" a="1"/>
  <c r="BS29" i="7" s="1"/>
  <c r="BH29" i="7" a="1"/>
  <c r="BH29" i="7" s="1"/>
  <c r="AW29" i="7" a="1"/>
  <c r="AW29" i="7" s="1"/>
  <c r="AL29" i="7" a="1"/>
  <c r="AL29" i="7" s="1"/>
  <c r="AA29" i="7" a="1"/>
  <c r="AA29" i="7" s="1"/>
  <c r="ER26" i="7" a="1"/>
  <c r="ER26" i="7" s="1"/>
  <c r="EG26" i="7" a="1"/>
  <c r="EG26" i="7" s="1"/>
  <c r="DV26" i="7" a="1"/>
  <c r="DV26" i="7" s="1"/>
  <c r="DK26" i="7" a="1"/>
  <c r="DK26" i="7" s="1"/>
  <c r="CZ26" i="7" a="1"/>
  <c r="CZ26" i="7" s="1"/>
  <c r="CO26" i="7" a="1"/>
  <c r="CO26" i="7" s="1"/>
  <c r="CD26" i="7" a="1"/>
  <c r="CD26" i="7" s="1"/>
  <c r="BS26" i="7" a="1"/>
  <c r="BS26" i="7" s="1"/>
  <c r="BH26" i="7" a="1"/>
  <c r="BH26" i="7" s="1"/>
  <c r="AW26" i="7" a="1"/>
  <c r="AW26" i="7" s="1"/>
  <c r="AL26" i="7" a="1"/>
  <c r="AL26" i="7" s="1"/>
  <c r="AA26" i="7" a="1"/>
  <c r="AA26" i="7" s="1"/>
  <c r="ER25" i="7" a="1"/>
  <c r="ER25" i="7" s="1"/>
  <c r="EG25" i="7" a="1"/>
  <c r="EG25" i="7" s="1"/>
  <c r="DV25" i="7" a="1"/>
  <c r="DV25" i="7" s="1"/>
  <c r="DK25" i="7" a="1"/>
  <c r="DK25" i="7" s="1"/>
  <c r="CZ25" i="7" a="1"/>
  <c r="CZ25" i="7" s="1"/>
  <c r="CO25" i="7" a="1"/>
  <c r="CO25" i="7" s="1"/>
  <c r="CD25" i="7" a="1"/>
  <c r="CD25" i="7" s="1"/>
  <c r="BS25" i="7" a="1"/>
  <c r="BS25" i="7" s="1"/>
  <c r="BH25" i="7" a="1"/>
  <c r="BH25" i="7" s="1"/>
  <c r="AW25" i="7" a="1"/>
  <c r="AW25" i="7" s="1"/>
  <c r="AL25" i="7" a="1"/>
  <c r="AL25" i="7" s="1"/>
  <c r="AA25" i="7" a="1"/>
  <c r="AA25" i="7" s="1"/>
  <c r="ER22" i="7" a="1"/>
  <c r="ER22" i="7" s="1"/>
  <c r="EG22" i="7" a="1"/>
  <c r="EG22" i="7" s="1"/>
  <c r="DV22" i="7" a="1"/>
  <c r="DV22" i="7" s="1"/>
  <c r="DK22" i="7" a="1"/>
  <c r="DK22" i="7" s="1"/>
  <c r="CZ22" i="7" a="1"/>
  <c r="CZ22" i="7" s="1"/>
  <c r="CO22" i="7" a="1"/>
  <c r="CO22" i="7" s="1"/>
  <c r="CD22" i="7" a="1"/>
  <c r="CD22" i="7" s="1"/>
  <c r="BS22" i="7" a="1"/>
  <c r="BS22" i="7" s="1"/>
  <c r="BH22" i="7" a="1"/>
  <c r="BH22" i="7" s="1"/>
  <c r="AW22" i="7" a="1"/>
  <c r="AW22" i="7" s="1"/>
  <c r="AL22" i="7" a="1"/>
  <c r="AL22" i="7" s="1"/>
  <c r="AA22" i="7" a="1"/>
  <c r="AA22" i="7" s="1"/>
  <c r="ER21" i="7" a="1"/>
  <c r="ER21" i="7" s="1"/>
  <c r="EG21" i="7" a="1"/>
  <c r="EG21" i="7" s="1"/>
  <c r="DV21" i="7" a="1"/>
  <c r="DV21" i="7" s="1"/>
  <c r="DK21" i="7" a="1"/>
  <c r="DK21" i="7" s="1"/>
  <c r="CZ21" i="7" a="1"/>
  <c r="CZ21" i="7" s="1"/>
  <c r="CO21" i="7" a="1"/>
  <c r="CO21" i="7" s="1"/>
  <c r="CD21" i="7" a="1"/>
  <c r="CD21" i="7" s="1"/>
  <c r="BS21" i="7" a="1"/>
  <c r="BS21" i="7" s="1"/>
  <c r="BH21" i="7" a="1"/>
  <c r="BH21" i="7" s="1"/>
  <c r="AW21" i="7" a="1"/>
  <c r="AW21" i="7" s="1"/>
  <c r="AL21" i="7" a="1"/>
  <c r="AL21" i="7" s="1"/>
  <c r="AA21" i="7" a="1"/>
  <c r="AA21" i="7" s="1"/>
  <c r="ER17" i="7" a="1"/>
  <c r="ER17" i="7" s="1"/>
  <c r="EG17" i="7" a="1"/>
  <c r="EG17" i="7" s="1"/>
  <c r="DV17" i="7" a="1"/>
  <c r="DV17" i="7" s="1"/>
  <c r="DK17" i="7" a="1"/>
  <c r="DK17" i="7" s="1"/>
  <c r="CZ17" i="7" a="1"/>
  <c r="CZ17" i="7" s="1"/>
  <c r="CO17" i="7" a="1"/>
  <c r="CO17" i="7" s="1"/>
  <c r="CD17" i="7" a="1"/>
  <c r="CD17" i="7" s="1"/>
  <c r="BS17" i="7" a="1"/>
  <c r="BS17" i="7" s="1"/>
  <c r="BH17" i="7" a="1"/>
  <c r="BH17" i="7" s="1"/>
  <c r="AW17" i="7" a="1"/>
  <c r="AW17" i="7" s="1"/>
  <c r="AL17" i="7" a="1"/>
  <c r="AL17" i="7" s="1"/>
  <c r="AA17" i="7" a="1"/>
  <c r="AA17" i="7" s="1"/>
  <c r="ER16" i="7" a="1"/>
  <c r="ER16" i="7" s="1"/>
  <c r="EG16" i="7" a="1"/>
  <c r="EG16" i="7" s="1"/>
  <c r="DV16" i="7" a="1"/>
  <c r="DV16" i="7" s="1"/>
  <c r="DK16" i="7" a="1"/>
  <c r="DK16" i="7" s="1"/>
  <c r="CZ16" i="7" a="1"/>
  <c r="CZ16" i="7" s="1"/>
  <c r="CO16" i="7" a="1"/>
  <c r="CO16" i="7" s="1"/>
  <c r="CD16" i="7" a="1"/>
  <c r="CD16" i="7" s="1"/>
  <c r="BS16" i="7" a="1"/>
  <c r="BS16" i="7" s="1"/>
  <c r="BH16" i="7" a="1"/>
  <c r="BH16" i="7" s="1"/>
  <c r="AW16" i="7" a="1"/>
  <c r="AW16" i="7" s="1"/>
  <c r="AL16" i="7" a="1"/>
  <c r="AL16" i="7" s="1"/>
  <c r="AA16" i="7" a="1"/>
  <c r="AA16" i="7" s="1"/>
  <c r="ER13" i="7" a="1"/>
  <c r="ER13" i="7" s="1"/>
  <c r="EG13" i="7" a="1"/>
  <c r="EG13" i="7" s="1"/>
  <c r="DV13" i="7" a="1"/>
  <c r="DV13" i="7" s="1"/>
  <c r="DK13" i="7" a="1"/>
  <c r="DK13" i="7" s="1"/>
  <c r="CZ13" i="7" a="1"/>
  <c r="CZ13" i="7" s="1"/>
  <c r="CO13" i="7" a="1"/>
  <c r="CO13" i="7" s="1"/>
  <c r="CD13" i="7" a="1"/>
  <c r="CD13" i="7" s="1"/>
  <c r="BS13" i="7" a="1"/>
  <c r="BS13" i="7" s="1"/>
  <c r="BH13" i="7" a="1"/>
  <c r="BH13" i="7" s="1"/>
  <c r="AW13" i="7" a="1"/>
  <c r="AW13" i="7" s="1"/>
  <c r="AL13" i="7" a="1"/>
  <c r="AL13" i="7" s="1"/>
  <c r="AA13" i="7" a="1"/>
  <c r="AA13" i="7" s="1"/>
  <c r="ER8" i="7" a="1"/>
  <c r="ER8" i="7" s="1"/>
  <c r="EG8" i="7" a="1"/>
  <c r="EG8" i="7" s="1"/>
  <c r="DV8" i="7" a="1"/>
  <c r="DV8" i="7" s="1"/>
  <c r="DK8" i="7" a="1"/>
  <c r="DK8" i="7" s="1"/>
  <c r="CZ8" i="7" a="1"/>
  <c r="CZ8" i="7" s="1"/>
  <c r="CO8" i="7" a="1"/>
  <c r="CO8" i="7" s="1"/>
  <c r="CD8" i="7" a="1"/>
  <c r="CD8" i="7" s="1"/>
  <c r="BS8" i="7" a="1"/>
  <c r="BS8" i="7" s="1"/>
  <c r="BH8" i="7" a="1"/>
  <c r="BH8" i="7" s="1"/>
  <c r="AW8" i="7" a="1"/>
  <c r="AW8" i="7" s="1"/>
  <c r="AL8" i="7" a="1"/>
  <c r="AL8" i="7" s="1"/>
  <c r="AA8" i="7" a="1"/>
  <c r="AA8" i="7" s="1"/>
  <c r="ER7" i="7" a="1"/>
  <c r="ER7" i="7" s="1"/>
  <c r="EG7" i="7" a="1"/>
  <c r="EG7" i="7" s="1"/>
  <c r="DV7" i="7" a="1"/>
  <c r="DV7" i="7" s="1"/>
  <c r="DK7" i="7" a="1"/>
  <c r="DK7" i="7" s="1"/>
  <c r="CZ7" i="7" a="1"/>
  <c r="CZ7" i="7" s="1"/>
  <c r="CO7" i="7" a="1"/>
  <c r="CO7" i="7" s="1"/>
  <c r="CD7" i="7" a="1"/>
  <c r="CD7" i="7" s="1"/>
  <c r="BS7" i="7" a="1"/>
  <c r="BS7" i="7" s="1"/>
  <c r="BH7" i="7" a="1"/>
  <c r="BH7" i="7" s="1"/>
  <c r="AW7" i="7" a="1"/>
  <c r="AW7" i="7" s="1"/>
  <c r="AL7" i="7" a="1"/>
  <c r="AL7" i="7" s="1"/>
  <c r="AA7" i="7" a="1"/>
  <c r="AA7" i="7" s="1"/>
  <c r="ER6" i="7" a="1"/>
  <c r="ER6" i="7" s="1"/>
  <c r="EG6" i="7" a="1"/>
  <c r="EG6" i="7" s="1"/>
  <c r="DV6" i="7" a="1"/>
  <c r="DV6" i="7" s="1"/>
  <c r="DK6" i="7" a="1"/>
  <c r="DK6" i="7" s="1"/>
  <c r="CZ6" i="7" a="1"/>
  <c r="CZ6" i="7" s="1"/>
  <c r="CO6" i="7" a="1"/>
  <c r="CO6" i="7" s="1"/>
  <c r="CD6" i="7" a="1"/>
  <c r="CD6" i="7" s="1"/>
  <c r="BS6" i="7" a="1"/>
  <c r="BS6" i="7" s="1"/>
  <c r="BH6" i="7" a="1"/>
  <c r="BH6" i="7" s="1"/>
  <c r="AW6" i="7" a="1"/>
  <c r="AW6" i="7" s="1"/>
  <c r="AL6" i="7" a="1"/>
  <c r="AL6" i="7" s="1"/>
  <c r="AA6" i="7" a="1"/>
  <c r="AA6" i="7" s="1"/>
  <c r="ER71" i="37" a="1"/>
  <c r="ER71" i="37" s="1"/>
  <c r="EG71" i="37" a="1"/>
  <c r="EG71" i="37" s="1"/>
  <c r="DV71" i="37" a="1"/>
  <c r="DV71" i="37" s="1"/>
  <c r="DK71" i="37" a="1"/>
  <c r="DK71" i="37" s="1"/>
  <c r="CZ71" i="37" a="1"/>
  <c r="CZ71" i="37" s="1"/>
  <c r="CO71" i="37" a="1"/>
  <c r="CO71" i="37" s="1"/>
  <c r="CD71" i="37" a="1"/>
  <c r="CD71" i="37" s="1"/>
  <c r="BS71" i="37" a="1"/>
  <c r="BS71" i="37" s="1"/>
  <c r="BH71" i="37" a="1"/>
  <c r="BH71" i="37" s="1"/>
  <c r="AW71" i="37" a="1"/>
  <c r="AW71" i="37" s="1"/>
  <c r="AL71" i="37" a="1"/>
  <c r="AL71" i="37" s="1"/>
  <c r="AA71" i="37" a="1"/>
  <c r="AA71" i="37" s="1"/>
  <c r="ER70" i="37" a="1"/>
  <c r="ER70" i="37" s="1"/>
  <c r="EG70" i="37" a="1"/>
  <c r="EG70" i="37" s="1"/>
  <c r="DV70" i="37" a="1"/>
  <c r="DV70" i="37" s="1"/>
  <c r="DK70" i="37" a="1"/>
  <c r="DK70" i="37" s="1"/>
  <c r="CZ70" i="37" a="1"/>
  <c r="CZ70" i="37" s="1"/>
  <c r="CO70" i="37" a="1"/>
  <c r="CO70" i="37" s="1"/>
  <c r="CD70" i="37" a="1"/>
  <c r="CD70" i="37" s="1"/>
  <c r="BS70" i="37" a="1"/>
  <c r="BS70" i="37" s="1"/>
  <c r="BH70" i="37" a="1"/>
  <c r="BH70" i="37" s="1"/>
  <c r="AW70" i="37" a="1"/>
  <c r="AW70" i="37" s="1"/>
  <c r="AL70" i="37" a="1"/>
  <c r="AL70" i="37" s="1"/>
  <c r="AA70" i="37" a="1"/>
  <c r="AA70" i="37" s="1"/>
  <c r="ER58" i="37" a="1"/>
  <c r="ER58" i="37" s="1"/>
  <c r="EG58" i="37" a="1"/>
  <c r="EG58" i="37" s="1"/>
  <c r="DV58" i="37" a="1"/>
  <c r="DV58" i="37" s="1"/>
  <c r="DK58" i="37" a="1"/>
  <c r="DK58" i="37" s="1"/>
  <c r="CZ58" i="37" a="1"/>
  <c r="CZ58" i="37" s="1"/>
  <c r="CO58" i="37" a="1"/>
  <c r="CO58" i="37" s="1"/>
  <c r="CD58" i="37" a="1"/>
  <c r="CD58" i="37" s="1"/>
  <c r="BS58" i="37" a="1"/>
  <c r="BS58" i="37" s="1"/>
  <c r="BH58" i="37" a="1"/>
  <c r="BH58" i="37" s="1"/>
  <c r="AW58" i="37" a="1"/>
  <c r="AW58" i="37" s="1"/>
  <c r="AL58" i="37" a="1"/>
  <c r="AL58" i="37" s="1"/>
  <c r="AA58" i="37" a="1"/>
  <c r="AA58" i="37" s="1"/>
  <c r="ER57" i="37" a="1"/>
  <c r="ER57" i="37" s="1"/>
  <c r="EG57" i="37" a="1"/>
  <c r="EG57" i="37" s="1"/>
  <c r="DV57" i="37" a="1"/>
  <c r="DV57" i="37" s="1"/>
  <c r="DK57" i="37" a="1"/>
  <c r="DK57" i="37" s="1"/>
  <c r="CZ57" i="37" a="1"/>
  <c r="CZ57" i="37" s="1"/>
  <c r="CO57" i="37" a="1"/>
  <c r="CO57" i="37" s="1"/>
  <c r="CD57" i="37" a="1"/>
  <c r="CD57" i="37" s="1"/>
  <c r="BS57" i="37" a="1"/>
  <c r="BS57" i="37" s="1"/>
  <c r="BH57" i="37" a="1"/>
  <c r="BH57" i="37" s="1"/>
  <c r="AW57" i="37" a="1"/>
  <c r="AW57" i="37" s="1"/>
  <c r="AL57" i="37" a="1"/>
  <c r="AL57" i="37" s="1"/>
  <c r="AA57" i="37" a="1"/>
  <c r="AA57" i="37" s="1"/>
  <c r="ER53" i="37" a="1"/>
  <c r="ER53" i="37" s="1"/>
  <c r="EG53" i="37" a="1"/>
  <c r="EG53" i="37" s="1"/>
  <c r="DV53" i="37" a="1"/>
  <c r="DV53" i="37" s="1"/>
  <c r="DK53" i="37" a="1"/>
  <c r="DK53" i="37" s="1"/>
  <c r="CZ53" i="37" a="1"/>
  <c r="CZ53" i="37" s="1"/>
  <c r="CO53" i="37" a="1"/>
  <c r="CO53" i="37" s="1"/>
  <c r="CD53" i="37" a="1"/>
  <c r="CD53" i="37" s="1"/>
  <c r="BS53" i="37" a="1"/>
  <c r="BS53" i="37" s="1"/>
  <c r="BH53" i="37" a="1"/>
  <c r="BH53" i="37" s="1"/>
  <c r="AW53" i="37" a="1"/>
  <c r="AW53" i="37" s="1"/>
  <c r="AL53" i="37" a="1"/>
  <c r="AL53" i="37" s="1"/>
  <c r="AA53" i="37" a="1"/>
  <c r="AA53" i="37" s="1"/>
  <c r="ER50" i="37" a="1"/>
  <c r="ER50" i="37" s="1"/>
  <c r="EG50" i="37" a="1"/>
  <c r="EG50" i="37" s="1"/>
  <c r="DV50" i="37" a="1"/>
  <c r="DV50" i="37" s="1"/>
  <c r="DK50" i="37" a="1"/>
  <c r="DK50" i="37" s="1"/>
  <c r="CZ50" i="37" a="1"/>
  <c r="CZ50" i="37" s="1"/>
  <c r="CO50" i="37" a="1"/>
  <c r="CO50" i="37" s="1"/>
  <c r="CD50" i="37" a="1"/>
  <c r="CD50" i="37" s="1"/>
  <c r="BS50" i="37" a="1"/>
  <c r="BS50" i="37" s="1"/>
  <c r="BH50" i="37" a="1"/>
  <c r="BH50" i="37" s="1"/>
  <c r="AW50" i="37" a="1"/>
  <c r="AW50" i="37" s="1"/>
  <c r="AL50" i="37" a="1"/>
  <c r="AL50" i="37" s="1"/>
  <c r="AA50" i="37" a="1"/>
  <c r="AA50" i="37" s="1"/>
  <c r="ER49" i="37" a="1"/>
  <c r="ER49" i="37" s="1"/>
  <c r="EG49" i="37" a="1"/>
  <c r="EG49" i="37" s="1"/>
  <c r="DV49" i="37" a="1"/>
  <c r="DV49" i="37" s="1"/>
  <c r="DK49" i="37" a="1"/>
  <c r="DK49" i="37" s="1"/>
  <c r="CZ49" i="37" a="1"/>
  <c r="CZ49" i="37" s="1"/>
  <c r="CO49" i="37" a="1"/>
  <c r="CO49" i="37" s="1"/>
  <c r="CD49" i="37" a="1"/>
  <c r="CD49" i="37" s="1"/>
  <c r="BS49" i="37" a="1"/>
  <c r="BS49" i="37" s="1"/>
  <c r="BH49" i="37" a="1"/>
  <c r="BH49" i="37" s="1"/>
  <c r="AW49" i="37" a="1"/>
  <c r="AW49" i="37" s="1"/>
  <c r="AL49" i="37" a="1"/>
  <c r="AL49" i="37" s="1"/>
  <c r="AA49" i="37" a="1"/>
  <c r="AA49" i="37" s="1"/>
  <c r="ER46" i="37" a="1"/>
  <c r="ER46" i="37" s="1"/>
  <c r="EG46" i="37" a="1"/>
  <c r="EG46" i="37" s="1"/>
  <c r="DV46" i="37" a="1"/>
  <c r="DV46" i="37" s="1"/>
  <c r="DK46" i="37" a="1"/>
  <c r="DK46" i="37" s="1"/>
  <c r="CZ46" i="37" a="1"/>
  <c r="CZ46" i="37" s="1"/>
  <c r="CO46" i="37" a="1"/>
  <c r="CO46" i="37" s="1"/>
  <c r="CD46" i="37" a="1"/>
  <c r="CD46" i="37" s="1"/>
  <c r="BS46" i="37" a="1"/>
  <c r="BS46" i="37" s="1"/>
  <c r="BH46" i="37" a="1"/>
  <c r="BH46" i="37" s="1"/>
  <c r="AW46" i="37" a="1"/>
  <c r="AW46" i="37" s="1"/>
  <c r="AL46" i="37" a="1"/>
  <c r="AL46" i="37" s="1"/>
  <c r="AA46" i="37" a="1"/>
  <c r="AA46" i="37" s="1"/>
  <c r="ER45" i="37" a="1"/>
  <c r="ER45" i="37" s="1"/>
  <c r="EG45" i="37" a="1"/>
  <c r="EG45" i="37" s="1"/>
  <c r="DV45" i="37" a="1"/>
  <c r="DV45" i="37" s="1"/>
  <c r="DK45" i="37" a="1"/>
  <c r="DK45" i="37" s="1"/>
  <c r="CZ45" i="37" a="1"/>
  <c r="CZ45" i="37" s="1"/>
  <c r="CO45" i="37" a="1"/>
  <c r="CO45" i="37" s="1"/>
  <c r="CD45" i="37" a="1"/>
  <c r="CD45" i="37" s="1"/>
  <c r="BS45" i="37" a="1"/>
  <c r="BS45" i="37" s="1"/>
  <c r="BH45" i="37" a="1"/>
  <c r="BH45" i="37" s="1"/>
  <c r="AW45" i="37" a="1"/>
  <c r="AW45" i="37" s="1"/>
  <c r="AL45" i="37" a="1"/>
  <c r="AL45" i="37" s="1"/>
  <c r="AA45" i="37" a="1"/>
  <c r="AA45" i="37" s="1"/>
  <c r="ER41" i="37" a="1"/>
  <c r="ER41" i="37" s="1"/>
  <c r="EG41" i="37" a="1"/>
  <c r="EG41" i="37" s="1"/>
  <c r="DV41" i="37" a="1"/>
  <c r="DV41" i="37" s="1"/>
  <c r="DK41" i="37" a="1"/>
  <c r="DK41" i="37" s="1"/>
  <c r="CZ41" i="37" a="1"/>
  <c r="CZ41" i="37" s="1"/>
  <c r="CO41" i="37" a="1"/>
  <c r="CO41" i="37" s="1"/>
  <c r="CD41" i="37" a="1"/>
  <c r="CD41" i="37" s="1"/>
  <c r="BS41" i="37" a="1"/>
  <c r="BS41" i="37" s="1"/>
  <c r="BH41" i="37" a="1"/>
  <c r="BH41" i="37" s="1"/>
  <c r="AW41" i="37" a="1"/>
  <c r="AW41" i="37" s="1"/>
  <c r="AL41" i="37" a="1"/>
  <c r="AL41" i="37" s="1"/>
  <c r="AA41" i="37" a="1"/>
  <c r="AA41" i="37" s="1"/>
  <c r="ER38" i="37" a="1"/>
  <c r="ER38" i="37" s="1"/>
  <c r="EG38" i="37" a="1"/>
  <c r="EG38" i="37" s="1"/>
  <c r="DV38" i="37" a="1"/>
  <c r="DV38" i="37" s="1"/>
  <c r="DK38" i="37" a="1"/>
  <c r="DK38" i="37" s="1"/>
  <c r="CZ38" i="37" a="1"/>
  <c r="CZ38" i="37" s="1"/>
  <c r="CO38" i="37" a="1"/>
  <c r="CO38" i="37" s="1"/>
  <c r="CD38" i="37" a="1"/>
  <c r="CD38" i="37" s="1"/>
  <c r="BS38" i="37" a="1"/>
  <c r="BS38" i="37" s="1"/>
  <c r="BH38" i="37" a="1"/>
  <c r="BH38" i="37" s="1"/>
  <c r="AW38" i="37" a="1"/>
  <c r="AW38" i="37" s="1"/>
  <c r="AL38" i="37" a="1"/>
  <c r="AL38" i="37" s="1"/>
  <c r="AA38" i="37" a="1"/>
  <c r="AA38" i="37" s="1"/>
  <c r="ER37" i="37" a="1"/>
  <c r="ER37" i="37" s="1"/>
  <c r="EG37" i="37" a="1"/>
  <c r="EG37" i="37" s="1"/>
  <c r="DV37" i="37" a="1"/>
  <c r="DV37" i="37" s="1"/>
  <c r="DK37" i="37" a="1"/>
  <c r="DK37" i="37" s="1"/>
  <c r="CZ37" i="37" a="1"/>
  <c r="CZ37" i="37" s="1"/>
  <c r="CO37" i="37" a="1"/>
  <c r="CO37" i="37" s="1"/>
  <c r="CD37" i="37" a="1"/>
  <c r="CD37" i="37" s="1"/>
  <c r="BS37" i="37" a="1"/>
  <c r="BS37" i="37" s="1"/>
  <c r="BH37" i="37" a="1"/>
  <c r="BH37" i="37" s="1"/>
  <c r="AW37" i="37" a="1"/>
  <c r="AW37" i="37" s="1"/>
  <c r="AL37" i="37" a="1"/>
  <c r="AL37" i="37" s="1"/>
  <c r="AA37" i="37" a="1"/>
  <c r="AA37" i="37" s="1"/>
  <c r="ER34" i="37" a="1"/>
  <c r="ER34" i="37" s="1"/>
  <c r="EG34" i="37" a="1"/>
  <c r="EG34" i="37" s="1"/>
  <c r="DV34" i="37" a="1"/>
  <c r="DV34" i="37" s="1"/>
  <c r="DK34" i="37" a="1"/>
  <c r="DK34" i="37" s="1"/>
  <c r="CZ34" i="37" a="1"/>
  <c r="CZ34" i="37" s="1"/>
  <c r="CO34" i="37" a="1"/>
  <c r="CO34" i="37" s="1"/>
  <c r="CD34" i="37" a="1"/>
  <c r="CD34" i="37" s="1"/>
  <c r="BS34" i="37" a="1"/>
  <c r="BS34" i="37" s="1"/>
  <c r="BH34" i="37" a="1"/>
  <c r="BH34" i="37" s="1"/>
  <c r="AW34" i="37" a="1"/>
  <c r="AW34" i="37" s="1"/>
  <c r="AL34" i="37" a="1"/>
  <c r="AL34" i="37" s="1"/>
  <c r="AA34" i="37" a="1"/>
  <c r="AA34" i="37" s="1"/>
  <c r="ER33" i="37" a="1"/>
  <c r="ER33" i="37" s="1"/>
  <c r="EG33" i="37" a="1"/>
  <c r="EG33" i="37" s="1"/>
  <c r="DV33" i="37" a="1"/>
  <c r="DV33" i="37" s="1"/>
  <c r="DK33" i="37" a="1"/>
  <c r="DK33" i="37" s="1"/>
  <c r="CZ33" i="37" a="1"/>
  <c r="CZ33" i="37" s="1"/>
  <c r="CO33" i="37" a="1"/>
  <c r="CO33" i="37" s="1"/>
  <c r="CD33" i="37" a="1"/>
  <c r="CD33" i="37" s="1"/>
  <c r="BS33" i="37" a="1"/>
  <c r="BS33" i="37" s="1"/>
  <c r="BH33" i="37" a="1"/>
  <c r="BH33" i="37" s="1"/>
  <c r="AW33" i="37" a="1"/>
  <c r="AW33" i="37" s="1"/>
  <c r="AL33" i="37" a="1"/>
  <c r="AL33" i="37" s="1"/>
  <c r="AA33" i="37" a="1"/>
  <c r="AA33" i="37" s="1"/>
  <c r="ER29" i="37" a="1"/>
  <c r="ER29" i="37" s="1"/>
  <c r="EG29" i="37" a="1"/>
  <c r="EG29" i="37" s="1"/>
  <c r="DV29" i="37" a="1"/>
  <c r="DV29" i="37" s="1"/>
  <c r="DK29" i="37" a="1"/>
  <c r="DK29" i="37" s="1"/>
  <c r="CZ29" i="37" a="1"/>
  <c r="CZ29" i="37" s="1"/>
  <c r="CO29" i="37" a="1"/>
  <c r="CO29" i="37" s="1"/>
  <c r="CD29" i="37" a="1"/>
  <c r="CD29" i="37" s="1"/>
  <c r="BS29" i="37" a="1"/>
  <c r="BS29" i="37" s="1"/>
  <c r="BH29" i="37" a="1"/>
  <c r="BH29" i="37" s="1"/>
  <c r="AW29" i="37" a="1"/>
  <c r="AW29" i="37" s="1"/>
  <c r="AL29" i="37" a="1"/>
  <c r="AL29" i="37" s="1"/>
  <c r="AA29" i="37" a="1"/>
  <c r="AA29" i="37" s="1"/>
  <c r="ER26" i="37" a="1"/>
  <c r="ER26" i="37" s="1"/>
  <c r="EG26" i="37" a="1"/>
  <c r="EG26" i="37" s="1"/>
  <c r="DV26" i="37" a="1"/>
  <c r="DV26" i="37" s="1"/>
  <c r="DK26" i="37" a="1"/>
  <c r="DK26" i="37" s="1"/>
  <c r="CZ26" i="37" a="1"/>
  <c r="CZ26" i="37" s="1"/>
  <c r="CO26" i="37" a="1"/>
  <c r="CO26" i="37" s="1"/>
  <c r="CD26" i="37" a="1"/>
  <c r="CD26" i="37" s="1"/>
  <c r="BS26" i="37" a="1"/>
  <c r="BS26" i="37" s="1"/>
  <c r="BH26" i="37" a="1"/>
  <c r="BH26" i="37" s="1"/>
  <c r="AW26" i="37" a="1"/>
  <c r="AW26" i="37" s="1"/>
  <c r="AL26" i="37" a="1"/>
  <c r="AL26" i="37" s="1"/>
  <c r="AA26" i="37" a="1"/>
  <c r="AA26" i="37" s="1"/>
  <c r="ER25" i="37" a="1"/>
  <c r="ER25" i="37" s="1"/>
  <c r="EG25" i="37" a="1"/>
  <c r="EG25" i="37" s="1"/>
  <c r="DV25" i="37" a="1"/>
  <c r="DV25" i="37" s="1"/>
  <c r="DK25" i="37" a="1"/>
  <c r="DK25" i="37" s="1"/>
  <c r="CZ25" i="37" a="1"/>
  <c r="CZ25" i="37" s="1"/>
  <c r="CO25" i="37" a="1"/>
  <c r="CO25" i="37" s="1"/>
  <c r="CD25" i="37" a="1"/>
  <c r="CD25" i="37" s="1"/>
  <c r="BS25" i="37" a="1"/>
  <c r="BS25" i="37" s="1"/>
  <c r="BH25" i="37" a="1"/>
  <c r="BH25" i="37" s="1"/>
  <c r="AW25" i="37" a="1"/>
  <c r="AW25" i="37" s="1"/>
  <c r="AL25" i="37" a="1"/>
  <c r="AL25" i="37" s="1"/>
  <c r="AA25" i="37" a="1"/>
  <c r="AA25" i="37" s="1"/>
  <c r="ER22" i="37" a="1"/>
  <c r="ER22" i="37" s="1"/>
  <c r="EG22" i="37" a="1"/>
  <c r="EG22" i="37" s="1"/>
  <c r="DV22" i="37" a="1"/>
  <c r="DV22" i="37" s="1"/>
  <c r="DK22" i="37" a="1"/>
  <c r="DK22" i="37" s="1"/>
  <c r="CZ22" i="37" a="1"/>
  <c r="CZ22" i="37" s="1"/>
  <c r="CO22" i="37" a="1"/>
  <c r="CO22" i="37" s="1"/>
  <c r="CD22" i="37" a="1"/>
  <c r="CD22" i="37" s="1"/>
  <c r="BS22" i="37" a="1"/>
  <c r="BS22" i="37" s="1"/>
  <c r="BH22" i="37" a="1"/>
  <c r="BH22" i="37" s="1"/>
  <c r="AW22" i="37" a="1"/>
  <c r="AW22" i="37" s="1"/>
  <c r="AL22" i="37" a="1"/>
  <c r="AL22" i="37" s="1"/>
  <c r="AA22" i="37" a="1"/>
  <c r="AA22" i="37" s="1"/>
  <c r="ER21" i="37" a="1"/>
  <c r="ER21" i="37" s="1"/>
  <c r="EG21" i="37" a="1"/>
  <c r="EG21" i="37" s="1"/>
  <c r="DV21" i="37" a="1"/>
  <c r="DV21" i="37" s="1"/>
  <c r="DK21" i="37" a="1"/>
  <c r="DK21" i="37" s="1"/>
  <c r="CZ21" i="37" a="1"/>
  <c r="CZ21" i="37" s="1"/>
  <c r="CO21" i="37" a="1"/>
  <c r="CO21" i="37" s="1"/>
  <c r="CD21" i="37" a="1"/>
  <c r="CD21" i="37" s="1"/>
  <c r="BS21" i="37" a="1"/>
  <c r="BS21" i="37" s="1"/>
  <c r="BH21" i="37" a="1"/>
  <c r="BH21" i="37" s="1"/>
  <c r="AW21" i="37" a="1"/>
  <c r="AW21" i="37" s="1"/>
  <c r="AL21" i="37" a="1"/>
  <c r="AL21" i="37" s="1"/>
  <c r="AA21" i="37" a="1"/>
  <c r="AA21" i="37" s="1"/>
  <c r="ER17" i="37" a="1"/>
  <c r="ER17" i="37" s="1"/>
  <c r="EG17" i="37" a="1"/>
  <c r="EG17" i="37" s="1"/>
  <c r="DV17" i="37" a="1"/>
  <c r="DV17" i="37" s="1"/>
  <c r="DK17" i="37" a="1"/>
  <c r="DK17" i="37" s="1"/>
  <c r="CZ17" i="37" a="1"/>
  <c r="CZ17" i="37" s="1"/>
  <c r="CO17" i="37" a="1"/>
  <c r="CO17" i="37" s="1"/>
  <c r="CD17" i="37" a="1"/>
  <c r="CD17" i="37" s="1"/>
  <c r="BS17" i="37" a="1"/>
  <c r="BS17" i="37" s="1"/>
  <c r="BH17" i="37" a="1"/>
  <c r="BH17" i="37" s="1"/>
  <c r="AW17" i="37" a="1"/>
  <c r="AW17" i="37" s="1"/>
  <c r="AL17" i="37" a="1"/>
  <c r="AL17" i="37" s="1"/>
  <c r="AA17" i="37" a="1"/>
  <c r="AA17" i="37" s="1"/>
  <c r="ER16" i="37" a="1"/>
  <c r="ER16" i="37" s="1"/>
  <c r="EG16" i="37" a="1"/>
  <c r="EG16" i="37" s="1"/>
  <c r="DV16" i="37" a="1"/>
  <c r="DV16" i="37" s="1"/>
  <c r="DK16" i="37" a="1"/>
  <c r="DK16" i="37" s="1"/>
  <c r="CZ16" i="37" a="1"/>
  <c r="CZ16" i="37" s="1"/>
  <c r="CO16" i="37" a="1"/>
  <c r="CO16" i="37" s="1"/>
  <c r="CD16" i="37" a="1"/>
  <c r="CD16" i="37" s="1"/>
  <c r="BS16" i="37" a="1"/>
  <c r="BS16" i="37" s="1"/>
  <c r="BH16" i="37" a="1"/>
  <c r="BH16" i="37" s="1"/>
  <c r="AW16" i="37" a="1"/>
  <c r="AW16" i="37" s="1"/>
  <c r="AL16" i="37" a="1"/>
  <c r="AL16" i="37" s="1"/>
  <c r="AA16" i="37" a="1"/>
  <c r="AA16" i="37" s="1"/>
  <c r="ER13" i="37" a="1"/>
  <c r="ER13" i="37" s="1"/>
  <c r="EG13" i="37" a="1"/>
  <c r="EG13" i="37" s="1"/>
  <c r="DV13" i="37" a="1"/>
  <c r="DV13" i="37" s="1"/>
  <c r="DK13" i="37" a="1"/>
  <c r="DK13" i="37" s="1"/>
  <c r="CZ13" i="37" a="1"/>
  <c r="CZ13" i="37" s="1"/>
  <c r="CO13" i="37" a="1"/>
  <c r="CO13" i="37" s="1"/>
  <c r="CD13" i="37" a="1"/>
  <c r="CD13" i="37" s="1"/>
  <c r="BS13" i="37" a="1"/>
  <c r="BS13" i="37" s="1"/>
  <c r="BH13" i="37" a="1"/>
  <c r="BH13" i="37" s="1"/>
  <c r="AW13" i="37" a="1"/>
  <c r="AW13" i="37" s="1"/>
  <c r="AL13" i="37" a="1"/>
  <c r="AL13" i="37" s="1"/>
  <c r="AA13" i="37" a="1"/>
  <c r="AA13" i="37" s="1"/>
  <c r="ER8" i="37" a="1"/>
  <c r="ER8" i="37" s="1"/>
  <c r="EG8" i="37" a="1"/>
  <c r="EG8" i="37" s="1"/>
  <c r="DV8" i="37" a="1"/>
  <c r="DV8" i="37" s="1"/>
  <c r="DK8" i="37" a="1"/>
  <c r="DK8" i="37" s="1"/>
  <c r="CZ8" i="37" a="1"/>
  <c r="CZ8" i="37" s="1"/>
  <c r="CO8" i="37" a="1"/>
  <c r="CO8" i="37" s="1"/>
  <c r="CD8" i="37" a="1"/>
  <c r="CD8" i="37" s="1"/>
  <c r="BS8" i="37" a="1"/>
  <c r="BS8" i="37" s="1"/>
  <c r="BH8" i="37" a="1"/>
  <c r="BH8" i="37" s="1"/>
  <c r="AW8" i="37" a="1"/>
  <c r="AW8" i="37" s="1"/>
  <c r="AL8" i="37" a="1"/>
  <c r="AL8" i="37" s="1"/>
  <c r="AA8" i="37" a="1"/>
  <c r="AA8" i="37" s="1"/>
  <c r="ER7" i="37" a="1"/>
  <c r="ER7" i="37" s="1"/>
  <c r="EG7" i="37" a="1"/>
  <c r="EG7" i="37" s="1"/>
  <c r="DV7" i="37" a="1"/>
  <c r="DV7" i="37" s="1"/>
  <c r="DK7" i="37" a="1"/>
  <c r="DK7" i="37" s="1"/>
  <c r="CZ7" i="37" a="1"/>
  <c r="CZ7" i="37" s="1"/>
  <c r="CO7" i="37" a="1"/>
  <c r="CO7" i="37" s="1"/>
  <c r="CD7" i="37" a="1"/>
  <c r="CD7" i="37" s="1"/>
  <c r="BS7" i="37" a="1"/>
  <c r="BS7" i="37" s="1"/>
  <c r="BH7" i="37" a="1"/>
  <c r="BH7" i="37" s="1"/>
  <c r="AW7" i="37" a="1"/>
  <c r="AW7" i="37" s="1"/>
  <c r="AL7" i="37" a="1"/>
  <c r="AL7" i="37" s="1"/>
  <c r="AA7" i="37" a="1"/>
  <c r="AA7" i="37" s="1"/>
  <c r="ER6" i="37" a="1"/>
  <c r="ER6" i="37" s="1"/>
  <c r="EG6" i="37" a="1"/>
  <c r="EG6" i="37" s="1"/>
  <c r="DV6" i="37" a="1"/>
  <c r="DV6" i="37" s="1"/>
  <c r="DK6" i="37" a="1"/>
  <c r="DK6" i="37" s="1"/>
  <c r="CZ6" i="37" a="1"/>
  <c r="CZ6" i="37" s="1"/>
  <c r="CO6" i="37" a="1"/>
  <c r="CO6" i="37" s="1"/>
  <c r="CD6" i="37" a="1"/>
  <c r="CD6" i="37" s="1"/>
  <c r="BS6" i="37" a="1"/>
  <c r="BS6" i="37" s="1"/>
  <c r="BH6" i="37" a="1"/>
  <c r="BH6" i="37" s="1"/>
  <c r="AW6" i="37" a="1"/>
  <c r="AW6" i="37" s="1"/>
  <c r="AL6" i="37" a="1"/>
  <c r="AL6" i="37" s="1"/>
  <c r="AA6" i="37" a="1"/>
  <c r="AA6" i="37" s="1"/>
  <c r="ER71" i="38" a="1"/>
  <c r="ER71" i="38" s="1"/>
  <c r="EG71" i="38" a="1"/>
  <c r="EG71" i="38" s="1"/>
  <c r="DV71" i="38" a="1"/>
  <c r="DV71" i="38" s="1"/>
  <c r="DK71" i="38" a="1"/>
  <c r="DK71" i="38" s="1"/>
  <c r="CZ71" i="38" a="1"/>
  <c r="CZ71" i="38" s="1"/>
  <c r="CO71" i="38" a="1"/>
  <c r="CO71" i="38" s="1"/>
  <c r="CD71" i="38" a="1"/>
  <c r="CD71" i="38" s="1"/>
  <c r="BS71" i="38" a="1"/>
  <c r="BS71" i="38" s="1"/>
  <c r="BH71" i="38" a="1"/>
  <c r="BH71" i="38" s="1"/>
  <c r="AW71" i="38" a="1"/>
  <c r="AW71" i="38" s="1"/>
  <c r="AL71" i="38" a="1"/>
  <c r="AL71" i="38" s="1"/>
  <c r="AA71" i="38" a="1"/>
  <c r="AA71" i="38" s="1"/>
  <c r="ER70" i="38" a="1"/>
  <c r="ER70" i="38" s="1"/>
  <c r="EG70" i="38" a="1"/>
  <c r="EG70" i="38" s="1"/>
  <c r="DV70" i="38" a="1"/>
  <c r="DV70" i="38" s="1"/>
  <c r="DK70" i="38" a="1"/>
  <c r="DK70" i="38" s="1"/>
  <c r="CZ70" i="38" a="1"/>
  <c r="CZ70" i="38" s="1"/>
  <c r="CO70" i="38" a="1"/>
  <c r="CO70" i="38" s="1"/>
  <c r="CD70" i="38" a="1"/>
  <c r="CD70" i="38" s="1"/>
  <c r="BS70" i="38" a="1"/>
  <c r="BS70" i="38" s="1"/>
  <c r="BH70" i="38" a="1"/>
  <c r="BH70" i="38" s="1"/>
  <c r="AW70" i="38" a="1"/>
  <c r="AW70" i="38" s="1"/>
  <c r="AL70" i="38" a="1"/>
  <c r="AL70" i="38" s="1"/>
  <c r="AA70" i="38" a="1"/>
  <c r="AA70" i="38" s="1"/>
  <c r="ER58" i="38" a="1"/>
  <c r="ER58" i="38" s="1"/>
  <c r="EG58" i="38" a="1"/>
  <c r="EG58" i="38" s="1"/>
  <c r="DV58" i="38" a="1"/>
  <c r="DV58" i="38" s="1"/>
  <c r="DK58" i="38" a="1"/>
  <c r="DK58" i="38" s="1"/>
  <c r="CZ58" i="38" a="1"/>
  <c r="CZ58" i="38" s="1"/>
  <c r="CO58" i="38" a="1"/>
  <c r="CO58" i="38" s="1"/>
  <c r="CD58" i="38" a="1"/>
  <c r="CD58" i="38" s="1"/>
  <c r="BS58" i="38" a="1"/>
  <c r="BS58" i="38" s="1"/>
  <c r="BH58" i="38" a="1"/>
  <c r="BH58" i="38" s="1"/>
  <c r="AW58" i="38" a="1"/>
  <c r="AW58" i="38" s="1"/>
  <c r="AL58" i="38" a="1"/>
  <c r="AL58" i="38" s="1"/>
  <c r="AA58" i="38" a="1"/>
  <c r="AA58" i="38" s="1"/>
  <c r="ER57" i="38" a="1"/>
  <c r="ER57" i="38" s="1"/>
  <c r="EG57" i="38" a="1"/>
  <c r="EG57" i="38" s="1"/>
  <c r="DV57" i="38" a="1"/>
  <c r="DV57" i="38" s="1"/>
  <c r="DK57" i="38" a="1"/>
  <c r="DK57" i="38" s="1"/>
  <c r="CZ57" i="38" a="1"/>
  <c r="CZ57" i="38" s="1"/>
  <c r="CO57" i="38" a="1"/>
  <c r="CO57" i="38" s="1"/>
  <c r="CD57" i="38" a="1"/>
  <c r="CD57" i="38" s="1"/>
  <c r="BS57" i="38" a="1"/>
  <c r="BS57" i="38" s="1"/>
  <c r="BH57" i="38" a="1"/>
  <c r="BH57" i="38" s="1"/>
  <c r="AW57" i="38" a="1"/>
  <c r="AW57" i="38" s="1"/>
  <c r="AL57" i="38" a="1"/>
  <c r="AL57" i="38" s="1"/>
  <c r="AA57" i="38" a="1"/>
  <c r="AA57" i="38" s="1"/>
  <c r="ER53" i="38" a="1"/>
  <c r="ER53" i="38" s="1"/>
  <c r="EG53" i="38" a="1"/>
  <c r="EG53" i="38" s="1"/>
  <c r="DV53" i="38" a="1"/>
  <c r="DV53" i="38" s="1"/>
  <c r="DK53" i="38" a="1"/>
  <c r="DK53" i="38" s="1"/>
  <c r="CZ53" i="38" a="1"/>
  <c r="CZ53" i="38" s="1"/>
  <c r="CO53" i="38" a="1"/>
  <c r="CO53" i="38" s="1"/>
  <c r="CD53" i="38" a="1"/>
  <c r="CD53" i="38" s="1"/>
  <c r="BS53" i="38" a="1"/>
  <c r="BS53" i="38" s="1"/>
  <c r="BH53" i="38" a="1"/>
  <c r="BH53" i="38" s="1"/>
  <c r="AW53" i="38" a="1"/>
  <c r="AW53" i="38" s="1"/>
  <c r="AL53" i="38" a="1"/>
  <c r="AL53" i="38" s="1"/>
  <c r="AA53" i="38" a="1"/>
  <c r="AA53" i="38" s="1"/>
  <c r="ER50" i="38" a="1"/>
  <c r="ER50" i="38" s="1"/>
  <c r="EG50" i="38" a="1"/>
  <c r="EG50" i="38" s="1"/>
  <c r="DV50" i="38" a="1"/>
  <c r="DV50" i="38" s="1"/>
  <c r="DK50" i="38" a="1"/>
  <c r="DK50" i="38" s="1"/>
  <c r="CZ50" i="38" a="1"/>
  <c r="CZ50" i="38" s="1"/>
  <c r="CO50" i="38" a="1"/>
  <c r="CO50" i="38" s="1"/>
  <c r="CD50" i="38" a="1"/>
  <c r="CD50" i="38" s="1"/>
  <c r="BS50" i="38" a="1"/>
  <c r="BS50" i="38" s="1"/>
  <c r="BH50" i="38" a="1"/>
  <c r="BH50" i="38" s="1"/>
  <c r="AW50" i="38" a="1"/>
  <c r="AW50" i="38" s="1"/>
  <c r="AL50" i="38" a="1"/>
  <c r="AL50" i="38" s="1"/>
  <c r="AA50" i="38" a="1"/>
  <c r="AA50" i="38" s="1"/>
  <c r="ER49" i="38" a="1"/>
  <c r="ER49" i="38" s="1"/>
  <c r="EG49" i="38" a="1"/>
  <c r="EG49" i="38" s="1"/>
  <c r="DV49" i="38" a="1"/>
  <c r="DV49" i="38" s="1"/>
  <c r="DK49" i="38" a="1"/>
  <c r="DK49" i="38" s="1"/>
  <c r="CZ49" i="38" a="1"/>
  <c r="CZ49" i="38" s="1"/>
  <c r="CO49" i="38" a="1"/>
  <c r="CO49" i="38" s="1"/>
  <c r="CD49" i="38" a="1"/>
  <c r="CD49" i="38" s="1"/>
  <c r="BS49" i="38" a="1"/>
  <c r="BS49" i="38" s="1"/>
  <c r="BH49" i="38" a="1"/>
  <c r="BH49" i="38" s="1"/>
  <c r="AW49" i="38" a="1"/>
  <c r="AW49" i="38" s="1"/>
  <c r="AL49" i="38" a="1"/>
  <c r="AL49" i="38" s="1"/>
  <c r="AA49" i="38" a="1"/>
  <c r="AA49" i="38" s="1"/>
  <c r="ER46" i="38" a="1"/>
  <c r="ER46" i="38" s="1"/>
  <c r="EG46" i="38" a="1"/>
  <c r="EG46" i="38" s="1"/>
  <c r="DV46" i="38" a="1"/>
  <c r="DV46" i="38" s="1"/>
  <c r="DK46" i="38" a="1"/>
  <c r="DK46" i="38" s="1"/>
  <c r="CZ46" i="38" a="1"/>
  <c r="CZ46" i="38" s="1"/>
  <c r="CO46" i="38" a="1"/>
  <c r="CO46" i="38" s="1"/>
  <c r="CD46" i="38" a="1"/>
  <c r="CD46" i="38" s="1"/>
  <c r="BS46" i="38" a="1"/>
  <c r="BS46" i="38" s="1"/>
  <c r="BH46" i="38" a="1"/>
  <c r="BH46" i="38" s="1"/>
  <c r="AW46" i="38" a="1"/>
  <c r="AW46" i="38" s="1"/>
  <c r="AL46" i="38" a="1"/>
  <c r="AL46" i="38" s="1"/>
  <c r="AA46" i="38" a="1"/>
  <c r="AA46" i="38" s="1"/>
  <c r="ER45" i="38" a="1"/>
  <c r="ER45" i="38" s="1"/>
  <c r="EG45" i="38" a="1"/>
  <c r="EG45" i="38" s="1"/>
  <c r="DV45" i="38" a="1"/>
  <c r="DV45" i="38" s="1"/>
  <c r="DK45" i="38" a="1"/>
  <c r="DK45" i="38" s="1"/>
  <c r="CZ45" i="38" a="1"/>
  <c r="CZ45" i="38" s="1"/>
  <c r="CO45" i="38" a="1"/>
  <c r="CO45" i="38" s="1"/>
  <c r="CD45" i="38" a="1"/>
  <c r="CD45" i="38" s="1"/>
  <c r="BS45" i="38" a="1"/>
  <c r="BS45" i="38" s="1"/>
  <c r="BH45" i="38" a="1"/>
  <c r="BH45" i="38" s="1"/>
  <c r="AW45" i="38" a="1"/>
  <c r="AW45" i="38" s="1"/>
  <c r="AL45" i="38" a="1"/>
  <c r="AL45" i="38" s="1"/>
  <c r="AA45" i="38" a="1"/>
  <c r="AA45" i="38" s="1"/>
  <c r="ER41" i="38" a="1"/>
  <c r="ER41" i="38" s="1"/>
  <c r="EG41" i="38" a="1"/>
  <c r="EG41" i="38" s="1"/>
  <c r="DV41" i="38" a="1"/>
  <c r="DV41" i="38" s="1"/>
  <c r="DK41" i="38" a="1"/>
  <c r="DK41" i="38" s="1"/>
  <c r="CZ41" i="38" a="1"/>
  <c r="CZ41" i="38" s="1"/>
  <c r="CO41" i="38" a="1"/>
  <c r="CO41" i="38" s="1"/>
  <c r="CD41" i="38" a="1"/>
  <c r="CD41" i="38" s="1"/>
  <c r="BS41" i="38" a="1"/>
  <c r="BS41" i="38" s="1"/>
  <c r="BH41" i="38" a="1"/>
  <c r="BH41" i="38" s="1"/>
  <c r="AW41" i="38" a="1"/>
  <c r="AW41" i="38" s="1"/>
  <c r="AL41" i="38" a="1"/>
  <c r="AL41" i="38" s="1"/>
  <c r="AA41" i="38" a="1"/>
  <c r="AA41" i="38" s="1"/>
  <c r="ER38" i="38" a="1"/>
  <c r="ER38" i="38" s="1"/>
  <c r="EG38" i="38" a="1"/>
  <c r="EG38" i="38" s="1"/>
  <c r="DV38" i="38" a="1"/>
  <c r="DV38" i="38" s="1"/>
  <c r="DK38" i="38" a="1"/>
  <c r="DK38" i="38" s="1"/>
  <c r="CZ38" i="38" a="1"/>
  <c r="CZ38" i="38" s="1"/>
  <c r="CO38" i="38" a="1"/>
  <c r="CO38" i="38" s="1"/>
  <c r="CD38" i="38" a="1"/>
  <c r="CD38" i="38" s="1"/>
  <c r="BS38" i="38" a="1"/>
  <c r="BS38" i="38" s="1"/>
  <c r="BH38" i="38" a="1"/>
  <c r="BH38" i="38" s="1"/>
  <c r="AW38" i="38" a="1"/>
  <c r="AW38" i="38" s="1"/>
  <c r="AL38" i="38" a="1"/>
  <c r="AL38" i="38" s="1"/>
  <c r="AA38" i="38" a="1"/>
  <c r="AA38" i="38" s="1"/>
  <c r="ER37" i="38" a="1"/>
  <c r="ER37" i="38" s="1"/>
  <c r="EG37" i="38" a="1"/>
  <c r="EG37" i="38" s="1"/>
  <c r="DV37" i="38" a="1"/>
  <c r="DV37" i="38" s="1"/>
  <c r="DK37" i="38" a="1"/>
  <c r="DK37" i="38" s="1"/>
  <c r="CZ37" i="38" a="1"/>
  <c r="CZ37" i="38" s="1"/>
  <c r="CO37" i="38" a="1"/>
  <c r="CO37" i="38" s="1"/>
  <c r="CD37" i="38" a="1"/>
  <c r="CD37" i="38" s="1"/>
  <c r="BS37" i="38" a="1"/>
  <c r="BS37" i="38" s="1"/>
  <c r="BH37" i="38" a="1"/>
  <c r="BH37" i="38" s="1"/>
  <c r="AW37" i="38" a="1"/>
  <c r="AW37" i="38" s="1"/>
  <c r="AL37" i="38" a="1"/>
  <c r="AL37" i="38" s="1"/>
  <c r="AA37" i="38" a="1"/>
  <c r="AA37" i="38" s="1"/>
  <c r="ER34" i="38" a="1"/>
  <c r="ER34" i="38" s="1"/>
  <c r="EG34" i="38" a="1"/>
  <c r="EG34" i="38" s="1"/>
  <c r="DV34" i="38" a="1"/>
  <c r="DV34" i="38" s="1"/>
  <c r="DK34" i="38" a="1"/>
  <c r="DK34" i="38" s="1"/>
  <c r="CZ34" i="38" a="1"/>
  <c r="CZ34" i="38" s="1"/>
  <c r="CO34" i="38" a="1"/>
  <c r="CO34" i="38" s="1"/>
  <c r="CD34" i="38" a="1"/>
  <c r="CD34" i="38" s="1"/>
  <c r="BS34" i="38" a="1"/>
  <c r="BS34" i="38" s="1"/>
  <c r="BH34" i="38" a="1"/>
  <c r="BH34" i="38" s="1"/>
  <c r="AW34" i="38" a="1"/>
  <c r="AW34" i="38" s="1"/>
  <c r="AL34" i="38" a="1"/>
  <c r="AL34" i="38" s="1"/>
  <c r="AA34" i="38" a="1"/>
  <c r="AA34" i="38" s="1"/>
  <c r="ER33" i="38" a="1"/>
  <c r="ER33" i="38" s="1"/>
  <c r="EG33" i="38" a="1"/>
  <c r="EG33" i="38" s="1"/>
  <c r="DV33" i="38" a="1"/>
  <c r="DV33" i="38" s="1"/>
  <c r="DK33" i="38" a="1"/>
  <c r="DK33" i="38" s="1"/>
  <c r="CZ33" i="38" a="1"/>
  <c r="CZ33" i="38" s="1"/>
  <c r="CO33" i="38" a="1"/>
  <c r="CO33" i="38" s="1"/>
  <c r="CD33" i="38" a="1"/>
  <c r="CD33" i="38" s="1"/>
  <c r="BS33" i="38" a="1"/>
  <c r="BS33" i="38" s="1"/>
  <c r="BH33" i="38" a="1"/>
  <c r="BH33" i="38" s="1"/>
  <c r="AW33" i="38" a="1"/>
  <c r="AW33" i="38" s="1"/>
  <c r="AL33" i="38" a="1"/>
  <c r="AL33" i="38" s="1"/>
  <c r="AA33" i="38" a="1"/>
  <c r="AA33" i="38" s="1"/>
  <c r="ER29" i="38" a="1"/>
  <c r="ER29" i="38" s="1"/>
  <c r="EG29" i="38" a="1"/>
  <c r="EG29" i="38" s="1"/>
  <c r="DV29" i="38" a="1"/>
  <c r="DV29" i="38" s="1"/>
  <c r="DK29" i="38" a="1"/>
  <c r="DK29" i="38" s="1"/>
  <c r="CZ29" i="38" a="1"/>
  <c r="CZ29" i="38" s="1"/>
  <c r="CO29" i="38" a="1"/>
  <c r="CO29" i="38" s="1"/>
  <c r="CD29" i="38" a="1"/>
  <c r="CD29" i="38" s="1"/>
  <c r="BS29" i="38" a="1"/>
  <c r="BS29" i="38" s="1"/>
  <c r="BH29" i="38" a="1"/>
  <c r="BH29" i="38" s="1"/>
  <c r="AW29" i="38" a="1"/>
  <c r="AW29" i="38" s="1"/>
  <c r="AL29" i="38" a="1"/>
  <c r="AL29" i="38" s="1"/>
  <c r="AA29" i="38" a="1"/>
  <c r="AA29" i="38" s="1"/>
  <c r="ER26" i="38" a="1"/>
  <c r="ER26" i="38" s="1"/>
  <c r="EG26" i="38" a="1"/>
  <c r="EG26" i="38" s="1"/>
  <c r="DV26" i="38" a="1"/>
  <c r="DV26" i="38" s="1"/>
  <c r="DK26" i="38" a="1"/>
  <c r="DK26" i="38" s="1"/>
  <c r="CZ26" i="38" a="1"/>
  <c r="CZ26" i="38" s="1"/>
  <c r="CO26" i="38" a="1"/>
  <c r="CO26" i="38" s="1"/>
  <c r="CD26" i="38" a="1"/>
  <c r="CD26" i="38" s="1"/>
  <c r="BS26" i="38" a="1"/>
  <c r="BS26" i="38" s="1"/>
  <c r="BH26" i="38" a="1"/>
  <c r="BH26" i="38" s="1"/>
  <c r="AW26" i="38" a="1"/>
  <c r="AW26" i="38" s="1"/>
  <c r="AL26" i="38" a="1"/>
  <c r="AL26" i="38" s="1"/>
  <c r="AA26" i="38" a="1"/>
  <c r="AA26" i="38" s="1"/>
  <c r="ER25" i="38" a="1"/>
  <c r="ER25" i="38" s="1"/>
  <c r="EG25" i="38" a="1"/>
  <c r="EG25" i="38" s="1"/>
  <c r="DV25" i="38" a="1"/>
  <c r="DV25" i="38" s="1"/>
  <c r="DK25" i="38" a="1"/>
  <c r="DK25" i="38" s="1"/>
  <c r="CZ25" i="38" a="1"/>
  <c r="CZ25" i="38" s="1"/>
  <c r="CO25" i="38" a="1"/>
  <c r="CO25" i="38" s="1"/>
  <c r="CD25" i="38" a="1"/>
  <c r="CD25" i="38" s="1"/>
  <c r="BS25" i="38" a="1"/>
  <c r="BS25" i="38" s="1"/>
  <c r="BH25" i="38" a="1"/>
  <c r="BH25" i="38" s="1"/>
  <c r="AW25" i="38" a="1"/>
  <c r="AW25" i="38" s="1"/>
  <c r="AL25" i="38" a="1"/>
  <c r="AL25" i="38" s="1"/>
  <c r="AA25" i="38" a="1"/>
  <c r="AA25" i="38" s="1"/>
  <c r="ER22" i="38" a="1"/>
  <c r="ER22" i="38" s="1"/>
  <c r="EG22" i="38" a="1"/>
  <c r="EG22" i="38" s="1"/>
  <c r="DV22" i="38" a="1"/>
  <c r="DV22" i="38" s="1"/>
  <c r="DK22" i="38" a="1"/>
  <c r="DK22" i="38" s="1"/>
  <c r="CZ22" i="38" a="1"/>
  <c r="CZ22" i="38" s="1"/>
  <c r="CO22" i="38" a="1"/>
  <c r="CO22" i="38" s="1"/>
  <c r="CD22" i="38" a="1"/>
  <c r="CD22" i="38" s="1"/>
  <c r="BS22" i="38" a="1"/>
  <c r="BS22" i="38" s="1"/>
  <c r="BH22" i="38" a="1"/>
  <c r="BH22" i="38" s="1"/>
  <c r="AW22" i="38" a="1"/>
  <c r="AW22" i="38" s="1"/>
  <c r="AL22" i="38" a="1"/>
  <c r="AL22" i="38" s="1"/>
  <c r="AA22" i="38" a="1"/>
  <c r="AA22" i="38" s="1"/>
  <c r="ER21" i="38" a="1"/>
  <c r="ER21" i="38" s="1"/>
  <c r="EG21" i="38" a="1"/>
  <c r="EG21" i="38" s="1"/>
  <c r="DV21" i="38" a="1"/>
  <c r="DV21" i="38" s="1"/>
  <c r="DK21" i="38" a="1"/>
  <c r="DK21" i="38" s="1"/>
  <c r="CZ21" i="38" a="1"/>
  <c r="CZ21" i="38" s="1"/>
  <c r="CO21" i="38" a="1"/>
  <c r="CO21" i="38" s="1"/>
  <c r="CD21" i="38" a="1"/>
  <c r="CD21" i="38" s="1"/>
  <c r="BS21" i="38" a="1"/>
  <c r="BS21" i="38" s="1"/>
  <c r="BH21" i="38" a="1"/>
  <c r="BH21" i="38" s="1"/>
  <c r="AW21" i="38" a="1"/>
  <c r="AW21" i="38" s="1"/>
  <c r="AL21" i="38" a="1"/>
  <c r="AL21" i="38" s="1"/>
  <c r="AA21" i="38" a="1"/>
  <c r="AA21" i="38" s="1"/>
  <c r="ER17" i="38" a="1"/>
  <c r="ER17" i="38" s="1"/>
  <c r="EG17" i="38" a="1"/>
  <c r="EG17" i="38" s="1"/>
  <c r="DV17" i="38" a="1"/>
  <c r="DV17" i="38" s="1"/>
  <c r="DK17" i="38" a="1"/>
  <c r="DK17" i="38" s="1"/>
  <c r="CZ17" i="38" a="1"/>
  <c r="CZ17" i="38" s="1"/>
  <c r="CO17" i="38" a="1"/>
  <c r="CO17" i="38" s="1"/>
  <c r="CD17" i="38" a="1"/>
  <c r="CD17" i="38" s="1"/>
  <c r="BS17" i="38" a="1"/>
  <c r="BS17" i="38" s="1"/>
  <c r="BH17" i="38" a="1"/>
  <c r="BH17" i="38" s="1"/>
  <c r="AW17" i="38" a="1"/>
  <c r="AW17" i="38" s="1"/>
  <c r="AL17" i="38" a="1"/>
  <c r="AL17" i="38" s="1"/>
  <c r="AA17" i="38" a="1"/>
  <c r="AA17" i="38" s="1"/>
  <c r="ER16" i="38" a="1"/>
  <c r="ER16" i="38" s="1"/>
  <c r="EG16" i="38" a="1"/>
  <c r="EG16" i="38" s="1"/>
  <c r="DV16" i="38" a="1"/>
  <c r="DV16" i="38" s="1"/>
  <c r="DK16" i="38" a="1"/>
  <c r="DK16" i="38" s="1"/>
  <c r="CZ16" i="38" a="1"/>
  <c r="CZ16" i="38" s="1"/>
  <c r="CO16" i="38" a="1"/>
  <c r="CO16" i="38" s="1"/>
  <c r="CD16" i="38" a="1"/>
  <c r="CD16" i="38" s="1"/>
  <c r="BS16" i="38" a="1"/>
  <c r="BS16" i="38" s="1"/>
  <c r="BH16" i="38" a="1"/>
  <c r="BH16" i="38" s="1"/>
  <c r="AW16" i="38" a="1"/>
  <c r="AW16" i="38" s="1"/>
  <c r="AL16" i="38" a="1"/>
  <c r="AL16" i="38" s="1"/>
  <c r="AA16" i="38" a="1"/>
  <c r="AA16" i="38" s="1"/>
  <c r="ER13" i="38" a="1"/>
  <c r="ER13" i="38" s="1"/>
  <c r="EG13" i="38" a="1"/>
  <c r="EG13" i="38" s="1"/>
  <c r="DV13" i="38" a="1"/>
  <c r="DV13" i="38" s="1"/>
  <c r="DK13" i="38" a="1"/>
  <c r="DK13" i="38" s="1"/>
  <c r="CZ13" i="38" a="1"/>
  <c r="CZ13" i="38" s="1"/>
  <c r="CO13" i="38" a="1"/>
  <c r="CO13" i="38" s="1"/>
  <c r="CD13" i="38" a="1"/>
  <c r="CD13" i="38" s="1"/>
  <c r="BS13" i="38" a="1"/>
  <c r="BS13" i="38" s="1"/>
  <c r="BH13" i="38" a="1"/>
  <c r="BH13" i="38" s="1"/>
  <c r="AW13" i="38" a="1"/>
  <c r="AW13" i="38" s="1"/>
  <c r="AL13" i="38" a="1"/>
  <c r="AL13" i="38" s="1"/>
  <c r="AA13" i="38" a="1"/>
  <c r="AA13" i="38" s="1"/>
  <c r="ER8" i="38" a="1"/>
  <c r="ER8" i="38" s="1"/>
  <c r="EG8" i="38" a="1"/>
  <c r="EG8" i="38" s="1"/>
  <c r="DV8" i="38" a="1"/>
  <c r="DV8" i="38" s="1"/>
  <c r="DK8" i="38" a="1"/>
  <c r="DK8" i="38" s="1"/>
  <c r="CZ8" i="38" a="1"/>
  <c r="CZ8" i="38" s="1"/>
  <c r="CO8" i="38" a="1"/>
  <c r="CO8" i="38" s="1"/>
  <c r="CD8" i="38" a="1"/>
  <c r="CD8" i="38" s="1"/>
  <c r="BS8" i="38" a="1"/>
  <c r="BS8" i="38" s="1"/>
  <c r="BH8" i="38" a="1"/>
  <c r="BH8" i="38" s="1"/>
  <c r="AW8" i="38" a="1"/>
  <c r="AW8" i="38" s="1"/>
  <c r="AL8" i="38" a="1"/>
  <c r="AL8" i="38" s="1"/>
  <c r="AA8" i="38" a="1"/>
  <c r="AA8" i="38" s="1"/>
  <c r="ER7" i="38" a="1"/>
  <c r="ER7" i="38" s="1"/>
  <c r="EG7" i="38" a="1"/>
  <c r="EG7" i="38" s="1"/>
  <c r="DV7" i="38" a="1"/>
  <c r="DV7" i="38" s="1"/>
  <c r="DK7" i="38" a="1"/>
  <c r="DK7" i="38" s="1"/>
  <c r="CZ7" i="38" a="1"/>
  <c r="CZ7" i="38" s="1"/>
  <c r="CO7" i="38" a="1"/>
  <c r="CO7" i="38" s="1"/>
  <c r="CD7" i="38" a="1"/>
  <c r="CD7" i="38" s="1"/>
  <c r="BS7" i="38" a="1"/>
  <c r="BS7" i="38" s="1"/>
  <c r="BH7" i="38" a="1"/>
  <c r="BH7" i="38" s="1"/>
  <c r="AW7" i="38" a="1"/>
  <c r="AW7" i="38" s="1"/>
  <c r="AL7" i="38" a="1"/>
  <c r="AL7" i="38" s="1"/>
  <c r="AA7" i="38" a="1"/>
  <c r="AA7" i="38" s="1"/>
  <c r="ER6" i="38" a="1"/>
  <c r="ER6" i="38" s="1"/>
  <c r="EG6" i="38" a="1"/>
  <c r="EG6" i="38" s="1"/>
  <c r="DV6" i="38" a="1"/>
  <c r="DV6" i="38" s="1"/>
  <c r="DK6" i="38" a="1"/>
  <c r="DK6" i="38" s="1"/>
  <c r="CZ6" i="38" a="1"/>
  <c r="CZ6" i="38" s="1"/>
  <c r="CO6" i="38" a="1"/>
  <c r="CO6" i="38" s="1"/>
  <c r="CD6" i="38" a="1"/>
  <c r="CD6" i="38" s="1"/>
  <c r="BS6" i="38" a="1"/>
  <c r="BS6" i="38" s="1"/>
  <c r="BH6" i="38" a="1"/>
  <c r="BH6" i="38" s="1"/>
  <c r="AW6" i="38" a="1"/>
  <c r="AW6" i="38" s="1"/>
  <c r="AL6" i="38" a="1"/>
  <c r="AL6" i="38" s="1"/>
  <c r="AA6" i="38" a="1"/>
  <c r="AA6" i="38" s="1"/>
  <c r="ER71" i="23" a="1"/>
  <c r="ER71" i="23" s="1"/>
  <c r="EG71" i="23" a="1"/>
  <c r="EG71" i="23" s="1"/>
  <c r="DV71" i="23" a="1"/>
  <c r="DV71" i="23" s="1"/>
  <c r="DK71" i="23" a="1"/>
  <c r="DK71" i="23" s="1"/>
  <c r="CZ71" i="23" a="1"/>
  <c r="CZ71" i="23" s="1"/>
  <c r="CO71" i="23" a="1"/>
  <c r="CO71" i="23" s="1"/>
  <c r="CD71" i="23" a="1"/>
  <c r="CD71" i="23" s="1"/>
  <c r="BS71" i="23" a="1"/>
  <c r="BS71" i="23" s="1"/>
  <c r="BH71" i="23" a="1"/>
  <c r="BH71" i="23" s="1"/>
  <c r="AW71" i="23" a="1"/>
  <c r="AW71" i="23" s="1"/>
  <c r="AL71" i="23" a="1"/>
  <c r="AL71" i="23" s="1"/>
  <c r="AA71" i="23" a="1"/>
  <c r="AA71" i="23" s="1"/>
  <c r="ER70" i="23" a="1"/>
  <c r="ER70" i="23" s="1"/>
  <c r="EG70" i="23" a="1"/>
  <c r="EG70" i="23" s="1"/>
  <c r="DV70" i="23" a="1"/>
  <c r="DV70" i="23" s="1"/>
  <c r="DK70" i="23" a="1"/>
  <c r="DK70" i="23" s="1"/>
  <c r="CZ70" i="23" a="1"/>
  <c r="CZ70" i="23" s="1"/>
  <c r="CO70" i="23" a="1"/>
  <c r="CO70" i="23" s="1"/>
  <c r="CD70" i="23" a="1"/>
  <c r="CD70" i="23" s="1"/>
  <c r="BS70" i="23" a="1"/>
  <c r="BS70" i="23" s="1"/>
  <c r="BH70" i="23" a="1"/>
  <c r="BH70" i="23" s="1"/>
  <c r="AW70" i="23" a="1"/>
  <c r="AW70" i="23" s="1"/>
  <c r="AL70" i="23" a="1"/>
  <c r="AL70" i="23" s="1"/>
  <c r="AA70" i="23" a="1"/>
  <c r="AA70" i="23" s="1"/>
  <c r="ER58" i="23" a="1"/>
  <c r="ER58" i="23" s="1"/>
  <c r="EG58" i="23" a="1"/>
  <c r="EG58" i="23" s="1"/>
  <c r="DV58" i="23" a="1"/>
  <c r="DV58" i="23" s="1"/>
  <c r="DK58" i="23" a="1"/>
  <c r="DK58" i="23" s="1"/>
  <c r="CZ58" i="23" a="1"/>
  <c r="CZ58" i="23" s="1"/>
  <c r="CO58" i="23" a="1"/>
  <c r="CO58" i="23" s="1"/>
  <c r="CD58" i="23" a="1"/>
  <c r="CD58" i="23" s="1"/>
  <c r="BS58" i="23" a="1"/>
  <c r="BS58" i="23" s="1"/>
  <c r="BH58" i="23" a="1"/>
  <c r="BH58" i="23" s="1"/>
  <c r="AW58" i="23" a="1"/>
  <c r="AW58" i="23" s="1"/>
  <c r="AL58" i="23" a="1"/>
  <c r="AL58" i="23" s="1"/>
  <c r="AA58" i="23" a="1"/>
  <c r="AA58" i="23" s="1"/>
  <c r="ER57" i="23" a="1"/>
  <c r="ER57" i="23" s="1"/>
  <c r="EG57" i="23" a="1"/>
  <c r="EG57" i="23" s="1"/>
  <c r="DV57" i="23" a="1"/>
  <c r="DV57" i="23" s="1"/>
  <c r="DK57" i="23" a="1"/>
  <c r="DK57" i="23" s="1"/>
  <c r="CZ57" i="23" a="1"/>
  <c r="CZ57" i="23" s="1"/>
  <c r="CO57" i="23" a="1"/>
  <c r="CO57" i="23" s="1"/>
  <c r="CD57" i="23" a="1"/>
  <c r="CD57" i="23" s="1"/>
  <c r="BS57" i="23" a="1"/>
  <c r="BS57" i="23" s="1"/>
  <c r="BH57" i="23" a="1"/>
  <c r="BH57" i="23" s="1"/>
  <c r="AW57" i="23" a="1"/>
  <c r="AW57" i="23" s="1"/>
  <c r="AL57" i="23" a="1"/>
  <c r="AL57" i="23" s="1"/>
  <c r="AA57" i="23" a="1"/>
  <c r="AA57" i="23" s="1"/>
  <c r="ER53" i="23" a="1"/>
  <c r="ER53" i="23" s="1"/>
  <c r="EG53" i="23" a="1"/>
  <c r="EG53" i="23" s="1"/>
  <c r="DV53" i="23" a="1"/>
  <c r="DV53" i="23" s="1"/>
  <c r="DK53" i="23" a="1"/>
  <c r="DK53" i="23" s="1"/>
  <c r="CZ53" i="23" a="1"/>
  <c r="CZ53" i="23" s="1"/>
  <c r="CO53" i="23" a="1"/>
  <c r="CO53" i="23" s="1"/>
  <c r="CD53" i="23" a="1"/>
  <c r="CD53" i="23" s="1"/>
  <c r="BS53" i="23" a="1"/>
  <c r="BS53" i="23" s="1"/>
  <c r="BH53" i="23" a="1"/>
  <c r="BH53" i="23" s="1"/>
  <c r="AW53" i="23" a="1"/>
  <c r="AW53" i="23" s="1"/>
  <c r="AL53" i="23" a="1"/>
  <c r="AL53" i="23" s="1"/>
  <c r="AA53" i="23" a="1"/>
  <c r="AA53" i="23" s="1"/>
  <c r="ER50" i="23" a="1"/>
  <c r="ER50" i="23" s="1"/>
  <c r="EG50" i="23" a="1"/>
  <c r="EG50" i="23" s="1"/>
  <c r="DV50" i="23" a="1"/>
  <c r="DV50" i="23" s="1"/>
  <c r="DK50" i="23" a="1"/>
  <c r="DK50" i="23" s="1"/>
  <c r="CZ50" i="23" a="1"/>
  <c r="CZ50" i="23" s="1"/>
  <c r="CO50" i="23" a="1"/>
  <c r="CO50" i="23" s="1"/>
  <c r="CD50" i="23" a="1"/>
  <c r="CD50" i="23" s="1"/>
  <c r="BS50" i="23" a="1"/>
  <c r="BS50" i="23" s="1"/>
  <c r="BH50" i="23" a="1"/>
  <c r="BH50" i="23" s="1"/>
  <c r="AW50" i="23" a="1"/>
  <c r="AW50" i="23" s="1"/>
  <c r="AL50" i="23" a="1"/>
  <c r="AL50" i="23" s="1"/>
  <c r="AA50" i="23" a="1"/>
  <c r="AA50" i="23" s="1"/>
  <c r="ER49" i="23" a="1"/>
  <c r="ER49" i="23" s="1"/>
  <c r="EG49" i="23" a="1"/>
  <c r="EG49" i="23" s="1"/>
  <c r="DV49" i="23" a="1"/>
  <c r="DV49" i="23" s="1"/>
  <c r="DK49" i="23" a="1"/>
  <c r="DK49" i="23" s="1"/>
  <c r="CZ49" i="23" a="1"/>
  <c r="CZ49" i="23" s="1"/>
  <c r="CO49" i="23" a="1"/>
  <c r="CO49" i="23" s="1"/>
  <c r="CD49" i="23" a="1"/>
  <c r="CD49" i="23" s="1"/>
  <c r="BS49" i="23" a="1"/>
  <c r="BS49" i="23" s="1"/>
  <c r="BH49" i="23" a="1"/>
  <c r="BH49" i="23" s="1"/>
  <c r="AW49" i="23" a="1"/>
  <c r="AW49" i="23" s="1"/>
  <c r="AL49" i="23" a="1"/>
  <c r="AL49" i="23" s="1"/>
  <c r="AA49" i="23" a="1"/>
  <c r="AA49" i="23" s="1"/>
  <c r="ER46" i="23" a="1"/>
  <c r="ER46" i="23" s="1"/>
  <c r="EG46" i="23" a="1"/>
  <c r="EG46" i="23" s="1"/>
  <c r="DV46" i="23" a="1"/>
  <c r="DV46" i="23" s="1"/>
  <c r="DK46" i="23" a="1"/>
  <c r="DK46" i="23" s="1"/>
  <c r="CZ46" i="23" a="1"/>
  <c r="CZ46" i="23" s="1"/>
  <c r="CO46" i="23" a="1"/>
  <c r="CO46" i="23" s="1"/>
  <c r="CD46" i="23" a="1"/>
  <c r="CD46" i="23" s="1"/>
  <c r="BS46" i="23" a="1"/>
  <c r="BS46" i="23" s="1"/>
  <c r="BH46" i="23" a="1"/>
  <c r="BH46" i="23" s="1"/>
  <c r="AW46" i="23" a="1"/>
  <c r="AW46" i="23" s="1"/>
  <c r="AL46" i="23" a="1"/>
  <c r="AL46" i="23" s="1"/>
  <c r="AA46" i="23" a="1"/>
  <c r="AA46" i="23" s="1"/>
  <c r="ER45" i="23" a="1"/>
  <c r="ER45" i="23" s="1"/>
  <c r="EG45" i="23" a="1"/>
  <c r="EG45" i="23" s="1"/>
  <c r="DV45" i="23" a="1"/>
  <c r="DV45" i="23" s="1"/>
  <c r="DK45" i="23" a="1"/>
  <c r="DK45" i="23" s="1"/>
  <c r="CZ45" i="23" a="1"/>
  <c r="CZ45" i="23" s="1"/>
  <c r="CO45" i="23" a="1"/>
  <c r="CO45" i="23" s="1"/>
  <c r="CD45" i="23" a="1"/>
  <c r="CD45" i="23" s="1"/>
  <c r="BS45" i="23" a="1"/>
  <c r="BS45" i="23" s="1"/>
  <c r="BH45" i="23" a="1"/>
  <c r="BH45" i="23" s="1"/>
  <c r="AW45" i="23" a="1"/>
  <c r="AW45" i="23" s="1"/>
  <c r="AL45" i="23" a="1"/>
  <c r="AL45" i="23" s="1"/>
  <c r="AA45" i="23" a="1"/>
  <c r="AA45" i="23" s="1"/>
  <c r="ER41" i="23" a="1"/>
  <c r="ER41" i="23" s="1"/>
  <c r="EG41" i="23" a="1"/>
  <c r="EG41" i="23" s="1"/>
  <c r="DV41" i="23" a="1"/>
  <c r="DV41" i="23" s="1"/>
  <c r="DK41" i="23" a="1"/>
  <c r="DK41" i="23" s="1"/>
  <c r="CZ41" i="23" a="1"/>
  <c r="CZ41" i="23" s="1"/>
  <c r="CO41" i="23" a="1"/>
  <c r="CO41" i="23" s="1"/>
  <c r="CD41" i="23" a="1"/>
  <c r="CD41" i="23" s="1"/>
  <c r="BS41" i="23" a="1"/>
  <c r="BS41" i="23" s="1"/>
  <c r="BH41" i="23" a="1"/>
  <c r="BH41" i="23" s="1"/>
  <c r="AW41" i="23" a="1"/>
  <c r="AW41" i="23" s="1"/>
  <c r="AL41" i="23" a="1"/>
  <c r="AL41" i="23" s="1"/>
  <c r="AA41" i="23" a="1"/>
  <c r="AA41" i="23" s="1"/>
  <c r="ER38" i="23" a="1"/>
  <c r="ER38" i="23" s="1"/>
  <c r="EG38" i="23" a="1"/>
  <c r="EG38" i="23" s="1"/>
  <c r="DV38" i="23" a="1"/>
  <c r="DV38" i="23" s="1"/>
  <c r="DK38" i="23" a="1"/>
  <c r="DK38" i="23" s="1"/>
  <c r="CZ38" i="23" a="1"/>
  <c r="CZ38" i="23" s="1"/>
  <c r="CO38" i="23" a="1"/>
  <c r="CO38" i="23" s="1"/>
  <c r="CD38" i="23" a="1"/>
  <c r="CD38" i="23" s="1"/>
  <c r="BS38" i="23" a="1"/>
  <c r="BS38" i="23" s="1"/>
  <c r="BH38" i="23" a="1"/>
  <c r="BH38" i="23" s="1"/>
  <c r="AW38" i="23" a="1"/>
  <c r="AW38" i="23" s="1"/>
  <c r="AL38" i="23" a="1"/>
  <c r="AL38" i="23" s="1"/>
  <c r="AA38" i="23" a="1"/>
  <c r="AA38" i="23" s="1"/>
  <c r="ER37" i="23" a="1"/>
  <c r="ER37" i="23" s="1"/>
  <c r="EG37" i="23" a="1"/>
  <c r="EG37" i="23" s="1"/>
  <c r="DV37" i="23" a="1"/>
  <c r="DV37" i="23" s="1"/>
  <c r="DK37" i="23" a="1"/>
  <c r="DK37" i="23" s="1"/>
  <c r="CZ37" i="23" a="1"/>
  <c r="CZ37" i="23" s="1"/>
  <c r="CO37" i="23" a="1"/>
  <c r="CO37" i="23" s="1"/>
  <c r="CD37" i="23" a="1"/>
  <c r="CD37" i="23" s="1"/>
  <c r="BS37" i="23" a="1"/>
  <c r="BS37" i="23" s="1"/>
  <c r="BH37" i="23" a="1"/>
  <c r="BH37" i="23" s="1"/>
  <c r="AW37" i="23" a="1"/>
  <c r="AW37" i="23" s="1"/>
  <c r="AL37" i="23" a="1"/>
  <c r="AL37" i="23" s="1"/>
  <c r="AA37" i="23" a="1"/>
  <c r="AA37" i="23" s="1"/>
  <c r="ER34" i="23" a="1"/>
  <c r="ER34" i="23" s="1"/>
  <c r="EG34" i="23" a="1"/>
  <c r="EG34" i="23" s="1"/>
  <c r="DV34" i="23" a="1"/>
  <c r="DV34" i="23" s="1"/>
  <c r="DK34" i="23" a="1"/>
  <c r="DK34" i="23" s="1"/>
  <c r="CZ34" i="23" a="1"/>
  <c r="CZ34" i="23" s="1"/>
  <c r="CO34" i="23" a="1"/>
  <c r="CO34" i="23" s="1"/>
  <c r="CD34" i="23" a="1"/>
  <c r="CD34" i="23" s="1"/>
  <c r="BS34" i="23" a="1"/>
  <c r="BS34" i="23" s="1"/>
  <c r="BH34" i="23" a="1"/>
  <c r="BH34" i="23" s="1"/>
  <c r="AW34" i="23" a="1"/>
  <c r="AW34" i="23" s="1"/>
  <c r="AL34" i="23" a="1"/>
  <c r="AL34" i="23" s="1"/>
  <c r="AA34" i="23" a="1"/>
  <c r="AA34" i="23" s="1"/>
  <c r="ER33" i="23" a="1"/>
  <c r="ER33" i="23" s="1"/>
  <c r="EG33" i="23" a="1"/>
  <c r="EG33" i="23" s="1"/>
  <c r="DV33" i="23" a="1"/>
  <c r="DV33" i="23" s="1"/>
  <c r="DK33" i="23" a="1"/>
  <c r="DK33" i="23" s="1"/>
  <c r="CZ33" i="23" a="1"/>
  <c r="CZ33" i="23" s="1"/>
  <c r="CO33" i="23" a="1"/>
  <c r="CO33" i="23" s="1"/>
  <c r="CD33" i="23" a="1"/>
  <c r="CD33" i="23" s="1"/>
  <c r="BS33" i="23" a="1"/>
  <c r="BS33" i="23" s="1"/>
  <c r="BH33" i="23" a="1"/>
  <c r="BH33" i="23" s="1"/>
  <c r="AW33" i="23" a="1"/>
  <c r="AW33" i="23" s="1"/>
  <c r="AL33" i="23" a="1"/>
  <c r="AL33" i="23" s="1"/>
  <c r="AA33" i="23" a="1"/>
  <c r="AA33" i="23" s="1"/>
  <c r="ER29" i="23" a="1"/>
  <c r="ER29" i="23" s="1"/>
  <c r="EG29" i="23" a="1"/>
  <c r="EG29" i="23" s="1"/>
  <c r="DV29" i="23" a="1"/>
  <c r="DV29" i="23" s="1"/>
  <c r="DK29" i="23" a="1"/>
  <c r="DK29" i="23" s="1"/>
  <c r="CZ29" i="23" a="1"/>
  <c r="CZ29" i="23" s="1"/>
  <c r="CO29" i="23" a="1"/>
  <c r="CO29" i="23" s="1"/>
  <c r="CD29" i="23" a="1"/>
  <c r="CD29" i="23" s="1"/>
  <c r="BS29" i="23" a="1"/>
  <c r="BS29" i="23" s="1"/>
  <c r="BH29" i="23" a="1"/>
  <c r="BH29" i="23" s="1"/>
  <c r="AW29" i="23" a="1"/>
  <c r="AW29" i="23" s="1"/>
  <c r="AL29" i="23" a="1"/>
  <c r="AL29" i="23" s="1"/>
  <c r="AA29" i="23" a="1"/>
  <c r="AA29" i="23" s="1"/>
  <c r="ER26" i="23" a="1"/>
  <c r="ER26" i="23" s="1"/>
  <c r="EG26" i="23" a="1"/>
  <c r="EG26" i="23" s="1"/>
  <c r="DV26" i="23" a="1"/>
  <c r="DV26" i="23" s="1"/>
  <c r="DK26" i="23" a="1"/>
  <c r="DK26" i="23" s="1"/>
  <c r="CZ26" i="23" a="1"/>
  <c r="CZ26" i="23" s="1"/>
  <c r="CO26" i="23" a="1"/>
  <c r="CO26" i="23" s="1"/>
  <c r="CD26" i="23" a="1"/>
  <c r="CD26" i="23" s="1"/>
  <c r="BS26" i="23" a="1"/>
  <c r="BS26" i="23" s="1"/>
  <c r="BH26" i="23" a="1"/>
  <c r="BH26" i="23" s="1"/>
  <c r="AW26" i="23" a="1"/>
  <c r="AW26" i="23" s="1"/>
  <c r="AL26" i="23" a="1"/>
  <c r="AL26" i="23" s="1"/>
  <c r="AA26" i="23" a="1"/>
  <c r="AA26" i="23" s="1"/>
  <c r="ER25" i="23" a="1"/>
  <c r="ER25" i="23" s="1"/>
  <c r="EG25" i="23" a="1"/>
  <c r="EG25" i="23" s="1"/>
  <c r="DV25" i="23" a="1"/>
  <c r="DV25" i="23" s="1"/>
  <c r="DK25" i="23" a="1"/>
  <c r="DK25" i="23" s="1"/>
  <c r="CZ25" i="23" a="1"/>
  <c r="CZ25" i="23" s="1"/>
  <c r="CO25" i="23" a="1"/>
  <c r="CO25" i="23" s="1"/>
  <c r="CD25" i="23" a="1"/>
  <c r="CD25" i="23" s="1"/>
  <c r="BS25" i="23" a="1"/>
  <c r="BS25" i="23" s="1"/>
  <c r="BH25" i="23" a="1"/>
  <c r="BH25" i="23" s="1"/>
  <c r="AW25" i="23" a="1"/>
  <c r="AW25" i="23" s="1"/>
  <c r="AL25" i="23" a="1"/>
  <c r="AL25" i="23" s="1"/>
  <c r="AA25" i="23" a="1"/>
  <c r="AA25" i="23" s="1"/>
  <c r="ER22" i="23" a="1"/>
  <c r="ER22" i="23" s="1"/>
  <c r="EG22" i="23" a="1"/>
  <c r="EG22" i="23" s="1"/>
  <c r="DV22" i="23" a="1"/>
  <c r="DV22" i="23" s="1"/>
  <c r="DK22" i="23" a="1"/>
  <c r="DK22" i="23" s="1"/>
  <c r="CZ22" i="23" a="1"/>
  <c r="CZ22" i="23" s="1"/>
  <c r="CO22" i="23" a="1"/>
  <c r="CO22" i="23" s="1"/>
  <c r="CD22" i="23" a="1"/>
  <c r="CD22" i="23" s="1"/>
  <c r="BS22" i="23" a="1"/>
  <c r="BS22" i="23" s="1"/>
  <c r="BH22" i="23" a="1"/>
  <c r="BH22" i="23" s="1"/>
  <c r="AW22" i="23" a="1"/>
  <c r="AW22" i="23" s="1"/>
  <c r="AL22" i="23" a="1"/>
  <c r="AL22" i="23" s="1"/>
  <c r="AA22" i="23" a="1"/>
  <c r="AA22" i="23" s="1"/>
  <c r="ER21" i="23" a="1"/>
  <c r="ER21" i="23" s="1"/>
  <c r="EG21" i="23" a="1"/>
  <c r="EG21" i="23" s="1"/>
  <c r="DV21" i="23" a="1"/>
  <c r="DV21" i="23" s="1"/>
  <c r="DK21" i="23" a="1"/>
  <c r="DK21" i="23" s="1"/>
  <c r="CZ21" i="23" a="1"/>
  <c r="CZ21" i="23" s="1"/>
  <c r="CO21" i="23" a="1"/>
  <c r="CO21" i="23" s="1"/>
  <c r="CD21" i="23" a="1"/>
  <c r="CD21" i="23" s="1"/>
  <c r="BS21" i="23" a="1"/>
  <c r="BS21" i="23" s="1"/>
  <c r="BH21" i="23" a="1"/>
  <c r="BH21" i="23" s="1"/>
  <c r="AW21" i="23" a="1"/>
  <c r="AW21" i="23" s="1"/>
  <c r="AL21" i="23" a="1"/>
  <c r="AL21" i="23" s="1"/>
  <c r="AA21" i="23" a="1"/>
  <c r="AA21" i="23" s="1"/>
  <c r="ER17" i="23" a="1"/>
  <c r="ER17" i="23" s="1"/>
  <c r="EG17" i="23" a="1"/>
  <c r="EG17" i="23" s="1"/>
  <c r="DV17" i="23" a="1"/>
  <c r="DV17" i="23" s="1"/>
  <c r="DK17" i="23" a="1"/>
  <c r="DK17" i="23" s="1"/>
  <c r="CZ17" i="23" a="1"/>
  <c r="CZ17" i="23" s="1"/>
  <c r="CO17" i="23" a="1"/>
  <c r="CO17" i="23" s="1"/>
  <c r="CD17" i="23" a="1"/>
  <c r="CD17" i="23" s="1"/>
  <c r="BS17" i="23" a="1"/>
  <c r="BS17" i="23" s="1"/>
  <c r="BH17" i="23" a="1"/>
  <c r="BH17" i="23" s="1"/>
  <c r="AW17" i="23" a="1"/>
  <c r="AW17" i="23" s="1"/>
  <c r="AL17" i="23" a="1"/>
  <c r="AL17" i="23" s="1"/>
  <c r="AA17" i="23" a="1"/>
  <c r="AA17" i="23" s="1"/>
  <c r="ER16" i="23" a="1"/>
  <c r="ER16" i="23" s="1"/>
  <c r="EG16" i="23" a="1"/>
  <c r="EG16" i="23" s="1"/>
  <c r="DV16" i="23" a="1"/>
  <c r="DV16" i="23" s="1"/>
  <c r="DK16" i="23" a="1"/>
  <c r="DK16" i="23" s="1"/>
  <c r="CZ16" i="23" a="1"/>
  <c r="CZ16" i="23" s="1"/>
  <c r="CO16" i="23" a="1"/>
  <c r="CO16" i="23" s="1"/>
  <c r="CD16" i="23" a="1"/>
  <c r="CD16" i="23" s="1"/>
  <c r="BS16" i="23" a="1"/>
  <c r="BS16" i="23" s="1"/>
  <c r="BH16" i="23" a="1"/>
  <c r="BH16" i="23" s="1"/>
  <c r="AW16" i="23" a="1"/>
  <c r="AW16" i="23" s="1"/>
  <c r="AL16" i="23" a="1"/>
  <c r="AL16" i="23" s="1"/>
  <c r="AA16" i="23" a="1"/>
  <c r="AA16" i="23" s="1"/>
  <c r="ER13" i="23" a="1"/>
  <c r="ER13" i="23" s="1"/>
  <c r="EG13" i="23" a="1"/>
  <c r="EG13" i="23" s="1"/>
  <c r="DV13" i="23" a="1"/>
  <c r="DV13" i="23" s="1"/>
  <c r="DK13" i="23" a="1"/>
  <c r="DK13" i="23" s="1"/>
  <c r="CZ13" i="23" a="1"/>
  <c r="CZ13" i="23" s="1"/>
  <c r="CO13" i="23" a="1"/>
  <c r="CO13" i="23" s="1"/>
  <c r="CD13" i="23" a="1"/>
  <c r="CD13" i="23" s="1"/>
  <c r="BS13" i="23" a="1"/>
  <c r="BS13" i="23" s="1"/>
  <c r="BH13" i="23" a="1"/>
  <c r="BH13" i="23" s="1"/>
  <c r="AW13" i="23" a="1"/>
  <c r="AW13" i="23" s="1"/>
  <c r="AL13" i="23" a="1"/>
  <c r="AL13" i="23" s="1"/>
  <c r="AA13" i="23" a="1"/>
  <c r="AA13" i="23" s="1"/>
  <c r="ER8" i="23" a="1"/>
  <c r="ER8" i="23" s="1"/>
  <c r="EG8" i="23" a="1"/>
  <c r="EG8" i="23" s="1"/>
  <c r="DV8" i="23" a="1"/>
  <c r="DV8" i="23" s="1"/>
  <c r="DK8" i="23" a="1"/>
  <c r="DK8" i="23" s="1"/>
  <c r="CZ8" i="23" a="1"/>
  <c r="CZ8" i="23" s="1"/>
  <c r="CO8" i="23" a="1"/>
  <c r="CO8" i="23" s="1"/>
  <c r="CD8" i="23" a="1"/>
  <c r="CD8" i="23" s="1"/>
  <c r="BS8" i="23" a="1"/>
  <c r="BS8" i="23" s="1"/>
  <c r="BH8" i="23" a="1"/>
  <c r="BH8" i="23" s="1"/>
  <c r="AW8" i="23" a="1"/>
  <c r="AW8" i="23" s="1"/>
  <c r="AL8" i="23" a="1"/>
  <c r="AL8" i="23" s="1"/>
  <c r="AA8" i="23" a="1"/>
  <c r="AA8" i="23" s="1"/>
  <c r="ER7" i="23" a="1"/>
  <c r="ER7" i="23" s="1"/>
  <c r="EG7" i="23" a="1"/>
  <c r="EG7" i="23" s="1"/>
  <c r="DV7" i="23" a="1"/>
  <c r="DV7" i="23" s="1"/>
  <c r="DK7" i="23" a="1"/>
  <c r="DK7" i="23" s="1"/>
  <c r="CZ7" i="23" a="1"/>
  <c r="CZ7" i="23" s="1"/>
  <c r="CO7" i="23" a="1"/>
  <c r="CO7" i="23" s="1"/>
  <c r="CD7" i="23" a="1"/>
  <c r="CD7" i="23" s="1"/>
  <c r="BS7" i="23" a="1"/>
  <c r="BS7" i="23" s="1"/>
  <c r="BH7" i="23" a="1"/>
  <c r="BH7" i="23" s="1"/>
  <c r="AW7" i="23" a="1"/>
  <c r="AW7" i="23" s="1"/>
  <c r="AL7" i="23" a="1"/>
  <c r="AL7" i="23" s="1"/>
  <c r="AA7" i="23" a="1"/>
  <c r="AA7" i="23" s="1"/>
  <c r="ER6" i="23" a="1"/>
  <c r="ER6" i="23" s="1"/>
  <c r="EG6" i="23" a="1"/>
  <c r="EG6" i="23" s="1"/>
  <c r="DV6" i="23" a="1"/>
  <c r="DV6" i="23" s="1"/>
  <c r="DK6" i="23" a="1"/>
  <c r="DK6" i="23" s="1"/>
  <c r="CZ6" i="23" a="1"/>
  <c r="CZ6" i="23" s="1"/>
  <c r="CO6" i="23" a="1"/>
  <c r="CO6" i="23" s="1"/>
  <c r="CD6" i="23" a="1"/>
  <c r="CD6" i="23" s="1"/>
  <c r="BS6" i="23" a="1"/>
  <c r="BS6" i="23" s="1"/>
  <c r="BH6" i="23" a="1"/>
  <c r="BH6" i="23" s="1"/>
  <c r="AW6" i="23" a="1"/>
  <c r="AW6" i="23" s="1"/>
  <c r="AL6" i="23" a="1"/>
  <c r="AL6" i="23" s="1"/>
  <c r="AA6" i="23" a="1"/>
  <c r="AA6" i="23" s="1"/>
  <c r="ER71" i="28" a="1"/>
  <c r="ER71" i="28" s="1"/>
  <c r="EG71" i="28" a="1"/>
  <c r="EG71" i="28" s="1"/>
  <c r="DV71" i="28" a="1"/>
  <c r="DV71" i="28" s="1"/>
  <c r="DK71" i="28" a="1"/>
  <c r="DK71" i="28" s="1"/>
  <c r="CZ71" i="28" a="1"/>
  <c r="CZ71" i="28" s="1"/>
  <c r="CO71" i="28" a="1"/>
  <c r="CO71" i="28" s="1"/>
  <c r="CD71" i="28" a="1"/>
  <c r="CD71" i="28" s="1"/>
  <c r="BS71" i="28" a="1"/>
  <c r="BS71" i="28" s="1"/>
  <c r="BH71" i="28" a="1"/>
  <c r="BH71" i="28" s="1"/>
  <c r="AW71" i="28" a="1"/>
  <c r="AW71" i="28" s="1"/>
  <c r="AL71" i="28" a="1"/>
  <c r="AL71" i="28" s="1"/>
  <c r="AA71" i="28" a="1"/>
  <c r="AA71" i="28" s="1"/>
  <c r="ER70" i="28" a="1"/>
  <c r="ER70" i="28" s="1"/>
  <c r="EG70" i="28" a="1"/>
  <c r="EG70" i="28" s="1"/>
  <c r="DV70" i="28" a="1"/>
  <c r="DV70" i="28" s="1"/>
  <c r="DK70" i="28" a="1"/>
  <c r="DK70" i="28" s="1"/>
  <c r="CZ70" i="28" a="1"/>
  <c r="CZ70" i="28" s="1"/>
  <c r="CO70" i="28" a="1"/>
  <c r="CO70" i="28" s="1"/>
  <c r="CD70" i="28" a="1"/>
  <c r="CD70" i="28" s="1"/>
  <c r="BS70" i="28" a="1"/>
  <c r="BS70" i="28" s="1"/>
  <c r="BH70" i="28" a="1"/>
  <c r="BH70" i="28" s="1"/>
  <c r="AW70" i="28" a="1"/>
  <c r="AW70" i="28" s="1"/>
  <c r="AL70" i="28" a="1"/>
  <c r="AL70" i="28" s="1"/>
  <c r="AA70" i="28" a="1"/>
  <c r="AA70" i="28" s="1"/>
  <c r="ER58" i="28" a="1"/>
  <c r="ER58" i="28" s="1"/>
  <c r="EG58" i="28" a="1"/>
  <c r="EG58" i="28" s="1"/>
  <c r="DV58" i="28" a="1"/>
  <c r="DV58" i="28" s="1"/>
  <c r="DK58" i="28" a="1"/>
  <c r="DK58" i="28" s="1"/>
  <c r="CZ58" i="28" a="1"/>
  <c r="CZ58" i="28" s="1"/>
  <c r="CO58" i="28" a="1"/>
  <c r="CO58" i="28" s="1"/>
  <c r="CD58" i="28" a="1"/>
  <c r="CD58" i="28" s="1"/>
  <c r="BS58" i="28" a="1"/>
  <c r="BS58" i="28" s="1"/>
  <c r="BH58" i="28" a="1"/>
  <c r="BH58" i="28" s="1"/>
  <c r="AW58" i="28" a="1"/>
  <c r="AW58" i="28" s="1"/>
  <c r="AL58" i="28" a="1"/>
  <c r="AL58" i="28" s="1"/>
  <c r="AA58" i="28" a="1"/>
  <c r="AA58" i="28" s="1"/>
  <c r="ER57" i="28" a="1"/>
  <c r="ER57" i="28" s="1"/>
  <c r="EG57" i="28" a="1"/>
  <c r="EG57" i="28" s="1"/>
  <c r="DV57" i="28" a="1"/>
  <c r="DV57" i="28" s="1"/>
  <c r="DK57" i="28" a="1"/>
  <c r="DK57" i="28" s="1"/>
  <c r="CZ57" i="28" a="1"/>
  <c r="CZ57" i="28" s="1"/>
  <c r="CO57" i="28" a="1"/>
  <c r="CO57" i="28" s="1"/>
  <c r="CD57" i="28" a="1"/>
  <c r="CD57" i="28" s="1"/>
  <c r="BS57" i="28" a="1"/>
  <c r="BS57" i="28" s="1"/>
  <c r="BH57" i="28" a="1"/>
  <c r="BH57" i="28" s="1"/>
  <c r="AW57" i="28" a="1"/>
  <c r="AW57" i="28" s="1"/>
  <c r="AL57" i="28" a="1"/>
  <c r="AL57" i="28" s="1"/>
  <c r="AA57" i="28" a="1"/>
  <c r="AA57" i="28" s="1"/>
  <c r="ER53" i="28" a="1"/>
  <c r="ER53" i="28" s="1"/>
  <c r="EG53" i="28" a="1"/>
  <c r="EG53" i="28" s="1"/>
  <c r="DV53" i="28" a="1"/>
  <c r="DV53" i="28" s="1"/>
  <c r="DK53" i="28" a="1"/>
  <c r="DK53" i="28" s="1"/>
  <c r="CZ53" i="28" a="1"/>
  <c r="CZ53" i="28" s="1"/>
  <c r="CO53" i="28" a="1"/>
  <c r="CO53" i="28" s="1"/>
  <c r="CD53" i="28" a="1"/>
  <c r="CD53" i="28" s="1"/>
  <c r="BS53" i="28" a="1"/>
  <c r="BS53" i="28" s="1"/>
  <c r="BH53" i="28" a="1"/>
  <c r="BH53" i="28" s="1"/>
  <c r="AW53" i="28" a="1"/>
  <c r="AW53" i="28" s="1"/>
  <c r="AL53" i="28" a="1"/>
  <c r="AL53" i="28" s="1"/>
  <c r="AA53" i="28" a="1"/>
  <c r="AA53" i="28" s="1"/>
  <c r="ER50" i="28" a="1"/>
  <c r="ER50" i="28" s="1"/>
  <c r="EG50" i="28" a="1"/>
  <c r="EG50" i="28" s="1"/>
  <c r="DV50" i="28" a="1"/>
  <c r="DV50" i="28" s="1"/>
  <c r="DK50" i="28" a="1"/>
  <c r="DK50" i="28" s="1"/>
  <c r="CZ50" i="28" a="1"/>
  <c r="CZ50" i="28" s="1"/>
  <c r="CO50" i="28" a="1"/>
  <c r="CO50" i="28" s="1"/>
  <c r="CD50" i="28" a="1"/>
  <c r="CD50" i="28" s="1"/>
  <c r="BS50" i="28" a="1"/>
  <c r="BS50" i="28" s="1"/>
  <c r="BH50" i="28" a="1"/>
  <c r="BH50" i="28" s="1"/>
  <c r="AW50" i="28" a="1"/>
  <c r="AW50" i="28" s="1"/>
  <c r="AL50" i="28" a="1"/>
  <c r="AL50" i="28" s="1"/>
  <c r="AA50" i="28" a="1"/>
  <c r="AA50" i="28" s="1"/>
  <c r="ER49" i="28" a="1"/>
  <c r="ER49" i="28" s="1"/>
  <c r="EG49" i="28" a="1"/>
  <c r="EG49" i="28" s="1"/>
  <c r="DV49" i="28" a="1"/>
  <c r="DV49" i="28" s="1"/>
  <c r="DK49" i="28" a="1"/>
  <c r="DK49" i="28" s="1"/>
  <c r="CZ49" i="28" a="1"/>
  <c r="CZ49" i="28" s="1"/>
  <c r="CO49" i="28" a="1"/>
  <c r="CO49" i="28" s="1"/>
  <c r="CD49" i="28" a="1"/>
  <c r="CD49" i="28" s="1"/>
  <c r="BS49" i="28" a="1"/>
  <c r="BS49" i="28" s="1"/>
  <c r="BH49" i="28" a="1"/>
  <c r="BH49" i="28" s="1"/>
  <c r="AW49" i="28" a="1"/>
  <c r="AW49" i="28" s="1"/>
  <c r="AL49" i="28" a="1"/>
  <c r="AL49" i="28" s="1"/>
  <c r="AA49" i="28" a="1"/>
  <c r="AA49" i="28" s="1"/>
  <c r="ER46" i="28" a="1"/>
  <c r="ER46" i="28" s="1"/>
  <c r="EG46" i="28" a="1"/>
  <c r="EG46" i="28" s="1"/>
  <c r="DV46" i="28" a="1"/>
  <c r="DV46" i="28" s="1"/>
  <c r="DK46" i="28" a="1"/>
  <c r="DK46" i="28" s="1"/>
  <c r="CZ46" i="28" a="1"/>
  <c r="CZ46" i="28" s="1"/>
  <c r="CO46" i="28" a="1"/>
  <c r="CO46" i="28" s="1"/>
  <c r="CD46" i="28" a="1"/>
  <c r="CD46" i="28" s="1"/>
  <c r="BS46" i="28" a="1"/>
  <c r="BS46" i="28" s="1"/>
  <c r="BH46" i="28" a="1"/>
  <c r="BH46" i="28" s="1"/>
  <c r="AW46" i="28" a="1"/>
  <c r="AW46" i="28" s="1"/>
  <c r="AL46" i="28" a="1"/>
  <c r="AL46" i="28" s="1"/>
  <c r="AA46" i="28" a="1"/>
  <c r="AA46" i="28" s="1"/>
  <c r="ER45" i="28" a="1"/>
  <c r="ER45" i="28" s="1"/>
  <c r="EG45" i="28" a="1"/>
  <c r="EG45" i="28" s="1"/>
  <c r="DV45" i="28" a="1"/>
  <c r="DV45" i="28" s="1"/>
  <c r="DK45" i="28" a="1"/>
  <c r="DK45" i="28" s="1"/>
  <c r="CZ45" i="28" a="1"/>
  <c r="CZ45" i="28" s="1"/>
  <c r="CO45" i="28" a="1"/>
  <c r="CO45" i="28" s="1"/>
  <c r="CD45" i="28" a="1"/>
  <c r="CD45" i="28" s="1"/>
  <c r="BS45" i="28" a="1"/>
  <c r="BS45" i="28" s="1"/>
  <c r="BH45" i="28" a="1"/>
  <c r="BH45" i="28" s="1"/>
  <c r="AW45" i="28" a="1"/>
  <c r="AW45" i="28" s="1"/>
  <c r="AL45" i="28" a="1"/>
  <c r="AL45" i="28" s="1"/>
  <c r="AA45" i="28" a="1"/>
  <c r="AA45" i="28" s="1"/>
  <c r="ER41" i="28" a="1"/>
  <c r="ER41" i="28" s="1"/>
  <c r="EG41" i="28" a="1"/>
  <c r="EG41" i="28" s="1"/>
  <c r="DV41" i="28" a="1"/>
  <c r="DV41" i="28" s="1"/>
  <c r="DK41" i="28" a="1"/>
  <c r="DK41" i="28" s="1"/>
  <c r="CZ41" i="28" a="1"/>
  <c r="CZ41" i="28" s="1"/>
  <c r="CO41" i="28" a="1"/>
  <c r="CO41" i="28" s="1"/>
  <c r="CD41" i="28" a="1"/>
  <c r="CD41" i="28" s="1"/>
  <c r="BS41" i="28" a="1"/>
  <c r="BS41" i="28" s="1"/>
  <c r="BH41" i="28" a="1"/>
  <c r="BH41" i="28" s="1"/>
  <c r="AW41" i="28" a="1"/>
  <c r="AW41" i="28" s="1"/>
  <c r="AL41" i="28" a="1"/>
  <c r="AL41" i="28" s="1"/>
  <c r="AA41" i="28" a="1"/>
  <c r="AA41" i="28" s="1"/>
  <c r="ER38" i="28" a="1"/>
  <c r="ER38" i="28" s="1"/>
  <c r="EG38" i="28" a="1"/>
  <c r="EG38" i="28" s="1"/>
  <c r="DV38" i="28" a="1"/>
  <c r="DV38" i="28" s="1"/>
  <c r="DK38" i="28" a="1"/>
  <c r="DK38" i="28" s="1"/>
  <c r="CZ38" i="28" a="1"/>
  <c r="CZ38" i="28" s="1"/>
  <c r="CO38" i="28" a="1"/>
  <c r="CO38" i="28" s="1"/>
  <c r="CD38" i="28" a="1"/>
  <c r="CD38" i="28" s="1"/>
  <c r="BS38" i="28" a="1"/>
  <c r="BS38" i="28" s="1"/>
  <c r="BH38" i="28" a="1"/>
  <c r="BH38" i="28" s="1"/>
  <c r="AW38" i="28" a="1"/>
  <c r="AW38" i="28" s="1"/>
  <c r="AL38" i="28" a="1"/>
  <c r="AL38" i="28" s="1"/>
  <c r="AA38" i="28" a="1"/>
  <c r="AA38" i="28" s="1"/>
  <c r="ER37" i="28" a="1"/>
  <c r="ER37" i="28" s="1"/>
  <c r="EG37" i="28" a="1"/>
  <c r="EG37" i="28" s="1"/>
  <c r="DV37" i="28" a="1"/>
  <c r="DV37" i="28" s="1"/>
  <c r="DK37" i="28" a="1"/>
  <c r="DK37" i="28" s="1"/>
  <c r="CZ37" i="28" a="1"/>
  <c r="CZ37" i="28" s="1"/>
  <c r="CO37" i="28" a="1"/>
  <c r="CO37" i="28" s="1"/>
  <c r="CD37" i="28" a="1"/>
  <c r="CD37" i="28" s="1"/>
  <c r="BS37" i="28" a="1"/>
  <c r="BS37" i="28" s="1"/>
  <c r="BH37" i="28" a="1"/>
  <c r="BH37" i="28" s="1"/>
  <c r="AW37" i="28" a="1"/>
  <c r="AW37" i="28" s="1"/>
  <c r="AL37" i="28" a="1"/>
  <c r="AL37" i="28" s="1"/>
  <c r="AA37" i="28" a="1"/>
  <c r="AA37" i="28" s="1"/>
  <c r="ER34" i="28" a="1"/>
  <c r="ER34" i="28" s="1"/>
  <c r="EG34" i="28" a="1"/>
  <c r="EG34" i="28" s="1"/>
  <c r="DV34" i="28" a="1"/>
  <c r="DV34" i="28" s="1"/>
  <c r="DK34" i="28" a="1"/>
  <c r="DK34" i="28" s="1"/>
  <c r="CZ34" i="28" a="1"/>
  <c r="CZ34" i="28" s="1"/>
  <c r="CO34" i="28" a="1"/>
  <c r="CO34" i="28" s="1"/>
  <c r="CD34" i="28" a="1"/>
  <c r="CD34" i="28" s="1"/>
  <c r="BS34" i="28" a="1"/>
  <c r="BS34" i="28" s="1"/>
  <c r="BH34" i="28" a="1"/>
  <c r="BH34" i="28" s="1"/>
  <c r="AW34" i="28" a="1"/>
  <c r="AW34" i="28" s="1"/>
  <c r="AL34" i="28" a="1"/>
  <c r="AL34" i="28" s="1"/>
  <c r="AA34" i="28" a="1"/>
  <c r="AA34" i="28" s="1"/>
  <c r="ER33" i="28" a="1"/>
  <c r="ER33" i="28" s="1"/>
  <c r="EG33" i="28" a="1"/>
  <c r="EG33" i="28" s="1"/>
  <c r="DV33" i="28" a="1"/>
  <c r="DV33" i="28" s="1"/>
  <c r="DK33" i="28" a="1"/>
  <c r="DK33" i="28" s="1"/>
  <c r="CZ33" i="28" a="1"/>
  <c r="CZ33" i="28" s="1"/>
  <c r="CO33" i="28" a="1"/>
  <c r="CO33" i="28" s="1"/>
  <c r="CD33" i="28" a="1"/>
  <c r="CD33" i="28" s="1"/>
  <c r="BS33" i="28" a="1"/>
  <c r="BS33" i="28" s="1"/>
  <c r="BH33" i="28" a="1"/>
  <c r="BH33" i="28" s="1"/>
  <c r="AW33" i="28" a="1"/>
  <c r="AW33" i="28" s="1"/>
  <c r="AL33" i="28" a="1"/>
  <c r="AL33" i="28" s="1"/>
  <c r="AA33" i="28" a="1"/>
  <c r="AA33" i="28" s="1"/>
  <c r="ER29" i="28" a="1"/>
  <c r="ER29" i="28" s="1"/>
  <c r="EG29" i="28" a="1"/>
  <c r="EG29" i="28" s="1"/>
  <c r="DV29" i="28" a="1"/>
  <c r="DV29" i="28" s="1"/>
  <c r="DK29" i="28" a="1"/>
  <c r="DK29" i="28" s="1"/>
  <c r="CZ29" i="28" a="1"/>
  <c r="CZ29" i="28" s="1"/>
  <c r="CO29" i="28" a="1"/>
  <c r="CO29" i="28" s="1"/>
  <c r="CD29" i="28" a="1"/>
  <c r="CD29" i="28" s="1"/>
  <c r="BS29" i="28" a="1"/>
  <c r="BS29" i="28" s="1"/>
  <c r="BH29" i="28" a="1"/>
  <c r="BH29" i="28" s="1"/>
  <c r="AW29" i="28" a="1"/>
  <c r="AW29" i="28" s="1"/>
  <c r="AL29" i="28" a="1"/>
  <c r="AL29" i="28" s="1"/>
  <c r="AA29" i="28" a="1"/>
  <c r="AA29" i="28" s="1"/>
  <c r="ER26" i="28" a="1"/>
  <c r="ER26" i="28" s="1"/>
  <c r="EG26" i="28" a="1"/>
  <c r="EG26" i="28" s="1"/>
  <c r="DV26" i="28" a="1"/>
  <c r="DV26" i="28" s="1"/>
  <c r="DK26" i="28" a="1"/>
  <c r="DK26" i="28" s="1"/>
  <c r="CZ26" i="28" a="1"/>
  <c r="CZ26" i="28" s="1"/>
  <c r="CO26" i="28" a="1"/>
  <c r="CO26" i="28" s="1"/>
  <c r="CD26" i="28" a="1"/>
  <c r="CD26" i="28" s="1"/>
  <c r="BS26" i="28" a="1"/>
  <c r="BS26" i="28" s="1"/>
  <c r="BH26" i="28" a="1"/>
  <c r="BH26" i="28" s="1"/>
  <c r="AW26" i="28" a="1"/>
  <c r="AW26" i="28" s="1"/>
  <c r="AL26" i="28" a="1"/>
  <c r="AL26" i="28" s="1"/>
  <c r="AA26" i="28" a="1"/>
  <c r="AA26" i="28" s="1"/>
  <c r="ER25" i="28" a="1"/>
  <c r="ER25" i="28" s="1"/>
  <c r="EG25" i="28" a="1"/>
  <c r="EG25" i="28" s="1"/>
  <c r="DV25" i="28" a="1"/>
  <c r="DV25" i="28" s="1"/>
  <c r="DK25" i="28" a="1"/>
  <c r="DK25" i="28" s="1"/>
  <c r="CZ25" i="28" a="1"/>
  <c r="CZ25" i="28" s="1"/>
  <c r="CO25" i="28" a="1"/>
  <c r="CO25" i="28" s="1"/>
  <c r="CD25" i="28" a="1"/>
  <c r="CD25" i="28" s="1"/>
  <c r="BS25" i="28" a="1"/>
  <c r="BS25" i="28" s="1"/>
  <c r="BH25" i="28" a="1"/>
  <c r="BH25" i="28" s="1"/>
  <c r="AW25" i="28" a="1"/>
  <c r="AW25" i="28" s="1"/>
  <c r="AL25" i="28" a="1"/>
  <c r="AL25" i="28" s="1"/>
  <c r="AA25" i="28" a="1"/>
  <c r="AA25" i="28" s="1"/>
  <c r="ER22" i="28" a="1"/>
  <c r="ER22" i="28" s="1"/>
  <c r="EG22" i="28" a="1"/>
  <c r="EG22" i="28" s="1"/>
  <c r="DV22" i="28" a="1"/>
  <c r="DV22" i="28" s="1"/>
  <c r="DK22" i="28" a="1"/>
  <c r="DK22" i="28" s="1"/>
  <c r="CZ22" i="28" a="1"/>
  <c r="CZ22" i="28" s="1"/>
  <c r="CO22" i="28" a="1"/>
  <c r="CO22" i="28" s="1"/>
  <c r="CD22" i="28" a="1"/>
  <c r="CD22" i="28" s="1"/>
  <c r="BS22" i="28" a="1"/>
  <c r="BS22" i="28" s="1"/>
  <c r="BH22" i="28" a="1"/>
  <c r="BH22" i="28" s="1"/>
  <c r="AW22" i="28" a="1"/>
  <c r="AW22" i="28" s="1"/>
  <c r="AL22" i="28" a="1"/>
  <c r="AL22" i="28" s="1"/>
  <c r="AA22" i="28" a="1"/>
  <c r="AA22" i="28" s="1"/>
  <c r="ER21" i="28" a="1"/>
  <c r="ER21" i="28" s="1"/>
  <c r="EG21" i="28" a="1"/>
  <c r="EG21" i="28" s="1"/>
  <c r="DV21" i="28" a="1"/>
  <c r="DV21" i="28" s="1"/>
  <c r="DK21" i="28" a="1"/>
  <c r="DK21" i="28" s="1"/>
  <c r="CZ21" i="28" a="1"/>
  <c r="CZ21" i="28" s="1"/>
  <c r="CO21" i="28" a="1"/>
  <c r="CO21" i="28" s="1"/>
  <c r="CD21" i="28" a="1"/>
  <c r="CD21" i="28" s="1"/>
  <c r="BS21" i="28" a="1"/>
  <c r="BS21" i="28" s="1"/>
  <c r="BH21" i="28" a="1"/>
  <c r="BH21" i="28" s="1"/>
  <c r="AW21" i="28" a="1"/>
  <c r="AW21" i="28" s="1"/>
  <c r="AL21" i="28" a="1"/>
  <c r="AL21" i="28" s="1"/>
  <c r="AA21" i="28" a="1"/>
  <c r="AA21" i="28" s="1"/>
  <c r="ER17" i="28" a="1"/>
  <c r="ER17" i="28" s="1"/>
  <c r="EG17" i="28" a="1"/>
  <c r="EG17" i="28" s="1"/>
  <c r="DV17" i="28" a="1"/>
  <c r="DV17" i="28" s="1"/>
  <c r="DK17" i="28" a="1"/>
  <c r="DK17" i="28" s="1"/>
  <c r="CZ17" i="28" a="1"/>
  <c r="CZ17" i="28" s="1"/>
  <c r="CO17" i="28" a="1"/>
  <c r="CO17" i="28" s="1"/>
  <c r="CD17" i="28" a="1"/>
  <c r="CD17" i="28" s="1"/>
  <c r="BS17" i="28" a="1"/>
  <c r="BS17" i="28" s="1"/>
  <c r="BH17" i="28" a="1"/>
  <c r="BH17" i="28" s="1"/>
  <c r="AW17" i="28" a="1"/>
  <c r="AW17" i="28" s="1"/>
  <c r="AL17" i="28" a="1"/>
  <c r="AL17" i="28" s="1"/>
  <c r="AA17" i="28" a="1"/>
  <c r="AA17" i="28" s="1"/>
  <c r="ER16" i="28" a="1"/>
  <c r="ER16" i="28" s="1"/>
  <c r="EG16" i="28" a="1"/>
  <c r="EG16" i="28" s="1"/>
  <c r="DV16" i="28" a="1"/>
  <c r="DV16" i="28" s="1"/>
  <c r="DK16" i="28" a="1"/>
  <c r="DK16" i="28" s="1"/>
  <c r="CZ16" i="28" a="1"/>
  <c r="CZ16" i="28" s="1"/>
  <c r="CO16" i="28" a="1"/>
  <c r="CO16" i="28" s="1"/>
  <c r="CD16" i="28" a="1"/>
  <c r="CD16" i="28" s="1"/>
  <c r="BS16" i="28" a="1"/>
  <c r="BS16" i="28" s="1"/>
  <c r="BH16" i="28" a="1"/>
  <c r="BH16" i="28" s="1"/>
  <c r="AW16" i="28" a="1"/>
  <c r="AW16" i="28" s="1"/>
  <c r="AL16" i="28" a="1"/>
  <c r="AL16" i="28" s="1"/>
  <c r="AA16" i="28" a="1"/>
  <c r="AA16" i="28" s="1"/>
  <c r="ER13" i="28" a="1"/>
  <c r="ER13" i="28" s="1"/>
  <c r="EG13" i="28" a="1"/>
  <c r="EG13" i="28" s="1"/>
  <c r="DV13" i="28" a="1"/>
  <c r="DV13" i="28" s="1"/>
  <c r="DK13" i="28" a="1"/>
  <c r="DK13" i="28" s="1"/>
  <c r="CZ13" i="28" a="1"/>
  <c r="CZ13" i="28" s="1"/>
  <c r="CO13" i="28" a="1"/>
  <c r="CO13" i="28" s="1"/>
  <c r="CD13" i="28" a="1"/>
  <c r="CD13" i="28" s="1"/>
  <c r="BS13" i="28" a="1"/>
  <c r="BS13" i="28" s="1"/>
  <c r="BH13" i="28" a="1"/>
  <c r="BH13" i="28" s="1"/>
  <c r="AW13" i="28" a="1"/>
  <c r="AW13" i="28" s="1"/>
  <c r="AL13" i="28" a="1"/>
  <c r="AL13" i="28" s="1"/>
  <c r="AA13" i="28" a="1"/>
  <c r="AA13" i="28" s="1"/>
  <c r="ER8" i="28" a="1"/>
  <c r="ER8" i="28" s="1"/>
  <c r="EG8" i="28" a="1"/>
  <c r="EG8" i="28" s="1"/>
  <c r="DV8" i="28" a="1"/>
  <c r="DV8" i="28" s="1"/>
  <c r="DK8" i="28" a="1"/>
  <c r="DK8" i="28" s="1"/>
  <c r="CZ8" i="28" a="1"/>
  <c r="CZ8" i="28" s="1"/>
  <c r="CO8" i="28" a="1"/>
  <c r="CO8" i="28" s="1"/>
  <c r="CD8" i="28" a="1"/>
  <c r="CD8" i="28" s="1"/>
  <c r="BS8" i="28" a="1"/>
  <c r="BS8" i="28" s="1"/>
  <c r="BH8" i="28" a="1"/>
  <c r="BH8" i="28" s="1"/>
  <c r="AW8" i="28" a="1"/>
  <c r="AW8" i="28" s="1"/>
  <c r="AL8" i="28" a="1"/>
  <c r="AL8" i="28" s="1"/>
  <c r="AA8" i="28" a="1"/>
  <c r="AA8" i="28" s="1"/>
  <c r="ER7" i="28" a="1"/>
  <c r="ER7" i="28" s="1"/>
  <c r="EG7" i="28" a="1"/>
  <c r="EG7" i="28" s="1"/>
  <c r="DV7" i="28" a="1"/>
  <c r="DV7" i="28" s="1"/>
  <c r="DK7" i="28" a="1"/>
  <c r="DK7" i="28" s="1"/>
  <c r="CZ7" i="28" a="1"/>
  <c r="CZ7" i="28" s="1"/>
  <c r="CO7" i="28" a="1"/>
  <c r="CO7" i="28" s="1"/>
  <c r="CD7" i="28" a="1"/>
  <c r="CD7" i="28" s="1"/>
  <c r="BS7" i="28" a="1"/>
  <c r="BS7" i="28" s="1"/>
  <c r="BH7" i="28" a="1"/>
  <c r="BH7" i="28" s="1"/>
  <c r="AW7" i="28" a="1"/>
  <c r="AW7" i="28" s="1"/>
  <c r="AL7" i="28" a="1"/>
  <c r="AL7" i="28" s="1"/>
  <c r="AA7" i="28" a="1"/>
  <c r="AA7" i="28" s="1"/>
  <c r="ER6" i="28" a="1"/>
  <c r="ER6" i="28" s="1"/>
  <c r="EG6" i="28" a="1"/>
  <c r="EG6" i="28" s="1"/>
  <c r="DV6" i="28" a="1"/>
  <c r="DV6" i="28" s="1"/>
  <c r="DK6" i="28" a="1"/>
  <c r="DK6" i="28" s="1"/>
  <c r="CZ6" i="28" a="1"/>
  <c r="CZ6" i="28" s="1"/>
  <c r="CO6" i="28" a="1"/>
  <c r="CO6" i="28" s="1"/>
  <c r="CD6" i="28" a="1"/>
  <c r="CD6" i="28" s="1"/>
  <c r="BS6" i="28" a="1"/>
  <c r="BS6" i="28" s="1"/>
  <c r="BH6" i="28" a="1"/>
  <c r="BH6" i="28" s="1"/>
  <c r="AW6" i="28" a="1"/>
  <c r="AW6" i="28" s="1"/>
  <c r="AL6" i="28" a="1"/>
  <c r="AL6" i="28" s="1"/>
  <c r="AA6" i="28" a="1"/>
  <c r="AA6" i="28" s="1"/>
  <c r="ER71" i="31" a="1"/>
  <c r="ER71" i="31" s="1"/>
  <c r="EG71" i="31" a="1"/>
  <c r="EG71" i="31" s="1"/>
  <c r="DV71" i="31" a="1"/>
  <c r="DV71" i="31" s="1"/>
  <c r="DK71" i="31" a="1"/>
  <c r="DK71" i="31" s="1"/>
  <c r="CZ71" i="31" a="1"/>
  <c r="CZ71" i="31" s="1"/>
  <c r="CO71" i="31" a="1"/>
  <c r="CO71" i="31" s="1"/>
  <c r="CD71" i="31" a="1"/>
  <c r="CD71" i="31" s="1"/>
  <c r="BS71" i="31" a="1"/>
  <c r="BS71" i="31" s="1"/>
  <c r="BH71" i="31" a="1"/>
  <c r="BH71" i="31" s="1"/>
  <c r="AW71" i="31" a="1"/>
  <c r="AW71" i="31" s="1"/>
  <c r="AL71" i="31" a="1"/>
  <c r="AL71" i="31" s="1"/>
  <c r="AA71" i="31" a="1"/>
  <c r="AA71" i="31" s="1"/>
  <c r="ER70" i="31" a="1"/>
  <c r="ER70" i="31" s="1"/>
  <c r="EG70" i="31" a="1"/>
  <c r="EG70" i="31" s="1"/>
  <c r="DV70" i="31" a="1"/>
  <c r="DV70" i="31" s="1"/>
  <c r="DK70" i="31" a="1"/>
  <c r="DK70" i="31" s="1"/>
  <c r="CZ70" i="31" a="1"/>
  <c r="CZ70" i="31" s="1"/>
  <c r="CO70" i="31" a="1"/>
  <c r="CO70" i="31" s="1"/>
  <c r="CD70" i="31" a="1"/>
  <c r="CD70" i="31" s="1"/>
  <c r="BS70" i="31" a="1"/>
  <c r="BS70" i="31" s="1"/>
  <c r="BH70" i="31" a="1"/>
  <c r="BH70" i="31" s="1"/>
  <c r="AW70" i="31" a="1"/>
  <c r="AW70" i="31" s="1"/>
  <c r="AL70" i="31" a="1"/>
  <c r="AL70" i="31" s="1"/>
  <c r="AA70" i="31" a="1"/>
  <c r="AA70" i="31" s="1"/>
  <c r="ER58" i="31" a="1"/>
  <c r="ER58" i="31" s="1"/>
  <c r="EG58" i="31" a="1"/>
  <c r="EG58" i="31" s="1"/>
  <c r="DV58" i="31" a="1"/>
  <c r="DV58" i="31" s="1"/>
  <c r="DK58" i="31" a="1"/>
  <c r="DK58" i="31" s="1"/>
  <c r="CZ58" i="31" a="1"/>
  <c r="CZ58" i="31" s="1"/>
  <c r="CO58" i="31" a="1"/>
  <c r="CO58" i="31" s="1"/>
  <c r="CD58" i="31" a="1"/>
  <c r="CD58" i="31" s="1"/>
  <c r="BS58" i="31" a="1"/>
  <c r="BS58" i="31" s="1"/>
  <c r="BH58" i="31" a="1"/>
  <c r="BH58" i="31" s="1"/>
  <c r="AW58" i="31" a="1"/>
  <c r="AW58" i="31" s="1"/>
  <c r="AL58" i="31" a="1"/>
  <c r="AL58" i="31" s="1"/>
  <c r="AA58" i="31" a="1"/>
  <c r="AA58" i="31" s="1"/>
  <c r="ER57" i="31" a="1"/>
  <c r="ER57" i="31" s="1"/>
  <c r="EG57" i="31" a="1"/>
  <c r="EG57" i="31" s="1"/>
  <c r="DV57" i="31" a="1"/>
  <c r="DV57" i="31" s="1"/>
  <c r="DK57" i="31" a="1"/>
  <c r="DK57" i="31" s="1"/>
  <c r="CZ57" i="31" a="1"/>
  <c r="CZ57" i="31" s="1"/>
  <c r="CO57" i="31" a="1"/>
  <c r="CO57" i="31" s="1"/>
  <c r="CD57" i="31" a="1"/>
  <c r="CD57" i="31" s="1"/>
  <c r="BS57" i="31" a="1"/>
  <c r="BS57" i="31" s="1"/>
  <c r="BH57" i="31" a="1"/>
  <c r="BH57" i="31" s="1"/>
  <c r="AW57" i="31" a="1"/>
  <c r="AW57" i="31" s="1"/>
  <c r="AL57" i="31" a="1"/>
  <c r="AL57" i="31" s="1"/>
  <c r="AA57" i="31" a="1"/>
  <c r="AA57" i="31" s="1"/>
  <c r="ER53" i="31" a="1"/>
  <c r="ER53" i="31" s="1"/>
  <c r="EG53" i="31" a="1"/>
  <c r="EG53" i="31" s="1"/>
  <c r="DV53" i="31" a="1"/>
  <c r="DV53" i="31" s="1"/>
  <c r="DK53" i="31" a="1"/>
  <c r="DK53" i="31" s="1"/>
  <c r="CZ53" i="31" a="1"/>
  <c r="CZ53" i="31" s="1"/>
  <c r="CO53" i="31" a="1"/>
  <c r="CO53" i="31" s="1"/>
  <c r="CD53" i="31" a="1"/>
  <c r="CD53" i="31" s="1"/>
  <c r="BS53" i="31" a="1"/>
  <c r="BS53" i="31" s="1"/>
  <c r="BH53" i="31" a="1"/>
  <c r="BH53" i="31" s="1"/>
  <c r="AW53" i="31" a="1"/>
  <c r="AW53" i="31" s="1"/>
  <c r="AL53" i="31" a="1"/>
  <c r="AL53" i="31" s="1"/>
  <c r="AA53" i="31" a="1"/>
  <c r="AA53" i="31" s="1"/>
  <c r="ER50" i="31" a="1"/>
  <c r="ER50" i="31" s="1"/>
  <c r="EG50" i="31" a="1"/>
  <c r="EG50" i="31" s="1"/>
  <c r="DV50" i="31" a="1"/>
  <c r="DV50" i="31" s="1"/>
  <c r="DK50" i="31" a="1"/>
  <c r="DK50" i="31" s="1"/>
  <c r="CZ50" i="31" a="1"/>
  <c r="CZ50" i="31" s="1"/>
  <c r="CO50" i="31" a="1"/>
  <c r="CO50" i="31" s="1"/>
  <c r="CD50" i="31" a="1"/>
  <c r="CD50" i="31" s="1"/>
  <c r="BS50" i="31" a="1"/>
  <c r="BS50" i="31" s="1"/>
  <c r="BH50" i="31" a="1"/>
  <c r="BH50" i="31" s="1"/>
  <c r="AW50" i="31" a="1"/>
  <c r="AW50" i="31" s="1"/>
  <c r="AL50" i="31" a="1"/>
  <c r="AL50" i="31" s="1"/>
  <c r="AA50" i="31" a="1"/>
  <c r="AA50" i="31" s="1"/>
  <c r="ER49" i="31" a="1"/>
  <c r="ER49" i="31" s="1"/>
  <c r="EG49" i="31" a="1"/>
  <c r="EG49" i="31" s="1"/>
  <c r="DV49" i="31" a="1"/>
  <c r="DV49" i="31" s="1"/>
  <c r="DK49" i="31" a="1"/>
  <c r="DK49" i="31" s="1"/>
  <c r="CZ49" i="31" a="1"/>
  <c r="CZ49" i="31" s="1"/>
  <c r="CO49" i="31" a="1"/>
  <c r="CO49" i="31" s="1"/>
  <c r="CD49" i="31" a="1"/>
  <c r="CD49" i="31" s="1"/>
  <c r="BS49" i="31" a="1"/>
  <c r="BS49" i="31" s="1"/>
  <c r="BH49" i="31" a="1"/>
  <c r="BH49" i="31" s="1"/>
  <c r="AW49" i="31" a="1"/>
  <c r="AW49" i="31" s="1"/>
  <c r="AL49" i="31" a="1"/>
  <c r="AL49" i="31" s="1"/>
  <c r="AA49" i="31" a="1"/>
  <c r="AA49" i="31" s="1"/>
  <c r="ER46" i="31" a="1"/>
  <c r="ER46" i="31" s="1"/>
  <c r="EG46" i="31" a="1"/>
  <c r="EG46" i="31" s="1"/>
  <c r="DV46" i="31" a="1"/>
  <c r="DV46" i="31" s="1"/>
  <c r="DK46" i="31" a="1"/>
  <c r="DK46" i="31" s="1"/>
  <c r="CZ46" i="31" a="1"/>
  <c r="CZ46" i="31" s="1"/>
  <c r="CO46" i="31" a="1"/>
  <c r="CO46" i="31" s="1"/>
  <c r="CD46" i="31" a="1"/>
  <c r="CD46" i="31" s="1"/>
  <c r="BS46" i="31" a="1"/>
  <c r="BS46" i="31" s="1"/>
  <c r="BH46" i="31" a="1"/>
  <c r="BH46" i="31" s="1"/>
  <c r="AW46" i="31" a="1"/>
  <c r="AW46" i="31" s="1"/>
  <c r="AL46" i="31" a="1"/>
  <c r="AL46" i="31" s="1"/>
  <c r="AA46" i="31" a="1"/>
  <c r="AA46" i="31" s="1"/>
  <c r="ER45" i="31" a="1"/>
  <c r="ER45" i="31" s="1"/>
  <c r="EG45" i="31" a="1"/>
  <c r="EG45" i="31" s="1"/>
  <c r="DV45" i="31" a="1"/>
  <c r="DV45" i="31" s="1"/>
  <c r="DK45" i="31" a="1"/>
  <c r="DK45" i="31" s="1"/>
  <c r="CZ45" i="31" a="1"/>
  <c r="CZ45" i="31" s="1"/>
  <c r="CO45" i="31" a="1"/>
  <c r="CO45" i="31" s="1"/>
  <c r="CD45" i="31" a="1"/>
  <c r="CD45" i="31" s="1"/>
  <c r="BS45" i="31" a="1"/>
  <c r="BS45" i="31" s="1"/>
  <c r="BH45" i="31" a="1"/>
  <c r="BH45" i="31" s="1"/>
  <c r="AW45" i="31" a="1"/>
  <c r="AW45" i="31" s="1"/>
  <c r="AL45" i="31" a="1"/>
  <c r="AL45" i="31" s="1"/>
  <c r="AA45" i="31" a="1"/>
  <c r="AA45" i="31" s="1"/>
  <c r="ER41" i="31" a="1"/>
  <c r="ER41" i="31" s="1"/>
  <c r="EG41" i="31" a="1"/>
  <c r="EG41" i="31" s="1"/>
  <c r="DV41" i="31" a="1"/>
  <c r="DV41" i="31" s="1"/>
  <c r="DK41" i="31" a="1"/>
  <c r="DK41" i="31" s="1"/>
  <c r="CZ41" i="31" a="1"/>
  <c r="CZ41" i="31" s="1"/>
  <c r="CO41" i="31" a="1"/>
  <c r="CO41" i="31" s="1"/>
  <c r="CD41" i="31" a="1"/>
  <c r="CD41" i="31" s="1"/>
  <c r="BS41" i="31" a="1"/>
  <c r="BS41" i="31" s="1"/>
  <c r="BH41" i="31" a="1"/>
  <c r="BH41" i="31" s="1"/>
  <c r="AW41" i="31" a="1"/>
  <c r="AW41" i="31" s="1"/>
  <c r="AL41" i="31" a="1"/>
  <c r="AL41" i="31" s="1"/>
  <c r="AA41" i="31" a="1"/>
  <c r="AA41" i="31" s="1"/>
  <c r="ER38" i="31" a="1"/>
  <c r="ER38" i="31" s="1"/>
  <c r="EG38" i="31" a="1"/>
  <c r="EG38" i="31" s="1"/>
  <c r="DV38" i="31" a="1"/>
  <c r="DV38" i="31" s="1"/>
  <c r="DK38" i="31" a="1"/>
  <c r="DK38" i="31" s="1"/>
  <c r="CZ38" i="31" a="1"/>
  <c r="CZ38" i="31" s="1"/>
  <c r="CO38" i="31" a="1"/>
  <c r="CO38" i="31" s="1"/>
  <c r="CD38" i="31" a="1"/>
  <c r="CD38" i="31" s="1"/>
  <c r="BS38" i="31" a="1"/>
  <c r="BS38" i="31" s="1"/>
  <c r="BH38" i="31" a="1"/>
  <c r="BH38" i="31" s="1"/>
  <c r="AW38" i="31" a="1"/>
  <c r="AW38" i="31" s="1"/>
  <c r="AL38" i="31" a="1"/>
  <c r="AL38" i="31" s="1"/>
  <c r="AA38" i="31" a="1"/>
  <c r="AA38" i="31" s="1"/>
  <c r="ER37" i="31" a="1"/>
  <c r="ER37" i="31" s="1"/>
  <c r="EG37" i="31" a="1"/>
  <c r="EG37" i="31" s="1"/>
  <c r="DV37" i="31" a="1"/>
  <c r="DV37" i="31" s="1"/>
  <c r="DK37" i="31" a="1"/>
  <c r="DK37" i="31" s="1"/>
  <c r="CZ37" i="31" a="1"/>
  <c r="CZ37" i="31" s="1"/>
  <c r="CO37" i="31" a="1"/>
  <c r="CO37" i="31" s="1"/>
  <c r="CD37" i="31" a="1"/>
  <c r="CD37" i="31" s="1"/>
  <c r="BS37" i="31" a="1"/>
  <c r="BS37" i="31" s="1"/>
  <c r="BH37" i="31" a="1"/>
  <c r="BH37" i="31" s="1"/>
  <c r="AW37" i="31" a="1"/>
  <c r="AW37" i="31" s="1"/>
  <c r="AL37" i="31" a="1"/>
  <c r="AL37" i="31" s="1"/>
  <c r="AA37" i="31" a="1"/>
  <c r="AA37" i="31" s="1"/>
  <c r="ER34" i="31" a="1"/>
  <c r="ER34" i="31" s="1"/>
  <c r="EG34" i="31" a="1"/>
  <c r="EG34" i="31" s="1"/>
  <c r="DV34" i="31" a="1"/>
  <c r="DV34" i="31" s="1"/>
  <c r="DK34" i="31" a="1"/>
  <c r="DK34" i="31" s="1"/>
  <c r="CZ34" i="31" a="1"/>
  <c r="CZ34" i="31" s="1"/>
  <c r="CO34" i="31" a="1"/>
  <c r="CO34" i="31" s="1"/>
  <c r="CD34" i="31" a="1"/>
  <c r="CD34" i="31" s="1"/>
  <c r="BS34" i="31" a="1"/>
  <c r="BS34" i="31" s="1"/>
  <c r="BH34" i="31" a="1"/>
  <c r="BH34" i="31" s="1"/>
  <c r="AW34" i="31" a="1"/>
  <c r="AW34" i="31" s="1"/>
  <c r="AL34" i="31" a="1"/>
  <c r="AL34" i="31" s="1"/>
  <c r="AA34" i="31" a="1"/>
  <c r="AA34" i="31" s="1"/>
  <c r="ER33" i="31" a="1"/>
  <c r="ER33" i="31" s="1"/>
  <c r="EG33" i="31" a="1"/>
  <c r="EG33" i="31" s="1"/>
  <c r="DV33" i="31" a="1"/>
  <c r="DV33" i="31" s="1"/>
  <c r="DK33" i="31" a="1"/>
  <c r="DK33" i="31" s="1"/>
  <c r="CZ33" i="31" a="1"/>
  <c r="CZ33" i="31" s="1"/>
  <c r="CO33" i="31" a="1"/>
  <c r="CO33" i="31" s="1"/>
  <c r="CD33" i="31" a="1"/>
  <c r="CD33" i="31" s="1"/>
  <c r="BS33" i="31" a="1"/>
  <c r="BS33" i="31" s="1"/>
  <c r="BH33" i="31" a="1"/>
  <c r="BH33" i="31" s="1"/>
  <c r="AW33" i="31" a="1"/>
  <c r="AW33" i="31" s="1"/>
  <c r="AL33" i="31" a="1"/>
  <c r="AL33" i="31" s="1"/>
  <c r="AA33" i="31" a="1"/>
  <c r="AA33" i="31" s="1"/>
  <c r="ER29" i="31" a="1"/>
  <c r="ER29" i="31" s="1"/>
  <c r="EG29" i="31" a="1"/>
  <c r="EG29" i="31" s="1"/>
  <c r="DV29" i="31" a="1"/>
  <c r="DV29" i="31" s="1"/>
  <c r="DK29" i="31" a="1"/>
  <c r="DK29" i="31" s="1"/>
  <c r="CZ29" i="31" a="1"/>
  <c r="CZ29" i="31" s="1"/>
  <c r="CO29" i="31" a="1"/>
  <c r="CO29" i="31" s="1"/>
  <c r="CD29" i="31" a="1"/>
  <c r="CD29" i="31" s="1"/>
  <c r="BS29" i="31" a="1"/>
  <c r="BS29" i="31" s="1"/>
  <c r="BH29" i="31" a="1"/>
  <c r="BH29" i="31" s="1"/>
  <c r="AW29" i="31" a="1"/>
  <c r="AW29" i="31" s="1"/>
  <c r="AL29" i="31" a="1"/>
  <c r="AL29" i="31" s="1"/>
  <c r="AA29" i="31" a="1"/>
  <c r="AA29" i="31" s="1"/>
  <c r="ER26" i="31" a="1"/>
  <c r="ER26" i="31" s="1"/>
  <c r="EG26" i="31" a="1"/>
  <c r="EG26" i="31" s="1"/>
  <c r="DV26" i="31" a="1"/>
  <c r="DV26" i="31" s="1"/>
  <c r="DK26" i="31" a="1"/>
  <c r="DK26" i="31" s="1"/>
  <c r="CZ26" i="31" a="1"/>
  <c r="CZ26" i="31" s="1"/>
  <c r="CO26" i="31" a="1"/>
  <c r="CO26" i="31" s="1"/>
  <c r="CD26" i="31" a="1"/>
  <c r="CD26" i="31" s="1"/>
  <c r="BS26" i="31" a="1"/>
  <c r="BS26" i="31" s="1"/>
  <c r="BH26" i="31" a="1"/>
  <c r="BH26" i="31" s="1"/>
  <c r="AW26" i="31" a="1"/>
  <c r="AW26" i="31" s="1"/>
  <c r="AL26" i="31" a="1"/>
  <c r="AL26" i="31" s="1"/>
  <c r="AA26" i="31" a="1"/>
  <c r="AA26" i="31" s="1"/>
  <c r="ER25" i="31" a="1"/>
  <c r="ER25" i="31" s="1"/>
  <c r="EG25" i="31" a="1"/>
  <c r="EG25" i="31" s="1"/>
  <c r="DV25" i="31" a="1"/>
  <c r="DV25" i="31" s="1"/>
  <c r="DK25" i="31" a="1"/>
  <c r="DK25" i="31" s="1"/>
  <c r="CZ25" i="31" a="1"/>
  <c r="CZ25" i="31" s="1"/>
  <c r="CO25" i="31" a="1"/>
  <c r="CO25" i="31" s="1"/>
  <c r="CD25" i="31" a="1"/>
  <c r="CD25" i="31" s="1"/>
  <c r="BS25" i="31" a="1"/>
  <c r="BS25" i="31" s="1"/>
  <c r="BH25" i="31" a="1"/>
  <c r="BH25" i="31" s="1"/>
  <c r="AW25" i="31" a="1"/>
  <c r="AW25" i="31" s="1"/>
  <c r="AL25" i="31" a="1"/>
  <c r="AL25" i="31" s="1"/>
  <c r="AA25" i="31" a="1"/>
  <c r="AA25" i="31" s="1"/>
  <c r="ER22" i="31" a="1"/>
  <c r="ER22" i="31" s="1"/>
  <c r="EG22" i="31" a="1"/>
  <c r="EG22" i="31" s="1"/>
  <c r="DV22" i="31" a="1"/>
  <c r="DV22" i="31" s="1"/>
  <c r="DK22" i="31" a="1"/>
  <c r="DK22" i="31" s="1"/>
  <c r="CZ22" i="31" a="1"/>
  <c r="CZ22" i="31" s="1"/>
  <c r="CO22" i="31" a="1"/>
  <c r="CO22" i="31" s="1"/>
  <c r="CD22" i="31" a="1"/>
  <c r="CD22" i="31" s="1"/>
  <c r="BS22" i="31" a="1"/>
  <c r="BS22" i="31" s="1"/>
  <c r="BH22" i="31" a="1"/>
  <c r="BH22" i="31" s="1"/>
  <c r="AW22" i="31" a="1"/>
  <c r="AW22" i="31" s="1"/>
  <c r="AL22" i="31" a="1"/>
  <c r="AL22" i="31" s="1"/>
  <c r="AA22" i="31" a="1"/>
  <c r="AA22" i="31" s="1"/>
  <c r="ER21" i="31" a="1"/>
  <c r="ER21" i="31" s="1"/>
  <c r="EG21" i="31" a="1"/>
  <c r="EG21" i="31" s="1"/>
  <c r="DV21" i="31" a="1"/>
  <c r="DV21" i="31" s="1"/>
  <c r="DK21" i="31" a="1"/>
  <c r="DK21" i="31" s="1"/>
  <c r="CZ21" i="31" a="1"/>
  <c r="CZ21" i="31" s="1"/>
  <c r="CO21" i="31" a="1"/>
  <c r="CO21" i="31" s="1"/>
  <c r="CD21" i="31" a="1"/>
  <c r="CD21" i="31" s="1"/>
  <c r="BS21" i="31" a="1"/>
  <c r="BS21" i="31" s="1"/>
  <c r="BH21" i="31" a="1"/>
  <c r="BH21" i="31" s="1"/>
  <c r="AW21" i="31" a="1"/>
  <c r="AW21" i="31" s="1"/>
  <c r="AL21" i="31" a="1"/>
  <c r="AL21" i="31" s="1"/>
  <c r="AA21" i="31" a="1"/>
  <c r="AA21" i="31" s="1"/>
  <c r="ER17" i="31" a="1"/>
  <c r="ER17" i="31" s="1"/>
  <c r="EG17" i="31" a="1"/>
  <c r="EG17" i="31" s="1"/>
  <c r="DV17" i="31" a="1"/>
  <c r="DV17" i="31" s="1"/>
  <c r="DK17" i="31" a="1"/>
  <c r="DK17" i="31" s="1"/>
  <c r="CZ17" i="31" a="1"/>
  <c r="CZ17" i="31" s="1"/>
  <c r="CO17" i="31" a="1"/>
  <c r="CO17" i="31" s="1"/>
  <c r="CD17" i="31" a="1"/>
  <c r="CD17" i="31" s="1"/>
  <c r="BS17" i="31" a="1"/>
  <c r="BS17" i="31" s="1"/>
  <c r="BH17" i="31" a="1"/>
  <c r="BH17" i="31" s="1"/>
  <c r="AW17" i="31" a="1"/>
  <c r="AW17" i="31" s="1"/>
  <c r="AL17" i="31" a="1"/>
  <c r="AL17" i="31" s="1"/>
  <c r="AA17" i="31" a="1"/>
  <c r="AA17" i="31" s="1"/>
  <c r="ER16" i="31" a="1"/>
  <c r="ER16" i="31" s="1"/>
  <c r="EG16" i="31" a="1"/>
  <c r="EG16" i="31" s="1"/>
  <c r="DV16" i="31" a="1"/>
  <c r="DV16" i="31" s="1"/>
  <c r="DK16" i="31" a="1"/>
  <c r="DK16" i="31" s="1"/>
  <c r="CZ16" i="31" a="1"/>
  <c r="CZ16" i="31" s="1"/>
  <c r="CO16" i="31" a="1"/>
  <c r="CO16" i="31" s="1"/>
  <c r="CD16" i="31" a="1"/>
  <c r="CD16" i="31" s="1"/>
  <c r="BS16" i="31" a="1"/>
  <c r="BS16" i="31" s="1"/>
  <c r="BH16" i="31" a="1"/>
  <c r="BH16" i="31" s="1"/>
  <c r="AW16" i="31" a="1"/>
  <c r="AW16" i="31" s="1"/>
  <c r="AL16" i="31" a="1"/>
  <c r="AL16" i="31" s="1"/>
  <c r="AA16" i="31" a="1"/>
  <c r="AA16" i="31" s="1"/>
  <c r="ER13" i="31" a="1"/>
  <c r="ER13" i="31" s="1"/>
  <c r="EG13" i="31" a="1"/>
  <c r="EG13" i="31" s="1"/>
  <c r="DV13" i="31" a="1"/>
  <c r="DV13" i="31" s="1"/>
  <c r="DK13" i="31" a="1"/>
  <c r="DK13" i="31" s="1"/>
  <c r="CZ13" i="31" a="1"/>
  <c r="CZ13" i="31" s="1"/>
  <c r="CO13" i="31" a="1"/>
  <c r="CO13" i="31" s="1"/>
  <c r="CD13" i="31" a="1"/>
  <c r="CD13" i="31" s="1"/>
  <c r="BS13" i="31" a="1"/>
  <c r="BS13" i="31" s="1"/>
  <c r="BH13" i="31" a="1"/>
  <c r="BH13" i="31" s="1"/>
  <c r="AW13" i="31" a="1"/>
  <c r="AW13" i="31" s="1"/>
  <c r="AL13" i="31" a="1"/>
  <c r="AL13" i="31" s="1"/>
  <c r="AA13" i="31" a="1"/>
  <c r="AA13" i="31" s="1"/>
  <c r="ER8" i="31" a="1"/>
  <c r="ER8" i="31" s="1"/>
  <c r="EG8" i="31" a="1"/>
  <c r="EG8" i="31" s="1"/>
  <c r="DV8" i="31" a="1"/>
  <c r="DV8" i="31" s="1"/>
  <c r="DK8" i="31" a="1"/>
  <c r="DK8" i="31" s="1"/>
  <c r="CZ8" i="31" a="1"/>
  <c r="CZ8" i="31" s="1"/>
  <c r="CO8" i="31" a="1"/>
  <c r="CO8" i="31" s="1"/>
  <c r="CD8" i="31" a="1"/>
  <c r="CD8" i="31" s="1"/>
  <c r="BS8" i="31" a="1"/>
  <c r="BS8" i="31" s="1"/>
  <c r="BH8" i="31" a="1"/>
  <c r="BH8" i="31" s="1"/>
  <c r="AW8" i="31" a="1"/>
  <c r="AW8" i="31" s="1"/>
  <c r="AL8" i="31" a="1"/>
  <c r="AL8" i="31" s="1"/>
  <c r="AA8" i="31" a="1"/>
  <c r="AA8" i="31" s="1"/>
  <c r="ER7" i="31" a="1"/>
  <c r="ER7" i="31" s="1"/>
  <c r="EG7" i="31" a="1"/>
  <c r="EG7" i="31" s="1"/>
  <c r="DV7" i="31" a="1"/>
  <c r="DV7" i="31" s="1"/>
  <c r="DK7" i="31" a="1"/>
  <c r="DK7" i="31" s="1"/>
  <c r="CZ7" i="31" a="1"/>
  <c r="CZ7" i="31" s="1"/>
  <c r="CO7" i="31" a="1"/>
  <c r="CO7" i="31" s="1"/>
  <c r="CD7" i="31" a="1"/>
  <c r="CD7" i="31" s="1"/>
  <c r="BS7" i="31" a="1"/>
  <c r="BS7" i="31" s="1"/>
  <c r="BH7" i="31" a="1"/>
  <c r="BH7" i="31" s="1"/>
  <c r="AW7" i="31" a="1"/>
  <c r="AW7" i="31" s="1"/>
  <c r="AL7" i="31" a="1"/>
  <c r="AL7" i="31" s="1"/>
  <c r="AA7" i="31" a="1"/>
  <c r="AA7" i="31" s="1"/>
  <c r="ER6" i="31" a="1"/>
  <c r="ER6" i="31" s="1"/>
  <c r="EG6" i="31" a="1"/>
  <c r="EG6" i="31" s="1"/>
  <c r="DV6" i="31" a="1"/>
  <c r="DV6" i="31" s="1"/>
  <c r="DK6" i="31" a="1"/>
  <c r="DK6" i="31" s="1"/>
  <c r="CZ6" i="31" a="1"/>
  <c r="CZ6" i="31" s="1"/>
  <c r="CO6" i="31" a="1"/>
  <c r="CO6" i="31" s="1"/>
  <c r="CD6" i="31" a="1"/>
  <c r="CD6" i="31" s="1"/>
  <c r="BS6" i="31" a="1"/>
  <c r="BS6" i="31" s="1"/>
  <c r="BH6" i="31" a="1"/>
  <c r="BH6" i="31" s="1"/>
  <c r="AW6" i="31" a="1"/>
  <c r="AW6" i="31" s="1"/>
  <c r="AL6" i="31" a="1"/>
  <c r="AL6" i="31" s="1"/>
  <c r="AA6" i="31" a="1"/>
  <c r="AA6" i="31" s="1"/>
  <c r="ER71" i="16" a="1"/>
  <c r="ER71" i="16" s="1"/>
  <c r="EG71" i="16" a="1"/>
  <c r="EG71" i="16" s="1"/>
  <c r="DV71" i="16" a="1"/>
  <c r="DV71" i="16" s="1"/>
  <c r="DK71" i="16" a="1"/>
  <c r="DK71" i="16" s="1"/>
  <c r="CZ71" i="16" a="1"/>
  <c r="CZ71" i="16" s="1"/>
  <c r="CO71" i="16" a="1"/>
  <c r="CO71" i="16" s="1"/>
  <c r="CD71" i="16" a="1"/>
  <c r="CD71" i="16" s="1"/>
  <c r="BS71" i="16" a="1"/>
  <c r="BS71" i="16" s="1"/>
  <c r="BH71" i="16" a="1"/>
  <c r="BH71" i="16" s="1"/>
  <c r="AW71" i="16" a="1"/>
  <c r="AW71" i="16" s="1"/>
  <c r="AL71" i="16" a="1"/>
  <c r="AL71" i="16" s="1"/>
  <c r="AA71" i="16" a="1"/>
  <c r="AA71" i="16" s="1"/>
  <c r="ER70" i="16" a="1"/>
  <c r="ER70" i="16" s="1"/>
  <c r="EG70" i="16" a="1"/>
  <c r="EG70" i="16" s="1"/>
  <c r="DV70" i="16" a="1"/>
  <c r="DV70" i="16" s="1"/>
  <c r="DK70" i="16" a="1"/>
  <c r="DK70" i="16" s="1"/>
  <c r="CZ70" i="16" a="1"/>
  <c r="CZ70" i="16" s="1"/>
  <c r="CO70" i="16" a="1"/>
  <c r="CO70" i="16" s="1"/>
  <c r="CD70" i="16" a="1"/>
  <c r="CD70" i="16" s="1"/>
  <c r="BS70" i="16" a="1"/>
  <c r="BS70" i="16" s="1"/>
  <c r="BH70" i="16" a="1"/>
  <c r="BH70" i="16" s="1"/>
  <c r="AW70" i="16" a="1"/>
  <c r="AW70" i="16" s="1"/>
  <c r="AL70" i="16" a="1"/>
  <c r="AL70" i="16" s="1"/>
  <c r="AA70" i="16" a="1"/>
  <c r="AA70" i="16" s="1"/>
  <c r="ER58" i="16" a="1"/>
  <c r="ER58" i="16" s="1"/>
  <c r="EG58" i="16" a="1"/>
  <c r="EG58" i="16" s="1"/>
  <c r="DV58" i="16" a="1"/>
  <c r="DV58" i="16" s="1"/>
  <c r="DK58" i="16" a="1"/>
  <c r="DK58" i="16" s="1"/>
  <c r="CZ58" i="16" a="1"/>
  <c r="CZ58" i="16" s="1"/>
  <c r="CO58" i="16" a="1"/>
  <c r="CO58" i="16" s="1"/>
  <c r="CD58" i="16" a="1"/>
  <c r="CD58" i="16" s="1"/>
  <c r="BS58" i="16" a="1"/>
  <c r="BS58" i="16" s="1"/>
  <c r="BH58" i="16" a="1"/>
  <c r="BH58" i="16" s="1"/>
  <c r="AW58" i="16" a="1"/>
  <c r="AW58" i="16" s="1"/>
  <c r="AL58" i="16" a="1"/>
  <c r="AL58" i="16" s="1"/>
  <c r="AA58" i="16" a="1"/>
  <c r="AA58" i="16" s="1"/>
  <c r="ER57" i="16" a="1"/>
  <c r="ER57" i="16" s="1"/>
  <c r="EG57" i="16" a="1"/>
  <c r="EG57" i="16" s="1"/>
  <c r="DV57" i="16" a="1"/>
  <c r="DV57" i="16" s="1"/>
  <c r="DK57" i="16" a="1"/>
  <c r="DK57" i="16" s="1"/>
  <c r="CZ57" i="16" a="1"/>
  <c r="CZ57" i="16" s="1"/>
  <c r="CO57" i="16" a="1"/>
  <c r="CO57" i="16" s="1"/>
  <c r="CD57" i="16" a="1"/>
  <c r="CD57" i="16" s="1"/>
  <c r="BS57" i="16" a="1"/>
  <c r="BS57" i="16" s="1"/>
  <c r="BH57" i="16" a="1"/>
  <c r="BH57" i="16" s="1"/>
  <c r="AW57" i="16" a="1"/>
  <c r="AW57" i="16" s="1"/>
  <c r="AL57" i="16" a="1"/>
  <c r="AL57" i="16" s="1"/>
  <c r="AA57" i="16" a="1"/>
  <c r="AA57" i="16" s="1"/>
  <c r="ER53" i="16" a="1"/>
  <c r="ER53" i="16" s="1"/>
  <c r="EG53" i="16" a="1"/>
  <c r="EG53" i="16" s="1"/>
  <c r="DV53" i="16" a="1"/>
  <c r="DV53" i="16" s="1"/>
  <c r="DK53" i="16" a="1"/>
  <c r="DK53" i="16" s="1"/>
  <c r="CZ53" i="16" a="1"/>
  <c r="CZ53" i="16" s="1"/>
  <c r="CO53" i="16" a="1"/>
  <c r="CO53" i="16" s="1"/>
  <c r="CD53" i="16" a="1"/>
  <c r="CD53" i="16" s="1"/>
  <c r="BS53" i="16" a="1"/>
  <c r="BS53" i="16" s="1"/>
  <c r="BH53" i="16" a="1"/>
  <c r="BH53" i="16" s="1"/>
  <c r="AW53" i="16" a="1"/>
  <c r="AW53" i="16" s="1"/>
  <c r="AL53" i="16" a="1"/>
  <c r="AL53" i="16" s="1"/>
  <c r="AA53" i="16" a="1"/>
  <c r="AA53" i="16" s="1"/>
  <c r="ER50" i="16" a="1"/>
  <c r="ER50" i="16" s="1"/>
  <c r="EG50" i="16" a="1"/>
  <c r="EG50" i="16" s="1"/>
  <c r="DV50" i="16" a="1"/>
  <c r="DV50" i="16" s="1"/>
  <c r="DK50" i="16" a="1"/>
  <c r="DK50" i="16" s="1"/>
  <c r="CZ50" i="16" a="1"/>
  <c r="CZ50" i="16" s="1"/>
  <c r="CO50" i="16" a="1"/>
  <c r="CO50" i="16" s="1"/>
  <c r="CD50" i="16" a="1"/>
  <c r="CD50" i="16" s="1"/>
  <c r="BS50" i="16" a="1"/>
  <c r="BS50" i="16" s="1"/>
  <c r="BH50" i="16" a="1"/>
  <c r="BH50" i="16" s="1"/>
  <c r="AW50" i="16" a="1"/>
  <c r="AW50" i="16" s="1"/>
  <c r="AL50" i="16" a="1"/>
  <c r="AL50" i="16" s="1"/>
  <c r="AA50" i="16" a="1"/>
  <c r="AA50" i="16" s="1"/>
  <c r="ER49" i="16" a="1"/>
  <c r="ER49" i="16" s="1"/>
  <c r="EG49" i="16" a="1"/>
  <c r="EG49" i="16" s="1"/>
  <c r="DV49" i="16" a="1"/>
  <c r="DV49" i="16" s="1"/>
  <c r="DK49" i="16" a="1"/>
  <c r="DK49" i="16" s="1"/>
  <c r="CZ49" i="16" a="1"/>
  <c r="CZ49" i="16" s="1"/>
  <c r="CO49" i="16" a="1"/>
  <c r="CO49" i="16" s="1"/>
  <c r="CD49" i="16" a="1"/>
  <c r="CD49" i="16" s="1"/>
  <c r="BS49" i="16" a="1"/>
  <c r="BS49" i="16" s="1"/>
  <c r="BH49" i="16" a="1"/>
  <c r="BH49" i="16" s="1"/>
  <c r="AW49" i="16" a="1"/>
  <c r="AW49" i="16" s="1"/>
  <c r="AL49" i="16" a="1"/>
  <c r="AL49" i="16" s="1"/>
  <c r="AA49" i="16" a="1"/>
  <c r="AA49" i="16" s="1"/>
  <c r="ER46" i="16" a="1"/>
  <c r="ER46" i="16" s="1"/>
  <c r="EG46" i="16" a="1"/>
  <c r="EG46" i="16" s="1"/>
  <c r="DV46" i="16" a="1"/>
  <c r="DV46" i="16" s="1"/>
  <c r="DK46" i="16" a="1"/>
  <c r="DK46" i="16" s="1"/>
  <c r="CZ46" i="16" a="1"/>
  <c r="CZ46" i="16" s="1"/>
  <c r="CO46" i="16" a="1"/>
  <c r="CO46" i="16" s="1"/>
  <c r="CD46" i="16" a="1"/>
  <c r="CD46" i="16" s="1"/>
  <c r="BS46" i="16" a="1"/>
  <c r="BS46" i="16" s="1"/>
  <c r="BH46" i="16" a="1"/>
  <c r="BH46" i="16" s="1"/>
  <c r="AW46" i="16" a="1"/>
  <c r="AW46" i="16" s="1"/>
  <c r="AL46" i="16" a="1"/>
  <c r="AL46" i="16" s="1"/>
  <c r="AA46" i="16" a="1"/>
  <c r="AA46" i="16" s="1"/>
  <c r="ER45" i="16" a="1"/>
  <c r="ER45" i="16" s="1"/>
  <c r="EG45" i="16" a="1"/>
  <c r="EG45" i="16" s="1"/>
  <c r="DV45" i="16" a="1"/>
  <c r="DV45" i="16" s="1"/>
  <c r="DK45" i="16" a="1"/>
  <c r="DK45" i="16" s="1"/>
  <c r="CZ45" i="16" a="1"/>
  <c r="CZ45" i="16" s="1"/>
  <c r="CO45" i="16" a="1"/>
  <c r="CO45" i="16" s="1"/>
  <c r="CD45" i="16" a="1"/>
  <c r="CD45" i="16" s="1"/>
  <c r="BS45" i="16" a="1"/>
  <c r="BS45" i="16" s="1"/>
  <c r="BH45" i="16" a="1"/>
  <c r="BH45" i="16" s="1"/>
  <c r="AW45" i="16" a="1"/>
  <c r="AW45" i="16" s="1"/>
  <c r="AL45" i="16" a="1"/>
  <c r="AL45" i="16" s="1"/>
  <c r="AA45" i="16" a="1"/>
  <c r="AA45" i="16" s="1"/>
  <c r="ER41" i="16" a="1"/>
  <c r="ER41" i="16" s="1"/>
  <c r="EG41" i="16" a="1"/>
  <c r="EG41" i="16" s="1"/>
  <c r="DV41" i="16" a="1"/>
  <c r="DV41" i="16" s="1"/>
  <c r="DK41" i="16" a="1"/>
  <c r="DK41" i="16" s="1"/>
  <c r="CZ41" i="16" a="1"/>
  <c r="CZ41" i="16" s="1"/>
  <c r="CO41" i="16" a="1"/>
  <c r="CO41" i="16" s="1"/>
  <c r="CD41" i="16" a="1"/>
  <c r="CD41" i="16" s="1"/>
  <c r="BS41" i="16" a="1"/>
  <c r="BS41" i="16" s="1"/>
  <c r="BH41" i="16" a="1"/>
  <c r="BH41" i="16" s="1"/>
  <c r="AW41" i="16" a="1"/>
  <c r="AW41" i="16" s="1"/>
  <c r="AL41" i="16" a="1"/>
  <c r="AL41" i="16" s="1"/>
  <c r="AA41" i="16" a="1"/>
  <c r="AA41" i="16" s="1"/>
  <c r="ER38" i="16" a="1"/>
  <c r="ER38" i="16" s="1"/>
  <c r="EG38" i="16" a="1"/>
  <c r="EG38" i="16" s="1"/>
  <c r="DV38" i="16" a="1"/>
  <c r="DV38" i="16" s="1"/>
  <c r="DK38" i="16" a="1"/>
  <c r="DK38" i="16" s="1"/>
  <c r="CZ38" i="16" a="1"/>
  <c r="CZ38" i="16" s="1"/>
  <c r="CO38" i="16" a="1"/>
  <c r="CO38" i="16" s="1"/>
  <c r="CD38" i="16" a="1"/>
  <c r="CD38" i="16" s="1"/>
  <c r="BS38" i="16" a="1"/>
  <c r="BS38" i="16" s="1"/>
  <c r="BH38" i="16" a="1"/>
  <c r="BH38" i="16" s="1"/>
  <c r="AW38" i="16" a="1"/>
  <c r="AW38" i="16" s="1"/>
  <c r="AL38" i="16" a="1"/>
  <c r="AL38" i="16" s="1"/>
  <c r="AA38" i="16" a="1"/>
  <c r="AA38" i="16" s="1"/>
  <c r="ER37" i="16" a="1"/>
  <c r="ER37" i="16" s="1"/>
  <c r="EG37" i="16" a="1"/>
  <c r="EG37" i="16" s="1"/>
  <c r="DV37" i="16" a="1"/>
  <c r="DV37" i="16" s="1"/>
  <c r="DK37" i="16" a="1"/>
  <c r="DK37" i="16" s="1"/>
  <c r="CZ37" i="16" a="1"/>
  <c r="CZ37" i="16" s="1"/>
  <c r="CO37" i="16" a="1"/>
  <c r="CO37" i="16" s="1"/>
  <c r="CD37" i="16" a="1"/>
  <c r="CD37" i="16" s="1"/>
  <c r="BS37" i="16" a="1"/>
  <c r="BS37" i="16" s="1"/>
  <c r="BH37" i="16" a="1"/>
  <c r="BH37" i="16" s="1"/>
  <c r="AW37" i="16" a="1"/>
  <c r="AW37" i="16" s="1"/>
  <c r="AL37" i="16" a="1"/>
  <c r="AL37" i="16" s="1"/>
  <c r="AA37" i="16" a="1"/>
  <c r="AA37" i="16" s="1"/>
  <c r="ER34" i="16" a="1"/>
  <c r="ER34" i="16" s="1"/>
  <c r="EG34" i="16" a="1"/>
  <c r="EG34" i="16" s="1"/>
  <c r="DV34" i="16" a="1"/>
  <c r="DV34" i="16" s="1"/>
  <c r="DK34" i="16" a="1"/>
  <c r="DK34" i="16" s="1"/>
  <c r="CZ34" i="16" a="1"/>
  <c r="CZ34" i="16" s="1"/>
  <c r="CO34" i="16" a="1"/>
  <c r="CO34" i="16" s="1"/>
  <c r="CD34" i="16" a="1"/>
  <c r="CD34" i="16" s="1"/>
  <c r="BS34" i="16" a="1"/>
  <c r="BS34" i="16" s="1"/>
  <c r="BH34" i="16" a="1"/>
  <c r="BH34" i="16" s="1"/>
  <c r="AW34" i="16" a="1"/>
  <c r="AW34" i="16" s="1"/>
  <c r="AL34" i="16" a="1"/>
  <c r="AL34" i="16" s="1"/>
  <c r="AA34" i="16" a="1"/>
  <c r="AA34" i="16" s="1"/>
  <c r="ER33" i="16" a="1"/>
  <c r="ER33" i="16" s="1"/>
  <c r="EG33" i="16" a="1"/>
  <c r="EG33" i="16" s="1"/>
  <c r="DV33" i="16" a="1"/>
  <c r="DV33" i="16" s="1"/>
  <c r="DK33" i="16" a="1"/>
  <c r="DK33" i="16" s="1"/>
  <c r="CZ33" i="16" a="1"/>
  <c r="CZ33" i="16" s="1"/>
  <c r="CO33" i="16" a="1"/>
  <c r="CO33" i="16" s="1"/>
  <c r="CD33" i="16" a="1"/>
  <c r="CD33" i="16" s="1"/>
  <c r="BS33" i="16" a="1"/>
  <c r="BS33" i="16" s="1"/>
  <c r="BH33" i="16" a="1"/>
  <c r="BH33" i="16" s="1"/>
  <c r="AW33" i="16" a="1"/>
  <c r="AW33" i="16" s="1"/>
  <c r="AL33" i="16" a="1"/>
  <c r="AL33" i="16" s="1"/>
  <c r="AA33" i="16" a="1"/>
  <c r="AA33" i="16" s="1"/>
  <c r="ER29" i="16" a="1"/>
  <c r="ER29" i="16" s="1"/>
  <c r="EG29" i="16" a="1"/>
  <c r="EG29" i="16" s="1"/>
  <c r="DV29" i="16" a="1"/>
  <c r="DV29" i="16" s="1"/>
  <c r="DK29" i="16" a="1"/>
  <c r="DK29" i="16" s="1"/>
  <c r="CZ29" i="16" a="1"/>
  <c r="CZ29" i="16" s="1"/>
  <c r="CO29" i="16" a="1"/>
  <c r="CO29" i="16" s="1"/>
  <c r="CD29" i="16" a="1"/>
  <c r="CD29" i="16" s="1"/>
  <c r="BS29" i="16" a="1"/>
  <c r="BS29" i="16" s="1"/>
  <c r="BH29" i="16" a="1"/>
  <c r="BH29" i="16" s="1"/>
  <c r="AW29" i="16" a="1"/>
  <c r="AW29" i="16" s="1"/>
  <c r="AL29" i="16" a="1"/>
  <c r="AL29" i="16" s="1"/>
  <c r="AA29" i="16" a="1"/>
  <c r="AA29" i="16" s="1"/>
  <c r="ER26" i="16" a="1"/>
  <c r="ER26" i="16" s="1"/>
  <c r="EG26" i="16" a="1"/>
  <c r="EG26" i="16" s="1"/>
  <c r="DV26" i="16" a="1"/>
  <c r="DV26" i="16" s="1"/>
  <c r="DK26" i="16" a="1"/>
  <c r="DK26" i="16" s="1"/>
  <c r="CZ26" i="16" a="1"/>
  <c r="CZ26" i="16" s="1"/>
  <c r="CO26" i="16" a="1"/>
  <c r="CO26" i="16" s="1"/>
  <c r="CD26" i="16" a="1"/>
  <c r="CD26" i="16" s="1"/>
  <c r="BS26" i="16" a="1"/>
  <c r="BS26" i="16" s="1"/>
  <c r="BH26" i="16" a="1"/>
  <c r="BH26" i="16" s="1"/>
  <c r="AW26" i="16" a="1"/>
  <c r="AW26" i="16" s="1"/>
  <c r="AL26" i="16" a="1"/>
  <c r="AL26" i="16" s="1"/>
  <c r="AA26" i="16" a="1"/>
  <c r="AA26" i="16" s="1"/>
  <c r="ER25" i="16" a="1"/>
  <c r="ER25" i="16" s="1"/>
  <c r="EG25" i="16" a="1"/>
  <c r="EG25" i="16" s="1"/>
  <c r="DV25" i="16" a="1"/>
  <c r="DV25" i="16" s="1"/>
  <c r="DK25" i="16" a="1"/>
  <c r="DK25" i="16" s="1"/>
  <c r="CZ25" i="16" a="1"/>
  <c r="CZ25" i="16" s="1"/>
  <c r="CO25" i="16" a="1"/>
  <c r="CO25" i="16" s="1"/>
  <c r="CD25" i="16" a="1"/>
  <c r="CD25" i="16" s="1"/>
  <c r="BS25" i="16" a="1"/>
  <c r="BS25" i="16" s="1"/>
  <c r="BH25" i="16" a="1"/>
  <c r="BH25" i="16" s="1"/>
  <c r="AW25" i="16" a="1"/>
  <c r="AW25" i="16" s="1"/>
  <c r="AL25" i="16" a="1"/>
  <c r="AL25" i="16" s="1"/>
  <c r="AA25" i="16" a="1"/>
  <c r="AA25" i="16" s="1"/>
  <c r="ER22" i="16" a="1"/>
  <c r="ER22" i="16" s="1"/>
  <c r="EG22" i="16" a="1"/>
  <c r="EG22" i="16" s="1"/>
  <c r="DV22" i="16" a="1"/>
  <c r="DV22" i="16" s="1"/>
  <c r="DK22" i="16" a="1"/>
  <c r="DK22" i="16" s="1"/>
  <c r="CZ22" i="16" a="1"/>
  <c r="CZ22" i="16" s="1"/>
  <c r="CO22" i="16" a="1"/>
  <c r="CO22" i="16" s="1"/>
  <c r="CD22" i="16" a="1"/>
  <c r="CD22" i="16" s="1"/>
  <c r="BS22" i="16" a="1"/>
  <c r="BS22" i="16" s="1"/>
  <c r="BH22" i="16" a="1"/>
  <c r="BH22" i="16" s="1"/>
  <c r="AW22" i="16" a="1"/>
  <c r="AW22" i="16" s="1"/>
  <c r="AL22" i="16" a="1"/>
  <c r="AL22" i="16" s="1"/>
  <c r="AA22" i="16" a="1"/>
  <c r="AA22" i="16" s="1"/>
  <c r="ER21" i="16" a="1"/>
  <c r="ER21" i="16" s="1"/>
  <c r="EG21" i="16" a="1"/>
  <c r="EG21" i="16" s="1"/>
  <c r="DV21" i="16" a="1"/>
  <c r="DV21" i="16" s="1"/>
  <c r="DK21" i="16" a="1"/>
  <c r="DK21" i="16" s="1"/>
  <c r="CZ21" i="16" a="1"/>
  <c r="CZ21" i="16" s="1"/>
  <c r="CO21" i="16" a="1"/>
  <c r="CO21" i="16" s="1"/>
  <c r="CD21" i="16" a="1"/>
  <c r="CD21" i="16" s="1"/>
  <c r="BS21" i="16" a="1"/>
  <c r="BS21" i="16" s="1"/>
  <c r="BH21" i="16" a="1"/>
  <c r="BH21" i="16" s="1"/>
  <c r="AW21" i="16" a="1"/>
  <c r="AW21" i="16" s="1"/>
  <c r="AL21" i="16" a="1"/>
  <c r="AL21" i="16" s="1"/>
  <c r="AA21" i="16" a="1"/>
  <c r="AA21" i="16" s="1"/>
  <c r="ER17" i="16" a="1"/>
  <c r="ER17" i="16" s="1"/>
  <c r="EG17" i="16" a="1"/>
  <c r="EG17" i="16" s="1"/>
  <c r="DV17" i="16" a="1"/>
  <c r="DV17" i="16" s="1"/>
  <c r="DK17" i="16" a="1"/>
  <c r="DK17" i="16" s="1"/>
  <c r="CZ17" i="16" a="1"/>
  <c r="CZ17" i="16" s="1"/>
  <c r="CO17" i="16" a="1"/>
  <c r="CO17" i="16" s="1"/>
  <c r="CD17" i="16" a="1"/>
  <c r="CD17" i="16" s="1"/>
  <c r="BS17" i="16" a="1"/>
  <c r="BS17" i="16" s="1"/>
  <c r="BH17" i="16" a="1"/>
  <c r="BH17" i="16" s="1"/>
  <c r="AW17" i="16" a="1"/>
  <c r="AW17" i="16" s="1"/>
  <c r="AL17" i="16" a="1"/>
  <c r="AL17" i="16" s="1"/>
  <c r="AA17" i="16" a="1"/>
  <c r="AA17" i="16" s="1"/>
  <c r="ER16" i="16" a="1"/>
  <c r="ER16" i="16" s="1"/>
  <c r="EG16" i="16" a="1"/>
  <c r="EG16" i="16" s="1"/>
  <c r="DV16" i="16" a="1"/>
  <c r="DV16" i="16" s="1"/>
  <c r="DK16" i="16" a="1"/>
  <c r="DK16" i="16" s="1"/>
  <c r="CZ16" i="16" a="1"/>
  <c r="CZ16" i="16" s="1"/>
  <c r="CO16" i="16" a="1"/>
  <c r="CO16" i="16" s="1"/>
  <c r="CD16" i="16" a="1"/>
  <c r="CD16" i="16" s="1"/>
  <c r="BS16" i="16" a="1"/>
  <c r="BS16" i="16" s="1"/>
  <c r="BH16" i="16" a="1"/>
  <c r="BH16" i="16" s="1"/>
  <c r="AW16" i="16" a="1"/>
  <c r="AW16" i="16" s="1"/>
  <c r="AL16" i="16" a="1"/>
  <c r="AL16" i="16" s="1"/>
  <c r="AA16" i="16" a="1"/>
  <c r="AA16" i="16" s="1"/>
  <c r="ER13" i="16" a="1"/>
  <c r="ER13" i="16" s="1"/>
  <c r="EG13" i="16" a="1"/>
  <c r="EG13" i="16" s="1"/>
  <c r="DV13" i="16" a="1"/>
  <c r="DV13" i="16" s="1"/>
  <c r="DK13" i="16" a="1"/>
  <c r="DK13" i="16" s="1"/>
  <c r="CZ13" i="16" a="1"/>
  <c r="CZ13" i="16" s="1"/>
  <c r="CO13" i="16" a="1"/>
  <c r="CO13" i="16" s="1"/>
  <c r="CD13" i="16" a="1"/>
  <c r="CD13" i="16" s="1"/>
  <c r="BS13" i="16" a="1"/>
  <c r="BS13" i="16" s="1"/>
  <c r="BH13" i="16" a="1"/>
  <c r="BH13" i="16" s="1"/>
  <c r="AW13" i="16" a="1"/>
  <c r="AW13" i="16" s="1"/>
  <c r="AL13" i="16" a="1"/>
  <c r="AL13" i="16" s="1"/>
  <c r="AA13" i="16" a="1"/>
  <c r="AA13" i="16" s="1"/>
  <c r="ER8" i="16" a="1"/>
  <c r="ER8" i="16" s="1"/>
  <c r="EG8" i="16" a="1"/>
  <c r="EG8" i="16" s="1"/>
  <c r="DV8" i="16" a="1"/>
  <c r="DV8" i="16" s="1"/>
  <c r="DK8" i="16" a="1"/>
  <c r="DK8" i="16" s="1"/>
  <c r="CZ8" i="16" a="1"/>
  <c r="CZ8" i="16" s="1"/>
  <c r="CO8" i="16" a="1"/>
  <c r="CO8" i="16" s="1"/>
  <c r="CD8" i="16" a="1"/>
  <c r="CD8" i="16" s="1"/>
  <c r="BS8" i="16" a="1"/>
  <c r="BS8" i="16" s="1"/>
  <c r="BH8" i="16" a="1"/>
  <c r="BH8" i="16" s="1"/>
  <c r="AW8" i="16" a="1"/>
  <c r="AW8" i="16" s="1"/>
  <c r="AL8" i="16" a="1"/>
  <c r="AL8" i="16" s="1"/>
  <c r="AA8" i="16" a="1"/>
  <c r="AA8" i="16" s="1"/>
  <c r="ER7" i="16" a="1"/>
  <c r="ER7" i="16" s="1"/>
  <c r="EG7" i="16" a="1"/>
  <c r="EG7" i="16" s="1"/>
  <c r="DV7" i="16" a="1"/>
  <c r="DV7" i="16" s="1"/>
  <c r="DK7" i="16" a="1"/>
  <c r="DK7" i="16" s="1"/>
  <c r="CZ7" i="16" a="1"/>
  <c r="CZ7" i="16" s="1"/>
  <c r="CO7" i="16" a="1"/>
  <c r="CO7" i="16" s="1"/>
  <c r="CD7" i="16" a="1"/>
  <c r="CD7" i="16" s="1"/>
  <c r="BS7" i="16" a="1"/>
  <c r="BS7" i="16" s="1"/>
  <c r="BH7" i="16" a="1"/>
  <c r="BH7" i="16" s="1"/>
  <c r="AW7" i="16" a="1"/>
  <c r="AW7" i="16" s="1"/>
  <c r="AL7" i="16" a="1"/>
  <c r="AL7" i="16" s="1"/>
  <c r="AA7" i="16" a="1"/>
  <c r="AA7" i="16" s="1"/>
  <c r="ER6" i="16" a="1"/>
  <c r="ER6" i="16" s="1"/>
  <c r="EG6" i="16" a="1"/>
  <c r="EG6" i="16" s="1"/>
  <c r="DV6" i="16" a="1"/>
  <c r="DV6" i="16" s="1"/>
  <c r="DK6" i="16" a="1"/>
  <c r="DK6" i="16" s="1"/>
  <c r="CZ6" i="16" a="1"/>
  <c r="CZ6" i="16" s="1"/>
  <c r="CO6" i="16" a="1"/>
  <c r="CO6" i="16" s="1"/>
  <c r="CD6" i="16" a="1"/>
  <c r="CD6" i="16" s="1"/>
  <c r="BS6" i="16" a="1"/>
  <c r="BS6" i="16" s="1"/>
  <c r="BH6" i="16" a="1"/>
  <c r="BH6" i="16" s="1"/>
  <c r="AW6" i="16" a="1"/>
  <c r="AW6" i="16" s="1"/>
  <c r="AL6" i="16" a="1"/>
  <c r="AL6" i="16" s="1"/>
  <c r="AA6" i="16" a="1"/>
  <c r="AA6" i="16" s="1"/>
  <c r="ER71" i="15" a="1"/>
  <c r="ER71" i="15" s="1"/>
  <c r="EG71" i="15" a="1"/>
  <c r="EG71" i="15" s="1"/>
  <c r="DV71" i="15" a="1"/>
  <c r="DV71" i="15" s="1"/>
  <c r="DK71" i="15" a="1"/>
  <c r="DK71" i="15" s="1"/>
  <c r="CZ71" i="15" a="1"/>
  <c r="CZ71" i="15" s="1"/>
  <c r="CO71" i="15" a="1"/>
  <c r="CO71" i="15" s="1"/>
  <c r="CD71" i="15" a="1"/>
  <c r="CD71" i="15" s="1"/>
  <c r="BS71" i="15" a="1"/>
  <c r="BS71" i="15" s="1"/>
  <c r="BH71" i="15" a="1"/>
  <c r="BH71" i="15" s="1"/>
  <c r="AW71" i="15" a="1"/>
  <c r="AW71" i="15" s="1"/>
  <c r="AL71" i="15" a="1"/>
  <c r="AL71" i="15" s="1"/>
  <c r="AA71" i="15" a="1"/>
  <c r="AA71" i="15" s="1"/>
  <c r="ER70" i="15" a="1"/>
  <c r="ER70" i="15" s="1"/>
  <c r="EG70" i="15" a="1"/>
  <c r="EG70" i="15" s="1"/>
  <c r="DV70" i="15" a="1"/>
  <c r="DV70" i="15" s="1"/>
  <c r="DK70" i="15" a="1"/>
  <c r="DK70" i="15" s="1"/>
  <c r="CZ70" i="15" a="1"/>
  <c r="CZ70" i="15" s="1"/>
  <c r="CO70" i="15" a="1"/>
  <c r="CO70" i="15" s="1"/>
  <c r="CD70" i="15" a="1"/>
  <c r="CD70" i="15" s="1"/>
  <c r="BS70" i="15" a="1"/>
  <c r="BS70" i="15" s="1"/>
  <c r="BH70" i="15" a="1"/>
  <c r="BH70" i="15" s="1"/>
  <c r="AW70" i="15" a="1"/>
  <c r="AW70" i="15" s="1"/>
  <c r="AL70" i="15" a="1"/>
  <c r="AL70" i="15" s="1"/>
  <c r="AA70" i="15" a="1"/>
  <c r="AA70" i="15" s="1"/>
  <c r="ER58" i="15" a="1"/>
  <c r="ER58" i="15" s="1"/>
  <c r="EG58" i="15" a="1"/>
  <c r="EG58" i="15" s="1"/>
  <c r="DV58" i="15" a="1"/>
  <c r="DV58" i="15" s="1"/>
  <c r="DK58" i="15" a="1"/>
  <c r="DK58" i="15" s="1"/>
  <c r="CZ58" i="15" a="1"/>
  <c r="CZ58" i="15" s="1"/>
  <c r="CO58" i="15" a="1"/>
  <c r="CO58" i="15" s="1"/>
  <c r="CD58" i="15" a="1"/>
  <c r="CD58" i="15" s="1"/>
  <c r="BS58" i="15" a="1"/>
  <c r="BS58" i="15" s="1"/>
  <c r="BH58" i="15" a="1"/>
  <c r="BH58" i="15" s="1"/>
  <c r="AW58" i="15" a="1"/>
  <c r="AW58" i="15" s="1"/>
  <c r="AL58" i="15" a="1"/>
  <c r="AL58" i="15" s="1"/>
  <c r="AA58" i="15" a="1"/>
  <c r="AA58" i="15" s="1"/>
  <c r="ER57" i="15" a="1"/>
  <c r="ER57" i="15" s="1"/>
  <c r="EG57" i="15" a="1"/>
  <c r="EG57" i="15" s="1"/>
  <c r="DV57" i="15" a="1"/>
  <c r="DV57" i="15" s="1"/>
  <c r="DK57" i="15" a="1"/>
  <c r="DK57" i="15" s="1"/>
  <c r="CZ57" i="15" a="1"/>
  <c r="CZ57" i="15" s="1"/>
  <c r="CO57" i="15" a="1"/>
  <c r="CO57" i="15" s="1"/>
  <c r="CD57" i="15" a="1"/>
  <c r="CD57" i="15" s="1"/>
  <c r="BS57" i="15" a="1"/>
  <c r="BS57" i="15" s="1"/>
  <c r="BH57" i="15" a="1"/>
  <c r="BH57" i="15" s="1"/>
  <c r="AW57" i="15" a="1"/>
  <c r="AW57" i="15" s="1"/>
  <c r="AL57" i="15" a="1"/>
  <c r="AL57" i="15" s="1"/>
  <c r="AA57" i="15" a="1"/>
  <c r="AA57" i="15" s="1"/>
  <c r="ER53" i="15" a="1"/>
  <c r="ER53" i="15" s="1"/>
  <c r="EG53" i="15" a="1"/>
  <c r="EG53" i="15" s="1"/>
  <c r="DV53" i="15" a="1"/>
  <c r="DV53" i="15" s="1"/>
  <c r="DK53" i="15" a="1"/>
  <c r="DK53" i="15" s="1"/>
  <c r="CZ53" i="15" a="1"/>
  <c r="CZ53" i="15" s="1"/>
  <c r="CO53" i="15" a="1"/>
  <c r="CO53" i="15" s="1"/>
  <c r="CD53" i="15" a="1"/>
  <c r="CD53" i="15" s="1"/>
  <c r="BS53" i="15" a="1"/>
  <c r="BS53" i="15" s="1"/>
  <c r="BH53" i="15" a="1"/>
  <c r="BH53" i="15" s="1"/>
  <c r="AW53" i="15" a="1"/>
  <c r="AW53" i="15" s="1"/>
  <c r="AL53" i="15" a="1"/>
  <c r="AL53" i="15" s="1"/>
  <c r="AA53" i="15" a="1"/>
  <c r="AA53" i="15" s="1"/>
  <c r="ER50" i="15" a="1"/>
  <c r="ER50" i="15" s="1"/>
  <c r="EG50" i="15" a="1"/>
  <c r="EG50" i="15" s="1"/>
  <c r="DV50" i="15" a="1"/>
  <c r="DV50" i="15" s="1"/>
  <c r="DK50" i="15" a="1"/>
  <c r="DK50" i="15" s="1"/>
  <c r="CZ50" i="15" a="1"/>
  <c r="CZ50" i="15" s="1"/>
  <c r="CO50" i="15" a="1"/>
  <c r="CO50" i="15" s="1"/>
  <c r="CD50" i="15" a="1"/>
  <c r="CD50" i="15" s="1"/>
  <c r="BS50" i="15" a="1"/>
  <c r="BS50" i="15" s="1"/>
  <c r="BH50" i="15" a="1"/>
  <c r="BH50" i="15" s="1"/>
  <c r="AW50" i="15" a="1"/>
  <c r="AW50" i="15" s="1"/>
  <c r="AL50" i="15" a="1"/>
  <c r="AL50" i="15" s="1"/>
  <c r="AA50" i="15" a="1"/>
  <c r="AA50" i="15" s="1"/>
  <c r="ER49" i="15" a="1"/>
  <c r="ER49" i="15" s="1"/>
  <c r="EG49" i="15" a="1"/>
  <c r="EG49" i="15" s="1"/>
  <c r="DV49" i="15" a="1"/>
  <c r="DV49" i="15" s="1"/>
  <c r="DK49" i="15" a="1"/>
  <c r="DK49" i="15" s="1"/>
  <c r="CZ49" i="15" a="1"/>
  <c r="CZ49" i="15" s="1"/>
  <c r="CO49" i="15" a="1"/>
  <c r="CO49" i="15" s="1"/>
  <c r="CD49" i="15" a="1"/>
  <c r="CD49" i="15" s="1"/>
  <c r="BS49" i="15" a="1"/>
  <c r="BS49" i="15" s="1"/>
  <c r="BH49" i="15" a="1"/>
  <c r="BH49" i="15" s="1"/>
  <c r="AW49" i="15" a="1"/>
  <c r="AW49" i="15" s="1"/>
  <c r="AL49" i="15" a="1"/>
  <c r="AL49" i="15" s="1"/>
  <c r="AA49" i="15" a="1"/>
  <c r="AA49" i="15" s="1"/>
  <c r="ER46" i="15" a="1"/>
  <c r="ER46" i="15" s="1"/>
  <c r="EG46" i="15" a="1"/>
  <c r="EG46" i="15" s="1"/>
  <c r="DV46" i="15" a="1"/>
  <c r="DV46" i="15" s="1"/>
  <c r="DK46" i="15" a="1"/>
  <c r="DK46" i="15" s="1"/>
  <c r="CZ46" i="15" a="1"/>
  <c r="CZ46" i="15" s="1"/>
  <c r="CO46" i="15" a="1"/>
  <c r="CO46" i="15" s="1"/>
  <c r="CD46" i="15" a="1"/>
  <c r="CD46" i="15" s="1"/>
  <c r="BS46" i="15" a="1"/>
  <c r="BS46" i="15" s="1"/>
  <c r="BH46" i="15" a="1"/>
  <c r="BH46" i="15" s="1"/>
  <c r="AW46" i="15" a="1"/>
  <c r="AW46" i="15" s="1"/>
  <c r="AL46" i="15" a="1"/>
  <c r="AL46" i="15" s="1"/>
  <c r="AA46" i="15" a="1"/>
  <c r="AA46" i="15" s="1"/>
  <c r="ER45" i="15" a="1"/>
  <c r="ER45" i="15" s="1"/>
  <c r="EG45" i="15" a="1"/>
  <c r="EG45" i="15" s="1"/>
  <c r="DV45" i="15" a="1"/>
  <c r="DV45" i="15" s="1"/>
  <c r="DK45" i="15" a="1"/>
  <c r="DK45" i="15" s="1"/>
  <c r="CZ45" i="15" a="1"/>
  <c r="CZ45" i="15" s="1"/>
  <c r="CO45" i="15" a="1"/>
  <c r="CO45" i="15" s="1"/>
  <c r="CD45" i="15" a="1"/>
  <c r="CD45" i="15" s="1"/>
  <c r="BS45" i="15" a="1"/>
  <c r="BS45" i="15" s="1"/>
  <c r="BH45" i="15" a="1"/>
  <c r="BH45" i="15" s="1"/>
  <c r="AW45" i="15" a="1"/>
  <c r="AW45" i="15" s="1"/>
  <c r="AL45" i="15" a="1"/>
  <c r="AL45" i="15" s="1"/>
  <c r="AA45" i="15" a="1"/>
  <c r="AA45" i="15" s="1"/>
  <c r="ER41" i="15" a="1"/>
  <c r="ER41" i="15" s="1"/>
  <c r="EG41" i="15" a="1"/>
  <c r="EG41" i="15" s="1"/>
  <c r="DV41" i="15" a="1"/>
  <c r="DV41" i="15" s="1"/>
  <c r="DK41" i="15" a="1"/>
  <c r="DK41" i="15" s="1"/>
  <c r="CZ41" i="15" a="1"/>
  <c r="CZ41" i="15" s="1"/>
  <c r="CO41" i="15" a="1"/>
  <c r="CO41" i="15" s="1"/>
  <c r="CD41" i="15" a="1"/>
  <c r="CD41" i="15" s="1"/>
  <c r="BS41" i="15" a="1"/>
  <c r="BS41" i="15" s="1"/>
  <c r="BH41" i="15" a="1"/>
  <c r="BH41" i="15" s="1"/>
  <c r="AW41" i="15" a="1"/>
  <c r="AW41" i="15" s="1"/>
  <c r="AL41" i="15" a="1"/>
  <c r="AL41" i="15" s="1"/>
  <c r="AA41" i="15" a="1"/>
  <c r="AA41" i="15" s="1"/>
  <c r="ER38" i="15" a="1"/>
  <c r="ER38" i="15" s="1"/>
  <c r="EG38" i="15" a="1"/>
  <c r="EG38" i="15" s="1"/>
  <c r="DV38" i="15" a="1"/>
  <c r="DV38" i="15" s="1"/>
  <c r="DK38" i="15" a="1"/>
  <c r="DK38" i="15" s="1"/>
  <c r="CZ38" i="15" a="1"/>
  <c r="CZ38" i="15" s="1"/>
  <c r="CO38" i="15" a="1"/>
  <c r="CO38" i="15" s="1"/>
  <c r="CD38" i="15" a="1"/>
  <c r="CD38" i="15" s="1"/>
  <c r="BS38" i="15" a="1"/>
  <c r="BS38" i="15" s="1"/>
  <c r="BH38" i="15" a="1"/>
  <c r="BH38" i="15" s="1"/>
  <c r="AW38" i="15" a="1"/>
  <c r="AW38" i="15" s="1"/>
  <c r="AL38" i="15" a="1"/>
  <c r="AL38" i="15" s="1"/>
  <c r="AA38" i="15" a="1"/>
  <c r="AA38" i="15" s="1"/>
  <c r="ER37" i="15" a="1"/>
  <c r="ER37" i="15" s="1"/>
  <c r="EG37" i="15" a="1"/>
  <c r="EG37" i="15" s="1"/>
  <c r="DV37" i="15" a="1"/>
  <c r="DV37" i="15" s="1"/>
  <c r="DK37" i="15" a="1"/>
  <c r="DK37" i="15" s="1"/>
  <c r="CZ37" i="15" a="1"/>
  <c r="CZ37" i="15" s="1"/>
  <c r="CO37" i="15" a="1"/>
  <c r="CO37" i="15" s="1"/>
  <c r="CD37" i="15" a="1"/>
  <c r="CD37" i="15" s="1"/>
  <c r="BS37" i="15" a="1"/>
  <c r="BS37" i="15" s="1"/>
  <c r="BH37" i="15" a="1"/>
  <c r="BH37" i="15" s="1"/>
  <c r="AW37" i="15" a="1"/>
  <c r="AW37" i="15" s="1"/>
  <c r="AL37" i="15" a="1"/>
  <c r="AL37" i="15" s="1"/>
  <c r="AA37" i="15" a="1"/>
  <c r="AA37" i="15" s="1"/>
  <c r="ER34" i="15" a="1"/>
  <c r="ER34" i="15" s="1"/>
  <c r="EG34" i="15" a="1"/>
  <c r="EG34" i="15" s="1"/>
  <c r="DV34" i="15" a="1"/>
  <c r="DV34" i="15" s="1"/>
  <c r="DK34" i="15" a="1"/>
  <c r="DK34" i="15" s="1"/>
  <c r="CZ34" i="15" a="1"/>
  <c r="CZ34" i="15" s="1"/>
  <c r="CO34" i="15" a="1"/>
  <c r="CO34" i="15" s="1"/>
  <c r="CD34" i="15" a="1"/>
  <c r="CD34" i="15" s="1"/>
  <c r="BS34" i="15" a="1"/>
  <c r="BS34" i="15" s="1"/>
  <c r="BH34" i="15" a="1"/>
  <c r="BH34" i="15" s="1"/>
  <c r="AW34" i="15" a="1"/>
  <c r="AW34" i="15" s="1"/>
  <c r="AL34" i="15" a="1"/>
  <c r="AL34" i="15" s="1"/>
  <c r="AA34" i="15" a="1"/>
  <c r="AA34" i="15" s="1"/>
  <c r="ER33" i="15" a="1"/>
  <c r="ER33" i="15" s="1"/>
  <c r="EG33" i="15" a="1"/>
  <c r="EG33" i="15" s="1"/>
  <c r="DV33" i="15" a="1"/>
  <c r="DV33" i="15" s="1"/>
  <c r="DK33" i="15" a="1"/>
  <c r="DK33" i="15" s="1"/>
  <c r="CZ33" i="15" a="1"/>
  <c r="CZ33" i="15" s="1"/>
  <c r="CO33" i="15" a="1"/>
  <c r="CO33" i="15" s="1"/>
  <c r="CD33" i="15" a="1"/>
  <c r="CD33" i="15" s="1"/>
  <c r="BS33" i="15" a="1"/>
  <c r="BS33" i="15" s="1"/>
  <c r="BH33" i="15" a="1"/>
  <c r="BH33" i="15" s="1"/>
  <c r="AW33" i="15" a="1"/>
  <c r="AW33" i="15" s="1"/>
  <c r="AL33" i="15" a="1"/>
  <c r="AL33" i="15" s="1"/>
  <c r="AA33" i="15" a="1"/>
  <c r="AA33" i="15" s="1"/>
  <c r="ER29" i="15" a="1"/>
  <c r="ER29" i="15" s="1"/>
  <c r="EG29" i="15" a="1"/>
  <c r="EG29" i="15" s="1"/>
  <c r="DV29" i="15" a="1"/>
  <c r="DV29" i="15" s="1"/>
  <c r="DK29" i="15" a="1"/>
  <c r="DK29" i="15" s="1"/>
  <c r="CZ29" i="15" a="1"/>
  <c r="CZ29" i="15" s="1"/>
  <c r="CO29" i="15" a="1"/>
  <c r="CO29" i="15" s="1"/>
  <c r="CD29" i="15" a="1"/>
  <c r="CD29" i="15" s="1"/>
  <c r="BS29" i="15" a="1"/>
  <c r="BS29" i="15" s="1"/>
  <c r="BH29" i="15" a="1"/>
  <c r="BH29" i="15" s="1"/>
  <c r="AW29" i="15" a="1"/>
  <c r="AW29" i="15" s="1"/>
  <c r="AL29" i="15" a="1"/>
  <c r="AL29" i="15" s="1"/>
  <c r="AA29" i="15" a="1"/>
  <c r="AA29" i="15" s="1"/>
  <c r="ER26" i="15" a="1"/>
  <c r="ER26" i="15" s="1"/>
  <c r="EG26" i="15" a="1"/>
  <c r="EG26" i="15" s="1"/>
  <c r="DV26" i="15" a="1"/>
  <c r="DV26" i="15" s="1"/>
  <c r="DK26" i="15" a="1"/>
  <c r="DK26" i="15" s="1"/>
  <c r="CZ26" i="15" a="1"/>
  <c r="CZ26" i="15" s="1"/>
  <c r="CO26" i="15" a="1"/>
  <c r="CO26" i="15" s="1"/>
  <c r="CD26" i="15" a="1"/>
  <c r="CD26" i="15" s="1"/>
  <c r="BS26" i="15" a="1"/>
  <c r="BS26" i="15" s="1"/>
  <c r="BH26" i="15" a="1"/>
  <c r="BH26" i="15" s="1"/>
  <c r="AW26" i="15" a="1"/>
  <c r="AW26" i="15" s="1"/>
  <c r="AL26" i="15" a="1"/>
  <c r="AL26" i="15" s="1"/>
  <c r="AA26" i="15" a="1"/>
  <c r="AA26" i="15" s="1"/>
  <c r="ER25" i="15" a="1"/>
  <c r="ER25" i="15" s="1"/>
  <c r="EG25" i="15" a="1"/>
  <c r="EG25" i="15" s="1"/>
  <c r="DV25" i="15" a="1"/>
  <c r="DV25" i="15" s="1"/>
  <c r="DK25" i="15" a="1"/>
  <c r="DK25" i="15" s="1"/>
  <c r="CZ25" i="15" a="1"/>
  <c r="CZ25" i="15" s="1"/>
  <c r="CO25" i="15" a="1"/>
  <c r="CO25" i="15" s="1"/>
  <c r="CD25" i="15" a="1"/>
  <c r="CD25" i="15" s="1"/>
  <c r="BS25" i="15" a="1"/>
  <c r="BS25" i="15" s="1"/>
  <c r="BH25" i="15" a="1"/>
  <c r="BH25" i="15" s="1"/>
  <c r="AW25" i="15" a="1"/>
  <c r="AW25" i="15" s="1"/>
  <c r="AL25" i="15" a="1"/>
  <c r="AL25" i="15" s="1"/>
  <c r="AA25" i="15" a="1"/>
  <c r="AA25" i="15" s="1"/>
  <c r="ER22" i="15" a="1"/>
  <c r="ER22" i="15" s="1"/>
  <c r="EG22" i="15" a="1"/>
  <c r="EG22" i="15" s="1"/>
  <c r="DV22" i="15" a="1"/>
  <c r="DV22" i="15" s="1"/>
  <c r="DK22" i="15" a="1"/>
  <c r="DK22" i="15" s="1"/>
  <c r="CZ22" i="15" a="1"/>
  <c r="CZ22" i="15" s="1"/>
  <c r="CO22" i="15" a="1"/>
  <c r="CO22" i="15" s="1"/>
  <c r="CD22" i="15" a="1"/>
  <c r="CD22" i="15" s="1"/>
  <c r="BS22" i="15" a="1"/>
  <c r="BS22" i="15" s="1"/>
  <c r="BH22" i="15" a="1"/>
  <c r="BH22" i="15" s="1"/>
  <c r="AW22" i="15" a="1"/>
  <c r="AW22" i="15" s="1"/>
  <c r="AL22" i="15" a="1"/>
  <c r="AL22" i="15" s="1"/>
  <c r="AA22" i="15" a="1"/>
  <c r="AA22" i="15" s="1"/>
  <c r="ER21" i="15" a="1"/>
  <c r="ER21" i="15" s="1"/>
  <c r="EG21" i="15" a="1"/>
  <c r="EG21" i="15" s="1"/>
  <c r="DV21" i="15" a="1"/>
  <c r="DV21" i="15" s="1"/>
  <c r="DK21" i="15" a="1"/>
  <c r="DK21" i="15" s="1"/>
  <c r="CZ21" i="15" a="1"/>
  <c r="CZ21" i="15" s="1"/>
  <c r="CO21" i="15" a="1"/>
  <c r="CO21" i="15" s="1"/>
  <c r="CD21" i="15" a="1"/>
  <c r="CD21" i="15" s="1"/>
  <c r="BS21" i="15" a="1"/>
  <c r="BS21" i="15" s="1"/>
  <c r="BH21" i="15" a="1"/>
  <c r="BH21" i="15" s="1"/>
  <c r="AW21" i="15" a="1"/>
  <c r="AW21" i="15" s="1"/>
  <c r="AL21" i="15" a="1"/>
  <c r="AL21" i="15" s="1"/>
  <c r="AA21" i="15" a="1"/>
  <c r="AA21" i="15" s="1"/>
  <c r="ER17" i="15" a="1"/>
  <c r="ER17" i="15" s="1"/>
  <c r="EG17" i="15" a="1"/>
  <c r="EG17" i="15" s="1"/>
  <c r="DV17" i="15" a="1"/>
  <c r="DV17" i="15" s="1"/>
  <c r="DK17" i="15" a="1"/>
  <c r="DK17" i="15" s="1"/>
  <c r="CZ17" i="15" a="1"/>
  <c r="CZ17" i="15" s="1"/>
  <c r="CO17" i="15" a="1"/>
  <c r="CO17" i="15" s="1"/>
  <c r="CD17" i="15" a="1"/>
  <c r="CD17" i="15" s="1"/>
  <c r="BS17" i="15" a="1"/>
  <c r="BS17" i="15" s="1"/>
  <c r="BH17" i="15" a="1"/>
  <c r="BH17" i="15" s="1"/>
  <c r="AW17" i="15" a="1"/>
  <c r="AW17" i="15" s="1"/>
  <c r="AL17" i="15" a="1"/>
  <c r="AL17" i="15" s="1"/>
  <c r="AA17" i="15" a="1"/>
  <c r="AA17" i="15" s="1"/>
  <c r="ER16" i="15" a="1"/>
  <c r="ER16" i="15" s="1"/>
  <c r="EG16" i="15" a="1"/>
  <c r="EG16" i="15" s="1"/>
  <c r="DV16" i="15" a="1"/>
  <c r="DV16" i="15" s="1"/>
  <c r="DK16" i="15" a="1"/>
  <c r="DK16" i="15" s="1"/>
  <c r="CZ16" i="15" a="1"/>
  <c r="CZ16" i="15" s="1"/>
  <c r="CO16" i="15" a="1"/>
  <c r="CO16" i="15" s="1"/>
  <c r="CD16" i="15" a="1"/>
  <c r="CD16" i="15" s="1"/>
  <c r="BS16" i="15" a="1"/>
  <c r="BS16" i="15" s="1"/>
  <c r="BH16" i="15" a="1"/>
  <c r="BH16" i="15" s="1"/>
  <c r="AW16" i="15" a="1"/>
  <c r="AW16" i="15" s="1"/>
  <c r="AL16" i="15" a="1"/>
  <c r="AL16" i="15" s="1"/>
  <c r="AA16" i="15" a="1"/>
  <c r="AA16" i="15" s="1"/>
  <c r="ER13" i="15" a="1"/>
  <c r="ER13" i="15" s="1"/>
  <c r="EG13" i="15" a="1"/>
  <c r="EG13" i="15" s="1"/>
  <c r="DV13" i="15" a="1"/>
  <c r="DV13" i="15" s="1"/>
  <c r="DK13" i="15" a="1"/>
  <c r="DK13" i="15" s="1"/>
  <c r="CZ13" i="15" a="1"/>
  <c r="CZ13" i="15" s="1"/>
  <c r="CO13" i="15" a="1"/>
  <c r="CO13" i="15" s="1"/>
  <c r="CD13" i="15" a="1"/>
  <c r="CD13" i="15" s="1"/>
  <c r="BS13" i="15" a="1"/>
  <c r="BS13" i="15" s="1"/>
  <c r="BH13" i="15" a="1"/>
  <c r="BH13" i="15" s="1"/>
  <c r="AW13" i="15" a="1"/>
  <c r="AW13" i="15" s="1"/>
  <c r="AL13" i="15" a="1"/>
  <c r="AL13" i="15" s="1"/>
  <c r="AA13" i="15" a="1"/>
  <c r="AA13" i="15" s="1"/>
  <c r="ER8" i="15" a="1"/>
  <c r="ER8" i="15" s="1"/>
  <c r="EG8" i="15" a="1"/>
  <c r="EG8" i="15" s="1"/>
  <c r="DV8" i="15" a="1"/>
  <c r="DV8" i="15" s="1"/>
  <c r="DK8" i="15" a="1"/>
  <c r="DK8" i="15" s="1"/>
  <c r="CZ8" i="15" a="1"/>
  <c r="CZ8" i="15" s="1"/>
  <c r="CO8" i="15" a="1"/>
  <c r="CO8" i="15" s="1"/>
  <c r="CD8" i="15" a="1"/>
  <c r="CD8" i="15" s="1"/>
  <c r="BS8" i="15" a="1"/>
  <c r="BS8" i="15" s="1"/>
  <c r="BH8" i="15" a="1"/>
  <c r="BH8" i="15" s="1"/>
  <c r="AW8" i="15" a="1"/>
  <c r="AW8" i="15" s="1"/>
  <c r="AL8" i="15" a="1"/>
  <c r="AL8" i="15" s="1"/>
  <c r="AA8" i="15" a="1"/>
  <c r="AA8" i="15" s="1"/>
  <c r="ER7" i="15" a="1"/>
  <c r="ER7" i="15" s="1"/>
  <c r="EG7" i="15" a="1"/>
  <c r="EG7" i="15" s="1"/>
  <c r="DV7" i="15" a="1"/>
  <c r="DV7" i="15" s="1"/>
  <c r="DK7" i="15" a="1"/>
  <c r="DK7" i="15" s="1"/>
  <c r="CZ7" i="15" a="1"/>
  <c r="CZ7" i="15" s="1"/>
  <c r="CO7" i="15" a="1"/>
  <c r="CO7" i="15" s="1"/>
  <c r="CD7" i="15" a="1"/>
  <c r="CD7" i="15" s="1"/>
  <c r="BS7" i="15" a="1"/>
  <c r="BS7" i="15" s="1"/>
  <c r="BH7" i="15" a="1"/>
  <c r="BH7" i="15" s="1"/>
  <c r="AW7" i="15" a="1"/>
  <c r="AW7" i="15" s="1"/>
  <c r="AL7" i="15" a="1"/>
  <c r="AL7" i="15" s="1"/>
  <c r="AA7" i="15" a="1"/>
  <c r="AA7" i="15" s="1"/>
  <c r="ER6" i="15" a="1"/>
  <c r="ER6" i="15" s="1"/>
  <c r="EG6" i="15" a="1"/>
  <c r="EG6" i="15" s="1"/>
  <c r="DV6" i="15" a="1"/>
  <c r="DV6" i="15" s="1"/>
  <c r="DK6" i="15" a="1"/>
  <c r="DK6" i="15" s="1"/>
  <c r="CZ6" i="15" a="1"/>
  <c r="CZ6" i="15" s="1"/>
  <c r="CO6" i="15" a="1"/>
  <c r="CO6" i="15" s="1"/>
  <c r="CD6" i="15" a="1"/>
  <c r="CD6" i="15" s="1"/>
  <c r="BS6" i="15" a="1"/>
  <c r="BS6" i="15" s="1"/>
  <c r="BH6" i="15" a="1"/>
  <c r="BH6" i="15" s="1"/>
  <c r="AW6" i="15" a="1"/>
  <c r="AW6" i="15" s="1"/>
  <c r="AL6" i="15" a="1"/>
  <c r="AL6" i="15" s="1"/>
  <c r="AA6" i="15" a="1"/>
  <c r="AA6" i="15" s="1"/>
  <c r="ER71" i="14" a="1"/>
  <c r="ER71" i="14" s="1"/>
  <c r="EG71" i="14" a="1"/>
  <c r="EG71" i="14" s="1"/>
  <c r="DV71" i="14" a="1"/>
  <c r="DV71" i="14" s="1"/>
  <c r="DK71" i="14" a="1"/>
  <c r="DK71" i="14" s="1"/>
  <c r="CZ71" i="14" a="1"/>
  <c r="CZ71" i="14" s="1"/>
  <c r="CO71" i="14" a="1"/>
  <c r="CO71" i="14" s="1"/>
  <c r="CD71" i="14" a="1"/>
  <c r="CD71" i="14" s="1"/>
  <c r="BS71" i="14" a="1"/>
  <c r="BS71" i="14" s="1"/>
  <c r="BH71" i="14" a="1"/>
  <c r="BH71" i="14" s="1"/>
  <c r="AW71" i="14" a="1"/>
  <c r="AW71" i="14" s="1"/>
  <c r="AL71" i="14" a="1"/>
  <c r="AL71" i="14" s="1"/>
  <c r="AA71" i="14" a="1"/>
  <c r="AA71" i="14" s="1"/>
  <c r="ER70" i="14" a="1"/>
  <c r="ER70" i="14" s="1"/>
  <c r="EG70" i="14" a="1"/>
  <c r="EG70" i="14" s="1"/>
  <c r="DV70" i="14" a="1"/>
  <c r="DV70" i="14" s="1"/>
  <c r="DK70" i="14" a="1"/>
  <c r="DK70" i="14" s="1"/>
  <c r="CZ70" i="14" a="1"/>
  <c r="CZ70" i="14" s="1"/>
  <c r="CO70" i="14" a="1"/>
  <c r="CO70" i="14" s="1"/>
  <c r="CD70" i="14" a="1"/>
  <c r="CD70" i="14" s="1"/>
  <c r="BS70" i="14" a="1"/>
  <c r="BS70" i="14" s="1"/>
  <c r="BH70" i="14" a="1"/>
  <c r="BH70" i="14" s="1"/>
  <c r="AW70" i="14" a="1"/>
  <c r="AW70" i="14" s="1"/>
  <c r="AL70" i="14" a="1"/>
  <c r="AL70" i="14" s="1"/>
  <c r="AA70" i="14" a="1"/>
  <c r="AA70" i="14" s="1"/>
  <c r="ER58" i="14" a="1"/>
  <c r="ER58" i="14" s="1"/>
  <c r="EG58" i="14" a="1"/>
  <c r="EG58" i="14" s="1"/>
  <c r="DV58" i="14" a="1"/>
  <c r="DV58" i="14" s="1"/>
  <c r="DK58" i="14" a="1"/>
  <c r="DK58" i="14" s="1"/>
  <c r="CZ58" i="14" a="1"/>
  <c r="CZ58" i="14" s="1"/>
  <c r="CO58" i="14" a="1"/>
  <c r="CO58" i="14" s="1"/>
  <c r="CD58" i="14" a="1"/>
  <c r="CD58" i="14" s="1"/>
  <c r="BS58" i="14" a="1"/>
  <c r="BS58" i="14" s="1"/>
  <c r="BH58" i="14" a="1"/>
  <c r="BH58" i="14" s="1"/>
  <c r="AW58" i="14" a="1"/>
  <c r="AW58" i="14" s="1"/>
  <c r="AL58" i="14" a="1"/>
  <c r="AL58" i="14" s="1"/>
  <c r="AA58" i="14" a="1"/>
  <c r="AA58" i="14" s="1"/>
  <c r="ER57" i="14" a="1"/>
  <c r="ER57" i="14" s="1"/>
  <c r="EG57" i="14" a="1"/>
  <c r="EG57" i="14" s="1"/>
  <c r="DV57" i="14" a="1"/>
  <c r="DV57" i="14" s="1"/>
  <c r="DK57" i="14" a="1"/>
  <c r="DK57" i="14" s="1"/>
  <c r="CZ57" i="14" a="1"/>
  <c r="CZ57" i="14" s="1"/>
  <c r="CO57" i="14" a="1"/>
  <c r="CO57" i="14" s="1"/>
  <c r="CD57" i="14" a="1"/>
  <c r="CD57" i="14" s="1"/>
  <c r="BS57" i="14" a="1"/>
  <c r="BS57" i="14" s="1"/>
  <c r="BH57" i="14" a="1"/>
  <c r="BH57" i="14" s="1"/>
  <c r="AW57" i="14" a="1"/>
  <c r="AW57" i="14" s="1"/>
  <c r="AL57" i="14" a="1"/>
  <c r="AL57" i="14" s="1"/>
  <c r="AA57" i="14" a="1"/>
  <c r="AA57" i="14" s="1"/>
  <c r="ER53" i="14" a="1"/>
  <c r="ER53" i="14" s="1"/>
  <c r="EG53" i="14" a="1"/>
  <c r="EG53" i="14" s="1"/>
  <c r="DV53" i="14" a="1"/>
  <c r="DV53" i="14" s="1"/>
  <c r="DK53" i="14" a="1"/>
  <c r="DK53" i="14" s="1"/>
  <c r="CZ53" i="14" a="1"/>
  <c r="CZ53" i="14" s="1"/>
  <c r="CO53" i="14" a="1"/>
  <c r="CO53" i="14" s="1"/>
  <c r="CD53" i="14" a="1"/>
  <c r="CD53" i="14" s="1"/>
  <c r="BS53" i="14" a="1"/>
  <c r="BS53" i="14" s="1"/>
  <c r="BH53" i="14" a="1"/>
  <c r="BH53" i="14" s="1"/>
  <c r="AW53" i="14" a="1"/>
  <c r="AW53" i="14" s="1"/>
  <c r="AL53" i="14" a="1"/>
  <c r="AL53" i="14" s="1"/>
  <c r="AA53" i="14" a="1"/>
  <c r="AA53" i="14" s="1"/>
  <c r="ER50" i="14" a="1"/>
  <c r="ER50" i="14" s="1"/>
  <c r="EG50" i="14" a="1"/>
  <c r="EG50" i="14" s="1"/>
  <c r="DV50" i="14" a="1"/>
  <c r="DV50" i="14" s="1"/>
  <c r="DK50" i="14" a="1"/>
  <c r="DK50" i="14" s="1"/>
  <c r="CZ50" i="14" a="1"/>
  <c r="CZ50" i="14" s="1"/>
  <c r="CO50" i="14" a="1"/>
  <c r="CO50" i="14" s="1"/>
  <c r="CD50" i="14" a="1"/>
  <c r="CD50" i="14" s="1"/>
  <c r="BS50" i="14" a="1"/>
  <c r="BS50" i="14" s="1"/>
  <c r="BH50" i="14" a="1"/>
  <c r="BH50" i="14" s="1"/>
  <c r="AW50" i="14" a="1"/>
  <c r="AW50" i="14" s="1"/>
  <c r="AL50" i="14" a="1"/>
  <c r="AL50" i="14" s="1"/>
  <c r="AA50" i="14" a="1"/>
  <c r="AA50" i="14" s="1"/>
  <c r="ER49" i="14" a="1"/>
  <c r="ER49" i="14" s="1"/>
  <c r="EG49" i="14" a="1"/>
  <c r="EG49" i="14" s="1"/>
  <c r="DV49" i="14" a="1"/>
  <c r="DV49" i="14" s="1"/>
  <c r="DK49" i="14" a="1"/>
  <c r="DK49" i="14" s="1"/>
  <c r="CZ49" i="14" a="1"/>
  <c r="CZ49" i="14" s="1"/>
  <c r="CO49" i="14" a="1"/>
  <c r="CO49" i="14" s="1"/>
  <c r="CD49" i="14" a="1"/>
  <c r="CD49" i="14" s="1"/>
  <c r="BS49" i="14" a="1"/>
  <c r="BS49" i="14" s="1"/>
  <c r="BH49" i="14" a="1"/>
  <c r="BH49" i="14" s="1"/>
  <c r="AW49" i="14" a="1"/>
  <c r="AW49" i="14" s="1"/>
  <c r="AL49" i="14" a="1"/>
  <c r="AL49" i="14" s="1"/>
  <c r="AA49" i="14" a="1"/>
  <c r="AA49" i="14" s="1"/>
  <c r="ER46" i="14" a="1"/>
  <c r="ER46" i="14" s="1"/>
  <c r="EG46" i="14" a="1"/>
  <c r="EG46" i="14" s="1"/>
  <c r="DV46" i="14" a="1"/>
  <c r="DV46" i="14" s="1"/>
  <c r="DK46" i="14" a="1"/>
  <c r="DK46" i="14" s="1"/>
  <c r="CZ46" i="14" a="1"/>
  <c r="CZ46" i="14" s="1"/>
  <c r="CO46" i="14" a="1"/>
  <c r="CO46" i="14" s="1"/>
  <c r="CD46" i="14" a="1"/>
  <c r="CD46" i="14" s="1"/>
  <c r="BS46" i="14" a="1"/>
  <c r="BS46" i="14" s="1"/>
  <c r="BH46" i="14" a="1"/>
  <c r="BH46" i="14" s="1"/>
  <c r="AW46" i="14" a="1"/>
  <c r="AW46" i="14" s="1"/>
  <c r="AL46" i="14" a="1"/>
  <c r="AL46" i="14" s="1"/>
  <c r="AA46" i="14" a="1"/>
  <c r="AA46" i="14" s="1"/>
  <c r="ER45" i="14" a="1"/>
  <c r="ER45" i="14" s="1"/>
  <c r="EG45" i="14" a="1"/>
  <c r="EG45" i="14" s="1"/>
  <c r="DV45" i="14" a="1"/>
  <c r="DV45" i="14" s="1"/>
  <c r="DK45" i="14" a="1"/>
  <c r="DK45" i="14" s="1"/>
  <c r="CZ45" i="14" a="1"/>
  <c r="CZ45" i="14" s="1"/>
  <c r="CO45" i="14" a="1"/>
  <c r="CO45" i="14" s="1"/>
  <c r="CD45" i="14" a="1"/>
  <c r="CD45" i="14" s="1"/>
  <c r="BS45" i="14" a="1"/>
  <c r="BS45" i="14" s="1"/>
  <c r="BH45" i="14" a="1"/>
  <c r="BH45" i="14" s="1"/>
  <c r="AW45" i="14" a="1"/>
  <c r="AW45" i="14" s="1"/>
  <c r="AL45" i="14" a="1"/>
  <c r="AL45" i="14" s="1"/>
  <c r="AA45" i="14" a="1"/>
  <c r="AA45" i="14" s="1"/>
  <c r="ER41" i="14" a="1"/>
  <c r="ER41" i="14" s="1"/>
  <c r="EG41" i="14" a="1"/>
  <c r="EG41" i="14" s="1"/>
  <c r="DV41" i="14" a="1"/>
  <c r="DV41" i="14" s="1"/>
  <c r="DK41" i="14" a="1"/>
  <c r="DK41" i="14" s="1"/>
  <c r="CZ41" i="14" a="1"/>
  <c r="CZ41" i="14" s="1"/>
  <c r="CO41" i="14" a="1"/>
  <c r="CO41" i="14" s="1"/>
  <c r="CD41" i="14" a="1"/>
  <c r="CD41" i="14" s="1"/>
  <c r="BS41" i="14" a="1"/>
  <c r="BS41" i="14" s="1"/>
  <c r="BH41" i="14" a="1"/>
  <c r="BH41" i="14" s="1"/>
  <c r="AW41" i="14" a="1"/>
  <c r="AW41" i="14" s="1"/>
  <c r="AL41" i="14" a="1"/>
  <c r="AL41" i="14" s="1"/>
  <c r="AA41" i="14" a="1"/>
  <c r="AA41" i="14" s="1"/>
  <c r="ER38" i="14" a="1"/>
  <c r="ER38" i="14" s="1"/>
  <c r="EG38" i="14" a="1"/>
  <c r="EG38" i="14" s="1"/>
  <c r="DV38" i="14" a="1"/>
  <c r="DV38" i="14" s="1"/>
  <c r="DK38" i="14" a="1"/>
  <c r="DK38" i="14" s="1"/>
  <c r="CZ38" i="14" a="1"/>
  <c r="CZ38" i="14" s="1"/>
  <c r="CO38" i="14" a="1"/>
  <c r="CO38" i="14" s="1"/>
  <c r="CD38" i="14" a="1"/>
  <c r="CD38" i="14" s="1"/>
  <c r="BS38" i="14" a="1"/>
  <c r="BS38" i="14" s="1"/>
  <c r="BH38" i="14" a="1"/>
  <c r="BH38" i="14" s="1"/>
  <c r="AW38" i="14" a="1"/>
  <c r="AW38" i="14" s="1"/>
  <c r="AL38" i="14" a="1"/>
  <c r="AL38" i="14" s="1"/>
  <c r="AA38" i="14" a="1"/>
  <c r="AA38" i="14" s="1"/>
  <c r="ER37" i="14" a="1"/>
  <c r="ER37" i="14" s="1"/>
  <c r="EG37" i="14" a="1"/>
  <c r="EG37" i="14" s="1"/>
  <c r="DV37" i="14" a="1"/>
  <c r="DV37" i="14" s="1"/>
  <c r="DK37" i="14" a="1"/>
  <c r="DK37" i="14" s="1"/>
  <c r="CZ37" i="14" a="1"/>
  <c r="CZ37" i="14" s="1"/>
  <c r="CO37" i="14" a="1"/>
  <c r="CO37" i="14" s="1"/>
  <c r="CD37" i="14" a="1"/>
  <c r="CD37" i="14" s="1"/>
  <c r="BS37" i="14" a="1"/>
  <c r="BS37" i="14" s="1"/>
  <c r="BH37" i="14" a="1"/>
  <c r="BH37" i="14" s="1"/>
  <c r="AW37" i="14" a="1"/>
  <c r="AW37" i="14" s="1"/>
  <c r="AL37" i="14" a="1"/>
  <c r="AL37" i="14" s="1"/>
  <c r="AA37" i="14" a="1"/>
  <c r="AA37" i="14" s="1"/>
  <c r="ER34" i="14" a="1"/>
  <c r="ER34" i="14" s="1"/>
  <c r="EG34" i="14" a="1"/>
  <c r="EG34" i="14" s="1"/>
  <c r="DV34" i="14" a="1"/>
  <c r="DV34" i="14" s="1"/>
  <c r="DK34" i="14" a="1"/>
  <c r="DK34" i="14" s="1"/>
  <c r="CZ34" i="14" a="1"/>
  <c r="CZ34" i="14" s="1"/>
  <c r="CO34" i="14" a="1"/>
  <c r="CO34" i="14" s="1"/>
  <c r="CD34" i="14" a="1"/>
  <c r="CD34" i="14" s="1"/>
  <c r="BS34" i="14" a="1"/>
  <c r="BS34" i="14" s="1"/>
  <c r="BH34" i="14" a="1"/>
  <c r="BH34" i="14" s="1"/>
  <c r="AW34" i="14" a="1"/>
  <c r="AW34" i="14" s="1"/>
  <c r="AL34" i="14" a="1"/>
  <c r="AL34" i="14" s="1"/>
  <c r="AA34" i="14" a="1"/>
  <c r="AA34" i="14" s="1"/>
  <c r="ER33" i="14" a="1"/>
  <c r="ER33" i="14" s="1"/>
  <c r="EG33" i="14" a="1"/>
  <c r="EG33" i="14" s="1"/>
  <c r="DV33" i="14" a="1"/>
  <c r="DV33" i="14" s="1"/>
  <c r="DK33" i="14" a="1"/>
  <c r="DK33" i="14" s="1"/>
  <c r="CZ33" i="14" a="1"/>
  <c r="CZ33" i="14" s="1"/>
  <c r="CO33" i="14" a="1"/>
  <c r="CO33" i="14" s="1"/>
  <c r="CD33" i="14" a="1"/>
  <c r="CD33" i="14" s="1"/>
  <c r="BS33" i="14" a="1"/>
  <c r="BS33" i="14" s="1"/>
  <c r="BH33" i="14" a="1"/>
  <c r="BH33" i="14" s="1"/>
  <c r="AW33" i="14" a="1"/>
  <c r="AW33" i="14" s="1"/>
  <c r="AL33" i="14" a="1"/>
  <c r="AL33" i="14" s="1"/>
  <c r="AA33" i="14" a="1"/>
  <c r="AA33" i="14" s="1"/>
  <c r="ER29" i="14" a="1"/>
  <c r="ER29" i="14" s="1"/>
  <c r="EG29" i="14" a="1"/>
  <c r="EG29" i="14" s="1"/>
  <c r="DV29" i="14" a="1"/>
  <c r="DV29" i="14" s="1"/>
  <c r="DK29" i="14" a="1"/>
  <c r="DK29" i="14" s="1"/>
  <c r="CZ29" i="14" a="1"/>
  <c r="CZ29" i="14" s="1"/>
  <c r="CO29" i="14" a="1"/>
  <c r="CO29" i="14" s="1"/>
  <c r="CD29" i="14" a="1"/>
  <c r="CD29" i="14" s="1"/>
  <c r="BS29" i="14" a="1"/>
  <c r="BS29" i="14" s="1"/>
  <c r="BH29" i="14" a="1"/>
  <c r="BH29" i="14" s="1"/>
  <c r="AW29" i="14" a="1"/>
  <c r="AW29" i="14" s="1"/>
  <c r="AL29" i="14" a="1"/>
  <c r="AL29" i="14" s="1"/>
  <c r="AA29" i="14" a="1"/>
  <c r="AA29" i="14" s="1"/>
  <c r="ER26" i="14" a="1"/>
  <c r="ER26" i="14" s="1"/>
  <c r="EG26" i="14" a="1"/>
  <c r="EG26" i="14" s="1"/>
  <c r="DV26" i="14" a="1"/>
  <c r="DV26" i="14" s="1"/>
  <c r="DK26" i="14" a="1"/>
  <c r="DK26" i="14" s="1"/>
  <c r="CZ26" i="14" a="1"/>
  <c r="CZ26" i="14" s="1"/>
  <c r="CO26" i="14" a="1"/>
  <c r="CO26" i="14" s="1"/>
  <c r="CD26" i="14" a="1"/>
  <c r="CD26" i="14" s="1"/>
  <c r="BS26" i="14" a="1"/>
  <c r="BS26" i="14" s="1"/>
  <c r="BH26" i="14" a="1"/>
  <c r="BH26" i="14" s="1"/>
  <c r="AW26" i="14" a="1"/>
  <c r="AW26" i="14" s="1"/>
  <c r="AL26" i="14" a="1"/>
  <c r="AL26" i="14" s="1"/>
  <c r="AA26" i="14" a="1"/>
  <c r="AA26" i="14" s="1"/>
  <c r="ER25" i="14" a="1"/>
  <c r="ER25" i="14" s="1"/>
  <c r="EG25" i="14" a="1"/>
  <c r="EG25" i="14" s="1"/>
  <c r="DV25" i="14" a="1"/>
  <c r="DV25" i="14" s="1"/>
  <c r="DK25" i="14" a="1"/>
  <c r="DK25" i="14" s="1"/>
  <c r="CZ25" i="14" a="1"/>
  <c r="CZ25" i="14" s="1"/>
  <c r="CO25" i="14" a="1"/>
  <c r="CO25" i="14" s="1"/>
  <c r="CD25" i="14" a="1"/>
  <c r="CD25" i="14" s="1"/>
  <c r="BS25" i="14" a="1"/>
  <c r="BS25" i="14" s="1"/>
  <c r="BH25" i="14" a="1"/>
  <c r="BH25" i="14" s="1"/>
  <c r="AW25" i="14" a="1"/>
  <c r="AW25" i="14" s="1"/>
  <c r="AL25" i="14" a="1"/>
  <c r="AL25" i="14" s="1"/>
  <c r="AA25" i="14" a="1"/>
  <c r="AA25" i="14" s="1"/>
  <c r="ER22" i="14" a="1"/>
  <c r="ER22" i="14" s="1"/>
  <c r="EG22" i="14" a="1"/>
  <c r="EG22" i="14" s="1"/>
  <c r="DV22" i="14" a="1"/>
  <c r="DV22" i="14" s="1"/>
  <c r="DK22" i="14" a="1"/>
  <c r="DK22" i="14" s="1"/>
  <c r="CZ22" i="14" a="1"/>
  <c r="CZ22" i="14" s="1"/>
  <c r="CO22" i="14" a="1"/>
  <c r="CO22" i="14" s="1"/>
  <c r="CD22" i="14" a="1"/>
  <c r="CD22" i="14" s="1"/>
  <c r="BS22" i="14" a="1"/>
  <c r="BS22" i="14" s="1"/>
  <c r="BH22" i="14" a="1"/>
  <c r="BH22" i="14" s="1"/>
  <c r="AW22" i="14" a="1"/>
  <c r="AW22" i="14" s="1"/>
  <c r="AL22" i="14" a="1"/>
  <c r="AL22" i="14" s="1"/>
  <c r="AA22" i="14" a="1"/>
  <c r="AA22" i="14" s="1"/>
  <c r="ER21" i="14" a="1"/>
  <c r="ER21" i="14" s="1"/>
  <c r="EG21" i="14" a="1"/>
  <c r="EG21" i="14" s="1"/>
  <c r="DV21" i="14" a="1"/>
  <c r="DV21" i="14" s="1"/>
  <c r="DK21" i="14" a="1"/>
  <c r="DK21" i="14" s="1"/>
  <c r="CZ21" i="14" a="1"/>
  <c r="CZ21" i="14" s="1"/>
  <c r="CO21" i="14" a="1"/>
  <c r="CO21" i="14" s="1"/>
  <c r="CD21" i="14" a="1"/>
  <c r="CD21" i="14" s="1"/>
  <c r="BS21" i="14" a="1"/>
  <c r="BS21" i="14" s="1"/>
  <c r="BH21" i="14" a="1"/>
  <c r="BH21" i="14" s="1"/>
  <c r="AW21" i="14" a="1"/>
  <c r="AW21" i="14" s="1"/>
  <c r="AL21" i="14" a="1"/>
  <c r="AL21" i="14" s="1"/>
  <c r="AA21" i="14" a="1"/>
  <c r="AA21" i="14" s="1"/>
  <c r="ER17" i="14" a="1"/>
  <c r="ER17" i="14" s="1"/>
  <c r="EG17" i="14" a="1"/>
  <c r="EG17" i="14" s="1"/>
  <c r="DV17" i="14" a="1"/>
  <c r="DV17" i="14" s="1"/>
  <c r="DK17" i="14" a="1"/>
  <c r="DK17" i="14" s="1"/>
  <c r="CZ17" i="14" a="1"/>
  <c r="CZ17" i="14" s="1"/>
  <c r="CO17" i="14" a="1"/>
  <c r="CO17" i="14" s="1"/>
  <c r="CD17" i="14" a="1"/>
  <c r="CD17" i="14" s="1"/>
  <c r="BS17" i="14" a="1"/>
  <c r="BS17" i="14" s="1"/>
  <c r="BH17" i="14" a="1"/>
  <c r="BH17" i="14" s="1"/>
  <c r="AW17" i="14" a="1"/>
  <c r="AW17" i="14" s="1"/>
  <c r="AL17" i="14" a="1"/>
  <c r="AL17" i="14" s="1"/>
  <c r="AA17" i="14" a="1"/>
  <c r="AA17" i="14" s="1"/>
  <c r="ER16" i="14" a="1"/>
  <c r="ER16" i="14" s="1"/>
  <c r="EG16" i="14" a="1"/>
  <c r="EG16" i="14" s="1"/>
  <c r="DV16" i="14" a="1"/>
  <c r="DV16" i="14" s="1"/>
  <c r="DK16" i="14" a="1"/>
  <c r="DK16" i="14" s="1"/>
  <c r="CZ16" i="14" a="1"/>
  <c r="CZ16" i="14" s="1"/>
  <c r="CO16" i="14" a="1"/>
  <c r="CO16" i="14" s="1"/>
  <c r="CD16" i="14" a="1"/>
  <c r="CD16" i="14" s="1"/>
  <c r="BS16" i="14" a="1"/>
  <c r="BS16" i="14" s="1"/>
  <c r="BH16" i="14" a="1"/>
  <c r="BH16" i="14" s="1"/>
  <c r="AW16" i="14" a="1"/>
  <c r="AW16" i="14" s="1"/>
  <c r="AL16" i="14" a="1"/>
  <c r="AL16" i="14" s="1"/>
  <c r="AA16" i="14" a="1"/>
  <c r="AA16" i="14" s="1"/>
  <c r="ER13" i="14" a="1"/>
  <c r="ER13" i="14" s="1"/>
  <c r="EG13" i="14" a="1"/>
  <c r="EG13" i="14" s="1"/>
  <c r="DV13" i="14" a="1"/>
  <c r="DV13" i="14" s="1"/>
  <c r="DK13" i="14" a="1"/>
  <c r="DK13" i="14" s="1"/>
  <c r="CZ13" i="14" a="1"/>
  <c r="CZ13" i="14" s="1"/>
  <c r="CO13" i="14" a="1"/>
  <c r="CO13" i="14" s="1"/>
  <c r="CD13" i="14" a="1"/>
  <c r="CD13" i="14" s="1"/>
  <c r="BS13" i="14" a="1"/>
  <c r="BS13" i="14" s="1"/>
  <c r="BH13" i="14" a="1"/>
  <c r="BH13" i="14" s="1"/>
  <c r="AW13" i="14" a="1"/>
  <c r="AW13" i="14" s="1"/>
  <c r="AL13" i="14" a="1"/>
  <c r="AL13" i="14" s="1"/>
  <c r="AA13" i="14" a="1"/>
  <c r="AA13" i="14" s="1"/>
  <c r="ER8" i="14" a="1"/>
  <c r="ER8" i="14" s="1"/>
  <c r="EG8" i="14" a="1"/>
  <c r="EG8" i="14" s="1"/>
  <c r="DV8" i="14" a="1"/>
  <c r="DV8" i="14" s="1"/>
  <c r="DK8" i="14" a="1"/>
  <c r="DK8" i="14" s="1"/>
  <c r="CZ8" i="14" a="1"/>
  <c r="CZ8" i="14" s="1"/>
  <c r="CO8" i="14" a="1"/>
  <c r="CO8" i="14" s="1"/>
  <c r="CD8" i="14" a="1"/>
  <c r="CD8" i="14" s="1"/>
  <c r="BS8" i="14" a="1"/>
  <c r="BS8" i="14" s="1"/>
  <c r="BH8" i="14" a="1"/>
  <c r="BH8" i="14" s="1"/>
  <c r="AW8" i="14" a="1"/>
  <c r="AW8" i="14" s="1"/>
  <c r="AL8" i="14" a="1"/>
  <c r="AL8" i="14" s="1"/>
  <c r="AA8" i="14" a="1"/>
  <c r="AA8" i="14" s="1"/>
  <c r="ER7" i="14" a="1"/>
  <c r="ER7" i="14" s="1"/>
  <c r="EG7" i="14" a="1"/>
  <c r="EG7" i="14" s="1"/>
  <c r="DV7" i="14" a="1"/>
  <c r="DV7" i="14" s="1"/>
  <c r="DK7" i="14" a="1"/>
  <c r="DK7" i="14" s="1"/>
  <c r="CZ7" i="14" a="1"/>
  <c r="CZ7" i="14" s="1"/>
  <c r="CO7" i="14" a="1"/>
  <c r="CO7" i="14" s="1"/>
  <c r="CD7" i="14" a="1"/>
  <c r="CD7" i="14" s="1"/>
  <c r="BS7" i="14" a="1"/>
  <c r="BS7" i="14" s="1"/>
  <c r="BH7" i="14" a="1"/>
  <c r="BH7" i="14" s="1"/>
  <c r="AW7" i="14" a="1"/>
  <c r="AW7" i="14" s="1"/>
  <c r="AL7" i="14" a="1"/>
  <c r="AL7" i="14" s="1"/>
  <c r="AA7" i="14" a="1"/>
  <c r="AA7" i="14" s="1"/>
  <c r="ER6" i="14" a="1"/>
  <c r="ER6" i="14" s="1"/>
  <c r="EG6" i="14" a="1"/>
  <c r="EG6" i="14" s="1"/>
  <c r="DV6" i="14" a="1"/>
  <c r="DV6" i="14" s="1"/>
  <c r="DK6" i="14" a="1"/>
  <c r="DK6" i="14" s="1"/>
  <c r="CZ6" i="14" a="1"/>
  <c r="CZ6" i="14" s="1"/>
  <c r="CO6" i="14" a="1"/>
  <c r="CO6" i="14" s="1"/>
  <c r="CD6" i="14" a="1"/>
  <c r="CD6" i="14" s="1"/>
  <c r="BS6" i="14" a="1"/>
  <c r="BS6" i="14" s="1"/>
  <c r="BH6" i="14" a="1"/>
  <c r="BH6" i="14" s="1"/>
  <c r="AW6" i="14" a="1"/>
  <c r="AW6" i="14" s="1"/>
  <c r="AL6" i="14" a="1"/>
  <c r="AL6" i="14" s="1"/>
  <c r="AA6" i="14" a="1"/>
  <c r="AA6" i="14" s="1"/>
  <c r="ER71" i="22" a="1"/>
  <c r="ER71" i="22" s="1"/>
  <c r="EG71" i="22" a="1"/>
  <c r="EG71" i="22" s="1"/>
  <c r="DV71" i="22" a="1"/>
  <c r="DV71" i="22" s="1"/>
  <c r="DK71" i="22" a="1"/>
  <c r="DK71" i="22" s="1"/>
  <c r="CZ71" i="22" a="1"/>
  <c r="CZ71" i="22" s="1"/>
  <c r="CO71" i="22" a="1"/>
  <c r="CO71" i="22" s="1"/>
  <c r="CD71" i="22" a="1"/>
  <c r="CD71" i="22" s="1"/>
  <c r="BS71" i="22" a="1"/>
  <c r="BS71" i="22" s="1"/>
  <c r="BH71" i="22" a="1"/>
  <c r="BH71" i="22" s="1"/>
  <c r="AW71" i="22" a="1"/>
  <c r="AW71" i="22" s="1"/>
  <c r="AL71" i="22" a="1"/>
  <c r="AL71" i="22" s="1"/>
  <c r="AA71" i="22" a="1"/>
  <c r="AA71" i="22" s="1"/>
  <c r="ER70" i="22" a="1"/>
  <c r="ER70" i="22" s="1"/>
  <c r="EG70" i="22" a="1"/>
  <c r="EG70" i="22" s="1"/>
  <c r="DV70" i="22" a="1"/>
  <c r="DV70" i="22" s="1"/>
  <c r="DK70" i="22" a="1"/>
  <c r="DK70" i="22" s="1"/>
  <c r="CZ70" i="22" a="1"/>
  <c r="CZ70" i="22" s="1"/>
  <c r="CO70" i="22" a="1"/>
  <c r="CO70" i="22" s="1"/>
  <c r="CD70" i="22" a="1"/>
  <c r="CD70" i="22" s="1"/>
  <c r="BS70" i="22" a="1"/>
  <c r="BS70" i="22" s="1"/>
  <c r="BH70" i="22" a="1"/>
  <c r="BH70" i="22" s="1"/>
  <c r="AW70" i="22" a="1"/>
  <c r="AW70" i="22" s="1"/>
  <c r="AL70" i="22" a="1"/>
  <c r="AL70" i="22" s="1"/>
  <c r="AA70" i="22" a="1"/>
  <c r="AA70" i="22" s="1"/>
  <c r="ER58" i="22" a="1"/>
  <c r="ER58" i="22" s="1"/>
  <c r="EG58" i="22" a="1"/>
  <c r="EG58" i="22" s="1"/>
  <c r="DV58" i="22" a="1"/>
  <c r="DV58" i="22" s="1"/>
  <c r="DK58" i="22" a="1"/>
  <c r="DK58" i="22" s="1"/>
  <c r="CZ58" i="22" a="1"/>
  <c r="CZ58" i="22" s="1"/>
  <c r="CO58" i="22" a="1"/>
  <c r="CO58" i="22" s="1"/>
  <c r="CD58" i="22" a="1"/>
  <c r="CD58" i="22" s="1"/>
  <c r="BS58" i="22" a="1"/>
  <c r="BS58" i="22" s="1"/>
  <c r="BH58" i="22" a="1"/>
  <c r="BH58" i="22" s="1"/>
  <c r="AW58" i="22" a="1"/>
  <c r="AW58" i="22" s="1"/>
  <c r="AL58" i="22" a="1"/>
  <c r="AL58" i="22" s="1"/>
  <c r="AA58" i="22" a="1"/>
  <c r="AA58" i="22" s="1"/>
  <c r="ER57" i="22" a="1"/>
  <c r="ER57" i="22" s="1"/>
  <c r="EG57" i="22" a="1"/>
  <c r="EG57" i="22" s="1"/>
  <c r="DV57" i="22" a="1"/>
  <c r="DV57" i="22" s="1"/>
  <c r="DK57" i="22" a="1"/>
  <c r="DK57" i="22" s="1"/>
  <c r="CZ57" i="22" a="1"/>
  <c r="CZ57" i="22" s="1"/>
  <c r="CO57" i="22" a="1"/>
  <c r="CO57" i="22" s="1"/>
  <c r="CD57" i="22" a="1"/>
  <c r="CD57" i="22" s="1"/>
  <c r="BS57" i="22" a="1"/>
  <c r="BS57" i="22" s="1"/>
  <c r="BH57" i="22" a="1"/>
  <c r="BH57" i="22" s="1"/>
  <c r="AW57" i="22" a="1"/>
  <c r="AW57" i="22" s="1"/>
  <c r="AL57" i="22" a="1"/>
  <c r="AL57" i="22" s="1"/>
  <c r="AA57" i="22" a="1"/>
  <c r="AA57" i="22" s="1"/>
  <c r="ER53" i="22" a="1"/>
  <c r="ER53" i="22" s="1"/>
  <c r="EG53" i="22" a="1"/>
  <c r="EG53" i="22" s="1"/>
  <c r="DV53" i="22" a="1"/>
  <c r="DV53" i="22" s="1"/>
  <c r="DK53" i="22" a="1"/>
  <c r="DK53" i="22" s="1"/>
  <c r="CZ53" i="22" a="1"/>
  <c r="CZ53" i="22" s="1"/>
  <c r="CO53" i="22" a="1"/>
  <c r="CO53" i="22" s="1"/>
  <c r="CD53" i="22" a="1"/>
  <c r="CD53" i="22" s="1"/>
  <c r="BS53" i="22" a="1"/>
  <c r="BS53" i="22" s="1"/>
  <c r="BH53" i="22" a="1"/>
  <c r="BH53" i="22" s="1"/>
  <c r="AW53" i="22" a="1"/>
  <c r="AW53" i="22" s="1"/>
  <c r="AL53" i="22" a="1"/>
  <c r="AL53" i="22" s="1"/>
  <c r="AA53" i="22" a="1"/>
  <c r="AA53" i="22" s="1"/>
  <c r="ER50" i="22" a="1"/>
  <c r="ER50" i="22" s="1"/>
  <c r="EG50" i="22" a="1"/>
  <c r="EG50" i="22" s="1"/>
  <c r="DV50" i="22" a="1"/>
  <c r="DV50" i="22" s="1"/>
  <c r="DK50" i="22" a="1"/>
  <c r="DK50" i="22" s="1"/>
  <c r="CZ50" i="22" a="1"/>
  <c r="CZ50" i="22" s="1"/>
  <c r="CO50" i="22" a="1"/>
  <c r="CO50" i="22" s="1"/>
  <c r="CD50" i="22" a="1"/>
  <c r="CD50" i="22" s="1"/>
  <c r="BS50" i="22" a="1"/>
  <c r="BS50" i="22" s="1"/>
  <c r="BH50" i="22" a="1"/>
  <c r="BH50" i="22" s="1"/>
  <c r="AW50" i="22" a="1"/>
  <c r="AW50" i="22" s="1"/>
  <c r="AL50" i="22" a="1"/>
  <c r="AL50" i="22" s="1"/>
  <c r="AA50" i="22" a="1"/>
  <c r="AA50" i="22" s="1"/>
  <c r="ER49" i="22" a="1"/>
  <c r="ER49" i="22" s="1"/>
  <c r="EG49" i="22" a="1"/>
  <c r="EG49" i="22" s="1"/>
  <c r="DV49" i="22" a="1"/>
  <c r="DV49" i="22" s="1"/>
  <c r="DK49" i="22" a="1"/>
  <c r="DK49" i="22" s="1"/>
  <c r="CZ49" i="22" a="1"/>
  <c r="CZ49" i="22" s="1"/>
  <c r="CO49" i="22" a="1"/>
  <c r="CO49" i="22" s="1"/>
  <c r="CD49" i="22" a="1"/>
  <c r="CD49" i="22" s="1"/>
  <c r="BS49" i="22" a="1"/>
  <c r="BS49" i="22" s="1"/>
  <c r="BH49" i="22" a="1"/>
  <c r="BH49" i="22" s="1"/>
  <c r="AW49" i="22" a="1"/>
  <c r="AW49" i="22" s="1"/>
  <c r="AL49" i="22" a="1"/>
  <c r="AL49" i="22" s="1"/>
  <c r="AA49" i="22" a="1"/>
  <c r="AA49" i="22" s="1"/>
  <c r="ER46" i="22" a="1"/>
  <c r="ER46" i="22" s="1"/>
  <c r="EG46" i="22" a="1"/>
  <c r="EG46" i="22" s="1"/>
  <c r="DV46" i="22" a="1"/>
  <c r="DV46" i="22" s="1"/>
  <c r="DK46" i="22" a="1"/>
  <c r="DK46" i="22" s="1"/>
  <c r="CZ46" i="22" a="1"/>
  <c r="CZ46" i="22" s="1"/>
  <c r="CO46" i="22" a="1"/>
  <c r="CO46" i="22" s="1"/>
  <c r="CD46" i="22" a="1"/>
  <c r="CD46" i="22" s="1"/>
  <c r="BS46" i="22" a="1"/>
  <c r="BS46" i="22" s="1"/>
  <c r="BH46" i="22" a="1"/>
  <c r="BH46" i="22" s="1"/>
  <c r="AW46" i="22" a="1"/>
  <c r="AW46" i="22" s="1"/>
  <c r="AL46" i="22" a="1"/>
  <c r="AL46" i="22" s="1"/>
  <c r="AA46" i="22" a="1"/>
  <c r="AA46" i="22" s="1"/>
  <c r="ER45" i="22" a="1"/>
  <c r="ER45" i="22" s="1"/>
  <c r="EG45" i="22" a="1"/>
  <c r="EG45" i="22" s="1"/>
  <c r="DV45" i="22" a="1"/>
  <c r="DV45" i="22" s="1"/>
  <c r="DK45" i="22" a="1"/>
  <c r="DK45" i="22" s="1"/>
  <c r="CZ45" i="22" a="1"/>
  <c r="CZ45" i="22" s="1"/>
  <c r="CO45" i="22" a="1"/>
  <c r="CO45" i="22" s="1"/>
  <c r="CD45" i="22" a="1"/>
  <c r="CD45" i="22" s="1"/>
  <c r="BS45" i="22" a="1"/>
  <c r="BS45" i="22" s="1"/>
  <c r="BH45" i="22" a="1"/>
  <c r="BH45" i="22" s="1"/>
  <c r="AW45" i="22" a="1"/>
  <c r="AW45" i="22" s="1"/>
  <c r="AL45" i="22" a="1"/>
  <c r="AL45" i="22" s="1"/>
  <c r="AA45" i="22" a="1"/>
  <c r="AA45" i="22" s="1"/>
  <c r="ER41" i="22" a="1"/>
  <c r="ER41" i="22" s="1"/>
  <c r="EG41" i="22" a="1"/>
  <c r="EG41" i="22" s="1"/>
  <c r="DV41" i="22" a="1"/>
  <c r="DV41" i="22" s="1"/>
  <c r="DK41" i="22" a="1"/>
  <c r="DK41" i="22" s="1"/>
  <c r="CZ41" i="22" a="1"/>
  <c r="CZ41" i="22" s="1"/>
  <c r="CO41" i="22" a="1"/>
  <c r="CO41" i="22" s="1"/>
  <c r="CD41" i="22" a="1"/>
  <c r="CD41" i="22" s="1"/>
  <c r="BS41" i="22" a="1"/>
  <c r="BS41" i="22" s="1"/>
  <c r="BH41" i="22" a="1"/>
  <c r="BH41" i="22" s="1"/>
  <c r="AW41" i="22" a="1"/>
  <c r="AW41" i="22" s="1"/>
  <c r="AL41" i="22" a="1"/>
  <c r="AL41" i="22" s="1"/>
  <c r="AA41" i="22" a="1"/>
  <c r="AA41" i="22" s="1"/>
  <c r="ER38" i="22" a="1"/>
  <c r="ER38" i="22" s="1"/>
  <c r="EG38" i="22" a="1"/>
  <c r="EG38" i="22" s="1"/>
  <c r="DV38" i="22" a="1"/>
  <c r="DV38" i="22" s="1"/>
  <c r="DK38" i="22" a="1"/>
  <c r="DK38" i="22" s="1"/>
  <c r="CZ38" i="22" a="1"/>
  <c r="CZ38" i="22" s="1"/>
  <c r="CO38" i="22" a="1"/>
  <c r="CO38" i="22" s="1"/>
  <c r="CD38" i="22" a="1"/>
  <c r="CD38" i="22" s="1"/>
  <c r="BS38" i="22" a="1"/>
  <c r="BS38" i="22" s="1"/>
  <c r="BH38" i="22" a="1"/>
  <c r="BH38" i="22" s="1"/>
  <c r="AW38" i="22" a="1"/>
  <c r="AW38" i="22" s="1"/>
  <c r="AL38" i="22" a="1"/>
  <c r="AL38" i="22" s="1"/>
  <c r="AA38" i="22" a="1"/>
  <c r="AA38" i="22" s="1"/>
  <c r="ER37" i="22" a="1"/>
  <c r="ER37" i="22" s="1"/>
  <c r="EG37" i="22" a="1"/>
  <c r="EG37" i="22" s="1"/>
  <c r="DV37" i="22" a="1"/>
  <c r="DV37" i="22" s="1"/>
  <c r="DK37" i="22" a="1"/>
  <c r="DK37" i="22" s="1"/>
  <c r="CZ37" i="22" a="1"/>
  <c r="CZ37" i="22" s="1"/>
  <c r="CO37" i="22" a="1"/>
  <c r="CO37" i="22" s="1"/>
  <c r="CD37" i="22" a="1"/>
  <c r="CD37" i="22" s="1"/>
  <c r="BS37" i="22" a="1"/>
  <c r="BS37" i="22" s="1"/>
  <c r="BH37" i="22" a="1"/>
  <c r="BH37" i="22" s="1"/>
  <c r="AW37" i="22" a="1"/>
  <c r="AW37" i="22" s="1"/>
  <c r="AL37" i="22" a="1"/>
  <c r="AL37" i="22" s="1"/>
  <c r="AA37" i="22" a="1"/>
  <c r="AA37" i="22" s="1"/>
  <c r="ER34" i="22" a="1"/>
  <c r="ER34" i="22" s="1"/>
  <c r="EG34" i="22" a="1"/>
  <c r="EG34" i="22" s="1"/>
  <c r="DV34" i="22" a="1"/>
  <c r="DV34" i="22" s="1"/>
  <c r="DK34" i="22" a="1"/>
  <c r="DK34" i="22" s="1"/>
  <c r="CZ34" i="22" a="1"/>
  <c r="CZ34" i="22" s="1"/>
  <c r="CO34" i="22" a="1"/>
  <c r="CO34" i="22" s="1"/>
  <c r="CD34" i="22" a="1"/>
  <c r="CD34" i="22" s="1"/>
  <c r="BS34" i="22" a="1"/>
  <c r="BS34" i="22" s="1"/>
  <c r="BH34" i="22" a="1"/>
  <c r="BH34" i="22" s="1"/>
  <c r="AW34" i="22" a="1"/>
  <c r="AW34" i="22" s="1"/>
  <c r="AL34" i="22" a="1"/>
  <c r="AL34" i="22" s="1"/>
  <c r="AA34" i="22" a="1"/>
  <c r="AA34" i="22" s="1"/>
  <c r="ER33" i="22" a="1"/>
  <c r="ER33" i="22" s="1"/>
  <c r="EG33" i="22" a="1"/>
  <c r="EG33" i="22" s="1"/>
  <c r="DV33" i="22" a="1"/>
  <c r="DV33" i="22" s="1"/>
  <c r="DK33" i="22" a="1"/>
  <c r="DK33" i="22" s="1"/>
  <c r="CZ33" i="22" a="1"/>
  <c r="CZ33" i="22" s="1"/>
  <c r="CO33" i="22" a="1"/>
  <c r="CO33" i="22" s="1"/>
  <c r="CD33" i="22" a="1"/>
  <c r="CD33" i="22" s="1"/>
  <c r="BS33" i="22" a="1"/>
  <c r="BS33" i="22" s="1"/>
  <c r="BH33" i="22" a="1"/>
  <c r="BH33" i="22" s="1"/>
  <c r="AW33" i="22" a="1"/>
  <c r="AW33" i="22" s="1"/>
  <c r="AL33" i="22" a="1"/>
  <c r="AL33" i="22" s="1"/>
  <c r="AA33" i="22" a="1"/>
  <c r="AA33" i="22" s="1"/>
  <c r="ER29" i="22" a="1"/>
  <c r="ER29" i="22" s="1"/>
  <c r="EG29" i="22" a="1"/>
  <c r="EG29" i="22" s="1"/>
  <c r="DV29" i="22" a="1"/>
  <c r="DV29" i="22" s="1"/>
  <c r="DK29" i="22" a="1"/>
  <c r="DK29" i="22" s="1"/>
  <c r="CZ29" i="22" a="1"/>
  <c r="CZ29" i="22" s="1"/>
  <c r="CO29" i="22" a="1"/>
  <c r="CO29" i="22" s="1"/>
  <c r="CD29" i="22" a="1"/>
  <c r="CD29" i="22" s="1"/>
  <c r="BS29" i="22" a="1"/>
  <c r="BS29" i="22" s="1"/>
  <c r="BH29" i="22" a="1"/>
  <c r="BH29" i="22" s="1"/>
  <c r="AW29" i="22" a="1"/>
  <c r="AW29" i="22" s="1"/>
  <c r="AL29" i="22" a="1"/>
  <c r="AL29" i="22" s="1"/>
  <c r="AA29" i="22" a="1"/>
  <c r="AA29" i="22" s="1"/>
  <c r="ER26" i="22" a="1"/>
  <c r="ER26" i="22" s="1"/>
  <c r="EG26" i="22" a="1"/>
  <c r="EG26" i="22" s="1"/>
  <c r="DV26" i="22" a="1"/>
  <c r="DV26" i="22" s="1"/>
  <c r="DK26" i="22" a="1"/>
  <c r="DK26" i="22" s="1"/>
  <c r="CZ26" i="22" a="1"/>
  <c r="CZ26" i="22" s="1"/>
  <c r="CO26" i="22" a="1"/>
  <c r="CO26" i="22" s="1"/>
  <c r="CD26" i="22" a="1"/>
  <c r="CD26" i="22" s="1"/>
  <c r="BS26" i="22" a="1"/>
  <c r="BS26" i="22" s="1"/>
  <c r="BH26" i="22" a="1"/>
  <c r="BH26" i="22" s="1"/>
  <c r="AW26" i="22" a="1"/>
  <c r="AW26" i="22" s="1"/>
  <c r="AL26" i="22" a="1"/>
  <c r="AL26" i="22" s="1"/>
  <c r="AA26" i="22" a="1"/>
  <c r="AA26" i="22" s="1"/>
  <c r="ER25" i="22" a="1"/>
  <c r="ER25" i="22" s="1"/>
  <c r="EG25" i="22" a="1"/>
  <c r="EG25" i="22" s="1"/>
  <c r="DV25" i="22" a="1"/>
  <c r="DV25" i="22" s="1"/>
  <c r="DK25" i="22" a="1"/>
  <c r="DK25" i="22" s="1"/>
  <c r="CZ25" i="22" a="1"/>
  <c r="CZ25" i="22" s="1"/>
  <c r="CO25" i="22" a="1"/>
  <c r="CO25" i="22" s="1"/>
  <c r="CD25" i="22" a="1"/>
  <c r="CD25" i="22" s="1"/>
  <c r="BS25" i="22" a="1"/>
  <c r="BS25" i="22" s="1"/>
  <c r="BH25" i="22" a="1"/>
  <c r="BH25" i="22" s="1"/>
  <c r="AW25" i="22" a="1"/>
  <c r="AW25" i="22" s="1"/>
  <c r="AL25" i="22" a="1"/>
  <c r="AL25" i="22" s="1"/>
  <c r="AA25" i="22" a="1"/>
  <c r="AA25" i="22" s="1"/>
  <c r="ER22" i="22" a="1"/>
  <c r="ER22" i="22" s="1"/>
  <c r="EG22" i="22" a="1"/>
  <c r="EG22" i="22" s="1"/>
  <c r="DV22" i="22" a="1"/>
  <c r="DV22" i="22" s="1"/>
  <c r="DK22" i="22" a="1"/>
  <c r="DK22" i="22" s="1"/>
  <c r="CZ22" i="22" a="1"/>
  <c r="CZ22" i="22" s="1"/>
  <c r="CO22" i="22" a="1"/>
  <c r="CO22" i="22" s="1"/>
  <c r="CD22" i="22" a="1"/>
  <c r="CD22" i="22" s="1"/>
  <c r="BS22" i="22" a="1"/>
  <c r="BS22" i="22" s="1"/>
  <c r="BH22" i="22" a="1"/>
  <c r="BH22" i="22" s="1"/>
  <c r="AW22" i="22" a="1"/>
  <c r="AW22" i="22" s="1"/>
  <c r="AL22" i="22" a="1"/>
  <c r="AL22" i="22" s="1"/>
  <c r="AA22" i="22" a="1"/>
  <c r="AA22" i="22" s="1"/>
  <c r="ER21" i="22" a="1"/>
  <c r="ER21" i="22" s="1"/>
  <c r="EG21" i="22" a="1"/>
  <c r="EG21" i="22" s="1"/>
  <c r="DV21" i="22" a="1"/>
  <c r="DV21" i="22" s="1"/>
  <c r="DK21" i="22" a="1"/>
  <c r="DK21" i="22" s="1"/>
  <c r="CZ21" i="22" a="1"/>
  <c r="CZ21" i="22" s="1"/>
  <c r="CO21" i="22" a="1"/>
  <c r="CO21" i="22" s="1"/>
  <c r="CD21" i="22" a="1"/>
  <c r="CD21" i="22" s="1"/>
  <c r="BS21" i="22" a="1"/>
  <c r="BS21" i="22" s="1"/>
  <c r="BH21" i="22" a="1"/>
  <c r="BH21" i="22" s="1"/>
  <c r="AW21" i="22" a="1"/>
  <c r="AW21" i="22" s="1"/>
  <c r="AL21" i="22" a="1"/>
  <c r="AL21" i="22" s="1"/>
  <c r="AA21" i="22" a="1"/>
  <c r="AA21" i="22" s="1"/>
  <c r="ER17" i="22" a="1"/>
  <c r="ER17" i="22" s="1"/>
  <c r="EG17" i="22" a="1"/>
  <c r="EG17" i="22" s="1"/>
  <c r="DV17" i="22" a="1"/>
  <c r="DV17" i="22" s="1"/>
  <c r="DK17" i="22" a="1"/>
  <c r="DK17" i="22" s="1"/>
  <c r="CZ17" i="22" a="1"/>
  <c r="CZ17" i="22" s="1"/>
  <c r="CO17" i="22" a="1"/>
  <c r="CO17" i="22" s="1"/>
  <c r="CD17" i="22" a="1"/>
  <c r="CD17" i="22" s="1"/>
  <c r="BS17" i="22" a="1"/>
  <c r="BS17" i="22" s="1"/>
  <c r="BH17" i="22" a="1"/>
  <c r="BH17" i="22" s="1"/>
  <c r="AW17" i="22" a="1"/>
  <c r="AW17" i="22" s="1"/>
  <c r="AL17" i="22" a="1"/>
  <c r="AL17" i="22" s="1"/>
  <c r="AA17" i="22" a="1"/>
  <c r="AA17" i="22" s="1"/>
  <c r="ER16" i="22" a="1"/>
  <c r="ER16" i="22" s="1"/>
  <c r="EG16" i="22" a="1"/>
  <c r="EG16" i="22" s="1"/>
  <c r="DV16" i="22" a="1"/>
  <c r="DV16" i="22" s="1"/>
  <c r="DK16" i="22" a="1"/>
  <c r="DK16" i="22" s="1"/>
  <c r="CZ16" i="22" a="1"/>
  <c r="CZ16" i="22" s="1"/>
  <c r="CO16" i="22" a="1"/>
  <c r="CO16" i="22" s="1"/>
  <c r="CD16" i="22" a="1"/>
  <c r="CD16" i="22" s="1"/>
  <c r="BS16" i="22" a="1"/>
  <c r="BS16" i="22" s="1"/>
  <c r="BH16" i="22" a="1"/>
  <c r="BH16" i="22" s="1"/>
  <c r="AW16" i="22" a="1"/>
  <c r="AW16" i="22" s="1"/>
  <c r="AL16" i="22" a="1"/>
  <c r="AL16" i="22" s="1"/>
  <c r="AA16" i="22" a="1"/>
  <c r="AA16" i="22" s="1"/>
  <c r="ER13" i="22" a="1"/>
  <c r="ER13" i="22" s="1"/>
  <c r="EG13" i="22" a="1"/>
  <c r="EG13" i="22" s="1"/>
  <c r="DV13" i="22" a="1"/>
  <c r="DV13" i="22" s="1"/>
  <c r="DK13" i="22" a="1"/>
  <c r="DK13" i="22" s="1"/>
  <c r="CZ13" i="22" a="1"/>
  <c r="CZ13" i="22" s="1"/>
  <c r="CO13" i="22" a="1"/>
  <c r="CO13" i="22" s="1"/>
  <c r="CD13" i="22" a="1"/>
  <c r="CD13" i="22" s="1"/>
  <c r="BS13" i="22" a="1"/>
  <c r="BS13" i="22" s="1"/>
  <c r="BH13" i="22" a="1"/>
  <c r="BH13" i="22" s="1"/>
  <c r="AW13" i="22" a="1"/>
  <c r="AW13" i="22" s="1"/>
  <c r="AL13" i="22" a="1"/>
  <c r="AL13" i="22" s="1"/>
  <c r="AA13" i="22" a="1"/>
  <c r="AA13" i="22" s="1"/>
  <c r="ER8" i="22" a="1"/>
  <c r="ER8" i="22" s="1"/>
  <c r="EG8" i="22" a="1"/>
  <c r="EG8" i="22" s="1"/>
  <c r="DV8" i="22" a="1"/>
  <c r="DV8" i="22" s="1"/>
  <c r="DK8" i="22" a="1"/>
  <c r="DK8" i="22" s="1"/>
  <c r="CZ8" i="22" a="1"/>
  <c r="CZ8" i="22" s="1"/>
  <c r="CO8" i="22" a="1"/>
  <c r="CO8" i="22" s="1"/>
  <c r="CD8" i="22" a="1"/>
  <c r="CD8" i="22" s="1"/>
  <c r="BS8" i="22" a="1"/>
  <c r="BS8" i="22" s="1"/>
  <c r="BH8" i="22" a="1"/>
  <c r="BH8" i="22" s="1"/>
  <c r="AW8" i="22" a="1"/>
  <c r="AW8" i="22" s="1"/>
  <c r="AL8" i="22" a="1"/>
  <c r="AL8" i="22" s="1"/>
  <c r="AA8" i="22" a="1"/>
  <c r="AA8" i="22" s="1"/>
  <c r="ER7" i="22" a="1"/>
  <c r="ER7" i="22" s="1"/>
  <c r="EG7" i="22" a="1"/>
  <c r="EG7" i="22" s="1"/>
  <c r="DV7" i="22" a="1"/>
  <c r="DV7" i="22" s="1"/>
  <c r="DK7" i="22" a="1"/>
  <c r="DK7" i="22" s="1"/>
  <c r="CZ7" i="22" a="1"/>
  <c r="CZ7" i="22" s="1"/>
  <c r="CO7" i="22" a="1"/>
  <c r="CO7" i="22" s="1"/>
  <c r="CD7" i="22" a="1"/>
  <c r="CD7" i="22" s="1"/>
  <c r="BS7" i="22" a="1"/>
  <c r="BS7" i="22" s="1"/>
  <c r="BH7" i="22" a="1"/>
  <c r="BH7" i="22" s="1"/>
  <c r="AW7" i="22" a="1"/>
  <c r="AW7" i="22" s="1"/>
  <c r="AL7" i="22" a="1"/>
  <c r="AL7" i="22" s="1"/>
  <c r="AA7" i="22" a="1"/>
  <c r="AA7" i="22" s="1"/>
  <c r="ER6" i="22" a="1"/>
  <c r="ER6" i="22" s="1"/>
  <c r="EG6" i="22" a="1"/>
  <c r="EG6" i="22" s="1"/>
  <c r="DV6" i="22" a="1"/>
  <c r="DV6" i="22" s="1"/>
  <c r="DK6" i="22" a="1"/>
  <c r="DK6" i="22" s="1"/>
  <c r="CZ6" i="22" a="1"/>
  <c r="CZ6" i="22" s="1"/>
  <c r="CO6" i="22" a="1"/>
  <c r="CO6" i="22" s="1"/>
  <c r="CD6" i="22" a="1"/>
  <c r="CD6" i="22" s="1"/>
  <c r="BS6" i="22" a="1"/>
  <c r="BS6" i="22" s="1"/>
  <c r="BH6" i="22" a="1"/>
  <c r="BH6" i="22" s="1"/>
  <c r="AW6" i="22" a="1"/>
  <c r="AW6" i="22" s="1"/>
  <c r="AL6" i="22" a="1"/>
  <c r="AL6" i="22" s="1"/>
  <c r="AA6" i="22" a="1"/>
  <c r="AA6" i="22" s="1"/>
  <c r="ER71" i="13" a="1"/>
  <c r="ER71" i="13" s="1"/>
  <c r="EG71" i="13" a="1"/>
  <c r="EG71" i="13" s="1"/>
  <c r="DV71" i="13" a="1"/>
  <c r="DV71" i="13" s="1"/>
  <c r="DK71" i="13" a="1"/>
  <c r="DK71" i="13" s="1"/>
  <c r="CZ71" i="13" a="1"/>
  <c r="CZ71" i="13" s="1"/>
  <c r="CO71" i="13" a="1"/>
  <c r="CO71" i="13" s="1"/>
  <c r="CD71" i="13" a="1"/>
  <c r="CD71" i="13" s="1"/>
  <c r="BS71" i="13" a="1"/>
  <c r="BS71" i="13" s="1"/>
  <c r="BH71" i="13" a="1"/>
  <c r="BH71" i="13" s="1"/>
  <c r="AW71" i="13" a="1"/>
  <c r="AW71" i="13" s="1"/>
  <c r="AL71" i="13" a="1"/>
  <c r="AL71" i="13" s="1"/>
  <c r="AA71" i="13" a="1"/>
  <c r="AA71" i="13" s="1"/>
  <c r="ER70" i="13" a="1"/>
  <c r="ER70" i="13" s="1"/>
  <c r="EG70" i="13" a="1"/>
  <c r="EG70" i="13" s="1"/>
  <c r="DV70" i="13" a="1"/>
  <c r="DV70" i="13" s="1"/>
  <c r="DK70" i="13" a="1"/>
  <c r="DK70" i="13" s="1"/>
  <c r="CZ70" i="13" a="1"/>
  <c r="CZ70" i="13" s="1"/>
  <c r="CO70" i="13" a="1"/>
  <c r="CO70" i="13" s="1"/>
  <c r="CD70" i="13" a="1"/>
  <c r="CD70" i="13" s="1"/>
  <c r="BS70" i="13" a="1"/>
  <c r="BS70" i="13" s="1"/>
  <c r="BH70" i="13" a="1"/>
  <c r="BH70" i="13" s="1"/>
  <c r="AW70" i="13" a="1"/>
  <c r="AW70" i="13" s="1"/>
  <c r="AL70" i="13" a="1"/>
  <c r="AL70" i="13" s="1"/>
  <c r="AA70" i="13" a="1"/>
  <c r="AA70" i="13" s="1"/>
  <c r="ER58" i="13" a="1"/>
  <c r="ER58" i="13" s="1"/>
  <c r="EG58" i="13" a="1"/>
  <c r="EG58" i="13" s="1"/>
  <c r="DV58" i="13" a="1"/>
  <c r="DV58" i="13" s="1"/>
  <c r="DK58" i="13" a="1"/>
  <c r="DK58" i="13" s="1"/>
  <c r="CZ58" i="13" a="1"/>
  <c r="CZ58" i="13" s="1"/>
  <c r="CO58" i="13" a="1"/>
  <c r="CO58" i="13" s="1"/>
  <c r="CD58" i="13" a="1"/>
  <c r="CD58" i="13" s="1"/>
  <c r="BS58" i="13" a="1"/>
  <c r="BS58" i="13" s="1"/>
  <c r="BH58" i="13" a="1"/>
  <c r="BH58" i="13" s="1"/>
  <c r="AW58" i="13" a="1"/>
  <c r="AW58" i="13" s="1"/>
  <c r="AL58" i="13" a="1"/>
  <c r="AL58" i="13" s="1"/>
  <c r="AA58" i="13" a="1"/>
  <c r="AA58" i="13" s="1"/>
  <c r="ER57" i="13" a="1"/>
  <c r="ER57" i="13" s="1"/>
  <c r="EG57" i="13" a="1"/>
  <c r="EG57" i="13" s="1"/>
  <c r="DV57" i="13" a="1"/>
  <c r="DV57" i="13" s="1"/>
  <c r="DK57" i="13" a="1"/>
  <c r="DK57" i="13" s="1"/>
  <c r="CZ57" i="13" a="1"/>
  <c r="CZ57" i="13" s="1"/>
  <c r="CO57" i="13" a="1"/>
  <c r="CO57" i="13" s="1"/>
  <c r="CD57" i="13" a="1"/>
  <c r="CD57" i="13" s="1"/>
  <c r="BS57" i="13" a="1"/>
  <c r="BS57" i="13" s="1"/>
  <c r="BH57" i="13" a="1"/>
  <c r="BH57" i="13" s="1"/>
  <c r="AW57" i="13" a="1"/>
  <c r="AW57" i="13" s="1"/>
  <c r="AL57" i="13" a="1"/>
  <c r="AL57" i="13" s="1"/>
  <c r="AA57" i="13" a="1"/>
  <c r="AA57" i="13" s="1"/>
  <c r="ER53" i="13" a="1"/>
  <c r="ER53" i="13" s="1"/>
  <c r="EG53" i="13" a="1"/>
  <c r="EG53" i="13" s="1"/>
  <c r="DV53" i="13" a="1"/>
  <c r="DV53" i="13" s="1"/>
  <c r="DK53" i="13" a="1"/>
  <c r="DK53" i="13" s="1"/>
  <c r="CZ53" i="13" a="1"/>
  <c r="CZ53" i="13" s="1"/>
  <c r="CO53" i="13" a="1"/>
  <c r="CO53" i="13" s="1"/>
  <c r="CD53" i="13" a="1"/>
  <c r="CD53" i="13" s="1"/>
  <c r="BS53" i="13" a="1"/>
  <c r="BS53" i="13" s="1"/>
  <c r="BH53" i="13" a="1"/>
  <c r="BH53" i="13" s="1"/>
  <c r="AW53" i="13" a="1"/>
  <c r="AW53" i="13" s="1"/>
  <c r="AL53" i="13" a="1"/>
  <c r="AL53" i="13" s="1"/>
  <c r="AA53" i="13" a="1"/>
  <c r="AA53" i="13" s="1"/>
  <c r="ER50" i="13" a="1"/>
  <c r="ER50" i="13" s="1"/>
  <c r="EG50" i="13" a="1"/>
  <c r="EG50" i="13" s="1"/>
  <c r="DV50" i="13" a="1"/>
  <c r="DV50" i="13" s="1"/>
  <c r="DK50" i="13" a="1"/>
  <c r="DK50" i="13" s="1"/>
  <c r="CZ50" i="13" a="1"/>
  <c r="CZ50" i="13" s="1"/>
  <c r="CO50" i="13" a="1"/>
  <c r="CO50" i="13" s="1"/>
  <c r="CD50" i="13" a="1"/>
  <c r="CD50" i="13" s="1"/>
  <c r="BS50" i="13" a="1"/>
  <c r="BS50" i="13" s="1"/>
  <c r="BH50" i="13" a="1"/>
  <c r="BH50" i="13" s="1"/>
  <c r="AW50" i="13" a="1"/>
  <c r="AW50" i="13" s="1"/>
  <c r="AL50" i="13" a="1"/>
  <c r="AL50" i="13" s="1"/>
  <c r="AA50" i="13" a="1"/>
  <c r="AA50" i="13" s="1"/>
  <c r="ER49" i="13" a="1"/>
  <c r="ER49" i="13" s="1"/>
  <c r="EG49" i="13" a="1"/>
  <c r="EG49" i="13" s="1"/>
  <c r="DV49" i="13" a="1"/>
  <c r="DV49" i="13" s="1"/>
  <c r="DK49" i="13" a="1"/>
  <c r="DK49" i="13" s="1"/>
  <c r="CZ49" i="13" a="1"/>
  <c r="CZ49" i="13" s="1"/>
  <c r="CO49" i="13" a="1"/>
  <c r="CO49" i="13" s="1"/>
  <c r="CD49" i="13" a="1"/>
  <c r="CD49" i="13" s="1"/>
  <c r="BS49" i="13" a="1"/>
  <c r="BS49" i="13" s="1"/>
  <c r="BH49" i="13" a="1"/>
  <c r="BH49" i="13" s="1"/>
  <c r="AW49" i="13" a="1"/>
  <c r="AW49" i="13" s="1"/>
  <c r="AL49" i="13" a="1"/>
  <c r="AL49" i="13" s="1"/>
  <c r="AA49" i="13" a="1"/>
  <c r="AA49" i="13" s="1"/>
  <c r="ER46" i="13" a="1"/>
  <c r="ER46" i="13" s="1"/>
  <c r="EG46" i="13" a="1"/>
  <c r="EG46" i="13" s="1"/>
  <c r="DV46" i="13" a="1"/>
  <c r="DV46" i="13" s="1"/>
  <c r="DK46" i="13" a="1"/>
  <c r="DK46" i="13" s="1"/>
  <c r="CZ46" i="13" a="1"/>
  <c r="CZ46" i="13" s="1"/>
  <c r="CO46" i="13" a="1"/>
  <c r="CO46" i="13" s="1"/>
  <c r="CD46" i="13" a="1"/>
  <c r="CD46" i="13" s="1"/>
  <c r="BS46" i="13" a="1"/>
  <c r="BS46" i="13" s="1"/>
  <c r="BH46" i="13" a="1"/>
  <c r="BH46" i="13" s="1"/>
  <c r="AW46" i="13" a="1"/>
  <c r="AW46" i="13" s="1"/>
  <c r="AL46" i="13" a="1"/>
  <c r="AL46" i="13" s="1"/>
  <c r="AA46" i="13" a="1"/>
  <c r="AA46" i="13" s="1"/>
  <c r="ER45" i="13" a="1"/>
  <c r="ER45" i="13" s="1"/>
  <c r="EG45" i="13" a="1"/>
  <c r="EG45" i="13" s="1"/>
  <c r="DV45" i="13" a="1"/>
  <c r="DV45" i="13" s="1"/>
  <c r="DK45" i="13" a="1"/>
  <c r="DK45" i="13" s="1"/>
  <c r="CZ45" i="13" a="1"/>
  <c r="CZ45" i="13" s="1"/>
  <c r="CO45" i="13" a="1"/>
  <c r="CO45" i="13" s="1"/>
  <c r="CD45" i="13" a="1"/>
  <c r="CD45" i="13" s="1"/>
  <c r="BS45" i="13" a="1"/>
  <c r="BS45" i="13" s="1"/>
  <c r="BH45" i="13" a="1"/>
  <c r="BH45" i="13" s="1"/>
  <c r="AW45" i="13" a="1"/>
  <c r="AW45" i="13" s="1"/>
  <c r="AL45" i="13" a="1"/>
  <c r="AL45" i="13" s="1"/>
  <c r="AA45" i="13" a="1"/>
  <c r="AA45" i="13" s="1"/>
  <c r="ER41" i="13" a="1"/>
  <c r="ER41" i="13" s="1"/>
  <c r="EG41" i="13" a="1"/>
  <c r="EG41" i="13" s="1"/>
  <c r="DV41" i="13" a="1"/>
  <c r="DV41" i="13" s="1"/>
  <c r="DK41" i="13" a="1"/>
  <c r="DK41" i="13" s="1"/>
  <c r="CZ41" i="13" a="1"/>
  <c r="CZ41" i="13" s="1"/>
  <c r="CO41" i="13" a="1"/>
  <c r="CO41" i="13" s="1"/>
  <c r="CD41" i="13" a="1"/>
  <c r="CD41" i="13" s="1"/>
  <c r="BS41" i="13" a="1"/>
  <c r="BS41" i="13" s="1"/>
  <c r="BH41" i="13" a="1"/>
  <c r="BH41" i="13" s="1"/>
  <c r="AW41" i="13" a="1"/>
  <c r="AW41" i="13" s="1"/>
  <c r="AL41" i="13" a="1"/>
  <c r="AL41" i="13" s="1"/>
  <c r="AA41" i="13" a="1"/>
  <c r="AA41" i="13" s="1"/>
  <c r="ER38" i="13" a="1"/>
  <c r="ER38" i="13" s="1"/>
  <c r="EG38" i="13" a="1"/>
  <c r="EG38" i="13" s="1"/>
  <c r="DV38" i="13" a="1"/>
  <c r="DV38" i="13" s="1"/>
  <c r="DK38" i="13" a="1"/>
  <c r="DK38" i="13" s="1"/>
  <c r="CZ38" i="13" a="1"/>
  <c r="CZ38" i="13" s="1"/>
  <c r="CO38" i="13" a="1"/>
  <c r="CO38" i="13" s="1"/>
  <c r="CD38" i="13" a="1"/>
  <c r="CD38" i="13" s="1"/>
  <c r="BS38" i="13" a="1"/>
  <c r="BS38" i="13" s="1"/>
  <c r="BH38" i="13" a="1"/>
  <c r="BH38" i="13" s="1"/>
  <c r="AW38" i="13" a="1"/>
  <c r="AW38" i="13" s="1"/>
  <c r="AL38" i="13" a="1"/>
  <c r="AL38" i="13" s="1"/>
  <c r="AA38" i="13" a="1"/>
  <c r="AA38" i="13" s="1"/>
  <c r="ER37" i="13" a="1"/>
  <c r="ER37" i="13" s="1"/>
  <c r="EG37" i="13" a="1"/>
  <c r="EG37" i="13" s="1"/>
  <c r="DV37" i="13" a="1"/>
  <c r="DV37" i="13" s="1"/>
  <c r="DK37" i="13" a="1"/>
  <c r="DK37" i="13" s="1"/>
  <c r="CZ37" i="13" a="1"/>
  <c r="CZ37" i="13" s="1"/>
  <c r="CO37" i="13" a="1"/>
  <c r="CO37" i="13" s="1"/>
  <c r="CD37" i="13" a="1"/>
  <c r="CD37" i="13" s="1"/>
  <c r="BS37" i="13" a="1"/>
  <c r="BS37" i="13" s="1"/>
  <c r="BH37" i="13" a="1"/>
  <c r="BH37" i="13" s="1"/>
  <c r="AW37" i="13" a="1"/>
  <c r="AW37" i="13" s="1"/>
  <c r="AL37" i="13" a="1"/>
  <c r="AL37" i="13" s="1"/>
  <c r="AA37" i="13" a="1"/>
  <c r="AA37" i="13" s="1"/>
  <c r="ER34" i="13" a="1"/>
  <c r="ER34" i="13" s="1"/>
  <c r="EG34" i="13" a="1"/>
  <c r="EG34" i="13" s="1"/>
  <c r="DV34" i="13" a="1"/>
  <c r="DV34" i="13" s="1"/>
  <c r="DK34" i="13" a="1"/>
  <c r="DK34" i="13" s="1"/>
  <c r="CZ34" i="13" a="1"/>
  <c r="CZ34" i="13" s="1"/>
  <c r="CO34" i="13" a="1"/>
  <c r="CO34" i="13" s="1"/>
  <c r="CD34" i="13" a="1"/>
  <c r="CD34" i="13" s="1"/>
  <c r="BS34" i="13" a="1"/>
  <c r="BS34" i="13" s="1"/>
  <c r="BH34" i="13" a="1"/>
  <c r="BH34" i="13" s="1"/>
  <c r="AW34" i="13" a="1"/>
  <c r="AW34" i="13" s="1"/>
  <c r="AL34" i="13" a="1"/>
  <c r="AL34" i="13" s="1"/>
  <c r="AA34" i="13" a="1"/>
  <c r="AA34" i="13" s="1"/>
  <c r="ER33" i="13" a="1"/>
  <c r="ER33" i="13" s="1"/>
  <c r="EG33" i="13" a="1"/>
  <c r="EG33" i="13" s="1"/>
  <c r="DV33" i="13" a="1"/>
  <c r="DV33" i="13" s="1"/>
  <c r="DK33" i="13" a="1"/>
  <c r="DK33" i="13" s="1"/>
  <c r="CZ33" i="13" a="1"/>
  <c r="CZ33" i="13" s="1"/>
  <c r="CO33" i="13" a="1"/>
  <c r="CO33" i="13" s="1"/>
  <c r="CD33" i="13" a="1"/>
  <c r="CD33" i="13" s="1"/>
  <c r="BS33" i="13" a="1"/>
  <c r="BS33" i="13" s="1"/>
  <c r="BH33" i="13" a="1"/>
  <c r="BH33" i="13" s="1"/>
  <c r="AW33" i="13" a="1"/>
  <c r="AW33" i="13" s="1"/>
  <c r="AL33" i="13" a="1"/>
  <c r="AL33" i="13" s="1"/>
  <c r="AA33" i="13" a="1"/>
  <c r="AA33" i="13" s="1"/>
  <c r="ER29" i="13" a="1"/>
  <c r="ER29" i="13" s="1"/>
  <c r="EG29" i="13" a="1"/>
  <c r="EG29" i="13" s="1"/>
  <c r="DV29" i="13" a="1"/>
  <c r="DV29" i="13" s="1"/>
  <c r="DK29" i="13" a="1"/>
  <c r="DK29" i="13" s="1"/>
  <c r="CZ29" i="13" a="1"/>
  <c r="CZ29" i="13" s="1"/>
  <c r="CO29" i="13" a="1"/>
  <c r="CO29" i="13" s="1"/>
  <c r="CD29" i="13" a="1"/>
  <c r="CD29" i="13" s="1"/>
  <c r="BS29" i="13" a="1"/>
  <c r="BS29" i="13" s="1"/>
  <c r="BH29" i="13" a="1"/>
  <c r="BH29" i="13" s="1"/>
  <c r="AW29" i="13" a="1"/>
  <c r="AW29" i="13" s="1"/>
  <c r="AL29" i="13" a="1"/>
  <c r="AL29" i="13" s="1"/>
  <c r="AA29" i="13" a="1"/>
  <c r="AA29" i="13" s="1"/>
  <c r="ER26" i="13" a="1"/>
  <c r="ER26" i="13" s="1"/>
  <c r="EG26" i="13" a="1"/>
  <c r="EG26" i="13" s="1"/>
  <c r="DV26" i="13" a="1"/>
  <c r="DV26" i="13" s="1"/>
  <c r="DK26" i="13" a="1"/>
  <c r="DK26" i="13" s="1"/>
  <c r="CZ26" i="13" a="1"/>
  <c r="CZ26" i="13" s="1"/>
  <c r="CO26" i="13" a="1"/>
  <c r="CO26" i="13" s="1"/>
  <c r="CD26" i="13" a="1"/>
  <c r="CD26" i="13" s="1"/>
  <c r="BS26" i="13" a="1"/>
  <c r="BS26" i="13" s="1"/>
  <c r="BH26" i="13" a="1"/>
  <c r="BH26" i="13" s="1"/>
  <c r="AW26" i="13" a="1"/>
  <c r="AW26" i="13" s="1"/>
  <c r="AL26" i="13" a="1"/>
  <c r="AL26" i="13" s="1"/>
  <c r="AA26" i="13" a="1"/>
  <c r="AA26" i="13" s="1"/>
  <c r="ER25" i="13" a="1"/>
  <c r="ER25" i="13" s="1"/>
  <c r="EG25" i="13" a="1"/>
  <c r="EG25" i="13" s="1"/>
  <c r="DV25" i="13" a="1"/>
  <c r="DV25" i="13" s="1"/>
  <c r="DK25" i="13" a="1"/>
  <c r="DK25" i="13" s="1"/>
  <c r="CZ25" i="13" a="1"/>
  <c r="CZ25" i="13" s="1"/>
  <c r="CO25" i="13" a="1"/>
  <c r="CO25" i="13" s="1"/>
  <c r="CD25" i="13" a="1"/>
  <c r="CD25" i="13" s="1"/>
  <c r="BS25" i="13" a="1"/>
  <c r="BS25" i="13" s="1"/>
  <c r="BH25" i="13" a="1"/>
  <c r="BH25" i="13" s="1"/>
  <c r="AW25" i="13" a="1"/>
  <c r="AW25" i="13" s="1"/>
  <c r="AL25" i="13" a="1"/>
  <c r="AL25" i="13" s="1"/>
  <c r="AA25" i="13" a="1"/>
  <c r="AA25" i="13" s="1"/>
  <c r="ER22" i="13" a="1"/>
  <c r="ER22" i="13" s="1"/>
  <c r="EG22" i="13" a="1"/>
  <c r="EG22" i="13" s="1"/>
  <c r="DV22" i="13" a="1"/>
  <c r="DV22" i="13" s="1"/>
  <c r="DK22" i="13" a="1"/>
  <c r="DK22" i="13" s="1"/>
  <c r="CZ22" i="13" a="1"/>
  <c r="CZ22" i="13" s="1"/>
  <c r="CO22" i="13" a="1"/>
  <c r="CO22" i="13" s="1"/>
  <c r="CD22" i="13" a="1"/>
  <c r="CD22" i="13" s="1"/>
  <c r="BS22" i="13" a="1"/>
  <c r="BS22" i="13" s="1"/>
  <c r="BH22" i="13" a="1"/>
  <c r="BH22" i="13" s="1"/>
  <c r="AW22" i="13" a="1"/>
  <c r="AW22" i="13" s="1"/>
  <c r="AL22" i="13" a="1"/>
  <c r="AL22" i="13" s="1"/>
  <c r="AA22" i="13" a="1"/>
  <c r="AA22" i="13" s="1"/>
  <c r="ER21" i="13" a="1"/>
  <c r="ER21" i="13" s="1"/>
  <c r="EG21" i="13" a="1"/>
  <c r="EG21" i="13" s="1"/>
  <c r="DV21" i="13" a="1"/>
  <c r="DV21" i="13" s="1"/>
  <c r="DK21" i="13" a="1"/>
  <c r="DK21" i="13" s="1"/>
  <c r="CZ21" i="13" a="1"/>
  <c r="CZ21" i="13" s="1"/>
  <c r="CO21" i="13" a="1"/>
  <c r="CO21" i="13" s="1"/>
  <c r="CD21" i="13" a="1"/>
  <c r="CD21" i="13" s="1"/>
  <c r="BS21" i="13" a="1"/>
  <c r="BS21" i="13" s="1"/>
  <c r="BH21" i="13" a="1"/>
  <c r="BH21" i="13" s="1"/>
  <c r="AW21" i="13" a="1"/>
  <c r="AW21" i="13" s="1"/>
  <c r="AL21" i="13" a="1"/>
  <c r="AL21" i="13" s="1"/>
  <c r="AA21" i="13" a="1"/>
  <c r="AA21" i="13" s="1"/>
  <c r="ER17" i="13" a="1"/>
  <c r="ER17" i="13" s="1"/>
  <c r="EG17" i="13" a="1"/>
  <c r="EG17" i="13" s="1"/>
  <c r="DV17" i="13" a="1"/>
  <c r="DV17" i="13" s="1"/>
  <c r="DK17" i="13" a="1"/>
  <c r="DK17" i="13" s="1"/>
  <c r="CZ17" i="13" a="1"/>
  <c r="CZ17" i="13" s="1"/>
  <c r="CO17" i="13" a="1"/>
  <c r="CO17" i="13" s="1"/>
  <c r="CD17" i="13" a="1"/>
  <c r="CD17" i="13" s="1"/>
  <c r="BS17" i="13" a="1"/>
  <c r="BS17" i="13" s="1"/>
  <c r="BH17" i="13" a="1"/>
  <c r="BH17" i="13" s="1"/>
  <c r="AW17" i="13" a="1"/>
  <c r="AW17" i="13" s="1"/>
  <c r="AL17" i="13" a="1"/>
  <c r="AL17" i="13" s="1"/>
  <c r="AA17" i="13" a="1"/>
  <c r="AA17" i="13" s="1"/>
  <c r="ER16" i="13" a="1"/>
  <c r="ER16" i="13" s="1"/>
  <c r="EG16" i="13" a="1"/>
  <c r="EG16" i="13" s="1"/>
  <c r="DV16" i="13" a="1"/>
  <c r="DV16" i="13" s="1"/>
  <c r="DK16" i="13" a="1"/>
  <c r="DK16" i="13" s="1"/>
  <c r="CZ16" i="13" a="1"/>
  <c r="CZ16" i="13" s="1"/>
  <c r="CO16" i="13" a="1"/>
  <c r="CO16" i="13" s="1"/>
  <c r="CD16" i="13" a="1"/>
  <c r="CD16" i="13" s="1"/>
  <c r="BS16" i="13" a="1"/>
  <c r="BS16" i="13" s="1"/>
  <c r="BH16" i="13" a="1"/>
  <c r="BH16" i="13" s="1"/>
  <c r="AW16" i="13" a="1"/>
  <c r="AW16" i="13" s="1"/>
  <c r="AL16" i="13" a="1"/>
  <c r="AL16" i="13" s="1"/>
  <c r="AA16" i="13" a="1"/>
  <c r="AA16" i="13" s="1"/>
  <c r="ER13" i="13" a="1"/>
  <c r="ER13" i="13" s="1"/>
  <c r="EG13" i="13" a="1"/>
  <c r="EG13" i="13" s="1"/>
  <c r="DV13" i="13" a="1"/>
  <c r="DV13" i="13" s="1"/>
  <c r="DK13" i="13" a="1"/>
  <c r="DK13" i="13" s="1"/>
  <c r="CZ13" i="13" a="1"/>
  <c r="CZ13" i="13" s="1"/>
  <c r="CO13" i="13" a="1"/>
  <c r="CO13" i="13" s="1"/>
  <c r="CD13" i="13" a="1"/>
  <c r="CD13" i="13" s="1"/>
  <c r="BS13" i="13" a="1"/>
  <c r="BS13" i="13" s="1"/>
  <c r="BH13" i="13" a="1"/>
  <c r="BH13" i="13" s="1"/>
  <c r="AW13" i="13" a="1"/>
  <c r="AW13" i="13" s="1"/>
  <c r="AL13" i="13" a="1"/>
  <c r="AL13" i="13" s="1"/>
  <c r="AA13" i="13" a="1"/>
  <c r="AA13" i="13" s="1"/>
  <c r="ER8" i="13" a="1"/>
  <c r="ER8" i="13" s="1"/>
  <c r="EG8" i="13" a="1"/>
  <c r="EG8" i="13" s="1"/>
  <c r="DV8" i="13" a="1"/>
  <c r="DV8" i="13" s="1"/>
  <c r="DK8" i="13" a="1"/>
  <c r="DK8" i="13" s="1"/>
  <c r="CZ8" i="13" a="1"/>
  <c r="CZ8" i="13" s="1"/>
  <c r="CO8" i="13" a="1"/>
  <c r="CO8" i="13" s="1"/>
  <c r="CD8" i="13" a="1"/>
  <c r="CD8" i="13" s="1"/>
  <c r="BS8" i="13" a="1"/>
  <c r="BS8" i="13" s="1"/>
  <c r="BH8" i="13" a="1"/>
  <c r="BH8" i="13" s="1"/>
  <c r="AW8" i="13" a="1"/>
  <c r="AW8" i="13" s="1"/>
  <c r="AL8" i="13" a="1"/>
  <c r="AL8" i="13" s="1"/>
  <c r="AA8" i="13" a="1"/>
  <c r="AA8" i="13" s="1"/>
  <c r="ER7" i="13" a="1"/>
  <c r="ER7" i="13" s="1"/>
  <c r="EG7" i="13" a="1"/>
  <c r="EG7" i="13" s="1"/>
  <c r="DV7" i="13" a="1"/>
  <c r="DV7" i="13" s="1"/>
  <c r="DK7" i="13" a="1"/>
  <c r="DK7" i="13" s="1"/>
  <c r="CZ7" i="13" a="1"/>
  <c r="CZ7" i="13" s="1"/>
  <c r="CO7" i="13" a="1"/>
  <c r="CO7" i="13" s="1"/>
  <c r="CD7" i="13" a="1"/>
  <c r="CD7" i="13" s="1"/>
  <c r="BS7" i="13" a="1"/>
  <c r="BS7" i="13" s="1"/>
  <c r="BH7" i="13" a="1"/>
  <c r="BH7" i="13" s="1"/>
  <c r="AW7" i="13" a="1"/>
  <c r="AW7" i="13" s="1"/>
  <c r="AL7" i="13" a="1"/>
  <c r="AL7" i="13" s="1"/>
  <c r="AA7" i="13" a="1"/>
  <c r="AA7" i="13" s="1"/>
  <c r="ER6" i="13" a="1"/>
  <c r="ER6" i="13" s="1"/>
  <c r="EG6" i="13" a="1"/>
  <c r="EG6" i="13" s="1"/>
  <c r="DV6" i="13" a="1"/>
  <c r="DV6" i="13" s="1"/>
  <c r="DK6" i="13" a="1"/>
  <c r="DK6" i="13" s="1"/>
  <c r="CZ6" i="13" a="1"/>
  <c r="CZ6" i="13" s="1"/>
  <c r="CO6" i="13" a="1"/>
  <c r="CO6" i="13" s="1"/>
  <c r="CD6" i="13" a="1"/>
  <c r="CD6" i="13" s="1"/>
  <c r="BS6" i="13" a="1"/>
  <c r="BS6" i="13" s="1"/>
  <c r="BH6" i="13" a="1"/>
  <c r="BH6" i="13" s="1"/>
  <c r="AW6" i="13" a="1"/>
  <c r="AW6" i="13" s="1"/>
  <c r="AL6" i="13" a="1"/>
  <c r="AL6" i="13" s="1"/>
  <c r="AA6" i="13" a="1"/>
  <c r="AA6" i="13" s="1"/>
  <c r="ER71" i="12" a="1"/>
  <c r="ER71" i="12" s="1"/>
  <c r="EG71" i="12" a="1"/>
  <c r="EG71" i="12" s="1"/>
  <c r="DV71" i="12" a="1"/>
  <c r="DV71" i="12" s="1"/>
  <c r="DK71" i="12" a="1"/>
  <c r="DK71" i="12" s="1"/>
  <c r="CZ71" i="12" a="1"/>
  <c r="CZ71" i="12" s="1"/>
  <c r="CO71" i="12" a="1"/>
  <c r="CO71" i="12" s="1"/>
  <c r="CD71" i="12" a="1"/>
  <c r="CD71" i="12" s="1"/>
  <c r="BS71" i="12" a="1"/>
  <c r="BS71" i="12" s="1"/>
  <c r="BH71" i="12" a="1"/>
  <c r="BH71" i="12" s="1"/>
  <c r="AW71" i="12" a="1"/>
  <c r="AW71" i="12" s="1"/>
  <c r="AL71" i="12" a="1"/>
  <c r="AL71" i="12" s="1"/>
  <c r="AA71" i="12" a="1"/>
  <c r="AA71" i="12" s="1"/>
  <c r="ER70" i="12" a="1"/>
  <c r="ER70" i="12" s="1"/>
  <c r="EG70" i="12" a="1"/>
  <c r="EG70" i="12" s="1"/>
  <c r="DV70" i="12" a="1"/>
  <c r="DV70" i="12" s="1"/>
  <c r="DK70" i="12" a="1"/>
  <c r="DK70" i="12" s="1"/>
  <c r="CZ70" i="12" a="1"/>
  <c r="CZ70" i="12" s="1"/>
  <c r="CO70" i="12" a="1"/>
  <c r="CO70" i="12" s="1"/>
  <c r="CD70" i="12" a="1"/>
  <c r="CD70" i="12" s="1"/>
  <c r="BS70" i="12" a="1"/>
  <c r="BS70" i="12" s="1"/>
  <c r="BH70" i="12" a="1"/>
  <c r="BH70" i="12" s="1"/>
  <c r="AW70" i="12" a="1"/>
  <c r="AW70" i="12" s="1"/>
  <c r="AL70" i="12" a="1"/>
  <c r="AL70" i="12" s="1"/>
  <c r="AA70" i="12" a="1"/>
  <c r="AA70" i="12" s="1"/>
  <c r="ER58" i="12" a="1"/>
  <c r="ER58" i="12" s="1"/>
  <c r="EG58" i="12" a="1"/>
  <c r="EG58" i="12" s="1"/>
  <c r="DV58" i="12" a="1"/>
  <c r="DV58" i="12" s="1"/>
  <c r="DK58" i="12" a="1"/>
  <c r="DK58" i="12" s="1"/>
  <c r="CZ58" i="12" a="1"/>
  <c r="CZ58" i="12" s="1"/>
  <c r="CO58" i="12" a="1"/>
  <c r="CO58" i="12" s="1"/>
  <c r="CD58" i="12" a="1"/>
  <c r="CD58" i="12" s="1"/>
  <c r="BS58" i="12" a="1"/>
  <c r="BS58" i="12" s="1"/>
  <c r="BH58" i="12" a="1"/>
  <c r="BH58" i="12" s="1"/>
  <c r="AW58" i="12" a="1"/>
  <c r="AW58" i="12" s="1"/>
  <c r="AL58" i="12" a="1"/>
  <c r="AL58" i="12" s="1"/>
  <c r="AA58" i="12" a="1"/>
  <c r="AA58" i="12" s="1"/>
  <c r="ER57" i="12" a="1"/>
  <c r="ER57" i="12" s="1"/>
  <c r="EG57" i="12" a="1"/>
  <c r="EG57" i="12" s="1"/>
  <c r="DV57" i="12" a="1"/>
  <c r="DV57" i="12" s="1"/>
  <c r="DK57" i="12" a="1"/>
  <c r="DK57" i="12" s="1"/>
  <c r="CZ57" i="12" a="1"/>
  <c r="CZ57" i="12" s="1"/>
  <c r="CO57" i="12" a="1"/>
  <c r="CO57" i="12" s="1"/>
  <c r="CD57" i="12" a="1"/>
  <c r="CD57" i="12" s="1"/>
  <c r="BS57" i="12" a="1"/>
  <c r="BS57" i="12" s="1"/>
  <c r="BH57" i="12" a="1"/>
  <c r="BH57" i="12" s="1"/>
  <c r="AW57" i="12" a="1"/>
  <c r="AW57" i="12" s="1"/>
  <c r="AL57" i="12" a="1"/>
  <c r="AL57" i="12" s="1"/>
  <c r="AA57" i="12" a="1"/>
  <c r="AA57" i="12" s="1"/>
  <c r="ER53" i="12" a="1"/>
  <c r="ER53" i="12" s="1"/>
  <c r="EG53" i="12" a="1"/>
  <c r="EG53" i="12" s="1"/>
  <c r="DV53" i="12" a="1"/>
  <c r="DV53" i="12" s="1"/>
  <c r="DK53" i="12" a="1"/>
  <c r="DK53" i="12" s="1"/>
  <c r="CZ53" i="12" a="1"/>
  <c r="CZ53" i="12" s="1"/>
  <c r="CO53" i="12" a="1"/>
  <c r="CO53" i="12" s="1"/>
  <c r="CD53" i="12" a="1"/>
  <c r="CD53" i="12" s="1"/>
  <c r="BS53" i="12" a="1"/>
  <c r="BS53" i="12" s="1"/>
  <c r="BH53" i="12" a="1"/>
  <c r="BH53" i="12" s="1"/>
  <c r="AW53" i="12" a="1"/>
  <c r="AW53" i="12" s="1"/>
  <c r="AL53" i="12" a="1"/>
  <c r="AL53" i="12" s="1"/>
  <c r="AA53" i="12" a="1"/>
  <c r="AA53" i="12" s="1"/>
  <c r="ER50" i="12" a="1"/>
  <c r="ER50" i="12" s="1"/>
  <c r="EG50" i="12" a="1"/>
  <c r="EG50" i="12" s="1"/>
  <c r="DV50" i="12" a="1"/>
  <c r="DV50" i="12" s="1"/>
  <c r="DK50" i="12" a="1"/>
  <c r="DK50" i="12" s="1"/>
  <c r="CZ50" i="12" a="1"/>
  <c r="CZ50" i="12" s="1"/>
  <c r="CO50" i="12" a="1"/>
  <c r="CO50" i="12" s="1"/>
  <c r="CD50" i="12" a="1"/>
  <c r="CD50" i="12" s="1"/>
  <c r="BS50" i="12" a="1"/>
  <c r="BS50" i="12" s="1"/>
  <c r="BH50" i="12" a="1"/>
  <c r="BH50" i="12" s="1"/>
  <c r="AW50" i="12" a="1"/>
  <c r="AW50" i="12" s="1"/>
  <c r="AL50" i="12" a="1"/>
  <c r="AL50" i="12" s="1"/>
  <c r="AA50" i="12" a="1"/>
  <c r="AA50" i="12" s="1"/>
  <c r="ER49" i="12" a="1"/>
  <c r="ER49" i="12" s="1"/>
  <c r="EG49" i="12" a="1"/>
  <c r="EG49" i="12" s="1"/>
  <c r="DV49" i="12" a="1"/>
  <c r="DV49" i="12" s="1"/>
  <c r="DK49" i="12" a="1"/>
  <c r="DK49" i="12" s="1"/>
  <c r="CZ49" i="12" a="1"/>
  <c r="CZ49" i="12" s="1"/>
  <c r="CO49" i="12" a="1"/>
  <c r="CO49" i="12" s="1"/>
  <c r="CD49" i="12" a="1"/>
  <c r="CD49" i="12" s="1"/>
  <c r="BS49" i="12" a="1"/>
  <c r="BS49" i="12" s="1"/>
  <c r="BH49" i="12" a="1"/>
  <c r="BH49" i="12" s="1"/>
  <c r="AW49" i="12" a="1"/>
  <c r="AW49" i="12" s="1"/>
  <c r="AL49" i="12" a="1"/>
  <c r="AL49" i="12" s="1"/>
  <c r="AA49" i="12" a="1"/>
  <c r="AA49" i="12" s="1"/>
  <c r="ER46" i="12" a="1"/>
  <c r="ER46" i="12" s="1"/>
  <c r="EG46" i="12" a="1"/>
  <c r="EG46" i="12" s="1"/>
  <c r="DV46" i="12" a="1"/>
  <c r="DV46" i="12" s="1"/>
  <c r="DK46" i="12" a="1"/>
  <c r="DK46" i="12" s="1"/>
  <c r="CZ46" i="12" a="1"/>
  <c r="CZ46" i="12" s="1"/>
  <c r="CO46" i="12" a="1"/>
  <c r="CO46" i="12" s="1"/>
  <c r="CD46" i="12" a="1"/>
  <c r="CD46" i="12" s="1"/>
  <c r="BS46" i="12" a="1"/>
  <c r="BS46" i="12" s="1"/>
  <c r="BH46" i="12" a="1"/>
  <c r="BH46" i="12" s="1"/>
  <c r="AW46" i="12" a="1"/>
  <c r="AW46" i="12" s="1"/>
  <c r="AL46" i="12" a="1"/>
  <c r="AL46" i="12" s="1"/>
  <c r="AA46" i="12" a="1"/>
  <c r="AA46" i="12" s="1"/>
  <c r="ER45" i="12" a="1"/>
  <c r="ER45" i="12" s="1"/>
  <c r="EG45" i="12" a="1"/>
  <c r="EG45" i="12" s="1"/>
  <c r="DV45" i="12" a="1"/>
  <c r="DV45" i="12" s="1"/>
  <c r="DK45" i="12" a="1"/>
  <c r="DK45" i="12" s="1"/>
  <c r="CZ45" i="12" a="1"/>
  <c r="CZ45" i="12" s="1"/>
  <c r="CO45" i="12" a="1"/>
  <c r="CO45" i="12" s="1"/>
  <c r="CD45" i="12" a="1"/>
  <c r="CD45" i="12" s="1"/>
  <c r="BS45" i="12" a="1"/>
  <c r="BS45" i="12" s="1"/>
  <c r="BH45" i="12" a="1"/>
  <c r="BH45" i="12" s="1"/>
  <c r="AW45" i="12" a="1"/>
  <c r="AW45" i="12" s="1"/>
  <c r="AL45" i="12" a="1"/>
  <c r="AL45" i="12" s="1"/>
  <c r="AA45" i="12" a="1"/>
  <c r="AA45" i="12" s="1"/>
  <c r="ER41" i="12" a="1"/>
  <c r="ER41" i="12" s="1"/>
  <c r="EG41" i="12" a="1"/>
  <c r="EG41" i="12" s="1"/>
  <c r="DV41" i="12" a="1"/>
  <c r="DV41" i="12" s="1"/>
  <c r="DK41" i="12" a="1"/>
  <c r="DK41" i="12" s="1"/>
  <c r="CZ41" i="12" a="1"/>
  <c r="CZ41" i="12" s="1"/>
  <c r="CO41" i="12" a="1"/>
  <c r="CO41" i="12" s="1"/>
  <c r="CD41" i="12" a="1"/>
  <c r="CD41" i="12" s="1"/>
  <c r="BS41" i="12" a="1"/>
  <c r="BS41" i="12" s="1"/>
  <c r="BH41" i="12" a="1"/>
  <c r="BH41" i="12" s="1"/>
  <c r="AW41" i="12" a="1"/>
  <c r="AW41" i="12" s="1"/>
  <c r="AL41" i="12" a="1"/>
  <c r="AL41" i="12" s="1"/>
  <c r="AA41" i="12" a="1"/>
  <c r="AA41" i="12" s="1"/>
  <c r="ER38" i="12" a="1"/>
  <c r="ER38" i="12" s="1"/>
  <c r="EG38" i="12" a="1"/>
  <c r="EG38" i="12" s="1"/>
  <c r="DV38" i="12" a="1"/>
  <c r="DV38" i="12" s="1"/>
  <c r="DK38" i="12" a="1"/>
  <c r="DK38" i="12" s="1"/>
  <c r="CZ38" i="12" a="1"/>
  <c r="CZ38" i="12" s="1"/>
  <c r="CO38" i="12" a="1"/>
  <c r="CO38" i="12" s="1"/>
  <c r="CD38" i="12" a="1"/>
  <c r="CD38" i="12" s="1"/>
  <c r="BS38" i="12" a="1"/>
  <c r="BS38" i="12" s="1"/>
  <c r="BH38" i="12" a="1"/>
  <c r="BH38" i="12" s="1"/>
  <c r="AW38" i="12" a="1"/>
  <c r="AW38" i="12" s="1"/>
  <c r="AL38" i="12" a="1"/>
  <c r="AL38" i="12" s="1"/>
  <c r="AA38" i="12" a="1"/>
  <c r="AA38" i="12" s="1"/>
  <c r="ER37" i="12" a="1"/>
  <c r="ER37" i="12" s="1"/>
  <c r="EG37" i="12" a="1"/>
  <c r="EG37" i="12" s="1"/>
  <c r="DV37" i="12" a="1"/>
  <c r="DV37" i="12" s="1"/>
  <c r="DK37" i="12" a="1"/>
  <c r="DK37" i="12" s="1"/>
  <c r="CZ37" i="12" a="1"/>
  <c r="CZ37" i="12" s="1"/>
  <c r="CO37" i="12" a="1"/>
  <c r="CO37" i="12" s="1"/>
  <c r="CD37" i="12" a="1"/>
  <c r="CD37" i="12" s="1"/>
  <c r="BS37" i="12" a="1"/>
  <c r="BS37" i="12" s="1"/>
  <c r="BH37" i="12" a="1"/>
  <c r="BH37" i="12" s="1"/>
  <c r="AW37" i="12" a="1"/>
  <c r="AW37" i="12" s="1"/>
  <c r="AL37" i="12" a="1"/>
  <c r="AL37" i="12" s="1"/>
  <c r="AA37" i="12" a="1"/>
  <c r="AA37" i="12" s="1"/>
  <c r="ER34" i="12" a="1"/>
  <c r="ER34" i="12" s="1"/>
  <c r="EG34" i="12" a="1"/>
  <c r="EG34" i="12" s="1"/>
  <c r="DV34" i="12" a="1"/>
  <c r="DV34" i="12" s="1"/>
  <c r="DK34" i="12" a="1"/>
  <c r="DK34" i="12" s="1"/>
  <c r="CZ34" i="12" a="1"/>
  <c r="CZ34" i="12" s="1"/>
  <c r="CO34" i="12" a="1"/>
  <c r="CO34" i="12" s="1"/>
  <c r="CD34" i="12" a="1"/>
  <c r="CD34" i="12" s="1"/>
  <c r="BS34" i="12" a="1"/>
  <c r="BS34" i="12" s="1"/>
  <c r="BH34" i="12" a="1"/>
  <c r="BH34" i="12" s="1"/>
  <c r="AW34" i="12" a="1"/>
  <c r="AW34" i="12" s="1"/>
  <c r="AL34" i="12" a="1"/>
  <c r="AL34" i="12" s="1"/>
  <c r="AA34" i="12" a="1"/>
  <c r="AA34" i="12" s="1"/>
  <c r="ER33" i="12" a="1"/>
  <c r="ER33" i="12" s="1"/>
  <c r="EG33" i="12" a="1"/>
  <c r="EG33" i="12" s="1"/>
  <c r="DV33" i="12" a="1"/>
  <c r="DV33" i="12" s="1"/>
  <c r="DK33" i="12" a="1"/>
  <c r="DK33" i="12" s="1"/>
  <c r="CZ33" i="12" a="1"/>
  <c r="CZ33" i="12" s="1"/>
  <c r="CO33" i="12" a="1"/>
  <c r="CO33" i="12" s="1"/>
  <c r="CD33" i="12" a="1"/>
  <c r="CD33" i="12" s="1"/>
  <c r="BS33" i="12" a="1"/>
  <c r="BS33" i="12" s="1"/>
  <c r="BH33" i="12" a="1"/>
  <c r="BH33" i="12" s="1"/>
  <c r="AW33" i="12" a="1"/>
  <c r="AW33" i="12" s="1"/>
  <c r="AL33" i="12" a="1"/>
  <c r="AL33" i="12" s="1"/>
  <c r="AA33" i="12" a="1"/>
  <c r="AA33" i="12" s="1"/>
  <c r="ER29" i="12" a="1"/>
  <c r="ER29" i="12" s="1"/>
  <c r="EG29" i="12" a="1"/>
  <c r="EG29" i="12" s="1"/>
  <c r="DV29" i="12" a="1"/>
  <c r="DV29" i="12" s="1"/>
  <c r="DK29" i="12" a="1"/>
  <c r="DK29" i="12" s="1"/>
  <c r="CZ29" i="12" a="1"/>
  <c r="CZ29" i="12" s="1"/>
  <c r="CO29" i="12" a="1"/>
  <c r="CO29" i="12" s="1"/>
  <c r="CD29" i="12" a="1"/>
  <c r="CD29" i="12" s="1"/>
  <c r="BS29" i="12" a="1"/>
  <c r="BS29" i="12" s="1"/>
  <c r="BH29" i="12" a="1"/>
  <c r="BH29" i="12" s="1"/>
  <c r="AW29" i="12" a="1"/>
  <c r="AW29" i="12" s="1"/>
  <c r="AL29" i="12" a="1"/>
  <c r="AL29" i="12" s="1"/>
  <c r="AA29" i="12" a="1"/>
  <c r="AA29" i="12" s="1"/>
  <c r="ER26" i="12" a="1"/>
  <c r="ER26" i="12" s="1"/>
  <c r="EG26" i="12" a="1"/>
  <c r="EG26" i="12" s="1"/>
  <c r="DV26" i="12" a="1"/>
  <c r="DV26" i="12" s="1"/>
  <c r="DK26" i="12" a="1"/>
  <c r="DK26" i="12" s="1"/>
  <c r="CZ26" i="12" a="1"/>
  <c r="CZ26" i="12" s="1"/>
  <c r="CO26" i="12" a="1"/>
  <c r="CO26" i="12" s="1"/>
  <c r="CD26" i="12" a="1"/>
  <c r="CD26" i="12" s="1"/>
  <c r="BS26" i="12" a="1"/>
  <c r="BS26" i="12" s="1"/>
  <c r="BH26" i="12" a="1"/>
  <c r="BH26" i="12" s="1"/>
  <c r="AW26" i="12" a="1"/>
  <c r="AW26" i="12" s="1"/>
  <c r="AL26" i="12" a="1"/>
  <c r="AL26" i="12" s="1"/>
  <c r="AA26" i="12" a="1"/>
  <c r="AA26" i="12" s="1"/>
  <c r="ER25" i="12" a="1"/>
  <c r="ER25" i="12" s="1"/>
  <c r="EG25" i="12" a="1"/>
  <c r="EG25" i="12" s="1"/>
  <c r="DV25" i="12" a="1"/>
  <c r="DV25" i="12" s="1"/>
  <c r="DK25" i="12" a="1"/>
  <c r="DK25" i="12" s="1"/>
  <c r="CZ25" i="12" a="1"/>
  <c r="CZ25" i="12" s="1"/>
  <c r="CO25" i="12" a="1"/>
  <c r="CO25" i="12" s="1"/>
  <c r="CD25" i="12" a="1"/>
  <c r="CD25" i="12" s="1"/>
  <c r="BS25" i="12" a="1"/>
  <c r="BS25" i="12" s="1"/>
  <c r="BH25" i="12" a="1"/>
  <c r="BH25" i="12" s="1"/>
  <c r="AW25" i="12" a="1"/>
  <c r="AW25" i="12" s="1"/>
  <c r="AL25" i="12" a="1"/>
  <c r="AL25" i="12" s="1"/>
  <c r="AA25" i="12" a="1"/>
  <c r="AA25" i="12" s="1"/>
  <c r="ER22" i="12" a="1"/>
  <c r="ER22" i="12" s="1"/>
  <c r="EG22" i="12" a="1"/>
  <c r="EG22" i="12" s="1"/>
  <c r="DV22" i="12" a="1"/>
  <c r="DV22" i="12" s="1"/>
  <c r="DK22" i="12" a="1"/>
  <c r="DK22" i="12" s="1"/>
  <c r="CZ22" i="12" a="1"/>
  <c r="CZ22" i="12" s="1"/>
  <c r="CO22" i="12" a="1"/>
  <c r="CO22" i="12" s="1"/>
  <c r="CD22" i="12" a="1"/>
  <c r="CD22" i="12" s="1"/>
  <c r="BS22" i="12" a="1"/>
  <c r="BS22" i="12" s="1"/>
  <c r="BH22" i="12" a="1"/>
  <c r="BH22" i="12" s="1"/>
  <c r="AW22" i="12" a="1"/>
  <c r="AW22" i="12" s="1"/>
  <c r="AL22" i="12" a="1"/>
  <c r="AL22" i="12" s="1"/>
  <c r="AA22" i="12" a="1"/>
  <c r="AA22" i="12" s="1"/>
  <c r="ER21" i="12" a="1"/>
  <c r="ER21" i="12" s="1"/>
  <c r="EG21" i="12" a="1"/>
  <c r="EG21" i="12" s="1"/>
  <c r="DV21" i="12" a="1"/>
  <c r="DV21" i="12" s="1"/>
  <c r="DK21" i="12" a="1"/>
  <c r="DK21" i="12" s="1"/>
  <c r="CZ21" i="12" a="1"/>
  <c r="CZ21" i="12" s="1"/>
  <c r="CO21" i="12" a="1"/>
  <c r="CO21" i="12" s="1"/>
  <c r="CD21" i="12" a="1"/>
  <c r="CD21" i="12" s="1"/>
  <c r="BS21" i="12" a="1"/>
  <c r="BS21" i="12" s="1"/>
  <c r="BH21" i="12" a="1"/>
  <c r="BH21" i="12" s="1"/>
  <c r="AW21" i="12" a="1"/>
  <c r="AW21" i="12" s="1"/>
  <c r="AL21" i="12" a="1"/>
  <c r="AL21" i="12" s="1"/>
  <c r="AA21" i="12" a="1"/>
  <c r="AA21" i="12" s="1"/>
  <c r="ER17" i="12" a="1"/>
  <c r="ER17" i="12" s="1"/>
  <c r="EG17" i="12" a="1"/>
  <c r="EG17" i="12" s="1"/>
  <c r="DV17" i="12" a="1"/>
  <c r="DV17" i="12" s="1"/>
  <c r="DK17" i="12" a="1"/>
  <c r="DK17" i="12" s="1"/>
  <c r="CZ17" i="12" a="1"/>
  <c r="CZ17" i="12" s="1"/>
  <c r="CO17" i="12" a="1"/>
  <c r="CO17" i="12" s="1"/>
  <c r="CD17" i="12" a="1"/>
  <c r="CD17" i="12" s="1"/>
  <c r="BS17" i="12" a="1"/>
  <c r="BS17" i="12" s="1"/>
  <c r="BH17" i="12" a="1"/>
  <c r="BH17" i="12" s="1"/>
  <c r="AW17" i="12" a="1"/>
  <c r="AW17" i="12" s="1"/>
  <c r="AL17" i="12" a="1"/>
  <c r="AL17" i="12" s="1"/>
  <c r="AA17" i="12" a="1"/>
  <c r="AA17" i="12" s="1"/>
  <c r="ER16" i="12" a="1"/>
  <c r="ER16" i="12" s="1"/>
  <c r="EG16" i="12" a="1"/>
  <c r="EG16" i="12" s="1"/>
  <c r="DV16" i="12" a="1"/>
  <c r="DV16" i="12" s="1"/>
  <c r="DK16" i="12" a="1"/>
  <c r="DK16" i="12" s="1"/>
  <c r="CZ16" i="12" a="1"/>
  <c r="CZ16" i="12" s="1"/>
  <c r="CO16" i="12" a="1"/>
  <c r="CO16" i="12" s="1"/>
  <c r="CD16" i="12" a="1"/>
  <c r="CD16" i="12" s="1"/>
  <c r="BS16" i="12" a="1"/>
  <c r="BS16" i="12" s="1"/>
  <c r="BH16" i="12" a="1"/>
  <c r="BH16" i="12" s="1"/>
  <c r="AW16" i="12" a="1"/>
  <c r="AW16" i="12" s="1"/>
  <c r="AL16" i="12" a="1"/>
  <c r="AL16" i="12" s="1"/>
  <c r="AA16" i="12" a="1"/>
  <c r="AA16" i="12" s="1"/>
  <c r="ER13" i="12" a="1"/>
  <c r="ER13" i="12" s="1"/>
  <c r="EG13" i="12" a="1"/>
  <c r="EG13" i="12" s="1"/>
  <c r="DV13" i="12" a="1"/>
  <c r="DV13" i="12" s="1"/>
  <c r="DK13" i="12" a="1"/>
  <c r="DK13" i="12" s="1"/>
  <c r="CZ13" i="12" a="1"/>
  <c r="CZ13" i="12" s="1"/>
  <c r="CO13" i="12" a="1"/>
  <c r="CO13" i="12" s="1"/>
  <c r="CD13" i="12" a="1"/>
  <c r="CD13" i="12" s="1"/>
  <c r="BS13" i="12" a="1"/>
  <c r="BS13" i="12" s="1"/>
  <c r="BH13" i="12" a="1"/>
  <c r="BH13" i="12" s="1"/>
  <c r="AW13" i="12" a="1"/>
  <c r="AW13" i="12" s="1"/>
  <c r="AL13" i="12" a="1"/>
  <c r="AL13" i="12" s="1"/>
  <c r="AA13" i="12" a="1"/>
  <c r="AA13" i="12" s="1"/>
  <c r="ER8" i="12" a="1"/>
  <c r="ER8" i="12" s="1"/>
  <c r="EG8" i="12" a="1"/>
  <c r="EG8" i="12" s="1"/>
  <c r="DV8" i="12" a="1"/>
  <c r="DV8" i="12" s="1"/>
  <c r="DK8" i="12" a="1"/>
  <c r="DK8" i="12" s="1"/>
  <c r="CZ8" i="12" a="1"/>
  <c r="CZ8" i="12" s="1"/>
  <c r="CO8" i="12" a="1"/>
  <c r="CO8" i="12" s="1"/>
  <c r="CD8" i="12" a="1"/>
  <c r="CD8" i="12" s="1"/>
  <c r="BS8" i="12" a="1"/>
  <c r="BS8" i="12" s="1"/>
  <c r="BH8" i="12" a="1"/>
  <c r="BH8" i="12" s="1"/>
  <c r="AW8" i="12" a="1"/>
  <c r="AW8" i="12" s="1"/>
  <c r="AL8" i="12" a="1"/>
  <c r="AL8" i="12" s="1"/>
  <c r="AA8" i="12" a="1"/>
  <c r="AA8" i="12" s="1"/>
  <c r="ER7" i="12" a="1"/>
  <c r="ER7" i="12" s="1"/>
  <c r="EG7" i="12" a="1"/>
  <c r="EG7" i="12" s="1"/>
  <c r="DV7" i="12" a="1"/>
  <c r="DV7" i="12" s="1"/>
  <c r="DK7" i="12" a="1"/>
  <c r="DK7" i="12" s="1"/>
  <c r="CZ7" i="12" a="1"/>
  <c r="CZ7" i="12" s="1"/>
  <c r="CO7" i="12" a="1"/>
  <c r="CO7" i="12" s="1"/>
  <c r="CD7" i="12" a="1"/>
  <c r="CD7" i="12" s="1"/>
  <c r="BS7" i="12" a="1"/>
  <c r="BS7" i="12" s="1"/>
  <c r="BH7" i="12" a="1"/>
  <c r="BH7" i="12" s="1"/>
  <c r="AW7" i="12" a="1"/>
  <c r="AW7" i="12" s="1"/>
  <c r="AL7" i="12" a="1"/>
  <c r="AL7" i="12" s="1"/>
  <c r="AA7" i="12" a="1"/>
  <c r="AA7" i="12" s="1"/>
  <c r="ER6" i="12" a="1"/>
  <c r="ER6" i="12" s="1"/>
  <c r="EG6" i="12" a="1"/>
  <c r="EG6" i="12" s="1"/>
  <c r="DV6" i="12" a="1"/>
  <c r="DV6" i="12" s="1"/>
  <c r="DK6" i="12" a="1"/>
  <c r="DK6" i="12" s="1"/>
  <c r="CZ6" i="12" a="1"/>
  <c r="CZ6" i="12" s="1"/>
  <c r="CO6" i="12" a="1"/>
  <c r="CO6" i="12" s="1"/>
  <c r="CD6" i="12" a="1"/>
  <c r="CD6" i="12" s="1"/>
  <c r="BS6" i="12" a="1"/>
  <c r="BS6" i="12" s="1"/>
  <c r="BH6" i="12" a="1"/>
  <c r="BH6" i="12" s="1"/>
  <c r="AW6" i="12" a="1"/>
  <c r="AW6" i="12" s="1"/>
  <c r="AL6" i="12" a="1"/>
  <c r="AL6" i="12" s="1"/>
  <c r="AA6" i="12" a="1"/>
  <c r="AA6" i="12" s="1"/>
  <c r="ER71" i="19" a="1"/>
  <c r="ER71" i="19" s="1"/>
  <c r="EG71" i="19" a="1"/>
  <c r="EG71" i="19" s="1"/>
  <c r="DV71" i="19" a="1"/>
  <c r="DV71" i="19" s="1"/>
  <c r="DK71" i="19" a="1"/>
  <c r="DK71" i="19" s="1"/>
  <c r="CZ71" i="19" a="1"/>
  <c r="CZ71" i="19" s="1"/>
  <c r="CO71" i="19" a="1"/>
  <c r="CO71" i="19" s="1"/>
  <c r="CD71" i="19" a="1"/>
  <c r="CD71" i="19" s="1"/>
  <c r="BS71" i="19" a="1"/>
  <c r="BS71" i="19" s="1"/>
  <c r="BH71" i="19" a="1"/>
  <c r="BH71" i="19" s="1"/>
  <c r="AW71" i="19" a="1"/>
  <c r="AW71" i="19" s="1"/>
  <c r="AL71" i="19" a="1"/>
  <c r="AL71" i="19" s="1"/>
  <c r="AA71" i="19" a="1"/>
  <c r="AA71" i="19" s="1"/>
  <c r="ER70" i="19" a="1"/>
  <c r="ER70" i="19" s="1"/>
  <c r="EG70" i="19" a="1"/>
  <c r="EG70" i="19" s="1"/>
  <c r="DV70" i="19" a="1"/>
  <c r="DV70" i="19" s="1"/>
  <c r="DK70" i="19" a="1"/>
  <c r="DK70" i="19" s="1"/>
  <c r="CZ70" i="19" a="1"/>
  <c r="CZ70" i="19" s="1"/>
  <c r="CO70" i="19" a="1"/>
  <c r="CO70" i="19" s="1"/>
  <c r="CD70" i="19" a="1"/>
  <c r="CD70" i="19" s="1"/>
  <c r="BS70" i="19" a="1"/>
  <c r="BS70" i="19" s="1"/>
  <c r="BH70" i="19" a="1"/>
  <c r="BH70" i="19" s="1"/>
  <c r="AW70" i="19" a="1"/>
  <c r="AW70" i="19" s="1"/>
  <c r="AL70" i="19" a="1"/>
  <c r="AL70" i="19" s="1"/>
  <c r="AA70" i="19" a="1"/>
  <c r="AA70" i="19" s="1"/>
  <c r="ER58" i="19" a="1"/>
  <c r="ER58" i="19" s="1"/>
  <c r="EG58" i="19" a="1"/>
  <c r="EG58" i="19" s="1"/>
  <c r="DV58" i="19" a="1"/>
  <c r="DV58" i="19" s="1"/>
  <c r="DK58" i="19" a="1"/>
  <c r="DK58" i="19" s="1"/>
  <c r="CZ58" i="19" a="1"/>
  <c r="CZ58" i="19" s="1"/>
  <c r="CO58" i="19" a="1"/>
  <c r="CO58" i="19" s="1"/>
  <c r="CD58" i="19" a="1"/>
  <c r="CD58" i="19" s="1"/>
  <c r="BS58" i="19" a="1"/>
  <c r="BS58" i="19" s="1"/>
  <c r="BH58" i="19" a="1"/>
  <c r="BH58" i="19" s="1"/>
  <c r="AW58" i="19" a="1"/>
  <c r="AW58" i="19" s="1"/>
  <c r="AL58" i="19" a="1"/>
  <c r="AL58" i="19" s="1"/>
  <c r="AA58" i="19" a="1"/>
  <c r="AA58" i="19" s="1"/>
  <c r="ER57" i="19" a="1"/>
  <c r="ER57" i="19" s="1"/>
  <c r="EG57" i="19" a="1"/>
  <c r="EG57" i="19" s="1"/>
  <c r="DV57" i="19" a="1"/>
  <c r="DV57" i="19" s="1"/>
  <c r="DK57" i="19" a="1"/>
  <c r="DK57" i="19" s="1"/>
  <c r="CZ57" i="19" a="1"/>
  <c r="CZ57" i="19" s="1"/>
  <c r="CO57" i="19" a="1"/>
  <c r="CO57" i="19" s="1"/>
  <c r="CD57" i="19" a="1"/>
  <c r="CD57" i="19" s="1"/>
  <c r="BS57" i="19" a="1"/>
  <c r="BS57" i="19" s="1"/>
  <c r="BH57" i="19" a="1"/>
  <c r="BH57" i="19" s="1"/>
  <c r="AW57" i="19" a="1"/>
  <c r="AW57" i="19" s="1"/>
  <c r="AL57" i="19" a="1"/>
  <c r="AL57" i="19" s="1"/>
  <c r="AA57" i="19" a="1"/>
  <c r="AA57" i="19" s="1"/>
  <c r="ER53" i="19" a="1"/>
  <c r="ER53" i="19" s="1"/>
  <c r="EG53" i="19" a="1"/>
  <c r="EG53" i="19" s="1"/>
  <c r="DV53" i="19" a="1"/>
  <c r="DV53" i="19" s="1"/>
  <c r="DK53" i="19" a="1"/>
  <c r="DK53" i="19" s="1"/>
  <c r="CZ53" i="19" a="1"/>
  <c r="CZ53" i="19" s="1"/>
  <c r="CO53" i="19" a="1"/>
  <c r="CO53" i="19" s="1"/>
  <c r="CD53" i="19" a="1"/>
  <c r="CD53" i="19" s="1"/>
  <c r="BS53" i="19" a="1"/>
  <c r="BS53" i="19" s="1"/>
  <c r="BH53" i="19" a="1"/>
  <c r="BH53" i="19" s="1"/>
  <c r="AW53" i="19" a="1"/>
  <c r="AW53" i="19" s="1"/>
  <c r="AL53" i="19" a="1"/>
  <c r="AL53" i="19" s="1"/>
  <c r="AA53" i="19" a="1"/>
  <c r="AA53" i="19" s="1"/>
  <c r="ER50" i="19" a="1"/>
  <c r="ER50" i="19" s="1"/>
  <c r="EG50" i="19" a="1"/>
  <c r="EG50" i="19" s="1"/>
  <c r="DV50" i="19" a="1"/>
  <c r="DV50" i="19" s="1"/>
  <c r="DK50" i="19" a="1"/>
  <c r="DK50" i="19" s="1"/>
  <c r="CZ50" i="19" a="1"/>
  <c r="CZ50" i="19" s="1"/>
  <c r="CO50" i="19" a="1"/>
  <c r="CO50" i="19" s="1"/>
  <c r="CD50" i="19" a="1"/>
  <c r="CD50" i="19" s="1"/>
  <c r="BS50" i="19" a="1"/>
  <c r="BS50" i="19" s="1"/>
  <c r="BH50" i="19" a="1"/>
  <c r="BH50" i="19" s="1"/>
  <c r="AW50" i="19" a="1"/>
  <c r="AW50" i="19" s="1"/>
  <c r="AL50" i="19" a="1"/>
  <c r="AL50" i="19" s="1"/>
  <c r="AA50" i="19" a="1"/>
  <c r="AA50" i="19" s="1"/>
  <c r="ER49" i="19" a="1"/>
  <c r="ER49" i="19" s="1"/>
  <c r="EG49" i="19" a="1"/>
  <c r="EG49" i="19" s="1"/>
  <c r="DV49" i="19" a="1"/>
  <c r="DV49" i="19" s="1"/>
  <c r="DK49" i="19" a="1"/>
  <c r="DK49" i="19" s="1"/>
  <c r="CZ49" i="19" a="1"/>
  <c r="CZ49" i="19" s="1"/>
  <c r="CO49" i="19" a="1"/>
  <c r="CO49" i="19" s="1"/>
  <c r="CD49" i="19" a="1"/>
  <c r="CD49" i="19" s="1"/>
  <c r="BS49" i="19" a="1"/>
  <c r="BS49" i="19" s="1"/>
  <c r="BH49" i="19" a="1"/>
  <c r="BH49" i="19" s="1"/>
  <c r="AW49" i="19" a="1"/>
  <c r="AW49" i="19" s="1"/>
  <c r="AL49" i="19" a="1"/>
  <c r="AL49" i="19" s="1"/>
  <c r="AA49" i="19" a="1"/>
  <c r="AA49" i="19" s="1"/>
  <c r="ER46" i="19" a="1"/>
  <c r="ER46" i="19" s="1"/>
  <c r="EG46" i="19" a="1"/>
  <c r="EG46" i="19" s="1"/>
  <c r="DV46" i="19" a="1"/>
  <c r="DV46" i="19" s="1"/>
  <c r="DK46" i="19" a="1"/>
  <c r="DK46" i="19" s="1"/>
  <c r="CZ46" i="19" a="1"/>
  <c r="CZ46" i="19" s="1"/>
  <c r="CO46" i="19" a="1"/>
  <c r="CO46" i="19" s="1"/>
  <c r="CD46" i="19" a="1"/>
  <c r="CD46" i="19" s="1"/>
  <c r="BS46" i="19" a="1"/>
  <c r="BS46" i="19" s="1"/>
  <c r="BH46" i="19" a="1"/>
  <c r="BH46" i="19" s="1"/>
  <c r="AW46" i="19" a="1"/>
  <c r="AW46" i="19" s="1"/>
  <c r="AL46" i="19" a="1"/>
  <c r="AL46" i="19" s="1"/>
  <c r="AA46" i="19" a="1"/>
  <c r="AA46" i="19" s="1"/>
  <c r="ER45" i="19" a="1"/>
  <c r="ER45" i="19" s="1"/>
  <c r="EG45" i="19" a="1"/>
  <c r="EG45" i="19" s="1"/>
  <c r="DV45" i="19" a="1"/>
  <c r="DV45" i="19" s="1"/>
  <c r="DK45" i="19" a="1"/>
  <c r="DK45" i="19" s="1"/>
  <c r="CZ45" i="19" a="1"/>
  <c r="CZ45" i="19" s="1"/>
  <c r="CO45" i="19" a="1"/>
  <c r="CO45" i="19" s="1"/>
  <c r="CD45" i="19" a="1"/>
  <c r="CD45" i="19" s="1"/>
  <c r="BS45" i="19" a="1"/>
  <c r="BS45" i="19" s="1"/>
  <c r="BH45" i="19" a="1"/>
  <c r="BH45" i="19" s="1"/>
  <c r="AW45" i="19" a="1"/>
  <c r="AW45" i="19" s="1"/>
  <c r="AL45" i="19" a="1"/>
  <c r="AL45" i="19" s="1"/>
  <c r="AA45" i="19" a="1"/>
  <c r="AA45" i="19" s="1"/>
  <c r="ER41" i="19" a="1"/>
  <c r="ER41" i="19" s="1"/>
  <c r="EG41" i="19" a="1"/>
  <c r="EG41" i="19" s="1"/>
  <c r="DV41" i="19" a="1"/>
  <c r="DV41" i="19" s="1"/>
  <c r="DK41" i="19" a="1"/>
  <c r="DK41" i="19" s="1"/>
  <c r="CZ41" i="19" a="1"/>
  <c r="CZ41" i="19" s="1"/>
  <c r="CO41" i="19" a="1"/>
  <c r="CO41" i="19" s="1"/>
  <c r="CD41" i="19" a="1"/>
  <c r="CD41" i="19" s="1"/>
  <c r="BS41" i="19" a="1"/>
  <c r="BS41" i="19" s="1"/>
  <c r="BH41" i="19" a="1"/>
  <c r="BH41" i="19" s="1"/>
  <c r="AW41" i="19" a="1"/>
  <c r="AW41" i="19" s="1"/>
  <c r="AL41" i="19" a="1"/>
  <c r="AL41" i="19" s="1"/>
  <c r="AA41" i="19" a="1"/>
  <c r="AA41" i="19" s="1"/>
  <c r="ER38" i="19" a="1"/>
  <c r="ER38" i="19" s="1"/>
  <c r="EG38" i="19" a="1"/>
  <c r="EG38" i="19" s="1"/>
  <c r="DV38" i="19" a="1"/>
  <c r="DV38" i="19" s="1"/>
  <c r="DK38" i="19" a="1"/>
  <c r="DK38" i="19" s="1"/>
  <c r="CZ38" i="19" a="1"/>
  <c r="CZ38" i="19" s="1"/>
  <c r="CO38" i="19" a="1"/>
  <c r="CO38" i="19" s="1"/>
  <c r="CD38" i="19" a="1"/>
  <c r="CD38" i="19" s="1"/>
  <c r="BS38" i="19" a="1"/>
  <c r="BS38" i="19" s="1"/>
  <c r="BH38" i="19" a="1"/>
  <c r="BH38" i="19" s="1"/>
  <c r="AW38" i="19" a="1"/>
  <c r="AW38" i="19" s="1"/>
  <c r="AL38" i="19" a="1"/>
  <c r="AL38" i="19" s="1"/>
  <c r="AA38" i="19" a="1"/>
  <c r="AA38" i="19" s="1"/>
  <c r="ER37" i="19" a="1"/>
  <c r="ER37" i="19" s="1"/>
  <c r="EG37" i="19" a="1"/>
  <c r="EG37" i="19" s="1"/>
  <c r="DV37" i="19" a="1"/>
  <c r="DV37" i="19" s="1"/>
  <c r="DK37" i="19" a="1"/>
  <c r="DK37" i="19" s="1"/>
  <c r="CZ37" i="19" a="1"/>
  <c r="CZ37" i="19" s="1"/>
  <c r="CO37" i="19" a="1"/>
  <c r="CO37" i="19" s="1"/>
  <c r="CD37" i="19" a="1"/>
  <c r="CD37" i="19" s="1"/>
  <c r="BS37" i="19" a="1"/>
  <c r="BS37" i="19" s="1"/>
  <c r="BH37" i="19" a="1"/>
  <c r="BH37" i="19" s="1"/>
  <c r="AW37" i="19" a="1"/>
  <c r="AW37" i="19" s="1"/>
  <c r="AL37" i="19" a="1"/>
  <c r="AL37" i="19" s="1"/>
  <c r="AA37" i="19" a="1"/>
  <c r="AA37" i="19" s="1"/>
  <c r="ER34" i="19" a="1"/>
  <c r="ER34" i="19" s="1"/>
  <c r="EG34" i="19" a="1"/>
  <c r="EG34" i="19" s="1"/>
  <c r="DV34" i="19" a="1"/>
  <c r="DV34" i="19" s="1"/>
  <c r="DK34" i="19" a="1"/>
  <c r="DK34" i="19" s="1"/>
  <c r="CZ34" i="19" a="1"/>
  <c r="CZ34" i="19" s="1"/>
  <c r="CO34" i="19" a="1"/>
  <c r="CO34" i="19" s="1"/>
  <c r="CD34" i="19" a="1"/>
  <c r="CD34" i="19" s="1"/>
  <c r="BS34" i="19" a="1"/>
  <c r="BS34" i="19" s="1"/>
  <c r="BH34" i="19" a="1"/>
  <c r="BH34" i="19" s="1"/>
  <c r="AW34" i="19" a="1"/>
  <c r="AW34" i="19" s="1"/>
  <c r="AL34" i="19" a="1"/>
  <c r="AL34" i="19" s="1"/>
  <c r="AA34" i="19" a="1"/>
  <c r="AA34" i="19" s="1"/>
  <c r="ER33" i="19" a="1"/>
  <c r="ER33" i="19" s="1"/>
  <c r="EG33" i="19" a="1"/>
  <c r="EG33" i="19" s="1"/>
  <c r="DV33" i="19" a="1"/>
  <c r="DV33" i="19" s="1"/>
  <c r="DK33" i="19" a="1"/>
  <c r="DK33" i="19" s="1"/>
  <c r="CZ33" i="19" a="1"/>
  <c r="CZ33" i="19" s="1"/>
  <c r="CO33" i="19" a="1"/>
  <c r="CO33" i="19" s="1"/>
  <c r="CD33" i="19" a="1"/>
  <c r="CD33" i="19" s="1"/>
  <c r="BS33" i="19" a="1"/>
  <c r="BS33" i="19" s="1"/>
  <c r="BH33" i="19" a="1"/>
  <c r="BH33" i="19" s="1"/>
  <c r="AW33" i="19" a="1"/>
  <c r="AW33" i="19" s="1"/>
  <c r="AL33" i="19" a="1"/>
  <c r="AL33" i="19" s="1"/>
  <c r="AA33" i="19" a="1"/>
  <c r="AA33" i="19" s="1"/>
  <c r="ER29" i="19" a="1"/>
  <c r="ER29" i="19" s="1"/>
  <c r="EG29" i="19" a="1"/>
  <c r="EG29" i="19" s="1"/>
  <c r="DV29" i="19" a="1"/>
  <c r="DV29" i="19" s="1"/>
  <c r="DK29" i="19" a="1"/>
  <c r="DK29" i="19" s="1"/>
  <c r="CZ29" i="19" a="1"/>
  <c r="CZ29" i="19" s="1"/>
  <c r="CO29" i="19" a="1"/>
  <c r="CO29" i="19" s="1"/>
  <c r="CD29" i="19" a="1"/>
  <c r="CD29" i="19" s="1"/>
  <c r="BS29" i="19" a="1"/>
  <c r="BS29" i="19" s="1"/>
  <c r="BH29" i="19" a="1"/>
  <c r="BH29" i="19" s="1"/>
  <c r="AW29" i="19" a="1"/>
  <c r="AW29" i="19" s="1"/>
  <c r="AL29" i="19" a="1"/>
  <c r="AL29" i="19" s="1"/>
  <c r="AA29" i="19" a="1"/>
  <c r="AA29" i="19" s="1"/>
  <c r="ER26" i="19" a="1"/>
  <c r="ER26" i="19" s="1"/>
  <c r="EG26" i="19" a="1"/>
  <c r="EG26" i="19" s="1"/>
  <c r="DV26" i="19" a="1"/>
  <c r="DV26" i="19" s="1"/>
  <c r="DK26" i="19" a="1"/>
  <c r="DK26" i="19" s="1"/>
  <c r="CZ26" i="19" a="1"/>
  <c r="CZ26" i="19" s="1"/>
  <c r="CO26" i="19" a="1"/>
  <c r="CO26" i="19" s="1"/>
  <c r="CD26" i="19" a="1"/>
  <c r="CD26" i="19" s="1"/>
  <c r="BS26" i="19" a="1"/>
  <c r="BS26" i="19" s="1"/>
  <c r="BH26" i="19" a="1"/>
  <c r="BH26" i="19" s="1"/>
  <c r="AW26" i="19" a="1"/>
  <c r="AW26" i="19" s="1"/>
  <c r="AL26" i="19" a="1"/>
  <c r="AL26" i="19" s="1"/>
  <c r="AA26" i="19" a="1"/>
  <c r="AA26" i="19" s="1"/>
  <c r="ER25" i="19" a="1"/>
  <c r="ER25" i="19" s="1"/>
  <c r="EG25" i="19" a="1"/>
  <c r="EG25" i="19" s="1"/>
  <c r="DV25" i="19" a="1"/>
  <c r="DV25" i="19" s="1"/>
  <c r="DK25" i="19" a="1"/>
  <c r="DK25" i="19" s="1"/>
  <c r="CZ25" i="19" a="1"/>
  <c r="CZ25" i="19" s="1"/>
  <c r="CO25" i="19" a="1"/>
  <c r="CO25" i="19" s="1"/>
  <c r="CD25" i="19" a="1"/>
  <c r="CD25" i="19" s="1"/>
  <c r="BS25" i="19" a="1"/>
  <c r="BS25" i="19" s="1"/>
  <c r="BH25" i="19" a="1"/>
  <c r="BH25" i="19" s="1"/>
  <c r="AW25" i="19" a="1"/>
  <c r="AW25" i="19" s="1"/>
  <c r="AL25" i="19" a="1"/>
  <c r="AL25" i="19" s="1"/>
  <c r="AA25" i="19" a="1"/>
  <c r="AA25" i="19" s="1"/>
  <c r="ER22" i="19" a="1"/>
  <c r="ER22" i="19" s="1"/>
  <c r="EG22" i="19" a="1"/>
  <c r="EG22" i="19" s="1"/>
  <c r="DV22" i="19" a="1"/>
  <c r="DV22" i="19" s="1"/>
  <c r="DK22" i="19" a="1"/>
  <c r="DK22" i="19" s="1"/>
  <c r="CZ22" i="19" a="1"/>
  <c r="CZ22" i="19" s="1"/>
  <c r="CO22" i="19" a="1"/>
  <c r="CO22" i="19" s="1"/>
  <c r="CD22" i="19" a="1"/>
  <c r="CD22" i="19" s="1"/>
  <c r="BS22" i="19" a="1"/>
  <c r="BS22" i="19" s="1"/>
  <c r="BH22" i="19" a="1"/>
  <c r="BH22" i="19" s="1"/>
  <c r="AW22" i="19" a="1"/>
  <c r="AW22" i="19" s="1"/>
  <c r="AL22" i="19" a="1"/>
  <c r="AL22" i="19" s="1"/>
  <c r="AA22" i="19" a="1"/>
  <c r="AA22" i="19" s="1"/>
  <c r="ER21" i="19" a="1"/>
  <c r="ER21" i="19" s="1"/>
  <c r="EG21" i="19" a="1"/>
  <c r="EG21" i="19" s="1"/>
  <c r="DV21" i="19" a="1"/>
  <c r="DV21" i="19" s="1"/>
  <c r="DK21" i="19" a="1"/>
  <c r="DK21" i="19" s="1"/>
  <c r="CZ21" i="19" a="1"/>
  <c r="CZ21" i="19" s="1"/>
  <c r="CO21" i="19" a="1"/>
  <c r="CO21" i="19" s="1"/>
  <c r="CD21" i="19" a="1"/>
  <c r="CD21" i="19" s="1"/>
  <c r="BS21" i="19" a="1"/>
  <c r="BS21" i="19" s="1"/>
  <c r="BH21" i="19" a="1"/>
  <c r="BH21" i="19" s="1"/>
  <c r="AW21" i="19" a="1"/>
  <c r="AW21" i="19" s="1"/>
  <c r="AL21" i="19" a="1"/>
  <c r="AL21" i="19" s="1"/>
  <c r="AA21" i="19" a="1"/>
  <c r="AA21" i="19" s="1"/>
  <c r="ER17" i="19" a="1"/>
  <c r="ER17" i="19" s="1"/>
  <c r="EG17" i="19" a="1"/>
  <c r="EG17" i="19" s="1"/>
  <c r="DV17" i="19" a="1"/>
  <c r="DV17" i="19" s="1"/>
  <c r="DK17" i="19" a="1"/>
  <c r="DK17" i="19" s="1"/>
  <c r="CZ17" i="19" a="1"/>
  <c r="CZ17" i="19" s="1"/>
  <c r="CO17" i="19" a="1"/>
  <c r="CO17" i="19" s="1"/>
  <c r="CD17" i="19" a="1"/>
  <c r="CD17" i="19" s="1"/>
  <c r="BS17" i="19" a="1"/>
  <c r="BS17" i="19" s="1"/>
  <c r="BH17" i="19" a="1"/>
  <c r="BH17" i="19" s="1"/>
  <c r="AW17" i="19" a="1"/>
  <c r="AW17" i="19" s="1"/>
  <c r="AL17" i="19" a="1"/>
  <c r="AL17" i="19" s="1"/>
  <c r="AA17" i="19" a="1"/>
  <c r="AA17" i="19" s="1"/>
  <c r="ER16" i="19" a="1"/>
  <c r="ER16" i="19" s="1"/>
  <c r="EG16" i="19" a="1"/>
  <c r="EG16" i="19" s="1"/>
  <c r="DV16" i="19" a="1"/>
  <c r="DV16" i="19" s="1"/>
  <c r="DK16" i="19" a="1"/>
  <c r="DK16" i="19" s="1"/>
  <c r="CZ16" i="19" a="1"/>
  <c r="CZ16" i="19" s="1"/>
  <c r="CO16" i="19" a="1"/>
  <c r="CO16" i="19" s="1"/>
  <c r="CD16" i="19" a="1"/>
  <c r="CD16" i="19" s="1"/>
  <c r="BS16" i="19" a="1"/>
  <c r="BS16" i="19" s="1"/>
  <c r="BH16" i="19" a="1"/>
  <c r="BH16" i="19" s="1"/>
  <c r="AW16" i="19" a="1"/>
  <c r="AW16" i="19" s="1"/>
  <c r="AL16" i="19" a="1"/>
  <c r="AL16" i="19" s="1"/>
  <c r="AA16" i="19" a="1"/>
  <c r="AA16" i="19" s="1"/>
  <c r="ER13" i="19" a="1"/>
  <c r="ER13" i="19" s="1"/>
  <c r="EG13" i="19" a="1"/>
  <c r="EG13" i="19" s="1"/>
  <c r="DV13" i="19" a="1"/>
  <c r="DV13" i="19" s="1"/>
  <c r="DK13" i="19" a="1"/>
  <c r="DK13" i="19" s="1"/>
  <c r="CZ13" i="19" a="1"/>
  <c r="CZ13" i="19" s="1"/>
  <c r="CO13" i="19" a="1"/>
  <c r="CO13" i="19" s="1"/>
  <c r="CD13" i="19" a="1"/>
  <c r="CD13" i="19" s="1"/>
  <c r="BS13" i="19" a="1"/>
  <c r="BS13" i="19" s="1"/>
  <c r="BH13" i="19" a="1"/>
  <c r="BH13" i="19" s="1"/>
  <c r="AW13" i="19" a="1"/>
  <c r="AW13" i="19" s="1"/>
  <c r="AL13" i="19" a="1"/>
  <c r="AL13" i="19" s="1"/>
  <c r="AA13" i="19" a="1"/>
  <c r="AA13" i="19" s="1"/>
  <c r="ER8" i="19" a="1"/>
  <c r="ER8" i="19" s="1"/>
  <c r="EG8" i="19" a="1"/>
  <c r="EG8" i="19" s="1"/>
  <c r="DV8" i="19" a="1"/>
  <c r="DV8" i="19" s="1"/>
  <c r="DK8" i="19" a="1"/>
  <c r="DK8" i="19" s="1"/>
  <c r="CZ8" i="19" a="1"/>
  <c r="CZ8" i="19" s="1"/>
  <c r="CO8" i="19" a="1"/>
  <c r="CO8" i="19" s="1"/>
  <c r="CD8" i="19" a="1"/>
  <c r="CD8" i="19" s="1"/>
  <c r="BS8" i="19" a="1"/>
  <c r="BS8" i="19" s="1"/>
  <c r="BH8" i="19" a="1"/>
  <c r="BH8" i="19" s="1"/>
  <c r="AW8" i="19" a="1"/>
  <c r="AW8" i="19" s="1"/>
  <c r="AL8" i="19" a="1"/>
  <c r="AL8" i="19" s="1"/>
  <c r="AA8" i="19" a="1"/>
  <c r="AA8" i="19" s="1"/>
  <c r="ER7" i="19" a="1"/>
  <c r="ER7" i="19" s="1"/>
  <c r="EG7" i="19" a="1"/>
  <c r="EG7" i="19" s="1"/>
  <c r="DV7" i="19" a="1"/>
  <c r="DV7" i="19" s="1"/>
  <c r="DK7" i="19" a="1"/>
  <c r="DK7" i="19" s="1"/>
  <c r="CZ7" i="19" a="1"/>
  <c r="CZ7" i="19" s="1"/>
  <c r="CO7" i="19" a="1"/>
  <c r="CO7" i="19" s="1"/>
  <c r="CD7" i="19" a="1"/>
  <c r="CD7" i="19" s="1"/>
  <c r="BS7" i="19" a="1"/>
  <c r="BS7" i="19" s="1"/>
  <c r="BH7" i="19" a="1"/>
  <c r="BH7" i="19" s="1"/>
  <c r="AW7" i="19" a="1"/>
  <c r="AW7" i="19" s="1"/>
  <c r="AL7" i="19" a="1"/>
  <c r="AL7" i="19" s="1"/>
  <c r="AA7" i="19" a="1"/>
  <c r="AA7" i="19" s="1"/>
  <c r="ER6" i="19" a="1"/>
  <c r="ER6" i="19" s="1"/>
  <c r="EG6" i="19" a="1"/>
  <c r="EG6" i="19" s="1"/>
  <c r="DV6" i="19" a="1"/>
  <c r="DV6" i="19" s="1"/>
  <c r="DK6" i="19" a="1"/>
  <c r="DK6" i="19" s="1"/>
  <c r="CZ6" i="19" a="1"/>
  <c r="CZ6" i="19" s="1"/>
  <c r="CO6" i="19" a="1"/>
  <c r="CO6" i="19" s="1"/>
  <c r="CD6" i="19" a="1"/>
  <c r="CD6" i="19" s="1"/>
  <c r="BS6" i="19" a="1"/>
  <c r="BS6" i="19" s="1"/>
  <c r="BH6" i="19" a="1"/>
  <c r="BH6" i="19" s="1"/>
  <c r="AW6" i="19" a="1"/>
  <c r="AW6" i="19" s="1"/>
  <c r="AL6" i="19" a="1"/>
  <c r="AL6" i="19" s="1"/>
  <c r="AA6" i="19" a="1"/>
  <c r="AA6" i="19" s="1"/>
  <c r="ER71" i="11" a="1"/>
  <c r="ER71" i="11" s="1"/>
  <c r="EG71" i="11" a="1"/>
  <c r="EG71" i="11" s="1"/>
  <c r="DV71" i="11" a="1"/>
  <c r="DV71" i="11" s="1"/>
  <c r="DK71" i="11" a="1"/>
  <c r="DK71" i="11" s="1"/>
  <c r="CZ71" i="11" a="1"/>
  <c r="CZ71" i="11" s="1"/>
  <c r="CO71" i="11" a="1"/>
  <c r="CO71" i="11" s="1"/>
  <c r="CD71" i="11" a="1"/>
  <c r="CD71" i="11" s="1"/>
  <c r="BS71" i="11" a="1"/>
  <c r="BS71" i="11" s="1"/>
  <c r="BH71" i="11" a="1"/>
  <c r="BH71" i="11" s="1"/>
  <c r="AW71" i="11" a="1"/>
  <c r="AW71" i="11" s="1"/>
  <c r="AL71" i="11" a="1"/>
  <c r="AL71" i="11" s="1"/>
  <c r="AA71" i="11" a="1"/>
  <c r="AA71" i="11" s="1"/>
  <c r="ER70" i="11" a="1"/>
  <c r="ER70" i="11" s="1"/>
  <c r="EG70" i="11" a="1"/>
  <c r="EG70" i="11" s="1"/>
  <c r="DV70" i="11" a="1"/>
  <c r="DV70" i="11" s="1"/>
  <c r="DK70" i="11" a="1"/>
  <c r="DK70" i="11" s="1"/>
  <c r="CZ70" i="11" a="1"/>
  <c r="CZ70" i="11" s="1"/>
  <c r="CO70" i="11" a="1"/>
  <c r="CO70" i="11" s="1"/>
  <c r="CD70" i="11" a="1"/>
  <c r="CD70" i="11" s="1"/>
  <c r="BS70" i="11" a="1"/>
  <c r="BS70" i="11" s="1"/>
  <c r="BH70" i="11" a="1"/>
  <c r="BH70" i="11" s="1"/>
  <c r="AW70" i="11" a="1"/>
  <c r="AW70" i="11" s="1"/>
  <c r="AL70" i="11" a="1"/>
  <c r="AL70" i="11" s="1"/>
  <c r="AA70" i="11" a="1"/>
  <c r="AA70" i="11" s="1"/>
  <c r="ER58" i="11" a="1"/>
  <c r="ER58" i="11" s="1"/>
  <c r="EG58" i="11" a="1"/>
  <c r="EG58" i="11" s="1"/>
  <c r="DV58" i="11" a="1"/>
  <c r="DV58" i="11" s="1"/>
  <c r="DK58" i="11" a="1"/>
  <c r="DK58" i="11" s="1"/>
  <c r="CZ58" i="11" a="1"/>
  <c r="CZ58" i="11" s="1"/>
  <c r="CO58" i="11" a="1"/>
  <c r="CO58" i="11" s="1"/>
  <c r="CD58" i="11" a="1"/>
  <c r="CD58" i="11" s="1"/>
  <c r="BS58" i="11" a="1"/>
  <c r="BS58" i="11" s="1"/>
  <c r="BH58" i="11" a="1"/>
  <c r="BH58" i="11" s="1"/>
  <c r="AW58" i="11" a="1"/>
  <c r="AW58" i="11" s="1"/>
  <c r="AL58" i="11" a="1"/>
  <c r="AL58" i="11" s="1"/>
  <c r="AA58" i="11" a="1"/>
  <c r="AA58" i="11" s="1"/>
  <c r="ER57" i="11" a="1"/>
  <c r="ER57" i="11" s="1"/>
  <c r="EG57" i="11" a="1"/>
  <c r="EG57" i="11" s="1"/>
  <c r="DV57" i="11" a="1"/>
  <c r="DV57" i="11" s="1"/>
  <c r="DK57" i="11" a="1"/>
  <c r="DK57" i="11" s="1"/>
  <c r="CZ57" i="11" a="1"/>
  <c r="CZ57" i="11" s="1"/>
  <c r="CO57" i="11" a="1"/>
  <c r="CO57" i="11" s="1"/>
  <c r="CD57" i="11" a="1"/>
  <c r="CD57" i="11" s="1"/>
  <c r="BS57" i="11" a="1"/>
  <c r="BS57" i="11" s="1"/>
  <c r="BH57" i="11" a="1"/>
  <c r="BH57" i="11" s="1"/>
  <c r="AW57" i="11" a="1"/>
  <c r="AW57" i="11" s="1"/>
  <c r="AL57" i="11" a="1"/>
  <c r="AL57" i="11" s="1"/>
  <c r="AA57" i="11" a="1"/>
  <c r="AA57" i="11" s="1"/>
  <c r="ER53" i="11" a="1"/>
  <c r="ER53" i="11" s="1"/>
  <c r="EG53" i="11" a="1"/>
  <c r="EG53" i="11" s="1"/>
  <c r="DV53" i="11" a="1"/>
  <c r="DV53" i="11" s="1"/>
  <c r="DK53" i="11" a="1"/>
  <c r="DK53" i="11" s="1"/>
  <c r="CZ53" i="11" a="1"/>
  <c r="CZ53" i="11" s="1"/>
  <c r="CO53" i="11" a="1"/>
  <c r="CO53" i="11" s="1"/>
  <c r="CD53" i="11" a="1"/>
  <c r="CD53" i="11" s="1"/>
  <c r="BS53" i="11" a="1"/>
  <c r="BS53" i="11" s="1"/>
  <c r="BH53" i="11" a="1"/>
  <c r="BH53" i="11" s="1"/>
  <c r="AW53" i="11" a="1"/>
  <c r="AW53" i="11" s="1"/>
  <c r="AL53" i="11" a="1"/>
  <c r="AL53" i="11" s="1"/>
  <c r="AA53" i="11" a="1"/>
  <c r="AA53" i="11" s="1"/>
  <c r="ER50" i="11" a="1"/>
  <c r="ER50" i="11" s="1"/>
  <c r="EG50" i="11" a="1"/>
  <c r="EG50" i="11" s="1"/>
  <c r="DV50" i="11" a="1"/>
  <c r="DV50" i="11" s="1"/>
  <c r="DK50" i="11" a="1"/>
  <c r="DK50" i="11" s="1"/>
  <c r="CZ50" i="11" a="1"/>
  <c r="CZ50" i="11" s="1"/>
  <c r="CO50" i="11" a="1"/>
  <c r="CO50" i="11" s="1"/>
  <c r="CD50" i="11" a="1"/>
  <c r="CD50" i="11" s="1"/>
  <c r="BS50" i="11" a="1"/>
  <c r="BS50" i="11" s="1"/>
  <c r="BH50" i="11" a="1"/>
  <c r="BH50" i="11" s="1"/>
  <c r="AW50" i="11" a="1"/>
  <c r="AW50" i="11" s="1"/>
  <c r="AL50" i="11" a="1"/>
  <c r="AL50" i="11" s="1"/>
  <c r="AA50" i="11" a="1"/>
  <c r="AA50" i="11" s="1"/>
  <c r="ER49" i="11" a="1"/>
  <c r="ER49" i="11" s="1"/>
  <c r="EG49" i="11" a="1"/>
  <c r="EG49" i="11" s="1"/>
  <c r="DV49" i="11" a="1"/>
  <c r="DV49" i="11" s="1"/>
  <c r="DK49" i="11" a="1"/>
  <c r="DK49" i="11" s="1"/>
  <c r="CZ49" i="11" a="1"/>
  <c r="CZ49" i="11" s="1"/>
  <c r="CO49" i="11" a="1"/>
  <c r="CO49" i="11" s="1"/>
  <c r="CD49" i="11" a="1"/>
  <c r="CD49" i="11" s="1"/>
  <c r="BS49" i="11" a="1"/>
  <c r="BS49" i="11" s="1"/>
  <c r="BH49" i="11" a="1"/>
  <c r="BH49" i="11" s="1"/>
  <c r="AW49" i="11" a="1"/>
  <c r="AW49" i="11" s="1"/>
  <c r="AL49" i="11" a="1"/>
  <c r="AL49" i="11" s="1"/>
  <c r="AA49" i="11" a="1"/>
  <c r="AA49" i="11" s="1"/>
  <c r="ER46" i="11" a="1"/>
  <c r="ER46" i="11" s="1"/>
  <c r="EG46" i="11" a="1"/>
  <c r="EG46" i="11" s="1"/>
  <c r="DV46" i="11" a="1"/>
  <c r="DV46" i="11" s="1"/>
  <c r="DK46" i="11" a="1"/>
  <c r="DK46" i="11" s="1"/>
  <c r="CZ46" i="11" a="1"/>
  <c r="CZ46" i="11" s="1"/>
  <c r="CO46" i="11" a="1"/>
  <c r="CO46" i="11" s="1"/>
  <c r="CD46" i="11" a="1"/>
  <c r="CD46" i="11" s="1"/>
  <c r="BS46" i="11" a="1"/>
  <c r="BS46" i="11" s="1"/>
  <c r="BH46" i="11" a="1"/>
  <c r="BH46" i="11" s="1"/>
  <c r="AW46" i="11" a="1"/>
  <c r="AW46" i="11" s="1"/>
  <c r="AL46" i="11" a="1"/>
  <c r="AL46" i="11" s="1"/>
  <c r="AA46" i="11" a="1"/>
  <c r="AA46" i="11" s="1"/>
  <c r="ER45" i="11" a="1"/>
  <c r="ER45" i="11" s="1"/>
  <c r="EG45" i="11" a="1"/>
  <c r="EG45" i="11" s="1"/>
  <c r="DV45" i="11" a="1"/>
  <c r="DV45" i="11" s="1"/>
  <c r="DK45" i="11" a="1"/>
  <c r="DK45" i="11" s="1"/>
  <c r="CZ45" i="11" a="1"/>
  <c r="CZ45" i="11" s="1"/>
  <c r="CO45" i="11" a="1"/>
  <c r="CO45" i="11" s="1"/>
  <c r="CD45" i="11" a="1"/>
  <c r="CD45" i="11" s="1"/>
  <c r="BS45" i="11" a="1"/>
  <c r="BS45" i="11" s="1"/>
  <c r="BH45" i="11" a="1"/>
  <c r="BH45" i="11" s="1"/>
  <c r="AW45" i="11" a="1"/>
  <c r="AW45" i="11" s="1"/>
  <c r="AL45" i="11" a="1"/>
  <c r="AL45" i="11" s="1"/>
  <c r="AA45" i="11" a="1"/>
  <c r="AA45" i="11" s="1"/>
  <c r="ER41" i="11" a="1"/>
  <c r="ER41" i="11" s="1"/>
  <c r="EG41" i="11" a="1"/>
  <c r="EG41" i="11" s="1"/>
  <c r="DV41" i="11" a="1"/>
  <c r="DV41" i="11" s="1"/>
  <c r="DK41" i="11" a="1"/>
  <c r="DK41" i="11" s="1"/>
  <c r="CZ41" i="11" a="1"/>
  <c r="CZ41" i="11" s="1"/>
  <c r="CO41" i="11" a="1"/>
  <c r="CO41" i="11" s="1"/>
  <c r="CD41" i="11" a="1"/>
  <c r="CD41" i="11" s="1"/>
  <c r="BS41" i="11" a="1"/>
  <c r="BS41" i="11" s="1"/>
  <c r="BH41" i="11" a="1"/>
  <c r="BH41" i="11" s="1"/>
  <c r="AW41" i="11" a="1"/>
  <c r="AW41" i="11" s="1"/>
  <c r="AL41" i="11" a="1"/>
  <c r="AL41" i="11" s="1"/>
  <c r="AA41" i="11" a="1"/>
  <c r="AA41" i="11" s="1"/>
  <c r="ER38" i="11" a="1"/>
  <c r="ER38" i="11" s="1"/>
  <c r="EG38" i="11" a="1"/>
  <c r="EG38" i="11" s="1"/>
  <c r="DV38" i="11" a="1"/>
  <c r="DV38" i="11" s="1"/>
  <c r="DK38" i="11" a="1"/>
  <c r="DK38" i="11" s="1"/>
  <c r="CZ38" i="11" a="1"/>
  <c r="CZ38" i="11" s="1"/>
  <c r="CO38" i="11" a="1"/>
  <c r="CO38" i="11" s="1"/>
  <c r="CD38" i="11" a="1"/>
  <c r="CD38" i="11" s="1"/>
  <c r="BS38" i="11" a="1"/>
  <c r="BS38" i="11" s="1"/>
  <c r="BH38" i="11" a="1"/>
  <c r="BH38" i="11" s="1"/>
  <c r="AW38" i="11" a="1"/>
  <c r="AW38" i="11" s="1"/>
  <c r="AL38" i="11" a="1"/>
  <c r="AL38" i="11" s="1"/>
  <c r="AA38" i="11" a="1"/>
  <c r="AA38" i="11" s="1"/>
  <c r="ER37" i="11" a="1"/>
  <c r="ER37" i="11" s="1"/>
  <c r="EG37" i="11" a="1"/>
  <c r="EG37" i="11" s="1"/>
  <c r="DV37" i="11" a="1"/>
  <c r="DV37" i="11" s="1"/>
  <c r="DK37" i="11" a="1"/>
  <c r="DK37" i="11" s="1"/>
  <c r="CZ37" i="11" a="1"/>
  <c r="CZ37" i="11" s="1"/>
  <c r="CO37" i="11" a="1"/>
  <c r="CO37" i="11" s="1"/>
  <c r="CD37" i="11" a="1"/>
  <c r="CD37" i="11" s="1"/>
  <c r="BS37" i="11" a="1"/>
  <c r="BS37" i="11" s="1"/>
  <c r="BH37" i="11" a="1"/>
  <c r="BH37" i="11" s="1"/>
  <c r="AW37" i="11" a="1"/>
  <c r="AW37" i="11" s="1"/>
  <c r="AL37" i="11" a="1"/>
  <c r="AL37" i="11" s="1"/>
  <c r="AA37" i="11" a="1"/>
  <c r="AA37" i="11" s="1"/>
  <c r="ER34" i="11" a="1"/>
  <c r="ER34" i="11" s="1"/>
  <c r="EG34" i="11" a="1"/>
  <c r="EG34" i="11" s="1"/>
  <c r="DV34" i="11" a="1"/>
  <c r="DV34" i="11" s="1"/>
  <c r="DK34" i="11" a="1"/>
  <c r="DK34" i="11" s="1"/>
  <c r="CZ34" i="11" a="1"/>
  <c r="CZ34" i="11" s="1"/>
  <c r="CO34" i="11" a="1"/>
  <c r="CO34" i="11" s="1"/>
  <c r="CD34" i="11" a="1"/>
  <c r="CD34" i="11" s="1"/>
  <c r="BS34" i="11" a="1"/>
  <c r="BS34" i="11" s="1"/>
  <c r="BH34" i="11" a="1"/>
  <c r="BH34" i="11" s="1"/>
  <c r="AW34" i="11" a="1"/>
  <c r="AW34" i="11" s="1"/>
  <c r="AL34" i="11" a="1"/>
  <c r="AL34" i="11" s="1"/>
  <c r="AA34" i="11" a="1"/>
  <c r="AA34" i="11" s="1"/>
  <c r="ER33" i="11" a="1"/>
  <c r="ER33" i="11" s="1"/>
  <c r="EG33" i="11" a="1"/>
  <c r="EG33" i="11" s="1"/>
  <c r="DV33" i="11" a="1"/>
  <c r="DV33" i="11" s="1"/>
  <c r="DK33" i="11" a="1"/>
  <c r="DK33" i="11" s="1"/>
  <c r="CZ33" i="11" a="1"/>
  <c r="CZ33" i="11" s="1"/>
  <c r="CO33" i="11" a="1"/>
  <c r="CO33" i="11" s="1"/>
  <c r="CD33" i="11" a="1"/>
  <c r="CD33" i="11" s="1"/>
  <c r="BS33" i="11" a="1"/>
  <c r="BS33" i="11" s="1"/>
  <c r="BH33" i="11" a="1"/>
  <c r="BH33" i="11" s="1"/>
  <c r="AW33" i="11" a="1"/>
  <c r="AW33" i="11" s="1"/>
  <c r="AL33" i="11" a="1"/>
  <c r="AL33" i="11" s="1"/>
  <c r="AA33" i="11" a="1"/>
  <c r="AA33" i="11" s="1"/>
  <c r="ER29" i="11" a="1"/>
  <c r="ER29" i="11" s="1"/>
  <c r="EG29" i="11" a="1"/>
  <c r="EG29" i="11" s="1"/>
  <c r="DV29" i="11" a="1"/>
  <c r="DV29" i="11" s="1"/>
  <c r="DK29" i="11" a="1"/>
  <c r="DK29" i="11" s="1"/>
  <c r="CZ29" i="11" a="1"/>
  <c r="CZ29" i="11" s="1"/>
  <c r="CO29" i="11" a="1"/>
  <c r="CO29" i="11" s="1"/>
  <c r="CD29" i="11" a="1"/>
  <c r="CD29" i="11" s="1"/>
  <c r="BS29" i="11" a="1"/>
  <c r="BS29" i="11" s="1"/>
  <c r="BH29" i="11" a="1"/>
  <c r="BH29" i="11" s="1"/>
  <c r="AW29" i="11" a="1"/>
  <c r="AW29" i="11" s="1"/>
  <c r="AL29" i="11" a="1"/>
  <c r="AL29" i="11" s="1"/>
  <c r="AA29" i="11" a="1"/>
  <c r="AA29" i="11" s="1"/>
  <c r="ER26" i="11" a="1"/>
  <c r="ER26" i="11" s="1"/>
  <c r="EG26" i="11" a="1"/>
  <c r="EG26" i="11" s="1"/>
  <c r="DV26" i="11" a="1"/>
  <c r="DV26" i="11" s="1"/>
  <c r="DK26" i="11" a="1"/>
  <c r="DK26" i="11" s="1"/>
  <c r="CZ26" i="11" a="1"/>
  <c r="CZ26" i="11" s="1"/>
  <c r="CO26" i="11" a="1"/>
  <c r="CO26" i="11" s="1"/>
  <c r="CD26" i="11" a="1"/>
  <c r="CD26" i="11" s="1"/>
  <c r="BS26" i="11" a="1"/>
  <c r="BS26" i="11" s="1"/>
  <c r="BH26" i="11" a="1"/>
  <c r="BH26" i="11" s="1"/>
  <c r="AW26" i="11" a="1"/>
  <c r="AW26" i="11" s="1"/>
  <c r="AL26" i="11" a="1"/>
  <c r="AL26" i="11" s="1"/>
  <c r="AA26" i="11" a="1"/>
  <c r="AA26" i="11" s="1"/>
  <c r="ER25" i="11" a="1"/>
  <c r="ER25" i="11" s="1"/>
  <c r="EG25" i="11" a="1"/>
  <c r="EG25" i="11" s="1"/>
  <c r="DV25" i="11" a="1"/>
  <c r="DV25" i="11" s="1"/>
  <c r="DK25" i="11" a="1"/>
  <c r="DK25" i="11" s="1"/>
  <c r="CZ25" i="11" a="1"/>
  <c r="CZ25" i="11" s="1"/>
  <c r="CO25" i="11" a="1"/>
  <c r="CO25" i="11" s="1"/>
  <c r="CD25" i="11" a="1"/>
  <c r="CD25" i="11" s="1"/>
  <c r="BS25" i="11" a="1"/>
  <c r="BS25" i="11" s="1"/>
  <c r="BH25" i="11" a="1"/>
  <c r="BH25" i="11" s="1"/>
  <c r="AW25" i="11" a="1"/>
  <c r="AW25" i="11" s="1"/>
  <c r="AL25" i="11" a="1"/>
  <c r="AL25" i="11" s="1"/>
  <c r="AA25" i="11" a="1"/>
  <c r="AA25" i="11" s="1"/>
  <c r="ER22" i="11" a="1"/>
  <c r="ER22" i="11" s="1"/>
  <c r="EG22" i="11" a="1"/>
  <c r="EG22" i="11" s="1"/>
  <c r="DV22" i="11" a="1"/>
  <c r="DV22" i="11" s="1"/>
  <c r="DK22" i="11" a="1"/>
  <c r="DK22" i="11" s="1"/>
  <c r="CZ22" i="11" a="1"/>
  <c r="CZ22" i="11" s="1"/>
  <c r="CO22" i="11" a="1"/>
  <c r="CO22" i="11" s="1"/>
  <c r="CD22" i="11" a="1"/>
  <c r="CD22" i="11" s="1"/>
  <c r="BS22" i="11" a="1"/>
  <c r="BS22" i="11" s="1"/>
  <c r="BH22" i="11" a="1"/>
  <c r="BH22" i="11" s="1"/>
  <c r="AW22" i="11" a="1"/>
  <c r="AW22" i="11" s="1"/>
  <c r="AL22" i="11" a="1"/>
  <c r="AL22" i="11" s="1"/>
  <c r="AA22" i="11" a="1"/>
  <c r="AA22" i="11" s="1"/>
  <c r="ER21" i="11" a="1"/>
  <c r="ER21" i="11" s="1"/>
  <c r="EG21" i="11" a="1"/>
  <c r="EG21" i="11" s="1"/>
  <c r="DV21" i="11" a="1"/>
  <c r="DV21" i="11" s="1"/>
  <c r="DK21" i="11" a="1"/>
  <c r="DK21" i="11" s="1"/>
  <c r="CZ21" i="11" a="1"/>
  <c r="CZ21" i="11" s="1"/>
  <c r="CO21" i="11" a="1"/>
  <c r="CO21" i="11" s="1"/>
  <c r="CD21" i="11" a="1"/>
  <c r="CD21" i="11" s="1"/>
  <c r="BS21" i="11" a="1"/>
  <c r="BS21" i="11" s="1"/>
  <c r="BH21" i="11" a="1"/>
  <c r="BH21" i="11" s="1"/>
  <c r="AW21" i="11" a="1"/>
  <c r="AW21" i="11" s="1"/>
  <c r="AL21" i="11" a="1"/>
  <c r="AL21" i="11" s="1"/>
  <c r="AA21" i="11" a="1"/>
  <c r="AA21" i="11" s="1"/>
  <c r="ER17" i="11" a="1"/>
  <c r="ER17" i="11" s="1"/>
  <c r="EG17" i="11" a="1"/>
  <c r="EG17" i="11" s="1"/>
  <c r="DV17" i="11" a="1"/>
  <c r="DV17" i="11" s="1"/>
  <c r="DK17" i="11" a="1"/>
  <c r="DK17" i="11" s="1"/>
  <c r="CZ17" i="11" a="1"/>
  <c r="CZ17" i="11" s="1"/>
  <c r="CO17" i="11" a="1"/>
  <c r="CO17" i="11" s="1"/>
  <c r="CD17" i="11" a="1"/>
  <c r="CD17" i="11" s="1"/>
  <c r="BS17" i="11" a="1"/>
  <c r="BS17" i="11" s="1"/>
  <c r="BH17" i="11" a="1"/>
  <c r="BH17" i="11" s="1"/>
  <c r="AW17" i="11" a="1"/>
  <c r="AW17" i="11" s="1"/>
  <c r="AL17" i="11" a="1"/>
  <c r="AL17" i="11" s="1"/>
  <c r="AA17" i="11" a="1"/>
  <c r="AA17" i="11" s="1"/>
  <c r="ER16" i="11" a="1"/>
  <c r="ER16" i="11" s="1"/>
  <c r="EG16" i="11" a="1"/>
  <c r="EG16" i="11" s="1"/>
  <c r="DV16" i="11" a="1"/>
  <c r="DV16" i="11" s="1"/>
  <c r="DK16" i="11" a="1"/>
  <c r="DK16" i="11" s="1"/>
  <c r="CZ16" i="11" a="1"/>
  <c r="CZ16" i="11" s="1"/>
  <c r="CO16" i="11" a="1"/>
  <c r="CO16" i="11" s="1"/>
  <c r="CD16" i="11" a="1"/>
  <c r="CD16" i="11" s="1"/>
  <c r="BS16" i="11" a="1"/>
  <c r="BS16" i="11" s="1"/>
  <c r="BH16" i="11" a="1"/>
  <c r="BH16" i="11" s="1"/>
  <c r="AW16" i="11" a="1"/>
  <c r="AW16" i="11" s="1"/>
  <c r="AL16" i="11" a="1"/>
  <c r="AL16" i="11" s="1"/>
  <c r="AA16" i="11" a="1"/>
  <c r="AA16" i="11" s="1"/>
  <c r="ER13" i="11" a="1"/>
  <c r="ER13" i="11" s="1"/>
  <c r="EG13" i="11" a="1"/>
  <c r="EG13" i="11" s="1"/>
  <c r="DV13" i="11" a="1"/>
  <c r="DV13" i="11" s="1"/>
  <c r="DK13" i="11" a="1"/>
  <c r="DK13" i="11" s="1"/>
  <c r="CZ13" i="11" a="1"/>
  <c r="CZ13" i="11" s="1"/>
  <c r="CO13" i="11" a="1"/>
  <c r="CO13" i="11" s="1"/>
  <c r="CD13" i="11" a="1"/>
  <c r="CD13" i="11" s="1"/>
  <c r="BS13" i="11" a="1"/>
  <c r="BS13" i="11" s="1"/>
  <c r="BH13" i="11" a="1"/>
  <c r="BH13" i="11" s="1"/>
  <c r="AW13" i="11" a="1"/>
  <c r="AW13" i="11" s="1"/>
  <c r="AL13" i="11" a="1"/>
  <c r="AL13" i="11" s="1"/>
  <c r="AA13" i="11" a="1"/>
  <c r="AA13" i="11" s="1"/>
  <c r="ER8" i="11" a="1"/>
  <c r="ER8" i="11" s="1"/>
  <c r="EG8" i="11" a="1"/>
  <c r="EG8" i="11" s="1"/>
  <c r="DV8" i="11" a="1"/>
  <c r="DV8" i="11" s="1"/>
  <c r="DK8" i="11" a="1"/>
  <c r="DK8" i="11" s="1"/>
  <c r="CZ8" i="11" a="1"/>
  <c r="CZ8" i="11" s="1"/>
  <c r="CO8" i="11" a="1"/>
  <c r="CO8" i="11" s="1"/>
  <c r="CD8" i="11" a="1"/>
  <c r="CD8" i="11" s="1"/>
  <c r="BS8" i="11" a="1"/>
  <c r="BS8" i="11" s="1"/>
  <c r="BH8" i="11" a="1"/>
  <c r="BH8" i="11" s="1"/>
  <c r="AW8" i="11" a="1"/>
  <c r="AW8" i="11" s="1"/>
  <c r="AL8" i="11" a="1"/>
  <c r="AL8" i="11" s="1"/>
  <c r="AA8" i="11" a="1"/>
  <c r="AA8" i="11" s="1"/>
  <c r="ER7" i="11" a="1"/>
  <c r="ER7" i="11" s="1"/>
  <c r="EG7" i="11" a="1"/>
  <c r="EG7" i="11" s="1"/>
  <c r="DV7" i="11" a="1"/>
  <c r="DV7" i="11" s="1"/>
  <c r="DK7" i="11" a="1"/>
  <c r="DK7" i="11" s="1"/>
  <c r="CZ7" i="11" a="1"/>
  <c r="CZ7" i="11" s="1"/>
  <c r="CO7" i="11" a="1"/>
  <c r="CO7" i="11" s="1"/>
  <c r="CD7" i="11" a="1"/>
  <c r="CD7" i="11" s="1"/>
  <c r="BS7" i="11" a="1"/>
  <c r="BS7" i="11" s="1"/>
  <c r="BH7" i="11" a="1"/>
  <c r="BH7" i="11" s="1"/>
  <c r="AW7" i="11" a="1"/>
  <c r="AW7" i="11" s="1"/>
  <c r="AL7" i="11" a="1"/>
  <c r="AL7" i="11" s="1"/>
  <c r="AA7" i="11" a="1"/>
  <c r="AA7" i="11" s="1"/>
  <c r="ER6" i="11" a="1"/>
  <c r="ER6" i="11" s="1"/>
  <c r="EG6" i="11" a="1"/>
  <c r="EG6" i="11" s="1"/>
  <c r="DV6" i="11" a="1"/>
  <c r="DV6" i="11" s="1"/>
  <c r="DK6" i="11" a="1"/>
  <c r="DK6" i="11" s="1"/>
  <c r="CZ6" i="11" a="1"/>
  <c r="CZ6" i="11" s="1"/>
  <c r="CO6" i="11" a="1"/>
  <c r="CO6" i="11" s="1"/>
  <c r="CD6" i="11" a="1"/>
  <c r="CD6" i="11" s="1"/>
  <c r="BS6" i="11" a="1"/>
  <c r="BS6" i="11" s="1"/>
  <c r="BH6" i="11" a="1"/>
  <c r="BH6" i="11" s="1"/>
  <c r="AW6" i="11" a="1"/>
  <c r="AW6" i="11" s="1"/>
  <c r="AL6" i="11" a="1"/>
  <c r="AL6" i="11" s="1"/>
  <c r="AA6" i="11" a="1"/>
  <c r="AA6" i="11" s="1"/>
  <c r="ER71" i="17" a="1"/>
  <c r="ER71" i="17" s="1"/>
  <c r="EG71" i="17" a="1"/>
  <c r="EG71" i="17" s="1"/>
  <c r="DV71" i="17" a="1"/>
  <c r="DV71" i="17" s="1"/>
  <c r="DK71" i="17" a="1"/>
  <c r="DK71" i="17" s="1"/>
  <c r="CZ71" i="17" a="1"/>
  <c r="CZ71" i="17" s="1"/>
  <c r="CO71" i="17" a="1"/>
  <c r="CO71" i="17" s="1"/>
  <c r="CD71" i="17" a="1"/>
  <c r="CD71" i="17" s="1"/>
  <c r="BS71" i="17" a="1"/>
  <c r="BS71" i="17" s="1"/>
  <c r="BH71" i="17" a="1"/>
  <c r="BH71" i="17" s="1"/>
  <c r="AW71" i="17" a="1"/>
  <c r="AW71" i="17" s="1"/>
  <c r="AL71" i="17" a="1"/>
  <c r="AL71" i="17" s="1"/>
  <c r="AA71" i="17" a="1"/>
  <c r="AA71" i="17" s="1"/>
  <c r="ER70" i="17" a="1"/>
  <c r="ER70" i="17" s="1"/>
  <c r="EG70" i="17" a="1"/>
  <c r="EG70" i="17" s="1"/>
  <c r="DV70" i="17" a="1"/>
  <c r="DV70" i="17" s="1"/>
  <c r="DK70" i="17" a="1"/>
  <c r="DK70" i="17" s="1"/>
  <c r="CZ70" i="17" a="1"/>
  <c r="CZ70" i="17" s="1"/>
  <c r="CO70" i="17" a="1"/>
  <c r="CO70" i="17" s="1"/>
  <c r="CD70" i="17" a="1"/>
  <c r="CD70" i="17" s="1"/>
  <c r="BS70" i="17" a="1"/>
  <c r="BS70" i="17" s="1"/>
  <c r="BH70" i="17" a="1"/>
  <c r="BH70" i="17" s="1"/>
  <c r="AW70" i="17" a="1"/>
  <c r="AW70" i="17" s="1"/>
  <c r="AL70" i="17" a="1"/>
  <c r="AL70" i="17" s="1"/>
  <c r="AA70" i="17" a="1"/>
  <c r="AA70" i="17" s="1"/>
  <c r="ER58" i="17" a="1"/>
  <c r="ER58" i="17" s="1"/>
  <c r="EG58" i="17" a="1"/>
  <c r="EG58" i="17" s="1"/>
  <c r="DV58" i="17" a="1"/>
  <c r="DV58" i="17" s="1"/>
  <c r="DK58" i="17" a="1"/>
  <c r="DK58" i="17" s="1"/>
  <c r="CZ58" i="17" a="1"/>
  <c r="CZ58" i="17" s="1"/>
  <c r="CO58" i="17" a="1"/>
  <c r="CO58" i="17" s="1"/>
  <c r="CD58" i="17" a="1"/>
  <c r="CD58" i="17" s="1"/>
  <c r="BS58" i="17" a="1"/>
  <c r="BS58" i="17" s="1"/>
  <c r="BH58" i="17" a="1"/>
  <c r="BH58" i="17" s="1"/>
  <c r="AW58" i="17" a="1"/>
  <c r="AW58" i="17" s="1"/>
  <c r="AL58" i="17" a="1"/>
  <c r="AL58" i="17" s="1"/>
  <c r="AA58" i="17" a="1"/>
  <c r="AA58" i="17" s="1"/>
  <c r="ER57" i="17" a="1"/>
  <c r="ER57" i="17" s="1"/>
  <c r="EG57" i="17" a="1"/>
  <c r="EG57" i="17" s="1"/>
  <c r="DV57" i="17" a="1"/>
  <c r="DV57" i="17" s="1"/>
  <c r="DK57" i="17" a="1"/>
  <c r="DK57" i="17" s="1"/>
  <c r="CZ57" i="17" a="1"/>
  <c r="CZ57" i="17" s="1"/>
  <c r="CO57" i="17" a="1"/>
  <c r="CO57" i="17" s="1"/>
  <c r="CD57" i="17" a="1"/>
  <c r="CD57" i="17" s="1"/>
  <c r="BS57" i="17" a="1"/>
  <c r="BS57" i="17" s="1"/>
  <c r="BH57" i="17" a="1"/>
  <c r="BH57" i="17" s="1"/>
  <c r="AW57" i="17" a="1"/>
  <c r="AW57" i="17" s="1"/>
  <c r="AL57" i="17" a="1"/>
  <c r="AL57" i="17" s="1"/>
  <c r="AA57" i="17" a="1"/>
  <c r="AA57" i="17" s="1"/>
  <c r="ER53" i="17" a="1"/>
  <c r="ER53" i="17" s="1"/>
  <c r="EG53" i="17" a="1"/>
  <c r="EG53" i="17" s="1"/>
  <c r="DV53" i="17" a="1"/>
  <c r="DV53" i="17" s="1"/>
  <c r="DK53" i="17" a="1"/>
  <c r="DK53" i="17" s="1"/>
  <c r="CZ53" i="17" a="1"/>
  <c r="CZ53" i="17" s="1"/>
  <c r="CO53" i="17" a="1"/>
  <c r="CO53" i="17" s="1"/>
  <c r="CD53" i="17" a="1"/>
  <c r="CD53" i="17" s="1"/>
  <c r="BS53" i="17" a="1"/>
  <c r="BS53" i="17" s="1"/>
  <c r="BH53" i="17" a="1"/>
  <c r="BH53" i="17" s="1"/>
  <c r="AW53" i="17" a="1"/>
  <c r="AW53" i="17" s="1"/>
  <c r="AL53" i="17" a="1"/>
  <c r="AL53" i="17" s="1"/>
  <c r="AA53" i="17" a="1"/>
  <c r="AA53" i="17" s="1"/>
  <c r="ER50" i="17" a="1"/>
  <c r="ER50" i="17" s="1"/>
  <c r="EG50" i="17" a="1"/>
  <c r="EG50" i="17" s="1"/>
  <c r="DV50" i="17" a="1"/>
  <c r="DV50" i="17" s="1"/>
  <c r="DK50" i="17" a="1"/>
  <c r="DK50" i="17" s="1"/>
  <c r="CZ50" i="17" a="1"/>
  <c r="CZ50" i="17" s="1"/>
  <c r="CO50" i="17" a="1"/>
  <c r="CO50" i="17" s="1"/>
  <c r="CD50" i="17" a="1"/>
  <c r="CD50" i="17" s="1"/>
  <c r="BS50" i="17" a="1"/>
  <c r="BS50" i="17" s="1"/>
  <c r="BH50" i="17" a="1"/>
  <c r="BH50" i="17" s="1"/>
  <c r="AW50" i="17" a="1"/>
  <c r="AW50" i="17" s="1"/>
  <c r="AL50" i="17" a="1"/>
  <c r="AL50" i="17" s="1"/>
  <c r="AA50" i="17" a="1"/>
  <c r="AA50" i="17" s="1"/>
  <c r="ER49" i="17" a="1"/>
  <c r="ER49" i="17" s="1"/>
  <c r="EG49" i="17" a="1"/>
  <c r="EG49" i="17" s="1"/>
  <c r="DV49" i="17" a="1"/>
  <c r="DV49" i="17" s="1"/>
  <c r="DK49" i="17" a="1"/>
  <c r="DK49" i="17" s="1"/>
  <c r="CZ49" i="17" a="1"/>
  <c r="CZ49" i="17" s="1"/>
  <c r="CO49" i="17" a="1"/>
  <c r="CO49" i="17" s="1"/>
  <c r="CD49" i="17" a="1"/>
  <c r="CD49" i="17" s="1"/>
  <c r="BS49" i="17" a="1"/>
  <c r="BS49" i="17" s="1"/>
  <c r="BH49" i="17" a="1"/>
  <c r="BH49" i="17" s="1"/>
  <c r="AW49" i="17" a="1"/>
  <c r="AW49" i="17" s="1"/>
  <c r="AL49" i="17" a="1"/>
  <c r="AL49" i="17" s="1"/>
  <c r="AA49" i="17" a="1"/>
  <c r="AA49" i="17" s="1"/>
  <c r="ER46" i="17" a="1"/>
  <c r="ER46" i="17" s="1"/>
  <c r="EG46" i="17" a="1"/>
  <c r="EG46" i="17" s="1"/>
  <c r="DV46" i="17" a="1"/>
  <c r="DV46" i="17" s="1"/>
  <c r="DK46" i="17" a="1"/>
  <c r="DK46" i="17" s="1"/>
  <c r="CZ46" i="17" a="1"/>
  <c r="CZ46" i="17" s="1"/>
  <c r="CO46" i="17" a="1"/>
  <c r="CO46" i="17" s="1"/>
  <c r="CD46" i="17" a="1"/>
  <c r="CD46" i="17" s="1"/>
  <c r="BS46" i="17" a="1"/>
  <c r="BS46" i="17" s="1"/>
  <c r="BH46" i="17" a="1"/>
  <c r="BH46" i="17" s="1"/>
  <c r="AW46" i="17" a="1"/>
  <c r="AW46" i="17" s="1"/>
  <c r="AL46" i="17" a="1"/>
  <c r="AL46" i="17" s="1"/>
  <c r="AA46" i="17" a="1"/>
  <c r="AA46" i="17" s="1"/>
  <c r="ER45" i="17" a="1"/>
  <c r="ER45" i="17" s="1"/>
  <c r="EG45" i="17" a="1"/>
  <c r="EG45" i="17" s="1"/>
  <c r="DV45" i="17" a="1"/>
  <c r="DV45" i="17" s="1"/>
  <c r="DK45" i="17" a="1"/>
  <c r="DK45" i="17" s="1"/>
  <c r="CZ45" i="17" a="1"/>
  <c r="CZ45" i="17" s="1"/>
  <c r="CO45" i="17" a="1"/>
  <c r="CO45" i="17" s="1"/>
  <c r="CD45" i="17" a="1"/>
  <c r="CD45" i="17" s="1"/>
  <c r="BS45" i="17" a="1"/>
  <c r="BS45" i="17" s="1"/>
  <c r="BH45" i="17" a="1"/>
  <c r="BH45" i="17" s="1"/>
  <c r="AW45" i="17" a="1"/>
  <c r="AW45" i="17" s="1"/>
  <c r="AL45" i="17" a="1"/>
  <c r="AL45" i="17" s="1"/>
  <c r="AA45" i="17" a="1"/>
  <c r="AA45" i="17" s="1"/>
  <c r="ER41" i="17" a="1"/>
  <c r="ER41" i="17" s="1"/>
  <c r="EG41" i="17" a="1"/>
  <c r="EG41" i="17" s="1"/>
  <c r="DV41" i="17" a="1"/>
  <c r="DV41" i="17" s="1"/>
  <c r="DK41" i="17" a="1"/>
  <c r="DK41" i="17" s="1"/>
  <c r="CZ41" i="17" a="1"/>
  <c r="CZ41" i="17" s="1"/>
  <c r="CO41" i="17" a="1"/>
  <c r="CO41" i="17" s="1"/>
  <c r="CD41" i="17" a="1"/>
  <c r="CD41" i="17" s="1"/>
  <c r="BS41" i="17" a="1"/>
  <c r="BS41" i="17" s="1"/>
  <c r="BH41" i="17" a="1"/>
  <c r="BH41" i="17" s="1"/>
  <c r="AW41" i="17" a="1"/>
  <c r="AW41" i="17" s="1"/>
  <c r="AL41" i="17" a="1"/>
  <c r="AL41" i="17" s="1"/>
  <c r="AA41" i="17" a="1"/>
  <c r="AA41" i="17" s="1"/>
  <c r="ER38" i="17" a="1"/>
  <c r="ER38" i="17" s="1"/>
  <c r="EG38" i="17" a="1"/>
  <c r="EG38" i="17" s="1"/>
  <c r="DV38" i="17" a="1"/>
  <c r="DV38" i="17" s="1"/>
  <c r="DK38" i="17" a="1"/>
  <c r="DK38" i="17" s="1"/>
  <c r="CZ38" i="17" a="1"/>
  <c r="CZ38" i="17" s="1"/>
  <c r="CO38" i="17" a="1"/>
  <c r="CO38" i="17" s="1"/>
  <c r="CD38" i="17" a="1"/>
  <c r="CD38" i="17" s="1"/>
  <c r="BS38" i="17" a="1"/>
  <c r="BS38" i="17" s="1"/>
  <c r="BH38" i="17" a="1"/>
  <c r="BH38" i="17" s="1"/>
  <c r="AW38" i="17" a="1"/>
  <c r="AW38" i="17" s="1"/>
  <c r="AL38" i="17" a="1"/>
  <c r="AL38" i="17" s="1"/>
  <c r="AA38" i="17" a="1"/>
  <c r="AA38" i="17" s="1"/>
  <c r="ER37" i="17" a="1"/>
  <c r="ER37" i="17" s="1"/>
  <c r="EG37" i="17" a="1"/>
  <c r="EG37" i="17" s="1"/>
  <c r="DV37" i="17" a="1"/>
  <c r="DV37" i="17" s="1"/>
  <c r="DK37" i="17" a="1"/>
  <c r="DK37" i="17" s="1"/>
  <c r="CZ37" i="17" a="1"/>
  <c r="CZ37" i="17" s="1"/>
  <c r="CO37" i="17" a="1"/>
  <c r="CO37" i="17" s="1"/>
  <c r="CD37" i="17" a="1"/>
  <c r="CD37" i="17" s="1"/>
  <c r="BS37" i="17" a="1"/>
  <c r="BS37" i="17" s="1"/>
  <c r="BH37" i="17" a="1"/>
  <c r="BH37" i="17" s="1"/>
  <c r="AW37" i="17" a="1"/>
  <c r="AW37" i="17" s="1"/>
  <c r="AL37" i="17" a="1"/>
  <c r="AL37" i="17" s="1"/>
  <c r="AA37" i="17" a="1"/>
  <c r="AA37" i="17" s="1"/>
  <c r="ER34" i="17" a="1"/>
  <c r="ER34" i="17" s="1"/>
  <c r="EG34" i="17" a="1"/>
  <c r="EG34" i="17" s="1"/>
  <c r="DV34" i="17" a="1"/>
  <c r="DV34" i="17" s="1"/>
  <c r="DK34" i="17" a="1"/>
  <c r="DK34" i="17" s="1"/>
  <c r="CZ34" i="17" a="1"/>
  <c r="CZ34" i="17" s="1"/>
  <c r="CO34" i="17" a="1"/>
  <c r="CO34" i="17" s="1"/>
  <c r="CD34" i="17" a="1"/>
  <c r="CD34" i="17" s="1"/>
  <c r="BS34" i="17" a="1"/>
  <c r="BS34" i="17" s="1"/>
  <c r="BH34" i="17" a="1"/>
  <c r="BH34" i="17" s="1"/>
  <c r="AW34" i="17" a="1"/>
  <c r="AW34" i="17" s="1"/>
  <c r="AL34" i="17" a="1"/>
  <c r="AL34" i="17" s="1"/>
  <c r="AA34" i="17" a="1"/>
  <c r="AA34" i="17" s="1"/>
  <c r="ER33" i="17" a="1"/>
  <c r="ER33" i="17" s="1"/>
  <c r="EG33" i="17" a="1"/>
  <c r="EG33" i="17" s="1"/>
  <c r="DV33" i="17" a="1"/>
  <c r="DV33" i="17" s="1"/>
  <c r="DK33" i="17" a="1"/>
  <c r="DK33" i="17" s="1"/>
  <c r="CZ33" i="17" a="1"/>
  <c r="CZ33" i="17" s="1"/>
  <c r="CO33" i="17" a="1"/>
  <c r="CO33" i="17" s="1"/>
  <c r="CD33" i="17" a="1"/>
  <c r="CD33" i="17" s="1"/>
  <c r="BS33" i="17" a="1"/>
  <c r="BS33" i="17" s="1"/>
  <c r="BH33" i="17" a="1"/>
  <c r="BH33" i="17" s="1"/>
  <c r="AW33" i="17" a="1"/>
  <c r="AW33" i="17" s="1"/>
  <c r="AL33" i="17" a="1"/>
  <c r="AL33" i="17" s="1"/>
  <c r="AA33" i="17" a="1"/>
  <c r="AA33" i="17" s="1"/>
  <c r="ER29" i="17" a="1"/>
  <c r="ER29" i="17" s="1"/>
  <c r="EG29" i="17" a="1"/>
  <c r="EG29" i="17" s="1"/>
  <c r="DV29" i="17" a="1"/>
  <c r="DV29" i="17" s="1"/>
  <c r="DK29" i="17" a="1"/>
  <c r="DK29" i="17" s="1"/>
  <c r="CZ29" i="17" a="1"/>
  <c r="CZ29" i="17" s="1"/>
  <c r="CO29" i="17" a="1"/>
  <c r="CO29" i="17" s="1"/>
  <c r="CD29" i="17" a="1"/>
  <c r="CD29" i="17" s="1"/>
  <c r="BS29" i="17" a="1"/>
  <c r="BS29" i="17" s="1"/>
  <c r="BH29" i="17" a="1"/>
  <c r="BH29" i="17" s="1"/>
  <c r="AW29" i="17" a="1"/>
  <c r="AW29" i="17" s="1"/>
  <c r="AL29" i="17" a="1"/>
  <c r="AL29" i="17" s="1"/>
  <c r="AA29" i="17" a="1"/>
  <c r="AA29" i="17" s="1"/>
  <c r="ER26" i="17" a="1"/>
  <c r="ER26" i="17" s="1"/>
  <c r="EG26" i="17" a="1"/>
  <c r="EG26" i="17" s="1"/>
  <c r="DV26" i="17" a="1"/>
  <c r="DV26" i="17" s="1"/>
  <c r="DK26" i="17" a="1"/>
  <c r="DK26" i="17" s="1"/>
  <c r="CZ26" i="17" a="1"/>
  <c r="CZ26" i="17" s="1"/>
  <c r="CO26" i="17" a="1"/>
  <c r="CO26" i="17" s="1"/>
  <c r="CD26" i="17" a="1"/>
  <c r="CD26" i="17" s="1"/>
  <c r="BS26" i="17" a="1"/>
  <c r="BS26" i="17" s="1"/>
  <c r="BH26" i="17" a="1"/>
  <c r="BH26" i="17" s="1"/>
  <c r="AW26" i="17" a="1"/>
  <c r="AW26" i="17" s="1"/>
  <c r="AL26" i="17" a="1"/>
  <c r="AL26" i="17" s="1"/>
  <c r="AA26" i="17" a="1"/>
  <c r="AA26" i="17" s="1"/>
  <c r="ER25" i="17" a="1"/>
  <c r="ER25" i="17" s="1"/>
  <c r="EG25" i="17" a="1"/>
  <c r="EG25" i="17" s="1"/>
  <c r="DV25" i="17" a="1"/>
  <c r="DV25" i="17" s="1"/>
  <c r="DK25" i="17" a="1"/>
  <c r="DK25" i="17" s="1"/>
  <c r="CZ25" i="17" a="1"/>
  <c r="CZ25" i="17" s="1"/>
  <c r="CO25" i="17" a="1"/>
  <c r="CO25" i="17" s="1"/>
  <c r="CD25" i="17" a="1"/>
  <c r="CD25" i="17" s="1"/>
  <c r="BS25" i="17" a="1"/>
  <c r="BS25" i="17" s="1"/>
  <c r="BH25" i="17" a="1"/>
  <c r="BH25" i="17" s="1"/>
  <c r="AW25" i="17" a="1"/>
  <c r="AW25" i="17" s="1"/>
  <c r="AL25" i="17" a="1"/>
  <c r="AL25" i="17" s="1"/>
  <c r="AA25" i="17" a="1"/>
  <c r="AA25" i="17" s="1"/>
  <c r="ER22" i="17" a="1"/>
  <c r="ER22" i="17" s="1"/>
  <c r="EG22" i="17" a="1"/>
  <c r="EG22" i="17" s="1"/>
  <c r="DV22" i="17" a="1"/>
  <c r="DV22" i="17" s="1"/>
  <c r="DK22" i="17" a="1"/>
  <c r="DK22" i="17" s="1"/>
  <c r="CZ22" i="17" a="1"/>
  <c r="CZ22" i="17" s="1"/>
  <c r="CO22" i="17" a="1"/>
  <c r="CO22" i="17" s="1"/>
  <c r="CD22" i="17" a="1"/>
  <c r="CD22" i="17" s="1"/>
  <c r="BS22" i="17" a="1"/>
  <c r="BS22" i="17" s="1"/>
  <c r="BH22" i="17" a="1"/>
  <c r="BH22" i="17" s="1"/>
  <c r="AW22" i="17" a="1"/>
  <c r="AW22" i="17" s="1"/>
  <c r="AL22" i="17" a="1"/>
  <c r="AL22" i="17" s="1"/>
  <c r="AA22" i="17" a="1"/>
  <c r="AA22" i="17" s="1"/>
  <c r="ER21" i="17" a="1"/>
  <c r="ER21" i="17" s="1"/>
  <c r="EG21" i="17" a="1"/>
  <c r="EG21" i="17" s="1"/>
  <c r="DV21" i="17" a="1"/>
  <c r="DV21" i="17" s="1"/>
  <c r="DK21" i="17" a="1"/>
  <c r="DK21" i="17" s="1"/>
  <c r="CZ21" i="17" a="1"/>
  <c r="CZ21" i="17" s="1"/>
  <c r="CO21" i="17" a="1"/>
  <c r="CO21" i="17" s="1"/>
  <c r="CD21" i="17" a="1"/>
  <c r="CD21" i="17" s="1"/>
  <c r="BS21" i="17" a="1"/>
  <c r="BS21" i="17" s="1"/>
  <c r="BH21" i="17" a="1"/>
  <c r="BH21" i="17" s="1"/>
  <c r="AW21" i="17" a="1"/>
  <c r="AW21" i="17" s="1"/>
  <c r="AL21" i="17" a="1"/>
  <c r="AL21" i="17" s="1"/>
  <c r="AA21" i="17" a="1"/>
  <c r="AA21" i="17" s="1"/>
  <c r="ER17" i="17" a="1"/>
  <c r="ER17" i="17" s="1"/>
  <c r="EG17" i="17" a="1"/>
  <c r="EG17" i="17" s="1"/>
  <c r="DV17" i="17" a="1"/>
  <c r="DV17" i="17" s="1"/>
  <c r="DK17" i="17" a="1"/>
  <c r="DK17" i="17" s="1"/>
  <c r="CZ17" i="17" a="1"/>
  <c r="CZ17" i="17" s="1"/>
  <c r="CO17" i="17" a="1"/>
  <c r="CO17" i="17" s="1"/>
  <c r="CD17" i="17" a="1"/>
  <c r="CD17" i="17" s="1"/>
  <c r="BS17" i="17" a="1"/>
  <c r="BS17" i="17" s="1"/>
  <c r="BH17" i="17" a="1"/>
  <c r="BH17" i="17" s="1"/>
  <c r="AW17" i="17" a="1"/>
  <c r="AW17" i="17" s="1"/>
  <c r="AL17" i="17" a="1"/>
  <c r="AL17" i="17" s="1"/>
  <c r="AA17" i="17" a="1"/>
  <c r="AA17" i="17" s="1"/>
  <c r="ER16" i="17" a="1"/>
  <c r="ER16" i="17" s="1"/>
  <c r="EG16" i="17" a="1"/>
  <c r="EG16" i="17" s="1"/>
  <c r="DV16" i="17" a="1"/>
  <c r="DV16" i="17" s="1"/>
  <c r="DK16" i="17" a="1"/>
  <c r="DK16" i="17" s="1"/>
  <c r="CZ16" i="17" a="1"/>
  <c r="CZ16" i="17" s="1"/>
  <c r="CO16" i="17" a="1"/>
  <c r="CO16" i="17" s="1"/>
  <c r="CD16" i="17" a="1"/>
  <c r="CD16" i="17" s="1"/>
  <c r="BS16" i="17" a="1"/>
  <c r="BS16" i="17" s="1"/>
  <c r="BH16" i="17" a="1"/>
  <c r="BH16" i="17" s="1"/>
  <c r="AW16" i="17" a="1"/>
  <c r="AW16" i="17" s="1"/>
  <c r="AL16" i="17" a="1"/>
  <c r="AL16" i="17" s="1"/>
  <c r="AA16" i="17" a="1"/>
  <c r="AA16" i="17" s="1"/>
  <c r="ER13" i="17" a="1"/>
  <c r="ER13" i="17" s="1"/>
  <c r="EG13" i="17" a="1"/>
  <c r="EG13" i="17" s="1"/>
  <c r="DV13" i="17" a="1"/>
  <c r="DV13" i="17" s="1"/>
  <c r="DK13" i="17" a="1"/>
  <c r="DK13" i="17" s="1"/>
  <c r="CZ13" i="17" a="1"/>
  <c r="CZ13" i="17" s="1"/>
  <c r="CO13" i="17" a="1"/>
  <c r="CO13" i="17" s="1"/>
  <c r="CD13" i="17" a="1"/>
  <c r="CD13" i="17" s="1"/>
  <c r="BS13" i="17" a="1"/>
  <c r="BS13" i="17" s="1"/>
  <c r="BH13" i="17" a="1"/>
  <c r="BH13" i="17" s="1"/>
  <c r="AW13" i="17" a="1"/>
  <c r="AW13" i="17" s="1"/>
  <c r="AL13" i="17" a="1"/>
  <c r="AL13" i="17" s="1"/>
  <c r="AA13" i="17" a="1"/>
  <c r="AA13" i="17" s="1"/>
  <c r="ER8" i="17" a="1"/>
  <c r="ER8" i="17" s="1"/>
  <c r="EG8" i="17" a="1"/>
  <c r="EG8" i="17" s="1"/>
  <c r="DV8" i="17" a="1"/>
  <c r="DV8" i="17" s="1"/>
  <c r="DK8" i="17" a="1"/>
  <c r="DK8" i="17" s="1"/>
  <c r="CZ8" i="17" a="1"/>
  <c r="CZ8" i="17" s="1"/>
  <c r="CO8" i="17" a="1"/>
  <c r="CO8" i="17" s="1"/>
  <c r="CD8" i="17" a="1"/>
  <c r="CD8" i="17" s="1"/>
  <c r="BS8" i="17" a="1"/>
  <c r="BS8" i="17" s="1"/>
  <c r="BH8" i="17" a="1"/>
  <c r="BH8" i="17" s="1"/>
  <c r="AW8" i="17" a="1"/>
  <c r="AW8" i="17" s="1"/>
  <c r="AL8" i="17" a="1"/>
  <c r="AL8" i="17" s="1"/>
  <c r="AA8" i="17" a="1"/>
  <c r="AA8" i="17" s="1"/>
  <c r="ER7" i="17" a="1"/>
  <c r="ER7" i="17" s="1"/>
  <c r="EG7" i="17" a="1"/>
  <c r="EG7" i="17" s="1"/>
  <c r="DV7" i="17" a="1"/>
  <c r="DV7" i="17" s="1"/>
  <c r="DK7" i="17" a="1"/>
  <c r="DK7" i="17" s="1"/>
  <c r="CZ7" i="17" a="1"/>
  <c r="CZ7" i="17" s="1"/>
  <c r="CO7" i="17" a="1"/>
  <c r="CO7" i="17" s="1"/>
  <c r="CD7" i="17" a="1"/>
  <c r="CD7" i="17" s="1"/>
  <c r="BS7" i="17" a="1"/>
  <c r="BS7" i="17" s="1"/>
  <c r="BH7" i="17" a="1"/>
  <c r="BH7" i="17" s="1"/>
  <c r="AW7" i="17" a="1"/>
  <c r="AW7" i="17" s="1"/>
  <c r="AL7" i="17" a="1"/>
  <c r="AL7" i="17" s="1"/>
  <c r="AA7" i="17" a="1"/>
  <c r="AA7" i="17" s="1"/>
  <c r="ER6" i="17" a="1"/>
  <c r="ER6" i="17" s="1"/>
  <c r="EG6" i="17" a="1"/>
  <c r="EG6" i="17" s="1"/>
  <c r="DV6" i="17" a="1"/>
  <c r="DV6" i="17" s="1"/>
  <c r="DK6" i="17" a="1"/>
  <c r="DK6" i="17" s="1"/>
  <c r="CZ6" i="17" a="1"/>
  <c r="CZ6" i="17" s="1"/>
  <c r="CO6" i="17" a="1"/>
  <c r="CO6" i="17" s="1"/>
  <c r="CD6" i="17" a="1"/>
  <c r="CD6" i="17" s="1"/>
  <c r="BS6" i="17" a="1"/>
  <c r="BS6" i="17" s="1"/>
  <c r="BH6" i="17" a="1"/>
  <c r="BH6" i="17" s="1"/>
  <c r="AW6" i="17" a="1"/>
  <c r="AW6" i="17" s="1"/>
  <c r="AL6" i="17" a="1"/>
  <c r="AL6" i="17" s="1"/>
  <c r="AA6" i="17" a="1"/>
  <c r="AA6" i="17" s="1"/>
  <c r="ER71" i="8" a="1"/>
  <c r="ER71" i="8" s="1"/>
  <c r="EG71" i="8" a="1"/>
  <c r="EG71" i="8" s="1"/>
  <c r="DV71" i="8" a="1"/>
  <c r="DV71" i="8" s="1"/>
  <c r="DK71" i="8" a="1"/>
  <c r="DK71" i="8" s="1"/>
  <c r="CZ71" i="8" a="1"/>
  <c r="CZ71" i="8" s="1"/>
  <c r="CO71" i="8" a="1"/>
  <c r="CO71" i="8" s="1"/>
  <c r="CD71" i="8" a="1"/>
  <c r="CD71" i="8" s="1"/>
  <c r="BS71" i="8" a="1"/>
  <c r="BS71" i="8" s="1"/>
  <c r="BH71" i="8" a="1"/>
  <c r="BH71" i="8" s="1"/>
  <c r="AW71" i="8" a="1"/>
  <c r="AW71" i="8" s="1"/>
  <c r="AL71" i="8" a="1"/>
  <c r="AL71" i="8" s="1"/>
  <c r="AA71" i="8" a="1"/>
  <c r="AA71" i="8" s="1"/>
  <c r="ER70" i="8" a="1"/>
  <c r="ER70" i="8" s="1"/>
  <c r="EG70" i="8" a="1"/>
  <c r="EG70" i="8" s="1"/>
  <c r="DV70" i="8" a="1"/>
  <c r="DV70" i="8" s="1"/>
  <c r="DK70" i="8" a="1"/>
  <c r="DK70" i="8" s="1"/>
  <c r="CZ70" i="8" a="1"/>
  <c r="CZ70" i="8" s="1"/>
  <c r="CO70" i="8" a="1"/>
  <c r="CO70" i="8" s="1"/>
  <c r="CD70" i="8" a="1"/>
  <c r="CD70" i="8" s="1"/>
  <c r="BS70" i="8" a="1"/>
  <c r="BS70" i="8" s="1"/>
  <c r="BH70" i="8" a="1"/>
  <c r="BH70" i="8" s="1"/>
  <c r="AW70" i="8" a="1"/>
  <c r="AW70" i="8" s="1"/>
  <c r="AL70" i="8" a="1"/>
  <c r="AL70" i="8" s="1"/>
  <c r="AA70" i="8" a="1"/>
  <c r="AA70" i="8" s="1"/>
  <c r="ER58" i="8" a="1"/>
  <c r="ER58" i="8" s="1"/>
  <c r="EG58" i="8" a="1"/>
  <c r="EG58" i="8" s="1"/>
  <c r="DV58" i="8" a="1"/>
  <c r="DV58" i="8" s="1"/>
  <c r="DK58" i="8" a="1"/>
  <c r="DK58" i="8" s="1"/>
  <c r="CZ58" i="8" a="1"/>
  <c r="CZ58" i="8" s="1"/>
  <c r="CO58" i="8" a="1"/>
  <c r="CO58" i="8" s="1"/>
  <c r="CD58" i="8" a="1"/>
  <c r="CD58" i="8" s="1"/>
  <c r="BS58" i="8" a="1"/>
  <c r="BS58" i="8" s="1"/>
  <c r="BH58" i="8" a="1"/>
  <c r="BH58" i="8" s="1"/>
  <c r="AW58" i="8" a="1"/>
  <c r="AW58" i="8" s="1"/>
  <c r="AL58" i="8" a="1"/>
  <c r="AL58" i="8" s="1"/>
  <c r="AA58" i="8" a="1"/>
  <c r="AA58" i="8" s="1"/>
  <c r="ER57" i="8" a="1"/>
  <c r="ER57" i="8" s="1"/>
  <c r="EG57" i="8" a="1"/>
  <c r="EG57" i="8" s="1"/>
  <c r="DV57" i="8" a="1"/>
  <c r="DV57" i="8" s="1"/>
  <c r="DK57" i="8" a="1"/>
  <c r="DK57" i="8" s="1"/>
  <c r="CZ57" i="8" a="1"/>
  <c r="CZ57" i="8" s="1"/>
  <c r="CO57" i="8" a="1"/>
  <c r="CO57" i="8" s="1"/>
  <c r="CD57" i="8" a="1"/>
  <c r="CD57" i="8" s="1"/>
  <c r="BS57" i="8" a="1"/>
  <c r="BS57" i="8" s="1"/>
  <c r="BH57" i="8" a="1"/>
  <c r="BH57" i="8" s="1"/>
  <c r="AW57" i="8" a="1"/>
  <c r="AW57" i="8" s="1"/>
  <c r="AL57" i="8" a="1"/>
  <c r="AL57" i="8" s="1"/>
  <c r="AA57" i="8" a="1"/>
  <c r="AA57" i="8" s="1"/>
  <c r="ER53" i="8" a="1"/>
  <c r="ER53" i="8" s="1"/>
  <c r="EG53" i="8" a="1"/>
  <c r="EG53" i="8" s="1"/>
  <c r="DV53" i="8" a="1"/>
  <c r="DV53" i="8" s="1"/>
  <c r="DK53" i="8" a="1"/>
  <c r="DK53" i="8" s="1"/>
  <c r="CZ53" i="8" a="1"/>
  <c r="CZ53" i="8" s="1"/>
  <c r="CO53" i="8" a="1"/>
  <c r="CO53" i="8" s="1"/>
  <c r="CD53" i="8" a="1"/>
  <c r="CD53" i="8" s="1"/>
  <c r="BS53" i="8" a="1"/>
  <c r="BS53" i="8" s="1"/>
  <c r="BH53" i="8" a="1"/>
  <c r="BH53" i="8" s="1"/>
  <c r="AW53" i="8" a="1"/>
  <c r="AW53" i="8" s="1"/>
  <c r="AL53" i="8" a="1"/>
  <c r="AL53" i="8" s="1"/>
  <c r="AA53" i="8" a="1"/>
  <c r="AA53" i="8" s="1"/>
  <c r="ER50" i="8" a="1"/>
  <c r="ER50" i="8" s="1"/>
  <c r="EG50" i="8" a="1"/>
  <c r="EG50" i="8" s="1"/>
  <c r="DV50" i="8" a="1"/>
  <c r="DV50" i="8" s="1"/>
  <c r="DK50" i="8" a="1"/>
  <c r="DK50" i="8" s="1"/>
  <c r="CZ50" i="8" a="1"/>
  <c r="CZ50" i="8" s="1"/>
  <c r="CO50" i="8" a="1"/>
  <c r="CO50" i="8" s="1"/>
  <c r="CD50" i="8" a="1"/>
  <c r="CD50" i="8" s="1"/>
  <c r="BS50" i="8" a="1"/>
  <c r="BS50" i="8" s="1"/>
  <c r="BH50" i="8" a="1"/>
  <c r="BH50" i="8" s="1"/>
  <c r="AW50" i="8" a="1"/>
  <c r="AW50" i="8" s="1"/>
  <c r="AL50" i="8" a="1"/>
  <c r="AL50" i="8" s="1"/>
  <c r="AA50" i="8" a="1"/>
  <c r="AA50" i="8" s="1"/>
  <c r="ER49" i="8" a="1"/>
  <c r="ER49" i="8" s="1"/>
  <c r="EG49" i="8" a="1"/>
  <c r="EG49" i="8" s="1"/>
  <c r="DV49" i="8" a="1"/>
  <c r="DV49" i="8" s="1"/>
  <c r="DK49" i="8" a="1"/>
  <c r="DK49" i="8" s="1"/>
  <c r="CZ49" i="8" a="1"/>
  <c r="CZ49" i="8" s="1"/>
  <c r="CO49" i="8" a="1"/>
  <c r="CO49" i="8" s="1"/>
  <c r="CD49" i="8" a="1"/>
  <c r="CD49" i="8" s="1"/>
  <c r="BS49" i="8" a="1"/>
  <c r="BS49" i="8" s="1"/>
  <c r="BH49" i="8" a="1"/>
  <c r="BH49" i="8" s="1"/>
  <c r="AW49" i="8" a="1"/>
  <c r="AW49" i="8" s="1"/>
  <c r="AL49" i="8" a="1"/>
  <c r="AL49" i="8" s="1"/>
  <c r="AA49" i="8" a="1"/>
  <c r="AA49" i="8" s="1"/>
  <c r="ER46" i="8" a="1"/>
  <c r="ER46" i="8" s="1"/>
  <c r="EG46" i="8" a="1"/>
  <c r="EG46" i="8" s="1"/>
  <c r="DV46" i="8" a="1"/>
  <c r="DV46" i="8" s="1"/>
  <c r="DK46" i="8" a="1"/>
  <c r="DK46" i="8" s="1"/>
  <c r="CZ46" i="8" a="1"/>
  <c r="CZ46" i="8" s="1"/>
  <c r="CO46" i="8" a="1"/>
  <c r="CO46" i="8" s="1"/>
  <c r="CD46" i="8" a="1"/>
  <c r="CD46" i="8" s="1"/>
  <c r="BS46" i="8" a="1"/>
  <c r="BS46" i="8" s="1"/>
  <c r="BH46" i="8" a="1"/>
  <c r="BH46" i="8" s="1"/>
  <c r="AW46" i="8" a="1"/>
  <c r="AW46" i="8" s="1"/>
  <c r="AL46" i="8" a="1"/>
  <c r="AL46" i="8" s="1"/>
  <c r="AA46" i="8" a="1"/>
  <c r="AA46" i="8" s="1"/>
  <c r="ER45" i="8" a="1"/>
  <c r="ER45" i="8" s="1"/>
  <c r="EG45" i="8" a="1"/>
  <c r="EG45" i="8" s="1"/>
  <c r="DV45" i="8" a="1"/>
  <c r="DV45" i="8" s="1"/>
  <c r="DK45" i="8" a="1"/>
  <c r="DK45" i="8" s="1"/>
  <c r="CZ45" i="8" a="1"/>
  <c r="CZ45" i="8" s="1"/>
  <c r="CO45" i="8" a="1"/>
  <c r="CO45" i="8" s="1"/>
  <c r="CD45" i="8" a="1"/>
  <c r="CD45" i="8" s="1"/>
  <c r="BS45" i="8" a="1"/>
  <c r="BS45" i="8" s="1"/>
  <c r="BH45" i="8" a="1"/>
  <c r="BH45" i="8" s="1"/>
  <c r="AW45" i="8" a="1"/>
  <c r="AW45" i="8" s="1"/>
  <c r="AL45" i="8" a="1"/>
  <c r="AL45" i="8" s="1"/>
  <c r="AA45" i="8" a="1"/>
  <c r="AA45" i="8" s="1"/>
  <c r="ER41" i="8" a="1"/>
  <c r="ER41" i="8" s="1"/>
  <c r="EG41" i="8" a="1"/>
  <c r="EG41" i="8" s="1"/>
  <c r="DV41" i="8" a="1"/>
  <c r="DV41" i="8" s="1"/>
  <c r="DK41" i="8" a="1"/>
  <c r="DK41" i="8" s="1"/>
  <c r="CZ41" i="8" a="1"/>
  <c r="CZ41" i="8" s="1"/>
  <c r="CO41" i="8" a="1"/>
  <c r="CO41" i="8" s="1"/>
  <c r="CD41" i="8" a="1"/>
  <c r="CD41" i="8" s="1"/>
  <c r="BS41" i="8" a="1"/>
  <c r="BS41" i="8" s="1"/>
  <c r="BH41" i="8" a="1"/>
  <c r="BH41" i="8" s="1"/>
  <c r="AW41" i="8" a="1"/>
  <c r="AW41" i="8" s="1"/>
  <c r="AL41" i="8" a="1"/>
  <c r="AL41" i="8" s="1"/>
  <c r="AA41" i="8" a="1"/>
  <c r="AA41" i="8" s="1"/>
  <c r="ER38" i="8" a="1"/>
  <c r="ER38" i="8" s="1"/>
  <c r="EG38" i="8" a="1"/>
  <c r="EG38" i="8" s="1"/>
  <c r="DV38" i="8" a="1"/>
  <c r="DV38" i="8" s="1"/>
  <c r="DK38" i="8" a="1"/>
  <c r="DK38" i="8" s="1"/>
  <c r="CZ38" i="8" a="1"/>
  <c r="CZ38" i="8" s="1"/>
  <c r="CO38" i="8" a="1"/>
  <c r="CO38" i="8" s="1"/>
  <c r="CD38" i="8" a="1"/>
  <c r="CD38" i="8" s="1"/>
  <c r="BS38" i="8" a="1"/>
  <c r="BS38" i="8" s="1"/>
  <c r="BH38" i="8" a="1"/>
  <c r="BH38" i="8" s="1"/>
  <c r="AW38" i="8" a="1"/>
  <c r="AW38" i="8" s="1"/>
  <c r="AL38" i="8" a="1"/>
  <c r="AL38" i="8" s="1"/>
  <c r="AA38" i="8" a="1"/>
  <c r="AA38" i="8" s="1"/>
  <c r="ER37" i="8" a="1"/>
  <c r="ER37" i="8" s="1"/>
  <c r="EG37" i="8" a="1"/>
  <c r="EG37" i="8" s="1"/>
  <c r="DV37" i="8" a="1"/>
  <c r="DV37" i="8" s="1"/>
  <c r="DK37" i="8" a="1"/>
  <c r="DK37" i="8" s="1"/>
  <c r="CZ37" i="8" a="1"/>
  <c r="CZ37" i="8" s="1"/>
  <c r="CO37" i="8" a="1"/>
  <c r="CO37" i="8" s="1"/>
  <c r="CD37" i="8" a="1"/>
  <c r="CD37" i="8" s="1"/>
  <c r="BS37" i="8" a="1"/>
  <c r="BS37" i="8" s="1"/>
  <c r="BH37" i="8" a="1"/>
  <c r="BH37" i="8" s="1"/>
  <c r="AW37" i="8" a="1"/>
  <c r="AW37" i="8" s="1"/>
  <c r="AL37" i="8" a="1"/>
  <c r="AL37" i="8" s="1"/>
  <c r="AA37" i="8" a="1"/>
  <c r="AA37" i="8" s="1"/>
  <c r="ER34" i="8" a="1"/>
  <c r="ER34" i="8" s="1"/>
  <c r="EG34" i="8" a="1"/>
  <c r="EG34" i="8" s="1"/>
  <c r="DV34" i="8" a="1"/>
  <c r="DV34" i="8" s="1"/>
  <c r="DK34" i="8" a="1"/>
  <c r="DK34" i="8" s="1"/>
  <c r="CZ34" i="8" a="1"/>
  <c r="CZ34" i="8" s="1"/>
  <c r="CO34" i="8" a="1"/>
  <c r="CO34" i="8" s="1"/>
  <c r="CD34" i="8" a="1"/>
  <c r="CD34" i="8" s="1"/>
  <c r="BS34" i="8" a="1"/>
  <c r="BS34" i="8" s="1"/>
  <c r="BH34" i="8" a="1"/>
  <c r="BH34" i="8" s="1"/>
  <c r="AW34" i="8" a="1"/>
  <c r="AW34" i="8" s="1"/>
  <c r="AL34" i="8" a="1"/>
  <c r="AL34" i="8" s="1"/>
  <c r="AA34" i="8" a="1"/>
  <c r="AA34" i="8" s="1"/>
  <c r="ER33" i="8" a="1"/>
  <c r="ER33" i="8" s="1"/>
  <c r="EG33" i="8" a="1"/>
  <c r="EG33" i="8" s="1"/>
  <c r="DV33" i="8" a="1"/>
  <c r="DV33" i="8" s="1"/>
  <c r="DK33" i="8" a="1"/>
  <c r="DK33" i="8" s="1"/>
  <c r="CZ33" i="8" a="1"/>
  <c r="CZ33" i="8" s="1"/>
  <c r="CO33" i="8" a="1"/>
  <c r="CO33" i="8" s="1"/>
  <c r="CD33" i="8" a="1"/>
  <c r="CD33" i="8" s="1"/>
  <c r="BS33" i="8" a="1"/>
  <c r="BS33" i="8" s="1"/>
  <c r="BH33" i="8" a="1"/>
  <c r="BH33" i="8" s="1"/>
  <c r="AW33" i="8" a="1"/>
  <c r="AW33" i="8" s="1"/>
  <c r="AL33" i="8" a="1"/>
  <c r="AL33" i="8" s="1"/>
  <c r="AA33" i="8" a="1"/>
  <c r="AA33" i="8" s="1"/>
  <c r="ER29" i="8" a="1"/>
  <c r="ER29" i="8" s="1"/>
  <c r="EG29" i="8" a="1"/>
  <c r="EG29" i="8" s="1"/>
  <c r="DV29" i="8" a="1"/>
  <c r="DV29" i="8" s="1"/>
  <c r="DK29" i="8" a="1"/>
  <c r="DK29" i="8" s="1"/>
  <c r="CZ29" i="8" a="1"/>
  <c r="CZ29" i="8" s="1"/>
  <c r="CO29" i="8" a="1"/>
  <c r="CO29" i="8" s="1"/>
  <c r="CD29" i="8" a="1"/>
  <c r="CD29" i="8" s="1"/>
  <c r="BS29" i="8" a="1"/>
  <c r="BS29" i="8" s="1"/>
  <c r="BH29" i="8" a="1"/>
  <c r="BH29" i="8" s="1"/>
  <c r="AW29" i="8" a="1"/>
  <c r="AW29" i="8" s="1"/>
  <c r="AL29" i="8" a="1"/>
  <c r="AL29" i="8" s="1"/>
  <c r="AA29" i="8" a="1"/>
  <c r="AA29" i="8" s="1"/>
  <c r="ER26" i="8" a="1"/>
  <c r="ER26" i="8" s="1"/>
  <c r="EG26" i="8" a="1"/>
  <c r="EG26" i="8" s="1"/>
  <c r="DV26" i="8" a="1"/>
  <c r="DV26" i="8" s="1"/>
  <c r="DK26" i="8" a="1"/>
  <c r="DK26" i="8" s="1"/>
  <c r="CZ26" i="8" a="1"/>
  <c r="CZ26" i="8" s="1"/>
  <c r="CO26" i="8" a="1"/>
  <c r="CO26" i="8" s="1"/>
  <c r="CD26" i="8" a="1"/>
  <c r="CD26" i="8" s="1"/>
  <c r="BS26" i="8" a="1"/>
  <c r="BS26" i="8" s="1"/>
  <c r="BH26" i="8" a="1"/>
  <c r="BH26" i="8" s="1"/>
  <c r="AW26" i="8" a="1"/>
  <c r="AW26" i="8" s="1"/>
  <c r="AL26" i="8" a="1"/>
  <c r="AL26" i="8" s="1"/>
  <c r="AA26" i="8" a="1"/>
  <c r="AA26" i="8" s="1"/>
  <c r="ER25" i="8" a="1"/>
  <c r="ER25" i="8" s="1"/>
  <c r="EG25" i="8" a="1"/>
  <c r="EG25" i="8" s="1"/>
  <c r="DV25" i="8" a="1"/>
  <c r="DV25" i="8" s="1"/>
  <c r="DK25" i="8" a="1"/>
  <c r="DK25" i="8" s="1"/>
  <c r="CZ25" i="8" a="1"/>
  <c r="CZ25" i="8" s="1"/>
  <c r="CO25" i="8" a="1"/>
  <c r="CO25" i="8" s="1"/>
  <c r="CD25" i="8" a="1"/>
  <c r="CD25" i="8" s="1"/>
  <c r="BS25" i="8" a="1"/>
  <c r="BS25" i="8" s="1"/>
  <c r="BH25" i="8" a="1"/>
  <c r="BH25" i="8" s="1"/>
  <c r="AW25" i="8" a="1"/>
  <c r="AW25" i="8" s="1"/>
  <c r="AL25" i="8" a="1"/>
  <c r="AL25" i="8" s="1"/>
  <c r="AA25" i="8" a="1"/>
  <c r="AA25" i="8" s="1"/>
  <c r="ER22" i="8" a="1"/>
  <c r="ER22" i="8" s="1"/>
  <c r="EG22" i="8" a="1"/>
  <c r="EG22" i="8" s="1"/>
  <c r="DV22" i="8" a="1"/>
  <c r="DV22" i="8" s="1"/>
  <c r="DK22" i="8" a="1"/>
  <c r="DK22" i="8" s="1"/>
  <c r="CZ22" i="8" a="1"/>
  <c r="CZ22" i="8" s="1"/>
  <c r="CO22" i="8" a="1"/>
  <c r="CO22" i="8" s="1"/>
  <c r="CD22" i="8" a="1"/>
  <c r="CD22" i="8" s="1"/>
  <c r="BS22" i="8" a="1"/>
  <c r="BS22" i="8" s="1"/>
  <c r="BH22" i="8" a="1"/>
  <c r="BH22" i="8" s="1"/>
  <c r="AW22" i="8" a="1"/>
  <c r="AW22" i="8" s="1"/>
  <c r="AL22" i="8" a="1"/>
  <c r="AL22" i="8" s="1"/>
  <c r="AA22" i="8" a="1"/>
  <c r="AA22" i="8" s="1"/>
  <c r="ER21" i="8" a="1"/>
  <c r="ER21" i="8" s="1"/>
  <c r="EG21" i="8" a="1"/>
  <c r="EG21" i="8" s="1"/>
  <c r="DV21" i="8" a="1"/>
  <c r="DV21" i="8" s="1"/>
  <c r="DK21" i="8" a="1"/>
  <c r="DK21" i="8" s="1"/>
  <c r="CZ21" i="8" a="1"/>
  <c r="CZ21" i="8" s="1"/>
  <c r="CO21" i="8" a="1"/>
  <c r="CO21" i="8" s="1"/>
  <c r="CD21" i="8" a="1"/>
  <c r="CD21" i="8" s="1"/>
  <c r="BS21" i="8" a="1"/>
  <c r="BS21" i="8" s="1"/>
  <c r="BH21" i="8" a="1"/>
  <c r="BH21" i="8" s="1"/>
  <c r="AW21" i="8" a="1"/>
  <c r="AW21" i="8" s="1"/>
  <c r="AL21" i="8" a="1"/>
  <c r="AL21" i="8" s="1"/>
  <c r="AA21" i="8" a="1"/>
  <c r="AA21" i="8" s="1"/>
  <c r="ER17" i="8" a="1"/>
  <c r="ER17" i="8" s="1"/>
  <c r="EG17" i="8" a="1"/>
  <c r="EG17" i="8" s="1"/>
  <c r="DV17" i="8" a="1"/>
  <c r="DV17" i="8" s="1"/>
  <c r="DK17" i="8" a="1"/>
  <c r="DK17" i="8" s="1"/>
  <c r="CZ17" i="8" a="1"/>
  <c r="CZ17" i="8" s="1"/>
  <c r="CO17" i="8" a="1"/>
  <c r="CO17" i="8" s="1"/>
  <c r="CD17" i="8" a="1"/>
  <c r="CD17" i="8" s="1"/>
  <c r="BS17" i="8" a="1"/>
  <c r="BS17" i="8" s="1"/>
  <c r="BH17" i="8" a="1"/>
  <c r="BH17" i="8" s="1"/>
  <c r="AW17" i="8" a="1"/>
  <c r="AW17" i="8" s="1"/>
  <c r="AL17" i="8" a="1"/>
  <c r="AL17" i="8" s="1"/>
  <c r="AA17" i="8" a="1"/>
  <c r="AA17" i="8" s="1"/>
  <c r="ER16" i="8" a="1"/>
  <c r="ER16" i="8" s="1"/>
  <c r="EG16" i="8" a="1"/>
  <c r="EG16" i="8" s="1"/>
  <c r="DV16" i="8" a="1"/>
  <c r="DV16" i="8" s="1"/>
  <c r="DK16" i="8" a="1"/>
  <c r="DK16" i="8" s="1"/>
  <c r="CZ16" i="8" a="1"/>
  <c r="CZ16" i="8" s="1"/>
  <c r="CO16" i="8" a="1"/>
  <c r="CO16" i="8" s="1"/>
  <c r="CD16" i="8" a="1"/>
  <c r="CD16" i="8" s="1"/>
  <c r="BS16" i="8" a="1"/>
  <c r="BS16" i="8" s="1"/>
  <c r="BH16" i="8" a="1"/>
  <c r="BH16" i="8" s="1"/>
  <c r="AW16" i="8" a="1"/>
  <c r="AW16" i="8" s="1"/>
  <c r="AL16" i="8" a="1"/>
  <c r="AL16" i="8" s="1"/>
  <c r="AA16" i="8" a="1"/>
  <c r="AA16" i="8" s="1"/>
  <c r="ER13" i="8" a="1"/>
  <c r="ER13" i="8" s="1"/>
  <c r="EG13" i="8" a="1"/>
  <c r="EG13" i="8" s="1"/>
  <c r="DV13" i="8" a="1"/>
  <c r="DV13" i="8" s="1"/>
  <c r="DK13" i="8" a="1"/>
  <c r="DK13" i="8" s="1"/>
  <c r="CZ13" i="8" a="1"/>
  <c r="CZ13" i="8" s="1"/>
  <c r="CO13" i="8" a="1"/>
  <c r="CO13" i="8" s="1"/>
  <c r="CD13" i="8" a="1"/>
  <c r="CD13" i="8" s="1"/>
  <c r="BS13" i="8" a="1"/>
  <c r="BS13" i="8" s="1"/>
  <c r="BH13" i="8" a="1"/>
  <c r="BH13" i="8" s="1"/>
  <c r="AW13" i="8" a="1"/>
  <c r="AW13" i="8" s="1"/>
  <c r="AL13" i="8" a="1"/>
  <c r="AL13" i="8" s="1"/>
  <c r="AA13" i="8" a="1"/>
  <c r="AA13" i="8" s="1"/>
  <c r="ER8" i="8" a="1"/>
  <c r="ER8" i="8" s="1"/>
  <c r="EG8" i="8" a="1"/>
  <c r="EG8" i="8" s="1"/>
  <c r="DV8" i="8" a="1"/>
  <c r="DV8" i="8" s="1"/>
  <c r="DK8" i="8" a="1"/>
  <c r="DK8" i="8" s="1"/>
  <c r="CZ8" i="8" a="1"/>
  <c r="CZ8" i="8" s="1"/>
  <c r="CO8" i="8" a="1"/>
  <c r="CO8" i="8" s="1"/>
  <c r="CD8" i="8" a="1"/>
  <c r="CD8" i="8" s="1"/>
  <c r="BS8" i="8" a="1"/>
  <c r="BS8" i="8" s="1"/>
  <c r="BH8" i="8" a="1"/>
  <c r="BH8" i="8" s="1"/>
  <c r="AW8" i="8" a="1"/>
  <c r="AW8" i="8" s="1"/>
  <c r="AL8" i="8" a="1"/>
  <c r="AL8" i="8" s="1"/>
  <c r="AA8" i="8" a="1"/>
  <c r="AA8" i="8" s="1"/>
  <c r="ER7" i="8" a="1"/>
  <c r="ER7" i="8" s="1"/>
  <c r="EG7" i="8" a="1"/>
  <c r="EG7" i="8" s="1"/>
  <c r="DV7" i="8" a="1"/>
  <c r="DV7" i="8" s="1"/>
  <c r="DK7" i="8" a="1"/>
  <c r="DK7" i="8" s="1"/>
  <c r="CZ7" i="8" a="1"/>
  <c r="CZ7" i="8" s="1"/>
  <c r="CO7" i="8" a="1"/>
  <c r="CO7" i="8" s="1"/>
  <c r="CD7" i="8" a="1"/>
  <c r="CD7" i="8" s="1"/>
  <c r="BS7" i="8" a="1"/>
  <c r="BS7" i="8" s="1"/>
  <c r="BH7" i="8" a="1"/>
  <c r="BH7" i="8" s="1"/>
  <c r="AW7" i="8" a="1"/>
  <c r="AW7" i="8" s="1"/>
  <c r="AL7" i="8" a="1"/>
  <c r="AL7" i="8" s="1"/>
  <c r="AA7" i="8" a="1"/>
  <c r="AA7" i="8" s="1"/>
  <c r="ER6" i="8" a="1"/>
  <c r="ER6" i="8" s="1"/>
  <c r="EG6" i="8" a="1"/>
  <c r="EG6" i="8" s="1"/>
  <c r="DV6" i="8" a="1"/>
  <c r="DV6" i="8" s="1"/>
  <c r="DK6" i="8" a="1"/>
  <c r="DK6" i="8" s="1"/>
  <c r="CZ6" i="8" a="1"/>
  <c r="CZ6" i="8" s="1"/>
  <c r="CO6" i="8" a="1"/>
  <c r="CO6" i="8" s="1"/>
  <c r="CD6" i="8" a="1"/>
  <c r="CD6" i="8" s="1"/>
  <c r="BS6" i="8" a="1"/>
  <c r="BS6" i="8" s="1"/>
  <c r="BH6" i="8" a="1"/>
  <c r="BH6" i="8" s="1"/>
  <c r="AW6" i="8" a="1"/>
  <c r="AW6" i="8" s="1"/>
  <c r="AL6" i="8" a="1"/>
  <c r="AL6" i="8" s="1"/>
  <c r="AA6" i="8" a="1"/>
  <c r="AA6" i="8" s="1"/>
  <c r="ER71" i="39" a="1"/>
  <c r="ER71" i="39" s="1"/>
  <c r="EG71" i="39" a="1"/>
  <c r="EG71" i="39" s="1"/>
  <c r="DV71" i="39" a="1"/>
  <c r="DV71" i="39" s="1"/>
  <c r="DK71" i="39" a="1"/>
  <c r="DK71" i="39" s="1"/>
  <c r="CZ71" i="39" a="1"/>
  <c r="CZ71" i="39" s="1"/>
  <c r="CO71" i="39" a="1"/>
  <c r="CO71" i="39" s="1"/>
  <c r="CD71" i="39" a="1"/>
  <c r="CD71" i="39" s="1"/>
  <c r="BS71" i="39" a="1"/>
  <c r="BS71" i="39" s="1"/>
  <c r="BH71" i="39" a="1"/>
  <c r="BH71" i="39" s="1"/>
  <c r="AW71" i="39" a="1"/>
  <c r="AW71" i="39" s="1"/>
  <c r="AL71" i="39" a="1"/>
  <c r="AL71" i="39" s="1"/>
  <c r="AA71" i="39" a="1"/>
  <c r="AA71" i="39" s="1"/>
  <c r="ER70" i="39" a="1"/>
  <c r="ER70" i="39" s="1"/>
  <c r="EG70" i="39" a="1"/>
  <c r="EG70" i="39" s="1"/>
  <c r="DV70" i="39" a="1"/>
  <c r="DV70" i="39" s="1"/>
  <c r="DK70" i="39" a="1"/>
  <c r="DK70" i="39" s="1"/>
  <c r="CZ70" i="39" a="1"/>
  <c r="CZ70" i="39" s="1"/>
  <c r="CO70" i="39" a="1"/>
  <c r="CO70" i="39" s="1"/>
  <c r="CD70" i="39" a="1"/>
  <c r="CD70" i="39" s="1"/>
  <c r="BS70" i="39" a="1"/>
  <c r="BS70" i="39" s="1"/>
  <c r="BH70" i="39" a="1"/>
  <c r="BH70" i="39" s="1"/>
  <c r="AW70" i="39" a="1"/>
  <c r="AW70" i="39" s="1"/>
  <c r="AL70" i="39" a="1"/>
  <c r="AL70" i="39" s="1"/>
  <c r="AA70" i="39" a="1"/>
  <c r="AA70" i="39" s="1"/>
  <c r="ER58" i="39" a="1"/>
  <c r="ER58" i="39" s="1"/>
  <c r="EG58" i="39" a="1"/>
  <c r="EG58" i="39" s="1"/>
  <c r="DV58" i="39" a="1"/>
  <c r="DV58" i="39" s="1"/>
  <c r="DK58" i="39" a="1"/>
  <c r="DK58" i="39" s="1"/>
  <c r="CZ58" i="39" a="1"/>
  <c r="CZ58" i="39" s="1"/>
  <c r="CO58" i="39" a="1"/>
  <c r="CO58" i="39" s="1"/>
  <c r="CD58" i="39" a="1"/>
  <c r="CD58" i="39" s="1"/>
  <c r="BS58" i="39" a="1"/>
  <c r="BS58" i="39" s="1"/>
  <c r="BH58" i="39" a="1"/>
  <c r="BH58" i="39" s="1"/>
  <c r="AW58" i="39" a="1"/>
  <c r="AW58" i="39" s="1"/>
  <c r="AL58" i="39" a="1"/>
  <c r="AL58" i="39" s="1"/>
  <c r="AA58" i="39" a="1"/>
  <c r="AA58" i="39" s="1"/>
  <c r="ER57" i="39" a="1"/>
  <c r="ER57" i="39" s="1"/>
  <c r="EG57" i="39" a="1"/>
  <c r="EG57" i="39" s="1"/>
  <c r="DV57" i="39" a="1"/>
  <c r="DV57" i="39" s="1"/>
  <c r="DK57" i="39" a="1"/>
  <c r="DK57" i="39" s="1"/>
  <c r="CZ57" i="39" a="1"/>
  <c r="CZ57" i="39" s="1"/>
  <c r="CO57" i="39" a="1"/>
  <c r="CO57" i="39" s="1"/>
  <c r="CD57" i="39" a="1"/>
  <c r="CD57" i="39" s="1"/>
  <c r="BS57" i="39" a="1"/>
  <c r="BS57" i="39" s="1"/>
  <c r="BH57" i="39" a="1"/>
  <c r="BH57" i="39" s="1"/>
  <c r="AW57" i="39" a="1"/>
  <c r="AW57" i="39" s="1"/>
  <c r="AL57" i="39" a="1"/>
  <c r="AL57" i="39" s="1"/>
  <c r="AA57" i="39" a="1"/>
  <c r="AA57" i="39" s="1"/>
  <c r="ER53" i="39" a="1"/>
  <c r="ER53" i="39" s="1"/>
  <c r="EG53" i="39" a="1"/>
  <c r="EG53" i="39" s="1"/>
  <c r="DV53" i="39" a="1"/>
  <c r="DV53" i="39" s="1"/>
  <c r="DK53" i="39" a="1"/>
  <c r="DK53" i="39" s="1"/>
  <c r="CZ53" i="39" a="1"/>
  <c r="CZ53" i="39" s="1"/>
  <c r="CO53" i="39" a="1"/>
  <c r="CO53" i="39" s="1"/>
  <c r="CD53" i="39" a="1"/>
  <c r="CD53" i="39" s="1"/>
  <c r="BS53" i="39" a="1"/>
  <c r="BS53" i="39" s="1"/>
  <c r="BH53" i="39" a="1"/>
  <c r="BH53" i="39" s="1"/>
  <c r="AW53" i="39" a="1"/>
  <c r="AW53" i="39" s="1"/>
  <c r="AL53" i="39" a="1"/>
  <c r="AL53" i="39" s="1"/>
  <c r="AA53" i="39" a="1"/>
  <c r="AA53" i="39" s="1"/>
  <c r="ER50" i="39" a="1"/>
  <c r="ER50" i="39" s="1"/>
  <c r="EG50" i="39" a="1"/>
  <c r="EG50" i="39" s="1"/>
  <c r="DV50" i="39" a="1"/>
  <c r="DV50" i="39" s="1"/>
  <c r="DK50" i="39" a="1"/>
  <c r="DK50" i="39" s="1"/>
  <c r="CZ50" i="39" a="1"/>
  <c r="CZ50" i="39" s="1"/>
  <c r="CO50" i="39" a="1"/>
  <c r="CO50" i="39" s="1"/>
  <c r="CD50" i="39" a="1"/>
  <c r="CD50" i="39" s="1"/>
  <c r="BS50" i="39" a="1"/>
  <c r="BS50" i="39" s="1"/>
  <c r="BH50" i="39" a="1"/>
  <c r="BH50" i="39" s="1"/>
  <c r="AW50" i="39" a="1"/>
  <c r="AW50" i="39" s="1"/>
  <c r="AL50" i="39" a="1"/>
  <c r="AL50" i="39" s="1"/>
  <c r="AA50" i="39" a="1"/>
  <c r="AA50" i="39" s="1"/>
  <c r="ER49" i="39" a="1"/>
  <c r="ER49" i="39" s="1"/>
  <c r="EG49" i="39" a="1"/>
  <c r="EG49" i="39" s="1"/>
  <c r="DV49" i="39" a="1"/>
  <c r="DV49" i="39" s="1"/>
  <c r="DK49" i="39" a="1"/>
  <c r="DK49" i="39" s="1"/>
  <c r="CZ49" i="39" a="1"/>
  <c r="CZ49" i="39" s="1"/>
  <c r="CO49" i="39" a="1"/>
  <c r="CO49" i="39" s="1"/>
  <c r="CD49" i="39" a="1"/>
  <c r="CD49" i="39" s="1"/>
  <c r="BS49" i="39" a="1"/>
  <c r="BS49" i="39" s="1"/>
  <c r="BH49" i="39" a="1"/>
  <c r="BH49" i="39" s="1"/>
  <c r="AW49" i="39" a="1"/>
  <c r="AW49" i="39" s="1"/>
  <c r="AL49" i="39" a="1"/>
  <c r="AL49" i="39" s="1"/>
  <c r="AA49" i="39" a="1"/>
  <c r="AA49" i="39" s="1"/>
  <c r="ER46" i="39" a="1"/>
  <c r="ER46" i="39" s="1"/>
  <c r="EG46" i="39" a="1"/>
  <c r="EG46" i="39" s="1"/>
  <c r="DV46" i="39" a="1"/>
  <c r="DV46" i="39" s="1"/>
  <c r="DK46" i="39" a="1"/>
  <c r="DK46" i="39" s="1"/>
  <c r="CZ46" i="39" a="1"/>
  <c r="CZ46" i="39" s="1"/>
  <c r="CO46" i="39" a="1"/>
  <c r="CO46" i="39" s="1"/>
  <c r="CD46" i="39" a="1"/>
  <c r="CD46" i="39" s="1"/>
  <c r="BS46" i="39" a="1"/>
  <c r="BS46" i="39" s="1"/>
  <c r="BH46" i="39" a="1"/>
  <c r="BH46" i="39" s="1"/>
  <c r="AW46" i="39" a="1"/>
  <c r="AW46" i="39" s="1"/>
  <c r="AL46" i="39" a="1"/>
  <c r="AL46" i="39" s="1"/>
  <c r="AA46" i="39" a="1"/>
  <c r="AA46" i="39" s="1"/>
  <c r="ER45" i="39" a="1"/>
  <c r="ER45" i="39" s="1"/>
  <c r="EG45" i="39" a="1"/>
  <c r="EG45" i="39" s="1"/>
  <c r="DV45" i="39" a="1"/>
  <c r="DV45" i="39" s="1"/>
  <c r="DK45" i="39" a="1"/>
  <c r="DK45" i="39" s="1"/>
  <c r="CZ45" i="39" a="1"/>
  <c r="CZ45" i="39" s="1"/>
  <c r="CO45" i="39" a="1"/>
  <c r="CO45" i="39" s="1"/>
  <c r="CD45" i="39" a="1"/>
  <c r="CD45" i="39" s="1"/>
  <c r="BS45" i="39" a="1"/>
  <c r="BS45" i="39" s="1"/>
  <c r="BH45" i="39" a="1"/>
  <c r="BH45" i="39" s="1"/>
  <c r="AW45" i="39" a="1"/>
  <c r="AW45" i="39" s="1"/>
  <c r="AL45" i="39" a="1"/>
  <c r="AL45" i="39" s="1"/>
  <c r="AA45" i="39" a="1"/>
  <c r="AA45" i="39" s="1"/>
  <c r="ER41" i="39" a="1"/>
  <c r="ER41" i="39" s="1"/>
  <c r="EG41" i="39" a="1"/>
  <c r="EG41" i="39" s="1"/>
  <c r="DV41" i="39" a="1"/>
  <c r="DV41" i="39" s="1"/>
  <c r="DK41" i="39" a="1"/>
  <c r="DK41" i="39" s="1"/>
  <c r="CZ41" i="39" a="1"/>
  <c r="CZ41" i="39" s="1"/>
  <c r="CO41" i="39" a="1"/>
  <c r="CO41" i="39" s="1"/>
  <c r="CD41" i="39" a="1"/>
  <c r="CD41" i="39" s="1"/>
  <c r="BS41" i="39" a="1"/>
  <c r="BS41" i="39" s="1"/>
  <c r="BH41" i="39" a="1"/>
  <c r="BH41" i="39" s="1"/>
  <c r="AW41" i="39" a="1"/>
  <c r="AW41" i="39" s="1"/>
  <c r="AL41" i="39" a="1"/>
  <c r="AL41" i="39" s="1"/>
  <c r="AA41" i="39" a="1"/>
  <c r="AA41" i="39" s="1"/>
  <c r="ER38" i="39" a="1"/>
  <c r="ER38" i="39" s="1"/>
  <c r="EG38" i="39" a="1"/>
  <c r="EG38" i="39" s="1"/>
  <c r="DV38" i="39" a="1"/>
  <c r="DV38" i="39" s="1"/>
  <c r="DK38" i="39" a="1"/>
  <c r="DK38" i="39" s="1"/>
  <c r="CZ38" i="39" a="1"/>
  <c r="CZ38" i="39" s="1"/>
  <c r="CO38" i="39" a="1"/>
  <c r="CO38" i="39" s="1"/>
  <c r="CD38" i="39" a="1"/>
  <c r="CD38" i="39" s="1"/>
  <c r="BS38" i="39" a="1"/>
  <c r="BS38" i="39" s="1"/>
  <c r="BH38" i="39" a="1"/>
  <c r="BH38" i="39" s="1"/>
  <c r="AW38" i="39" a="1"/>
  <c r="AW38" i="39" s="1"/>
  <c r="AL38" i="39" a="1"/>
  <c r="AL38" i="39" s="1"/>
  <c r="AA38" i="39" a="1"/>
  <c r="AA38" i="39" s="1"/>
  <c r="ER37" i="39" a="1"/>
  <c r="ER37" i="39" s="1"/>
  <c r="EG37" i="39" a="1"/>
  <c r="EG37" i="39" s="1"/>
  <c r="DV37" i="39" a="1"/>
  <c r="DV37" i="39" s="1"/>
  <c r="DK37" i="39" a="1"/>
  <c r="DK37" i="39" s="1"/>
  <c r="CZ37" i="39" a="1"/>
  <c r="CZ37" i="39" s="1"/>
  <c r="CO37" i="39" a="1"/>
  <c r="CO37" i="39" s="1"/>
  <c r="CD37" i="39" a="1"/>
  <c r="CD37" i="39" s="1"/>
  <c r="BS37" i="39" a="1"/>
  <c r="BS37" i="39" s="1"/>
  <c r="BH37" i="39" a="1"/>
  <c r="BH37" i="39" s="1"/>
  <c r="AW37" i="39" a="1"/>
  <c r="AW37" i="39" s="1"/>
  <c r="AL37" i="39" a="1"/>
  <c r="AL37" i="39" s="1"/>
  <c r="AA37" i="39" a="1"/>
  <c r="AA37" i="39" s="1"/>
  <c r="ER34" i="39" a="1"/>
  <c r="ER34" i="39" s="1"/>
  <c r="EG34" i="39" a="1"/>
  <c r="EG34" i="39" s="1"/>
  <c r="DV34" i="39" a="1"/>
  <c r="DV34" i="39" s="1"/>
  <c r="DK34" i="39" a="1"/>
  <c r="DK34" i="39" s="1"/>
  <c r="CZ34" i="39" a="1"/>
  <c r="CZ34" i="39" s="1"/>
  <c r="CO34" i="39" a="1"/>
  <c r="CO34" i="39" s="1"/>
  <c r="CD34" i="39" a="1"/>
  <c r="CD34" i="39" s="1"/>
  <c r="BS34" i="39" a="1"/>
  <c r="BS34" i="39" s="1"/>
  <c r="BH34" i="39" a="1"/>
  <c r="BH34" i="39" s="1"/>
  <c r="AW34" i="39" a="1"/>
  <c r="AW34" i="39" s="1"/>
  <c r="AL34" i="39" a="1"/>
  <c r="AL34" i="39" s="1"/>
  <c r="AA34" i="39" a="1"/>
  <c r="AA34" i="39" s="1"/>
  <c r="ER33" i="39" a="1"/>
  <c r="ER33" i="39" s="1"/>
  <c r="EG33" i="39" a="1"/>
  <c r="EG33" i="39" s="1"/>
  <c r="DV33" i="39" a="1"/>
  <c r="DV33" i="39" s="1"/>
  <c r="DK33" i="39" a="1"/>
  <c r="DK33" i="39" s="1"/>
  <c r="CZ33" i="39" a="1"/>
  <c r="CZ33" i="39" s="1"/>
  <c r="CO33" i="39" a="1"/>
  <c r="CO33" i="39" s="1"/>
  <c r="CD33" i="39" a="1"/>
  <c r="CD33" i="39" s="1"/>
  <c r="BS33" i="39" a="1"/>
  <c r="BS33" i="39" s="1"/>
  <c r="BH33" i="39" a="1"/>
  <c r="BH33" i="39" s="1"/>
  <c r="AW33" i="39" a="1"/>
  <c r="AW33" i="39" s="1"/>
  <c r="AL33" i="39" a="1"/>
  <c r="AL33" i="39" s="1"/>
  <c r="AA33" i="39" a="1"/>
  <c r="AA33" i="39" s="1"/>
  <c r="ER29" i="39" a="1"/>
  <c r="ER29" i="39" s="1"/>
  <c r="EG29" i="39" a="1"/>
  <c r="EG29" i="39" s="1"/>
  <c r="DV29" i="39" a="1"/>
  <c r="DV29" i="39" s="1"/>
  <c r="DK29" i="39" a="1"/>
  <c r="DK29" i="39" s="1"/>
  <c r="CZ29" i="39" a="1"/>
  <c r="CZ29" i="39" s="1"/>
  <c r="CO29" i="39" a="1"/>
  <c r="CO29" i="39" s="1"/>
  <c r="CD29" i="39" a="1"/>
  <c r="CD29" i="39" s="1"/>
  <c r="BS29" i="39" a="1"/>
  <c r="BS29" i="39" s="1"/>
  <c r="BH29" i="39" a="1"/>
  <c r="BH29" i="39" s="1"/>
  <c r="AW29" i="39" a="1"/>
  <c r="AW29" i="39" s="1"/>
  <c r="AL29" i="39" a="1"/>
  <c r="AL29" i="39" s="1"/>
  <c r="AA29" i="39" a="1"/>
  <c r="AA29" i="39" s="1"/>
  <c r="ER26" i="39" a="1"/>
  <c r="ER26" i="39" s="1"/>
  <c r="EG26" i="39" a="1"/>
  <c r="EG26" i="39" s="1"/>
  <c r="DV26" i="39" a="1"/>
  <c r="DV26" i="39" s="1"/>
  <c r="DK26" i="39" a="1"/>
  <c r="DK26" i="39" s="1"/>
  <c r="CZ26" i="39" a="1"/>
  <c r="CZ26" i="39" s="1"/>
  <c r="CO26" i="39" a="1"/>
  <c r="CO26" i="39" s="1"/>
  <c r="CD26" i="39" a="1"/>
  <c r="CD26" i="39" s="1"/>
  <c r="BS26" i="39" a="1"/>
  <c r="BS26" i="39" s="1"/>
  <c r="BH26" i="39" a="1"/>
  <c r="BH26" i="39" s="1"/>
  <c r="AW26" i="39" a="1"/>
  <c r="AW26" i="39" s="1"/>
  <c r="AL26" i="39" a="1"/>
  <c r="AL26" i="39" s="1"/>
  <c r="AA26" i="39" a="1"/>
  <c r="AA26" i="39" s="1"/>
  <c r="ER25" i="39" a="1"/>
  <c r="ER25" i="39" s="1"/>
  <c r="EG25" i="39" a="1"/>
  <c r="EG25" i="39" s="1"/>
  <c r="DV25" i="39" a="1"/>
  <c r="DV25" i="39" s="1"/>
  <c r="DK25" i="39" a="1"/>
  <c r="DK25" i="39" s="1"/>
  <c r="CZ25" i="39" a="1"/>
  <c r="CZ25" i="39" s="1"/>
  <c r="CO25" i="39" a="1"/>
  <c r="CO25" i="39" s="1"/>
  <c r="CD25" i="39" a="1"/>
  <c r="CD25" i="39" s="1"/>
  <c r="BS25" i="39" a="1"/>
  <c r="BS25" i="39" s="1"/>
  <c r="BH25" i="39" a="1"/>
  <c r="BH25" i="39" s="1"/>
  <c r="AW25" i="39" a="1"/>
  <c r="AW25" i="39" s="1"/>
  <c r="AL25" i="39" a="1"/>
  <c r="AL25" i="39" s="1"/>
  <c r="AA25" i="39" a="1"/>
  <c r="AA25" i="39" s="1"/>
  <c r="ER22" i="39" a="1"/>
  <c r="ER22" i="39" s="1"/>
  <c r="EG22" i="39" a="1"/>
  <c r="EG22" i="39" s="1"/>
  <c r="DV22" i="39" a="1"/>
  <c r="DV22" i="39" s="1"/>
  <c r="DK22" i="39" a="1"/>
  <c r="DK22" i="39" s="1"/>
  <c r="CZ22" i="39" a="1"/>
  <c r="CZ22" i="39" s="1"/>
  <c r="CO22" i="39" a="1"/>
  <c r="CO22" i="39" s="1"/>
  <c r="CD22" i="39" a="1"/>
  <c r="CD22" i="39" s="1"/>
  <c r="BS22" i="39" a="1"/>
  <c r="BS22" i="39" s="1"/>
  <c r="BH22" i="39" a="1"/>
  <c r="BH22" i="39" s="1"/>
  <c r="AW22" i="39" a="1"/>
  <c r="AW22" i="39" s="1"/>
  <c r="AL22" i="39" a="1"/>
  <c r="AL22" i="39" s="1"/>
  <c r="AA22" i="39" a="1"/>
  <c r="AA22" i="39" s="1"/>
  <c r="ER21" i="39" a="1"/>
  <c r="ER21" i="39" s="1"/>
  <c r="EG21" i="39" a="1"/>
  <c r="EG21" i="39" s="1"/>
  <c r="DV21" i="39" a="1"/>
  <c r="DV21" i="39" s="1"/>
  <c r="DK21" i="39" a="1"/>
  <c r="DK21" i="39" s="1"/>
  <c r="CZ21" i="39" a="1"/>
  <c r="CZ21" i="39" s="1"/>
  <c r="CO21" i="39" a="1"/>
  <c r="CO21" i="39" s="1"/>
  <c r="CD21" i="39" a="1"/>
  <c r="CD21" i="39" s="1"/>
  <c r="BS21" i="39" a="1"/>
  <c r="BS21" i="39" s="1"/>
  <c r="BH21" i="39" a="1"/>
  <c r="BH21" i="39" s="1"/>
  <c r="AW21" i="39" a="1"/>
  <c r="AW21" i="39" s="1"/>
  <c r="AL21" i="39" a="1"/>
  <c r="AL21" i="39" s="1"/>
  <c r="AA21" i="39" a="1"/>
  <c r="AA21" i="39" s="1"/>
  <c r="ER17" i="39" a="1"/>
  <c r="ER17" i="39" s="1"/>
  <c r="EG17" i="39" a="1"/>
  <c r="EG17" i="39" s="1"/>
  <c r="DV17" i="39" a="1"/>
  <c r="DV17" i="39" s="1"/>
  <c r="DK17" i="39" a="1"/>
  <c r="DK17" i="39" s="1"/>
  <c r="CZ17" i="39" a="1"/>
  <c r="CZ17" i="39" s="1"/>
  <c r="CO17" i="39" a="1"/>
  <c r="CO17" i="39" s="1"/>
  <c r="CD17" i="39" a="1"/>
  <c r="CD17" i="39" s="1"/>
  <c r="BS17" i="39" a="1"/>
  <c r="BS17" i="39" s="1"/>
  <c r="BH17" i="39" a="1"/>
  <c r="BH17" i="39" s="1"/>
  <c r="AW17" i="39" a="1"/>
  <c r="AW17" i="39" s="1"/>
  <c r="AL17" i="39" a="1"/>
  <c r="AL17" i="39" s="1"/>
  <c r="AA17" i="39" a="1"/>
  <c r="AA17" i="39" s="1"/>
  <c r="ER16" i="39" a="1"/>
  <c r="ER16" i="39" s="1"/>
  <c r="EG16" i="39" a="1"/>
  <c r="EG16" i="39" s="1"/>
  <c r="DV16" i="39" a="1"/>
  <c r="DV16" i="39" s="1"/>
  <c r="DK16" i="39" a="1"/>
  <c r="DK16" i="39" s="1"/>
  <c r="CZ16" i="39" a="1"/>
  <c r="CZ16" i="39" s="1"/>
  <c r="CO16" i="39" a="1"/>
  <c r="CO16" i="39" s="1"/>
  <c r="CD16" i="39" a="1"/>
  <c r="CD16" i="39" s="1"/>
  <c r="BS16" i="39" a="1"/>
  <c r="BS16" i="39" s="1"/>
  <c r="BH16" i="39" a="1"/>
  <c r="BH16" i="39" s="1"/>
  <c r="AW16" i="39" a="1"/>
  <c r="AW16" i="39" s="1"/>
  <c r="AL16" i="39" a="1"/>
  <c r="AL16" i="39" s="1"/>
  <c r="AA16" i="39" a="1"/>
  <c r="AA16" i="39" s="1"/>
  <c r="ER13" i="39" a="1"/>
  <c r="ER13" i="39" s="1"/>
  <c r="EG13" i="39" a="1"/>
  <c r="EG13" i="39" s="1"/>
  <c r="DV13" i="39" a="1"/>
  <c r="DV13" i="39" s="1"/>
  <c r="DK13" i="39" a="1"/>
  <c r="DK13" i="39" s="1"/>
  <c r="CZ13" i="39" a="1"/>
  <c r="CZ13" i="39" s="1"/>
  <c r="CO13" i="39" a="1"/>
  <c r="CO13" i="39" s="1"/>
  <c r="CD13" i="39" a="1"/>
  <c r="CD13" i="39" s="1"/>
  <c r="BS13" i="39" a="1"/>
  <c r="BS13" i="39" s="1"/>
  <c r="BH13" i="39" a="1"/>
  <c r="BH13" i="39" s="1"/>
  <c r="AW13" i="39" a="1"/>
  <c r="AW13" i="39" s="1"/>
  <c r="AL13" i="39" a="1"/>
  <c r="AL13" i="39" s="1"/>
  <c r="AA13" i="39" a="1"/>
  <c r="AA13" i="39" s="1"/>
  <c r="ER8" i="39" a="1"/>
  <c r="ER8" i="39" s="1"/>
  <c r="EG8" i="39" a="1"/>
  <c r="EG8" i="39" s="1"/>
  <c r="DV8" i="39" a="1"/>
  <c r="DV8" i="39" s="1"/>
  <c r="DK8" i="39" a="1"/>
  <c r="DK8" i="39" s="1"/>
  <c r="CZ8" i="39" a="1"/>
  <c r="CZ8" i="39" s="1"/>
  <c r="CO8" i="39" a="1"/>
  <c r="CO8" i="39" s="1"/>
  <c r="CD8" i="39" a="1"/>
  <c r="CD8" i="39" s="1"/>
  <c r="BS8" i="39" a="1"/>
  <c r="BS8" i="39" s="1"/>
  <c r="BH8" i="39" a="1"/>
  <c r="BH8" i="39" s="1"/>
  <c r="AW8" i="39" a="1"/>
  <c r="AW8" i="39" s="1"/>
  <c r="AL8" i="39" a="1"/>
  <c r="AL8" i="39" s="1"/>
  <c r="AA8" i="39" a="1"/>
  <c r="AA8" i="39" s="1"/>
  <c r="ER7" i="39" a="1"/>
  <c r="ER7" i="39" s="1"/>
  <c r="EG7" i="39" a="1"/>
  <c r="EG7" i="39" s="1"/>
  <c r="DV7" i="39" a="1"/>
  <c r="DV7" i="39" s="1"/>
  <c r="DK7" i="39" a="1"/>
  <c r="DK7" i="39" s="1"/>
  <c r="CZ7" i="39" a="1"/>
  <c r="CZ7" i="39" s="1"/>
  <c r="CO7" i="39" a="1"/>
  <c r="CO7" i="39" s="1"/>
  <c r="CD7" i="39" a="1"/>
  <c r="CD7" i="39" s="1"/>
  <c r="BS7" i="39" a="1"/>
  <c r="BS7" i="39" s="1"/>
  <c r="BH7" i="39" a="1"/>
  <c r="BH7" i="39" s="1"/>
  <c r="AW7" i="39" a="1"/>
  <c r="AW7" i="39" s="1"/>
  <c r="AL7" i="39" a="1"/>
  <c r="AL7" i="39" s="1"/>
  <c r="AA7" i="39" a="1"/>
  <c r="AA7" i="39" s="1"/>
  <c r="ER6" i="39" a="1"/>
  <c r="ER6" i="39" s="1"/>
  <c r="EG6" i="39" a="1"/>
  <c r="EG6" i="39" s="1"/>
  <c r="DV6" i="39" a="1"/>
  <c r="DV6" i="39" s="1"/>
  <c r="DK6" i="39" a="1"/>
  <c r="DK6" i="39" s="1"/>
  <c r="CZ6" i="39" a="1"/>
  <c r="CZ6" i="39" s="1"/>
  <c r="CO6" i="39" a="1"/>
  <c r="CO6" i="39" s="1"/>
  <c r="CD6" i="39" a="1"/>
  <c r="CD6" i="39" s="1"/>
  <c r="BS6" i="39" a="1"/>
  <c r="BS6" i="39" s="1"/>
  <c r="BH6" i="39" a="1"/>
  <c r="BH6" i="39" s="1"/>
  <c r="AW6" i="39" a="1"/>
  <c r="AW6" i="39" s="1"/>
  <c r="AL6" i="39" a="1"/>
  <c r="AL6" i="39" s="1"/>
  <c r="AA6" i="39" a="1"/>
  <c r="AA6" i="39" s="1"/>
  <c r="ER71" i="29" a="1"/>
  <c r="ER71" i="29" s="1"/>
  <c r="EG71" i="29" a="1"/>
  <c r="EG71" i="29" s="1"/>
  <c r="DV71" i="29" a="1"/>
  <c r="DV71" i="29" s="1"/>
  <c r="DK71" i="29" a="1"/>
  <c r="DK71" i="29" s="1"/>
  <c r="CZ71" i="29" a="1"/>
  <c r="CZ71" i="29" s="1"/>
  <c r="CO71" i="29" a="1"/>
  <c r="CO71" i="29" s="1"/>
  <c r="CD71" i="29" a="1"/>
  <c r="CD71" i="29" s="1"/>
  <c r="BS71" i="29" a="1"/>
  <c r="BS71" i="29" s="1"/>
  <c r="BH71" i="29" a="1"/>
  <c r="BH71" i="29" s="1"/>
  <c r="AW71" i="29" a="1"/>
  <c r="AW71" i="29" s="1"/>
  <c r="AL71" i="29" a="1"/>
  <c r="AL71" i="29" s="1"/>
  <c r="AA71" i="29" a="1"/>
  <c r="AA71" i="29" s="1"/>
  <c r="ER70" i="29" a="1"/>
  <c r="ER70" i="29" s="1"/>
  <c r="EG70" i="29" a="1"/>
  <c r="EG70" i="29" s="1"/>
  <c r="DV70" i="29" a="1"/>
  <c r="DV70" i="29" s="1"/>
  <c r="DK70" i="29" a="1"/>
  <c r="DK70" i="29" s="1"/>
  <c r="CZ70" i="29" a="1"/>
  <c r="CZ70" i="29" s="1"/>
  <c r="CO70" i="29" a="1"/>
  <c r="CO70" i="29" s="1"/>
  <c r="CD70" i="29" a="1"/>
  <c r="CD70" i="29" s="1"/>
  <c r="BS70" i="29" a="1"/>
  <c r="BS70" i="29" s="1"/>
  <c r="BH70" i="29" a="1"/>
  <c r="BH70" i="29" s="1"/>
  <c r="AW70" i="29" a="1"/>
  <c r="AW70" i="29" s="1"/>
  <c r="AL70" i="29" a="1"/>
  <c r="AL70" i="29" s="1"/>
  <c r="AA70" i="29" a="1"/>
  <c r="AA70" i="29" s="1"/>
  <c r="ER58" i="29" a="1"/>
  <c r="ER58" i="29" s="1"/>
  <c r="EG58" i="29" a="1"/>
  <c r="EG58" i="29" s="1"/>
  <c r="DV58" i="29" a="1"/>
  <c r="DV58" i="29" s="1"/>
  <c r="DK58" i="29" a="1"/>
  <c r="DK58" i="29" s="1"/>
  <c r="CZ58" i="29" a="1"/>
  <c r="CZ58" i="29" s="1"/>
  <c r="CO58" i="29" a="1"/>
  <c r="CO58" i="29" s="1"/>
  <c r="CD58" i="29" a="1"/>
  <c r="CD58" i="29" s="1"/>
  <c r="BS58" i="29" a="1"/>
  <c r="BS58" i="29" s="1"/>
  <c r="BH58" i="29" a="1"/>
  <c r="BH58" i="29" s="1"/>
  <c r="AW58" i="29" a="1"/>
  <c r="AW58" i="29" s="1"/>
  <c r="AL58" i="29" a="1"/>
  <c r="AL58" i="29" s="1"/>
  <c r="AA58" i="29" a="1"/>
  <c r="AA58" i="29" s="1"/>
  <c r="ER57" i="29" a="1"/>
  <c r="ER57" i="29" s="1"/>
  <c r="EG57" i="29" a="1"/>
  <c r="EG57" i="29" s="1"/>
  <c r="DV57" i="29" a="1"/>
  <c r="DV57" i="29" s="1"/>
  <c r="DK57" i="29" a="1"/>
  <c r="DK57" i="29" s="1"/>
  <c r="CZ57" i="29" a="1"/>
  <c r="CZ57" i="29" s="1"/>
  <c r="CO57" i="29" a="1"/>
  <c r="CO57" i="29" s="1"/>
  <c r="CD57" i="29" a="1"/>
  <c r="CD57" i="29" s="1"/>
  <c r="BS57" i="29" a="1"/>
  <c r="BS57" i="29" s="1"/>
  <c r="BH57" i="29" a="1"/>
  <c r="BH57" i="29" s="1"/>
  <c r="AW57" i="29" a="1"/>
  <c r="AW57" i="29" s="1"/>
  <c r="AL57" i="29" a="1"/>
  <c r="AL57" i="29" s="1"/>
  <c r="AA57" i="29" a="1"/>
  <c r="AA57" i="29" s="1"/>
  <c r="ER53" i="29" a="1"/>
  <c r="ER53" i="29" s="1"/>
  <c r="EG53" i="29" a="1"/>
  <c r="EG53" i="29" s="1"/>
  <c r="DV53" i="29" a="1"/>
  <c r="DV53" i="29" s="1"/>
  <c r="DK53" i="29" a="1"/>
  <c r="DK53" i="29" s="1"/>
  <c r="CZ53" i="29" a="1"/>
  <c r="CZ53" i="29" s="1"/>
  <c r="CO53" i="29" a="1"/>
  <c r="CO53" i="29" s="1"/>
  <c r="CD53" i="29" a="1"/>
  <c r="CD53" i="29" s="1"/>
  <c r="BS53" i="29" a="1"/>
  <c r="BS53" i="29" s="1"/>
  <c r="BH53" i="29" a="1"/>
  <c r="BH53" i="29" s="1"/>
  <c r="AW53" i="29" a="1"/>
  <c r="AW53" i="29" s="1"/>
  <c r="AL53" i="29" a="1"/>
  <c r="AL53" i="29" s="1"/>
  <c r="AA53" i="29" a="1"/>
  <c r="AA53" i="29" s="1"/>
  <c r="ER50" i="29" a="1"/>
  <c r="ER50" i="29" s="1"/>
  <c r="EG50" i="29" a="1"/>
  <c r="EG50" i="29" s="1"/>
  <c r="DV50" i="29" a="1"/>
  <c r="DV50" i="29" s="1"/>
  <c r="DK50" i="29" a="1"/>
  <c r="DK50" i="29" s="1"/>
  <c r="CZ50" i="29" a="1"/>
  <c r="CZ50" i="29" s="1"/>
  <c r="CO50" i="29" a="1"/>
  <c r="CO50" i="29" s="1"/>
  <c r="CD50" i="29" a="1"/>
  <c r="CD50" i="29" s="1"/>
  <c r="BS50" i="29" a="1"/>
  <c r="BS50" i="29" s="1"/>
  <c r="BH50" i="29" a="1"/>
  <c r="BH50" i="29" s="1"/>
  <c r="AW50" i="29" a="1"/>
  <c r="AW50" i="29" s="1"/>
  <c r="AL50" i="29" a="1"/>
  <c r="AL50" i="29" s="1"/>
  <c r="AA50" i="29" a="1"/>
  <c r="AA50" i="29" s="1"/>
  <c r="ER49" i="29" a="1"/>
  <c r="ER49" i="29" s="1"/>
  <c r="EG49" i="29" a="1"/>
  <c r="EG49" i="29" s="1"/>
  <c r="DV49" i="29" a="1"/>
  <c r="DV49" i="29" s="1"/>
  <c r="DK49" i="29" a="1"/>
  <c r="DK49" i="29" s="1"/>
  <c r="CZ49" i="29" a="1"/>
  <c r="CZ49" i="29" s="1"/>
  <c r="CO49" i="29" a="1"/>
  <c r="CO49" i="29" s="1"/>
  <c r="CD49" i="29" a="1"/>
  <c r="CD49" i="29" s="1"/>
  <c r="BS49" i="29" a="1"/>
  <c r="BS49" i="29" s="1"/>
  <c r="BH49" i="29" a="1"/>
  <c r="BH49" i="29" s="1"/>
  <c r="AW49" i="29" a="1"/>
  <c r="AW49" i="29" s="1"/>
  <c r="AL49" i="29" a="1"/>
  <c r="AL49" i="29" s="1"/>
  <c r="AA49" i="29" a="1"/>
  <c r="AA49" i="29" s="1"/>
  <c r="ER46" i="29" a="1"/>
  <c r="ER46" i="29" s="1"/>
  <c r="EG46" i="29" a="1"/>
  <c r="EG46" i="29" s="1"/>
  <c r="DV46" i="29" a="1"/>
  <c r="DV46" i="29" s="1"/>
  <c r="DK46" i="29" a="1"/>
  <c r="DK46" i="29" s="1"/>
  <c r="CZ46" i="29" a="1"/>
  <c r="CZ46" i="29" s="1"/>
  <c r="CO46" i="29" a="1"/>
  <c r="CO46" i="29" s="1"/>
  <c r="CD46" i="29" a="1"/>
  <c r="CD46" i="29" s="1"/>
  <c r="BS46" i="29" a="1"/>
  <c r="BS46" i="29" s="1"/>
  <c r="BH46" i="29" a="1"/>
  <c r="BH46" i="29" s="1"/>
  <c r="AW46" i="29" a="1"/>
  <c r="AW46" i="29" s="1"/>
  <c r="AL46" i="29" a="1"/>
  <c r="AL46" i="29" s="1"/>
  <c r="AA46" i="29" a="1"/>
  <c r="AA46" i="29" s="1"/>
  <c r="ER45" i="29" a="1"/>
  <c r="ER45" i="29" s="1"/>
  <c r="EG45" i="29" a="1"/>
  <c r="EG45" i="29" s="1"/>
  <c r="DV45" i="29" a="1"/>
  <c r="DV45" i="29" s="1"/>
  <c r="DK45" i="29" a="1"/>
  <c r="DK45" i="29" s="1"/>
  <c r="CZ45" i="29" a="1"/>
  <c r="CZ45" i="29" s="1"/>
  <c r="CO45" i="29" a="1"/>
  <c r="CO45" i="29" s="1"/>
  <c r="CD45" i="29" a="1"/>
  <c r="CD45" i="29" s="1"/>
  <c r="BS45" i="29" a="1"/>
  <c r="BS45" i="29" s="1"/>
  <c r="BH45" i="29" a="1"/>
  <c r="BH45" i="29" s="1"/>
  <c r="AW45" i="29" a="1"/>
  <c r="AW45" i="29" s="1"/>
  <c r="AL45" i="29" a="1"/>
  <c r="AL45" i="29" s="1"/>
  <c r="AA45" i="29" a="1"/>
  <c r="AA45" i="29" s="1"/>
  <c r="ER41" i="29" a="1"/>
  <c r="ER41" i="29" s="1"/>
  <c r="EG41" i="29" a="1"/>
  <c r="EG41" i="29" s="1"/>
  <c r="DV41" i="29" a="1"/>
  <c r="DV41" i="29" s="1"/>
  <c r="DK41" i="29" a="1"/>
  <c r="DK41" i="29" s="1"/>
  <c r="CZ41" i="29" a="1"/>
  <c r="CZ41" i="29" s="1"/>
  <c r="CO41" i="29" a="1"/>
  <c r="CO41" i="29" s="1"/>
  <c r="CD41" i="29" a="1"/>
  <c r="CD41" i="29" s="1"/>
  <c r="BS41" i="29" a="1"/>
  <c r="BS41" i="29" s="1"/>
  <c r="BH41" i="29" a="1"/>
  <c r="BH41" i="29" s="1"/>
  <c r="AW41" i="29" a="1"/>
  <c r="AW41" i="29" s="1"/>
  <c r="AL41" i="29" a="1"/>
  <c r="AL41" i="29" s="1"/>
  <c r="AA41" i="29" a="1"/>
  <c r="AA41" i="29" s="1"/>
  <c r="ER38" i="29" a="1"/>
  <c r="ER38" i="29" s="1"/>
  <c r="EG38" i="29" a="1"/>
  <c r="EG38" i="29" s="1"/>
  <c r="DV38" i="29" a="1"/>
  <c r="DV38" i="29" s="1"/>
  <c r="DK38" i="29" a="1"/>
  <c r="DK38" i="29" s="1"/>
  <c r="CZ38" i="29" a="1"/>
  <c r="CZ38" i="29" s="1"/>
  <c r="CO38" i="29" a="1"/>
  <c r="CO38" i="29" s="1"/>
  <c r="CD38" i="29" a="1"/>
  <c r="CD38" i="29" s="1"/>
  <c r="BS38" i="29" a="1"/>
  <c r="BS38" i="29" s="1"/>
  <c r="BH38" i="29" a="1"/>
  <c r="BH38" i="29" s="1"/>
  <c r="AW38" i="29" a="1"/>
  <c r="AW38" i="29" s="1"/>
  <c r="AL38" i="29" a="1"/>
  <c r="AL38" i="29" s="1"/>
  <c r="AA38" i="29" a="1"/>
  <c r="AA38" i="29" s="1"/>
  <c r="ER37" i="29" a="1"/>
  <c r="ER37" i="29" s="1"/>
  <c r="EG37" i="29" a="1"/>
  <c r="EG37" i="29" s="1"/>
  <c r="DV37" i="29" a="1"/>
  <c r="DV37" i="29" s="1"/>
  <c r="DK37" i="29" a="1"/>
  <c r="DK37" i="29" s="1"/>
  <c r="CZ37" i="29" a="1"/>
  <c r="CZ37" i="29" s="1"/>
  <c r="CO37" i="29" a="1"/>
  <c r="CO37" i="29" s="1"/>
  <c r="CD37" i="29" a="1"/>
  <c r="CD37" i="29" s="1"/>
  <c r="BS37" i="29" a="1"/>
  <c r="BS37" i="29" s="1"/>
  <c r="BH37" i="29" a="1"/>
  <c r="BH37" i="29" s="1"/>
  <c r="AW37" i="29" a="1"/>
  <c r="AW37" i="29" s="1"/>
  <c r="AL37" i="29" a="1"/>
  <c r="AL37" i="29" s="1"/>
  <c r="AA37" i="29" a="1"/>
  <c r="AA37" i="29" s="1"/>
  <c r="ER34" i="29" a="1"/>
  <c r="ER34" i="29" s="1"/>
  <c r="EG34" i="29" a="1"/>
  <c r="EG34" i="29" s="1"/>
  <c r="DV34" i="29" a="1"/>
  <c r="DV34" i="29" s="1"/>
  <c r="DK34" i="29" a="1"/>
  <c r="DK34" i="29" s="1"/>
  <c r="CZ34" i="29" a="1"/>
  <c r="CZ34" i="29" s="1"/>
  <c r="CO34" i="29" a="1"/>
  <c r="CO34" i="29" s="1"/>
  <c r="CD34" i="29" a="1"/>
  <c r="CD34" i="29" s="1"/>
  <c r="BS34" i="29" a="1"/>
  <c r="BS34" i="29" s="1"/>
  <c r="BH34" i="29" a="1"/>
  <c r="BH34" i="29" s="1"/>
  <c r="AW34" i="29" a="1"/>
  <c r="AW34" i="29" s="1"/>
  <c r="AL34" i="29" a="1"/>
  <c r="AL34" i="29" s="1"/>
  <c r="AA34" i="29" a="1"/>
  <c r="AA34" i="29" s="1"/>
  <c r="ER33" i="29" a="1"/>
  <c r="ER33" i="29" s="1"/>
  <c r="EG33" i="29" a="1"/>
  <c r="EG33" i="29" s="1"/>
  <c r="DV33" i="29" a="1"/>
  <c r="DV33" i="29" s="1"/>
  <c r="DK33" i="29" a="1"/>
  <c r="DK33" i="29" s="1"/>
  <c r="CZ33" i="29" a="1"/>
  <c r="CZ33" i="29" s="1"/>
  <c r="CO33" i="29" a="1"/>
  <c r="CO33" i="29" s="1"/>
  <c r="CD33" i="29" a="1"/>
  <c r="CD33" i="29" s="1"/>
  <c r="BS33" i="29" a="1"/>
  <c r="BS33" i="29" s="1"/>
  <c r="BH33" i="29" a="1"/>
  <c r="BH33" i="29" s="1"/>
  <c r="AW33" i="29" a="1"/>
  <c r="AW33" i="29" s="1"/>
  <c r="AL33" i="29" a="1"/>
  <c r="AL33" i="29" s="1"/>
  <c r="AA33" i="29" a="1"/>
  <c r="AA33" i="29" s="1"/>
  <c r="ER29" i="29" a="1"/>
  <c r="ER29" i="29" s="1"/>
  <c r="EG29" i="29" a="1"/>
  <c r="EG29" i="29" s="1"/>
  <c r="DV29" i="29" a="1"/>
  <c r="DV29" i="29" s="1"/>
  <c r="DK29" i="29" a="1"/>
  <c r="DK29" i="29" s="1"/>
  <c r="CZ29" i="29" a="1"/>
  <c r="CZ29" i="29" s="1"/>
  <c r="CO29" i="29" a="1"/>
  <c r="CO29" i="29" s="1"/>
  <c r="CD29" i="29" a="1"/>
  <c r="CD29" i="29" s="1"/>
  <c r="BS29" i="29" a="1"/>
  <c r="BS29" i="29" s="1"/>
  <c r="BH29" i="29" a="1"/>
  <c r="BH29" i="29" s="1"/>
  <c r="AW29" i="29" a="1"/>
  <c r="AW29" i="29" s="1"/>
  <c r="AL29" i="29" a="1"/>
  <c r="AL29" i="29" s="1"/>
  <c r="AA29" i="29" a="1"/>
  <c r="AA29" i="29" s="1"/>
  <c r="ER26" i="29" a="1"/>
  <c r="ER26" i="29" s="1"/>
  <c r="EG26" i="29" a="1"/>
  <c r="EG26" i="29" s="1"/>
  <c r="DV26" i="29" a="1"/>
  <c r="DV26" i="29" s="1"/>
  <c r="DK26" i="29" a="1"/>
  <c r="DK26" i="29" s="1"/>
  <c r="CZ26" i="29" a="1"/>
  <c r="CZ26" i="29" s="1"/>
  <c r="CO26" i="29" a="1"/>
  <c r="CO26" i="29" s="1"/>
  <c r="CD26" i="29" a="1"/>
  <c r="CD26" i="29" s="1"/>
  <c r="BS26" i="29" a="1"/>
  <c r="BS26" i="29" s="1"/>
  <c r="BH26" i="29" a="1"/>
  <c r="BH26" i="29" s="1"/>
  <c r="AW26" i="29" a="1"/>
  <c r="AW26" i="29" s="1"/>
  <c r="AL26" i="29" a="1"/>
  <c r="AL26" i="29" s="1"/>
  <c r="AA26" i="29" a="1"/>
  <c r="AA26" i="29" s="1"/>
  <c r="ER25" i="29" a="1"/>
  <c r="ER25" i="29" s="1"/>
  <c r="EG25" i="29" a="1"/>
  <c r="EG25" i="29" s="1"/>
  <c r="DV25" i="29" a="1"/>
  <c r="DV25" i="29" s="1"/>
  <c r="DK25" i="29" a="1"/>
  <c r="DK25" i="29" s="1"/>
  <c r="CZ25" i="29" a="1"/>
  <c r="CZ25" i="29" s="1"/>
  <c r="CO25" i="29" a="1"/>
  <c r="CO25" i="29" s="1"/>
  <c r="CD25" i="29" a="1"/>
  <c r="CD25" i="29" s="1"/>
  <c r="BS25" i="29" a="1"/>
  <c r="BS25" i="29" s="1"/>
  <c r="BH25" i="29" a="1"/>
  <c r="BH25" i="29" s="1"/>
  <c r="AW25" i="29" a="1"/>
  <c r="AW25" i="29" s="1"/>
  <c r="AL25" i="29" a="1"/>
  <c r="AL25" i="29" s="1"/>
  <c r="AA25" i="29" a="1"/>
  <c r="AA25" i="29" s="1"/>
  <c r="ER22" i="29" a="1"/>
  <c r="ER22" i="29" s="1"/>
  <c r="EG22" i="29" a="1"/>
  <c r="EG22" i="29" s="1"/>
  <c r="DV22" i="29" a="1"/>
  <c r="DV22" i="29" s="1"/>
  <c r="DK22" i="29" a="1"/>
  <c r="DK22" i="29" s="1"/>
  <c r="CZ22" i="29" a="1"/>
  <c r="CZ22" i="29" s="1"/>
  <c r="CO22" i="29" a="1"/>
  <c r="CO22" i="29" s="1"/>
  <c r="CD22" i="29" a="1"/>
  <c r="CD22" i="29" s="1"/>
  <c r="BS22" i="29" a="1"/>
  <c r="BS22" i="29" s="1"/>
  <c r="BH22" i="29" a="1"/>
  <c r="BH22" i="29" s="1"/>
  <c r="AW22" i="29" a="1"/>
  <c r="AW22" i="29" s="1"/>
  <c r="AL22" i="29" a="1"/>
  <c r="AL22" i="29" s="1"/>
  <c r="AA22" i="29" a="1"/>
  <c r="AA22" i="29" s="1"/>
  <c r="ER21" i="29" a="1"/>
  <c r="ER21" i="29" s="1"/>
  <c r="EG21" i="29" a="1"/>
  <c r="EG21" i="29" s="1"/>
  <c r="DV21" i="29" a="1"/>
  <c r="DV21" i="29" s="1"/>
  <c r="DK21" i="29" a="1"/>
  <c r="DK21" i="29" s="1"/>
  <c r="CZ21" i="29" a="1"/>
  <c r="CZ21" i="29" s="1"/>
  <c r="CO21" i="29" a="1"/>
  <c r="CO21" i="29" s="1"/>
  <c r="CD21" i="29" a="1"/>
  <c r="CD21" i="29" s="1"/>
  <c r="BS21" i="29" a="1"/>
  <c r="BS21" i="29" s="1"/>
  <c r="BH21" i="29" a="1"/>
  <c r="BH21" i="29" s="1"/>
  <c r="AW21" i="29" a="1"/>
  <c r="AW21" i="29" s="1"/>
  <c r="AL21" i="29" a="1"/>
  <c r="AL21" i="29" s="1"/>
  <c r="AA21" i="29" a="1"/>
  <c r="AA21" i="29" s="1"/>
  <c r="ER17" i="29" a="1"/>
  <c r="ER17" i="29" s="1"/>
  <c r="EG17" i="29" a="1"/>
  <c r="EG17" i="29" s="1"/>
  <c r="DV17" i="29" a="1"/>
  <c r="DV17" i="29" s="1"/>
  <c r="DK17" i="29" a="1"/>
  <c r="DK17" i="29" s="1"/>
  <c r="CZ17" i="29" a="1"/>
  <c r="CZ17" i="29" s="1"/>
  <c r="CO17" i="29" a="1"/>
  <c r="CO17" i="29" s="1"/>
  <c r="CD17" i="29" a="1"/>
  <c r="CD17" i="29" s="1"/>
  <c r="BS17" i="29" a="1"/>
  <c r="BS17" i="29" s="1"/>
  <c r="BH17" i="29" a="1"/>
  <c r="BH17" i="29" s="1"/>
  <c r="AW17" i="29" a="1"/>
  <c r="AW17" i="29" s="1"/>
  <c r="AL17" i="29" a="1"/>
  <c r="AL17" i="29" s="1"/>
  <c r="AA17" i="29" a="1"/>
  <c r="AA17" i="29" s="1"/>
  <c r="ER16" i="29" a="1"/>
  <c r="ER16" i="29" s="1"/>
  <c r="EG16" i="29" a="1"/>
  <c r="EG16" i="29" s="1"/>
  <c r="DV16" i="29" a="1"/>
  <c r="DV16" i="29" s="1"/>
  <c r="DK16" i="29" a="1"/>
  <c r="DK16" i="29" s="1"/>
  <c r="CZ16" i="29" a="1"/>
  <c r="CZ16" i="29" s="1"/>
  <c r="CO16" i="29" a="1"/>
  <c r="CO16" i="29" s="1"/>
  <c r="CD16" i="29" a="1"/>
  <c r="CD16" i="29" s="1"/>
  <c r="BS16" i="29" a="1"/>
  <c r="BS16" i="29" s="1"/>
  <c r="BH16" i="29" a="1"/>
  <c r="BH16" i="29" s="1"/>
  <c r="AW16" i="29" a="1"/>
  <c r="AW16" i="29" s="1"/>
  <c r="AL16" i="29" a="1"/>
  <c r="AL16" i="29" s="1"/>
  <c r="AA16" i="29" a="1"/>
  <c r="AA16" i="29" s="1"/>
  <c r="ER13" i="29" a="1"/>
  <c r="ER13" i="29" s="1"/>
  <c r="EG13" i="29" a="1"/>
  <c r="EG13" i="29" s="1"/>
  <c r="DV13" i="29" a="1"/>
  <c r="DV13" i="29" s="1"/>
  <c r="DK13" i="29" a="1"/>
  <c r="DK13" i="29" s="1"/>
  <c r="CZ13" i="29" a="1"/>
  <c r="CZ13" i="29" s="1"/>
  <c r="CO13" i="29" a="1"/>
  <c r="CO13" i="29" s="1"/>
  <c r="CD13" i="29" a="1"/>
  <c r="CD13" i="29" s="1"/>
  <c r="BS13" i="29" a="1"/>
  <c r="BS13" i="29" s="1"/>
  <c r="BH13" i="29" a="1"/>
  <c r="BH13" i="29" s="1"/>
  <c r="AW13" i="29" a="1"/>
  <c r="AW13" i="29" s="1"/>
  <c r="AL13" i="29" a="1"/>
  <c r="AL13" i="29" s="1"/>
  <c r="AA13" i="29" a="1"/>
  <c r="AA13" i="29" s="1"/>
  <c r="ER8" i="29" a="1"/>
  <c r="ER8" i="29" s="1"/>
  <c r="EG8" i="29" a="1"/>
  <c r="EG8" i="29" s="1"/>
  <c r="DV8" i="29" a="1"/>
  <c r="DV8" i="29" s="1"/>
  <c r="DK8" i="29" a="1"/>
  <c r="DK8" i="29" s="1"/>
  <c r="CZ8" i="29" a="1"/>
  <c r="CZ8" i="29" s="1"/>
  <c r="CO8" i="29" a="1"/>
  <c r="CO8" i="29" s="1"/>
  <c r="CD8" i="29" a="1"/>
  <c r="CD8" i="29" s="1"/>
  <c r="BS8" i="29" a="1"/>
  <c r="BS8" i="29" s="1"/>
  <c r="BH8" i="29" a="1"/>
  <c r="BH8" i="29" s="1"/>
  <c r="AW8" i="29" a="1"/>
  <c r="AW8" i="29" s="1"/>
  <c r="AL8" i="29" a="1"/>
  <c r="AL8" i="29" s="1"/>
  <c r="AA8" i="29" a="1"/>
  <c r="AA8" i="29" s="1"/>
  <c r="ER7" i="29" a="1"/>
  <c r="ER7" i="29" s="1"/>
  <c r="EG7" i="29" a="1"/>
  <c r="EG7" i="29" s="1"/>
  <c r="DV7" i="29" a="1"/>
  <c r="DV7" i="29" s="1"/>
  <c r="DK7" i="29" a="1"/>
  <c r="DK7" i="29" s="1"/>
  <c r="CZ7" i="29" a="1"/>
  <c r="CZ7" i="29" s="1"/>
  <c r="CO7" i="29" a="1"/>
  <c r="CO7" i="29" s="1"/>
  <c r="CD7" i="29" a="1"/>
  <c r="CD7" i="29" s="1"/>
  <c r="BS7" i="29" a="1"/>
  <c r="BS7" i="29" s="1"/>
  <c r="BH7" i="29" a="1"/>
  <c r="BH7" i="29" s="1"/>
  <c r="AW7" i="29" a="1"/>
  <c r="AW7" i="29" s="1"/>
  <c r="AL7" i="29" a="1"/>
  <c r="AL7" i="29" s="1"/>
  <c r="AA7" i="29" a="1"/>
  <c r="AA7" i="29" s="1"/>
  <c r="ER6" i="29" a="1"/>
  <c r="ER6" i="29" s="1"/>
  <c r="EG6" i="29" a="1"/>
  <c r="EG6" i="29" s="1"/>
  <c r="DV6" i="29" a="1"/>
  <c r="DV6" i="29" s="1"/>
  <c r="DK6" i="29" a="1"/>
  <c r="DK6" i="29" s="1"/>
  <c r="CZ6" i="29" a="1"/>
  <c r="CZ6" i="29" s="1"/>
  <c r="CO6" i="29" a="1"/>
  <c r="CO6" i="29" s="1"/>
  <c r="CD6" i="29" a="1"/>
  <c r="CD6" i="29" s="1"/>
  <c r="BS6" i="29" a="1"/>
  <c r="BS6" i="29" s="1"/>
  <c r="BH6" i="29" a="1"/>
  <c r="BH6" i="29" s="1"/>
  <c r="AW6" i="29" a="1"/>
  <c r="AW6" i="29" s="1"/>
  <c r="AL6" i="29" a="1"/>
  <c r="AL6" i="29" s="1"/>
  <c r="AA6" i="29" a="1"/>
  <c r="AA6" i="29" s="1"/>
  <c r="ER71" i="24" a="1"/>
  <c r="ER71" i="24" s="1"/>
  <c r="EG71" i="24" a="1"/>
  <c r="EG71" i="24" s="1"/>
  <c r="DV71" i="24" a="1"/>
  <c r="DV71" i="24" s="1"/>
  <c r="DK71" i="24" a="1"/>
  <c r="DK71" i="24" s="1"/>
  <c r="CZ71" i="24" a="1"/>
  <c r="CZ71" i="24" s="1"/>
  <c r="CO71" i="24" a="1"/>
  <c r="CO71" i="24" s="1"/>
  <c r="CD71" i="24" a="1"/>
  <c r="CD71" i="24" s="1"/>
  <c r="BS71" i="24" a="1"/>
  <c r="BS71" i="24" s="1"/>
  <c r="BH71" i="24" a="1"/>
  <c r="BH71" i="24" s="1"/>
  <c r="AW71" i="24" a="1"/>
  <c r="AW71" i="24" s="1"/>
  <c r="AL71" i="24" a="1"/>
  <c r="AL71" i="24" s="1"/>
  <c r="AA71" i="24" a="1"/>
  <c r="AA71" i="24" s="1"/>
  <c r="ER70" i="24" a="1"/>
  <c r="ER70" i="24" s="1"/>
  <c r="EG70" i="24" a="1"/>
  <c r="EG70" i="24" s="1"/>
  <c r="DV70" i="24" a="1"/>
  <c r="DV70" i="24" s="1"/>
  <c r="DK70" i="24" a="1"/>
  <c r="DK70" i="24" s="1"/>
  <c r="CZ70" i="24" a="1"/>
  <c r="CZ70" i="24" s="1"/>
  <c r="CO70" i="24" a="1"/>
  <c r="CO70" i="24" s="1"/>
  <c r="CD70" i="24" a="1"/>
  <c r="CD70" i="24" s="1"/>
  <c r="BS70" i="24" a="1"/>
  <c r="BS70" i="24" s="1"/>
  <c r="BH70" i="24" a="1"/>
  <c r="BH70" i="24" s="1"/>
  <c r="AW70" i="24" a="1"/>
  <c r="AW70" i="24" s="1"/>
  <c r="AL70" i="24" a="1"/>
  <c r="AL70" i="24" s="1"/>
  <c r="AA70" i="24" a="1"/>
  <c r="AA70" i="24" s="1"/>
  <c r="ER58" i="24" a="1"/>
  <c r="ER58" i="24" s="1"/>
  <c r="EG58" i="24" a="1"/>
  <c r="EG58" i="24" s="1"/>
  <c r="DV58" i="24" a="1"/>
  <c r="DV58" i="24" s="1"/>
  <c r="DK58" i="24" a="1"/>
  <c r="DK58" i="24" s="1"/>
  <c r="CZ58" i="24" a="1"/>
  <c r="CZ58" i="24" s="1"/>
  <c r="CO58" i="24" a="1"/>
  <c r="CO58" i="24" s="1"/>
  <c r="CD58" i="24" a="1"/>
  <c r="CD58" i="24" s="1"/>
  <c r="BS58" i="24" a="1"/>
  <c r="BS58" i="24" s="1"/>
  <c r="BH58" i="24" a="1"/>
  <c r="BH58" i="24" s="1"/>
  <c r="AW58" i="24" a="1"/>
  <c r="AW58" i="24" s="1"/>
  <c r="AL58" i="24" a="1"/>
  <c r="AL58" i="24" s="1"/>
  <c r="AA58" i="24" a="1"/>
  <c r="AA58" i="24" s="1"/>
  <c r="ER57" i="24" a="1"/>
  <c r="ER57" i="24" s="1"/>
  <c r="EG57" i="24" a="1"/>
  <c r="EG57" i="24" s="1"/>
  <c r="DV57" i="24" a="1"/>
  <c r="DV57" i="24" s="1"/>
  <c r="DK57" i="24" a="1"/>
  <c r="DK57" i="24" s="1"/>
  <c r="CZ57" i="24" a="1"/>
  <c r="CZ57" i="24" s="1"/>
  <c r="CO57" i="24" a="1"/>
  <c r="CO57" i="24" s="1"/>
  <c r="CD57" i="24" a="1"/>
  <c r="CD57" i="24" s="1"/>
  <c r="BS57" i="24" a="1"/>
  <c r="BS57" i="24" s="1"/>
  <c r="BH57" i="24" a="1"/>
  <c r="BH57" i="24" s="1"/>
  <c r="AW57" i="24" a="1"/>
  <c r="AW57" i="24" s="1"/>
  <c r="AL57" i="24" a="1"/>
  <c r="AL57" i="24" s="1"/>
  <c r="AA57" i="24" a="1"/>
  <c r="AA57" i="24" s="1"/>
  <c r="ER53" i="24" a="1"/>
  <c r="ER53" i="24" s="1"/>
  <c r="EG53" i="24" a="1"/>
  <c r="EG53" i="24" s="1"/>
  <c r="DV53" i="24" a="1"/>
  <c r="DV53" i="24" s="1"/>
  <c r="DK53" i="24" a="1"/>
  <c r="DK53" i="24" s="1"/>
  <c r="CZ53" i="24" a="1"/>
  <c r="CZ53" i="24" s="1"/>
  <c r="CO53" i="24" a="1"/>
  <c r="CO53" i="24" s="1"/>
  <c r="CD53" i="24" a="1"/>
  <c r="CD53" i="24" s="1"/>
  <c r="BS53" i="24" a="1"/>
  <c r="BS53" i="24" s="1"/>
  <c r="BH53" i="24" a="1"/>
  <c r="BH53" i="24" s="1"/>
  <c r="AW53" i="24" a="1"/>
  <c r="AW53" i="24" s="1"/>
  <c r="AL53" i="24" a="1"/>
  <c r="AL53" i="24" s="1"/>
  <c r="AA53" i="24" a="1"/>
  <c r="AA53" i="24" s="1"/>
  <c r="ER50" i="24" a="1"/>
  <c r="ER50" i="24" s="1"/>
  <c r="EG50" i="24" a="1"/>
  <c r="EG50" i="24" s="1"/>
  <c r="DV50" i="24" a="1"/>
  <c r="DV50" i="24" s="1"/>
  <c r="DK50" i="24" a="1"/>
  <c r="DK50" i="24" s="1"/>
  <c r="CZ50" i="24" a="1"/>
  <c r="CZ50" i="24" s="1"/>
  <c r="CO50" i="24" a="1"/>
  <c r="CO50" i="24" s="1"/>
  <c r="CD50" i="24" a="1"/>
  <c r="CD50" i="24" s="1"/>
  <c r="BS50" i="24" a="1"/>
  <c r="BS50" i="24" s="1"/>
  <c r="BH50" i="24" a="1"/>
  <c r="BH50" i="24" s="1"/>
  <c r="AW50" i="24" a="1"/>
  <c r="AW50" i="24" s="1"/>
  <c r="AL50" i="24" a="1"/>
  <c r="AL50" i="24" s="1"/>
  <c r="AA50" i="24" a="1"/>
  <c r="AA50" i="24" s="1"/>
  <c r="ER49" i="24" a="1"/>
  <c r="ER49" i="24" s="1"/>
  <c r="EG49" i="24" a="1"/>
  <c r="EG49" i="24" s="1"/>
  <c r="DV49" i="24" a="1"/>
  <c r="DV49" i="24" s="1"/>
  <c r="DK49" i="24" a="1"/>
  <c r="DK49" i="24" s="1"/>
  <c r="CZ49" i="24" a="1"/>
  <c r="CZ49" i="24" s="1"/>
  <c r="CO49" i="24" a="1"/>
  <c r="CO49" i="24" s="1"/>
  <c r="CD49" i="24" a="1"/>
  <c r="CD49" i="24" s="1"/>
  <c r="BS49" i="24" a="1"/>
  <c r="BS49" i="24" s="1"/>
  <c r="BH49" i="24" a="1"/>
  <c r="BH49" i="24" s="1"/>
  <c r="AW49" i="24" a="1"/>
  <c r="AW49" i="24" s="1"/>
  <c r="AL49" i="24" a="1"/>
  <c r="AL49" i="24" s="1"/>
  <c r="AA49" i="24" a="1"/>
  <c r="AA49" i="24" s="1"/>
  <c r="ER46" i="24" a="1"/>
  <c r="ER46" i="24" s="1"/>
  <c r="EG46" i="24" a="1"/>
  <c r="EG46" i="24" s="1"/>
  <c r="DV46" i="24" a="1"/>
  <c r="DV46" i="24" s="1"/>
  <c r="DK46" i="24" a="1"/>
  <c r="DK46" i="24" s="1"/>
  <c r="CZ46" i="24" a="1"/>
  <c r="CZ46" i="24" s="1"/>
  <c r="CO46" i="24" a="1"/>
  <c r="CO46" i="24" s="1"/>
  <c r="CD46" i="24" a="1"/>
  <c r="CD46" i="24" s="1"/>
  <c r="BS46" i="24" a="1"/>
  <c r="BS46" i="24" s="1"/>
  <c r="BH46" i="24" a="1"/>
  <c r="BH46" i="24" s="1"/>
  <c r="AW46" i="24" a="1"/>
  <c r="AW46" i="24" s="1"/>
  <c r="AL46" i="24" a="1"/>
  <c r="AL46" i="24" s="1"/>
  <c r="AA46" i="24" a="1"/>
  <c r="AA46" i="24" s="1"/>
  <c r="ER45" i="24" a="1"/>
  <c r="ER45" i="24" s="1"/>
  <c r="EG45" i="24" a="1"/>
  <c r="EG45" i="24" s="1"/>
  <c r="DV45" i="24" a="1"/>
  <c r="DV45" i="24" s="1"/>
  <c r="DK45" i="24" a="1"/>
  <c r="DK45" i="24" s="1"/>
  <c r="CZ45" i="24" a="1"/>
  <c r="CZ45" i="24" s="1"/>
  <c r="CO45" i="24" a="1"/>
  <c r="CO45" i="24" s="1"/>
  <c r="CD45" i="24" a="1"/>
  <c r="CD45" i="24" s="1"/>
  <c r="BS45" i="24" a="1"/>
  <c r="BS45" i="24" s="1"/>
  <c r="BH45" i="24" a="1"/>
  <c r="BH45" i="24" s="1"/>
  <c r="AW45" i="24" a="1"/>
  <c r="AW45" i="24" s="1"/>
  <c r="AL45" i="24" a="1"/>
  <c r="AL45" i="24" s="1"/>
  <c r="AA45" i="24" a="1"/>
  <c r="AA45" i="24" s="1"/>
  <c r="ER41" i="24" a="1"/>
  <c r="ER41" i="24" s="1"/>
  <c r="EG41" i="24" a="1"/>
  <c r="EG41" i="24" s="1"/>
  <c r="DV41" i="24" a="1"/>
  <c r="DV41" i="24" s="1"/>
  <c r="DK41" i="24" a="1"/>
  <c r="DK41" i="24" s="1"/>
  <c r="CZ41" i="24" a="1"/>
  <c r="CZ41" i="24" s="1"/>
  <c r="CO41" i="24" a="1"/>
  <c r="CO41" i="24" s="1"/>
  <c r="CD41" i="24" a="1"/>
  <c r="CD41" i="24" s="1"/>
  <c r="BS41" i="24" a="1"/>
  <c r="BS41" i="24" s="1"/>
  <c r="BH41" i="24" a="1"/>
  <c r="BH41" i="24" s="1"/>
  <c r="AW41" i="24" a="1"/>
  <c r="AW41" i="24" s="1"/>
  <c r="AL41" i="24" a="1"/>
  <c r="AL41" i="24" s="1"/>
  <c r="AA41" i="24" a="1"/>
  <c r="AA41" i="24" s="1"/>
  <c r="ER38" i="24" a="1"/>
  <c r="ER38" i="24" s="1"/>
  <c r="EG38" i="24" a="1"/>
  <c r="EG38" i="24" s="1"/>
  <c r="DV38" i="24" a="1"/>
  <c r="DV38" i="24" s="1"/>
  <c r="DK38" i="24" a="1"/>
  <c r="DK38" i="24" s="1"/>
  <c r="CZ38" i="24" a="1"/>
  <c r="CZ38" i="24" s="1"/>
  <c r="CO38" i="24" a="1"/>
  <c r="CO38" i="24" s="1"/>
  <c r="CD38" i="24" a="1"/>
  <c r="CD38" i="24" s="1"/>
  <c r="BS38" i="24" a="1"/>
  <c r="BS38" i="24" s="1"/>
  <c r="BH38" i="24" a="1"/>
  <c r="BH38" i="24" s="1"/>
  <c r="AW38" i="24" a="1"/>
  <c r="AW38" i="24" s="1"/>
  <c r="AL38" i="24" a="1"/>
  <c r="AL38" i="24" s="1"/>
  <c r="AA38" i="24" a="1"/>
  <c r="AA38" i="24" s="1"/>
  <c r="ER37" i="24" a="1"/>
  <c r="ER37" i="24" s="1"/>
  <c r="EG37" i="24" a="1"/>
  <c r="EG37" i="24" s="1"/>
  <c r="DV37" i="24" a="1"/>
  <c r="DV37" i="24" s="1"/>
  <c r="DK37" i="24" a="1"/>
  <c r="DK37" i="24" s="1"/>
  <c r="CZ37" i="24" a="1"/>
  <c r="CZ37" i="24" s="1"/>
  <c r="CO37" i="24" a="1"/>
  <c r="CO37" i="24" s="1"/>
  <c r="CD37" i="24" a="1"/>
  <c r="CD37" i="24" s="1"/>
  <c r="BS37" i="24" a="1"/>
  <c r="BS37" i="24" s="1"/>
  <c r="BH37" i="24" a="1"/>
  <c r="BH37" i="24" s="1"/>
  <c r="AW37" i="24" a="1"/>
  <c r="AW37" i="24" s="1"/>
  <c r="AL37" i="24" a="1"/>
  <c r="AL37" i="24" s="1"/>
  <c r="AA37" i="24" a="1"/>
  <c r="AA37" i="24" s="1"/>
  <c r="ER34" i="24" a="1"/>
  <c r="ER34" i="24" s="1"/>
  <c r="EG34" i="24" a="1"/>
  <c r="EG34" i="24" s="1"/>
  <c r="DV34" i="24" a="1"/>
  <c r="DV34" i="24" s="1"/>
  <c r="DK34" i="24" a="1"/>
  <c r="DK34" i="24" s="1"/>
  <c r="CZ34" i="24" a="1"/>
  <c r="CZ34" i="24" s="1"/>
  <c r="CO34" i="24" a="1"/>
  <c r="CO34" i="24" s="1"/>
  <c r="CD34" i="24" a="1"/>
  <c r="CD34" i="24" s="1"/>
  <c r="BS34" i="24" a="1"/>
  <c r="BS34" i="24" s="1"/>
  <c r="BH34" i="24" a="1"/>
  <c r="BH34" i="24" s="1"/>
  <c r="AW34" i="24" a="1"/>
  <c r="AW34" i="24" s="1"/>
  <c r="AL34" i="24" a="1"/>
  <c r="AL34" i="24" s="1"/>
  <c r="AA34" i="24" a="1"/>
  <c r="AA34" i="24" s="1"/>
  <c r="ER33" i="24" a="1"/>
  <c r="ER33" i="24" s="1"/>
  <c r="EG33" i="24" a="1"/>
  <c r="EG33" i="24" s="1"/>
  <c r="DV33" i="24" a="1"/>
  <c r="DV33" i="24" s="1"/>
  <c r="DK33" i="24" a="1"/>
  <c r="DK33" i="24" s="1"/>
  <c r="CZ33" i="24" a="1"/>
  <c r="CZ33" i="24" s="1"/>
  <c r="CO33" i="24" a="1"/>
  <c r="CO33" i="24" s="1"/>
  <c r="CD33" i="24" a="1"/>
  <c r="CD33" i="24" s="1"/>
  <c r="BS33" i="24" a="1"/>
  <c r="BS33" i="24" s="1"/>
  <c r="BH33" i="24" a="1"/>
  <c r="BH33" i="24" s="1"/>
  <c r="AW33" i="24" a="1"/>
  <c r="AW33" i="24" s="1"/>
  <c r="AL33" i="24" a="1"/>
  <c r="AL33" i="24" s="1"/>
  <c r="AA33" i="24" a="1"/>
  <c r="AA33" i="24" s="1"/>
  <c r="ER29" i="24" a="1"/>
  <c r="ER29" i="24" s="1"/>
  <c r="EG29" i="24" a="1"/>
  <c r="EG29" i="24" s="1"/>
  <c r="DV29" i="24" a="1"/>
  <c r="DV29" i="24" s="1"/>
  <c r="DK29" i="24" a="1"/>
  <c r="DK29" i="24" s="1"/>
  <c r="CZ29" i="24" a="1"/>
  <c r="CZ29" i="24" s="1"/>
  <c r="CO29" i="24" a="1"/>
  <c r="CO29" i="24" s="1"/>
  <c r="CD29" i="24" a="1"/>
  <c r="CD29" i="24" s="1"/>
  <c r="BS29" i="24" a="1"/>
  <c r="BS29" i="24" s="1"/>
  <c r="BH29" i="24" a="1"/>
  <c r="BH29" i="24" s="1"/>
  <c r="AW29" i="24" a="1"/>
  <c r="AW29" i="24" s="1"/>
  <c r="AL29" i="24" a="1"/>
  <c r="AL29" i="24" s="1"/>
  <c r="AA29" i="24" a="1"/>
  <c r="AA29" i="24" s="1"/>
  <c r="ER26" i="24" a="1"/>
  <c r="ER26" i="24" s="1"/>
  <c r="EG26" i="24" a="1"/>
  <c r="EG26" i="24" s="1"/>
  <c r="DV26" i="24" a="1"/>
  <c r="DV26" i="24" s="1"/>
  <c r="DK26" i="24" a="1"/>
  <c r="DK26" i="24" s="1"/>
  <c r="CZ26" i="24" a="1"/>
  <c r="CZ26" i="24" s="1"/>
  <c r="CO26" i="24" a="1"/>
  <c r="CO26" i="24" s="1"/>
  <c r="CD26" i="24" a="1"/>
  <c r="CD26" i="24" s="1"/>
  <c r="BS26" i="24" a="1"/>
  <c r="BS26" i="24" s="1"/>
  <c r="BH26" i="24" a="1"/>
  <c r="BH26" i="24" s="1"/>
  <c r="AW26" i="24" a="1"/>
  <c r="AW26" i="24" s="1"/>
  <c r="AL26" i="24" a="1"/>
  <c r="AL26" i="24" s="1"/>
  <c r="AA26" i="24" a="1"/>
  <c r="AA26" i="24" s="1"/>
  <c r="ER25" i="24" a="1"/>
  <c r="ER25" i="24" s="1"/>
  <c r="EG25" i="24" a="1"/>
  <c r="EG25" i="24" s="1"/>
  <c r="DV25" i="24" a="1"/>
  <c r="DV25" i="24" s="1"/>
  <c r="DK25" i="24" a="1"/>
  <c r="DK25" i="24" s="1"/>
  <c r="CZ25" i="24" a="1"/>
  <c r="CZ25" i="24" s="1"/>
  <c r="CO25" i="24" a="1"/>
  <c r="CO25" i="24" s="1"/>
  <c r="CD25" i="24" a="1"/>
  <c r="CD25" i="24" s="1"/>
  <c r="BS25" i="24" a="1"/>
  <c r="BS25" i="24" s="1"/>
  <c r="BH25" i="24" a="1"/>
  <c r="BH25" i="24" s="1"/>
  <c r="AW25" i="24" a="1"/>
  <c r="AW25" i="24" s="1"/>
  <c r="AL25" i="24" a="1"/>
  <c r="AL25" i="24" s="1"/>
  <c r="AA25" i="24" a="1"/>
  <c r="AA25" i="24" s="1"/>
  <c r="ER22" i="24" a="1"/>
  <c r="ER22" i="24" s="1"/>
  <c r="EG22" i="24" a="1"/>
  <c r="EG22" i="24" s="1"/>
  <c r="DV22" i="24" a="1"/>
  <c r="DV22" i="24" s="1"/>
  <c r="DK22" i="24" a="1"/>
  <c r="DK22" i="24" s="1"/>
  <c r="CZ22" i="24" a="1"/>
  <c r="CZ22" i="24" s="1"/>
  <c r="CO22" i="24" a="1"/>
  <c r="CO22" i="24" s="1"/>
  <c r="CD22" i="24" a="1"/>
  <c r="CD22" i="24" s="1"/>
  <c r="BS22" i="24" a="1"/>
  <c r="BS22" i="24" s="1"/>
  <c r="BH22" i="24" a="1"/>
  <c r="BH22" i="24" s="1"/>
  <c r="AW22" i="24" a="1"/>
  <c r="AW22" i="24" s="1"/>
  <c r="AL22" i="24" a="1"/>
  <c r="AL22" i="24" s="1"/>
  <c r="AA22" i="24" a="1"/>
  <c r="AA22" i="24" s="1"/>
  <c r="ER21" i="24" a="1"/>
  <c r="ER21" i="24" s="1"/>
  <c r="EG21" i="24" a="1"/>
  <c r="EG21" i="24" s="1"/>
  <c r="DV21" i="24" a="1"/>
  <c r="DV21" i="24" s="1"/>
  <c r="DK21" i="24" a="1"/>
  <c r="DK21" i="24" s="1"/>
  <c r="CZ21" i="24" a="1"/>
  <c r="CZ21" i="24" s="1"/>
  <c r="CO21" i="24" a="1"/>
  <c r="CO21" i="24" s="1"/>
  <c r="CD21" i="24" a="1"/>
  <c r="CD21" i="24" s="1"/>
  <c r="BS21" i="24" a="1"/>
  <c r="BS21" i="24" s="1"/>
  <c r="BH21" i="24" a="1"/>
  <c r="BH21" i="24" s="1"/>
  <c r="AW21" i="24" a="1"/>
  <c r="AW21" i="24" s="1"/>
  <c r="AL21" i="24" a="1"/>
  <c r="AL21" i="24" s="1"/>
  <c r="AA21" i="24" a="1"/>
  <c r="AA21" i="24" s="1"/>
  <c r="ER17" i="24" a="1"/>
  <c r="ER17" i="24" s="1"/>
  <c r="EG17" i="24" a="1"/>
  <c r="EG17" i="24" s="1"/>
  <c r="DV17" i="24" a="1"/>
  <c r="DV17" i="24" s="1"/>
  <c r="DK17" i="24" a="1"/>
  <c r="DK17" i="24" s="1"/>
  <c r="CZ17" i="24" a="1"/>
  <c r="CZ17" i="24" s="1"/>
  <c r="CO17" i="24" a="1"/>
  <c r="CO17" i="24" s="1"/>
  <c r="CD17" i="24" a="1"/>
  <c r="CD17" i="24" s="1"/>
  <c r="BS17" i="24" a="1"/>
  <c r="BS17" i="24" s="1"/>
  <c r="BH17" i="24" a="1"/>
  <c r="BH17" i="24" s="1"/>
  <c r="AW17" i="24" a="1"/>
  <c r="AW17" i="24" s="1"/>
  <c r="AL17" i="24" a="1"/>
  <c r="AL17" i="24" s="1"/>
  <c r="AA17" i="24" a="1"/>
  <c r="AA17" i="24" s="1"/>
  <c r="ER16" i="24" a="1"/>
  <c r="ER16" i="24" s="1"/>
  <c r="EG16" i="24" a="1"/>
  <c r="EG16" i="24" s="1"/>
  <c r="DV16" i="24" a="1"/>
  <c r="DV16" i="24" s="1"/>
  <c r="DK16" i="24" a="1"/>
  <c r="DK16" i="24" s="1"/>
  <c r="CZ16" i="24" a="1"/>
  <c r="CZ16" i="24" s="1"/>
  <c r="CO16" i="24" a="1"/>
  <c r="CO16" i="24" s="1"/>
  <c r="CD16" i="24" a="1"/>
  <c r="CD16" i="24" s="1"/>
  <c r="BS16" i="24" a="1"/>
  <c r="BS16" i="24" s="1"/>
  <c r="BH16" i="24" a="1"/>
  <c r="BH16" i="24" s="1"/>
  <c r="AW16" i="24" a="1"/>
  <c r="AW16" i="24" s="1"/>
  <c r="AL16" i="24" a="1"/>
  <c r="AL16" i="24" s="1"/>
  <c r="AA16" i="24" a="1"/>
  <c r="AA16" i="24" s="1"/>
  <c r="ER13" i="24" a="1"/>
  <c r="ER13" i="24" s="1"/>
  <c r="EG13" i="24" a="1"/>
  <c r="EG13" i="24" s="1"/>
  <c r="DV13" i="24" a="1"/>
  <c r="DV13" i="24" s="1"/>
  <c r="DK13" i="24" a="1"/>
  <c r="DK13" i="24" s="1"/>
  <c r="CZ13" i="24" a="1"/>
  <c r="CZ13" i="24" s="1"/>
  <c r="CO13" i="24" a="1"/>
  <c r="CO13" i="24" s="1"/>
  <c r="CD13" i="24" a="1"/>
  <c r="CD13" i="24" s="1"/>
  <c r="BS13" i="24" a="1"/>
  <c r="BS13" i="24" s="1"/>
  <c r="BH13" i="24" a="1"/>
  <c r="BH13" i="24" s="1"/>
  <c r="AW13" i="24" a="1"/>
  <c r="AW13" i="24" s="1"/>
  <c r="AL13" i="24" a="1"/>
  <c r="AL13" i="24" s="1"/>
  <c r="AA13" i="24" a="1"/>
  <c r="AA13" i="24" s="1"/>
  <c r="ER8" i="24" a="1"/>
  <c r="ER8" i="24" s="1"/>
  <c r="EG8" i="24" a="1"/>
  <c r="EG8" i="24" s="1"/>
  <c r="DV8" i="24" a="1"/>
  <c r="DV8" i="24" s="1"/>
  <c r="DK8" i="24" a="1"/>
  <c r="DK8" i="24" s="1"/>
  <c r="CZ8" i="24" a="1"/>
  <c r="CZ8" i="24" s="1"/>
  <c r="CO8" i="24" a="1"/>
  <c r="CO8" i="24" s="1"/>
  <c r="CD8" i="24" a="1"/>
  <c r="CD8" i="24" s="1"/>
  <c r="BS8" i="24" a="1"/>
  <c r="BS8" i="24" s="1"/>
  <c r="BH8" i="24" a="1"/>
  <c r="BH8" i="24" s="1"/>
  <c r="AW8" i="24" a="1"/>
  <c r="AW8" i="24" s="1"/>
  <c r="AL8" i="24" a="1"/>
  <c r="AL8" i="24" s="1"/>
  <c r="AA8" i="24" a="1"/>
  <c r="AA8" i="24" s="1"/>
  <c r="ER7" i="24" a="1"/>
  <c r="ER7" i="24" s="1"/>
  <c r="EG7" i="24" a="1"/>
  <c r="EG7" i="24" s="1"/>
  <c r="DV7" i="24" a="1"/>
  <c r="DV7" i="24" s="1"/>
  <c r="DK7" i="24" a="1"/>
  <c r="DK7" i="24" s="1"/>
  <c r="CZ7" i="24" a="1"/>
  <c r="CZ7" i="24" s="1"/>
  <c r="CO7" i="24" a="1"/>
  <c r="CO7" i="24" s="1"/>
  <c r="CD7" i="24" a="1"/>
  <c r="CD7" i="24" s="1"/>
  <c r="BS7" i="24" a="1"/>
  <c r="BS7" i="24" s="1"/>
  <c r="BH7" i="24" a="1"/>
  <c r="BH7" i="24" s="1"/>
  <c r="AW7" i="24" a="1"/>
  <c r="AW7" i="24" s="1"/>
  <c r="AL7" i="24" a="1"/>
  <c r="AL7" i="24" s="1"/>
  <c r="AA7" i="24" a="1"/>
  <c r="AA7" i="24" s="1"/>
  <c r="ER6" i="24" a="1"/>
  <c r="ER6" i="24" s="1"/>
  <c r="EG6" i="24" a="1"/>
  <c r="EG6" i="24" s="1"/>
  <c r="DV6" i="24" a="1"/>
  <c r="DV6" i="24" s="1"/>
  <c r="DK6" i="24" a="1"/>
  <c r="DK6" i="24" s="1"/>
  <c r="CZ6" i="24" a="1"/>
  <c r="CZ6" i="24" s="1"/>
  <c r="CO6" i="24" a="1"/>
  <c r="CO6" i="24" s="1"/>
  <c r="CD6" i="24" a="1"/>
  <c r="CD6" i="24" s="1"/>
  <c r="BS6" i="24" a="1"/>
  <c r="BS6" i="24" s="1"/>
  <c r="BH6" i="24" a="1"/>
  <c r="BH6" i="24" s="1"/>
  <c r="AW6" i="24" a="1"/>
  <c r="AW6" i="24" s="1"/>
  <c r="AL6" i="24" a="1"/>
  <c r="AL6" i="24" s="1"/>
  <c r="AA6" i="24" a="1"/>
  <c r="AA6" i="24" s="1"/>
  <c r="ER71" i="40" a="1"/>
  <c r="ER71" i="40" s="1"/>
  <c r="EG71" i="40" a="1"/>
  <c r="EG71" i="40" s="1"/>
  <c r="DV71" i="40" a="1"/>
  <c r="DV71" i="40" s="1"/>
  <c r="DK71" i="40" a="1"/>
  <c r="DK71" i="40" s="1"/>
  <c r="CZ71" i="40" a="1"/>
  <c r="CZ71" i="40" s="1"/>
  <c r="CO71" i="40" a="1"/>
  <c r="CO71" i="40" s="1"/>
  <c r="CD71" i="40" a="1"/>
  <c r="CD71" i="40" s="1"/>
  <c r="BS71" i="40" a="1"/>
  <c r="BS71" i="40" s="1"/>
  <c r="BH71" i="40" a="1"/>
  <c r="BH71" i="40" s="1"/>
  <c r="AW71" i="40" a="1"/>
  <c r="AW71" i="40" s="1"/>
  <c r="AL71" i="40" a="1"/>
  <c r="AL71" i="40" s="1"/>
  <c r="AA71" i="40" a="1"/>
  <c r="AA71" i="40" s="1"/>
  <c r="ER70" i="40" a="1"/>
  <c r="ER70" i="40" s="1"/>
  <c r="EG70" i="40" a="1"/>
  <c r="EG70" i="40" s="1"/>
  <c r="DV70" i="40" a="1"/>
  <c r="DV70" i="40" s="1"/>
  <c r="DK70" i="40" a="1"/>
  <c r="DK70" i="40" s="1"/>
  <c r="CZ70" i="40" a="1"/>
  <c r="CZ70" i="40" s="1"/>
  <c r="CO70" i="40" a="1"/>
  <c r="CO70" i="40" s="1"/>
  <c r="CD70" i="40" a="1"/>
  <c r="CD70" i="40" s="1"/>
  <c r="BS70" i="40" a="1"/>
  <c r="BS70" i="40" s="1"/>
  <c r="BH70" i="40" a="1"/>
  <c r="BH70" i="40" s="1"/>
  <c r="AW70" i="40" a="1"/>
  <c r="AW70" i="40" s="1"/>
  <c r="AL70" i="40" a="1"/>
  <c r="AL70" i="40" s="1"/>
  <c r="AA70" i="40" a="1"/>
  <c r="AA70" i="40" s="1"/>
  <c r="ER58" i="40" a="1"/>
  <c r="ER58" i="40" s="1"/>
  <c r="EG58" i="40" a="1"/>
  <c r="EG58" i="40" s="1"/>
  <c r="DV58" i="40" a="1"/>
  <c r="DV58" i="40" s="1"/>
  <c r="DK58" i="40" a="1"/>
  <c r="DK58" i="40" s="1"/>
  <c r="CZ58" i="40" a="1"/>
  <c r="CZ58" i="40" s="1"/>
  <c r="CO58" i="40" a="1"/>
  <c r="CO58" i="40" s="1"/>
  <c r="CD58" i="40" a="1"/>
  <c r="CD58" i="40" s="1"/>
  <c r="BS58" i="40" a="1"/>
  <c r="BS58" i="40" s="1"/>
  <c r="BH58" i="40" a="1"/>
  <c r="BH58" i="40" s="1"/>
  <c r="AW58" i="40" a="1"/>
  <c r="AW58" i="40" s="1"/>
  <c r="AL58" i="40" a="1"/>
  <c r="AL58" i="40" s="1"/>
  <c r="AA58" i="40" a="1"/>
  <c r="AA58" i="40" s="1"/>
  <c r="ER57" i="40" a="1"/>
  <c r="ER57" i="40" s="1"/>
  <c r="EG57" i="40" a="1"/>
  <c r="EG57" i="40" s="1"/>
  <c r="DV57" i="40" a="1"/>
  <c r="DV57" i="40" s="1"/>
  <c r="DK57" i="40" a="1"/>
  <c r="DK57" i="40" s="1"/>
  <c r="CZ57" i="40" a="1"/>
  <c r="CZ57" i="40" s="1"/>
  <c r="CO57" i="40" a="1"/>
  <c r="CO57" i="40" s="1"/>
  <c r="CD57" i="40" a="1"/>
  <c r="CD57" i="40" s="1"/>
  <c r="BS57" i="40" a="1"/>
  <c r="BS57" i="40" s="1"/>
  <c r="BH57" i="40" a="1"/>
  <c r="BH57" i="40" s="1"/>
  <c r="AW57" i="40" a="1"/>
  <c r="AW57" i="40" s="1"/>
  <c r="AL57" i="40" a="1"/>
  <c r="AL57" i="40" s="1"/>
  <c r="AA57" i="40" a="1"/>
  <c r="AA57" i="40" s="1"/>
  <c r="ER53" i="40" a="1"/>
  <c r="ER53" i="40" s="1"/>
  <c r="EG53" i="40" a="1"/>
  <c r="EG53" i="40" s="1"/>
  <c r="DV53" i="40" a="1"/>
  <c r="DV53" i="40" s="1"/>
  <c r="DK53" i="40" a="1"/>
  <c r="DK53" i="40" s="1"/>
  <c r="CZ53" i="40" a="1"/>
  <c r="CZ53" i="40" s="1"/>
  <c r="CO53" i="40" a="1"/>
  <c r="CO53" i="40" s="1"/>
  <c r="CD53" i="40" a="1"/>
  <c r="CD53" i="40" s="1"/>
  <c r="BS53" i="40" a="1"/>
  <c r="BS53" i="40" s="1"/>
  <c r="BH53" i="40" a="1"/>
  <c r="BH53" i="40" s="1"/>
  <c r="AW53" i="40" a="1"/>
  <c r="AW53" i="40" s="1"/>
  <c r="AL53" i="40" a="1"/>
  <c r="AL53" i="40" s="1"/>
  <c r="AA53" i="40" a="1"/>
  <c r="AA53" i="40" s="1"/>
  <c r="ER50" i="40" a="1"/>
  <c r="ER50" i="40" s="1"/>
  <c r="EG50" i="40" a="1"/>
  <c r="EG50" i="40" s="1"/>
  <c r="DV50" i="40" a="1"/>
  <c r="DV50" i="40" s="1"/>
  <c r="DK50" i="40" a="1"/>
  <c r="DK50" i="40" s="1"/>
  <c r="CZ50" i="40" a="1"/>
  <c r="CZ50" i="40" s="1"/>
  <c r="CO50" i="40" a="1"/>
  <c r="CO50" i="40" s="1"/>
  <c r="CD50" i="40" a="1"/>
  <c r="CD50" i="40" s="1"/>
  <c r="BS50" i="40" a="1"/>
  <c r="BS50" i="40" s="1"/>
  <c r="BH50" i="40" a="1"/>
  <c r="BH50" i="40" s="1"/>
  <c r="AW50" i="40" a="1"/>
  <c r="AW50" i="40" s="1"/>
  <c r="AL50" i="40" a="1"/>
  <c r="AL50" i="40" s="1"/>
  <c r="AA50" i="40" a="1"/>
  <c r="AA50" i="40" s="1"/>
  <c r="ER49" i="40" a="1"/>
  <c r="ER49" i="40" s="1"/>
  <c r="EG49" i="40" a="1"/>
  <c r="EG49" i="40" s="1"/>
  <c r="DV49" i="40" a="1"/>
  <c r="DV49" i="40" s="1"/>
  <c r="DK49" i="40" a="1"/>
  <c r="DK49" i="40" s="1"/>
  <c r="CZ49" i="40" a="1"/>
  <c r="CZ49" i="40" s="1"/>
  <c r="CO49" i="40" a="1"/>
  <c r="CO49" i="40" s="1"/>
  <c r="CD49" i="40" a="1"/>
  <c r="CD49" i="40" s="1"/>
  <c r="BS49" i="40" a="1"/>
  <c r="BS49" i="40" s="1"/>
  <c r="BH49" i="40" a="1"/>
  <c r="BH49" i="40" s="1"/>
  <c r="AW49" i="40" a="1"/>
  <c r="AW49" i="40" s="1"/>
  <c r="AL49" i="40" a="1"/>
  <c r="AL49" i="40" s="1"/>
  <c r="AA49" i="40" a="1"/>
  <c r="AA49" i="40" s="1"/>
  <c r="ER46" i="40" a="1"/>
  <c r="ER46" i="40" s="1"/>
  <c r="EG46" i="40" a="1"/>
  <c r="EG46" i="40" s="1"/>
  <c r="DV46" i="40" a="1"/>
  <c r="DV46" i="40" s="1"/>
  <c r="DK46" i="40" a="1"/>
  <c r="DK46" i="40" s="1"/>
  <c r="CZ46" i="40" a="1"/>
  <c r="CZ46" i="40" s="1"/>
  <c r="CO46" i="40" a="1"/>
  <c r="CO46" i="40" s="1"/>
  <c r="CD46" i="40" a="1"/>
  <c r="CD46" i="40" s="1"/>
  <c r="BS46" i="40" a="1"/>
  <c r="BS46" i="40" s="1"/>
  <c r="BH46" i="40" a="1"/>
  <c r="BH46" i="40" s="1"/>
  <c r="AW46" i="40" a="1"/>
  <c r="AW46" i="40" s="1"/>
  <c r="AL46" i="40" a="1"/>
  <c r="AL46" i="40" s="1"/>
  <c r="AA46" i="40" a="1"/>
  <c r="AA46" i="40" s="1"/>
  <c r="ER45" i="40" a="1"/>
  <c r="ER45" i="40" s="1"/>
  <c r="EG45" i="40" a="1"/>
  <c r="EG45" i="40" s="1"/>
  <c r="DV45" i="40" a="1"/>
  <c r="DV45" i="40" s="1"/>
  <c r="DK45" i="40" a="1"/>
  <c r="DK45" i="40" s="1"/>
  <c r="CZ45" i="40" a="1"/>
  <c r="CZ45" i="40" s="1"/>
  <c r="CO45" i="40" a="1"/>
  <c r="CO45" i="40" s="1"/>
  <c r="CD45" i="40" a="1"/>
  <c r="CD45" i="40" s="1"/>
  <c r="BS45" i="40" a="1"/>
  <c r="BS45" i="40" s="1"/>
  <c r="BH45" i="40" a="1"/>
  <c r="BH45" i="40" s="1"/>
  <c r="AW45" i="40" a="1"/>
  <c r="AW45" i="40" s="1"/>
  <c r="AL45" i="40" a="1"/>
  <c r="AL45" i="40" s="1"/>
  <c r="AA45" i="40" a="1"/>
  <c r="AA45" i="40" s="1"/>
  <c r="ER41" i="40" a="1"/>
  <c r="ER41" i="40" s="1"/>
  <c r="EG41" i="40" a="1"/>
  <c r="EG41" i="40" s="1"/>
  <c r="DV41" i="40" a="1"/>
  <c r="DV41" i="40" s="1"/>
  <c r="DK41" i="40" a="1"/>
  <c r="DK41" i="40" s="1"/>
  <c r="CZ41" i="40" a="1"/>
  <c r="CZ41" i="40" s="1"/>
  <c r="CO41" i="40" a="1"/>
  <c r="CO41" i="40" s="1"/>
  <c r="CD41" i="40" a="1"/>
  <c r="CD41" i="40" s="1"/>
  <c r="BS41" i="40" a="1"/>
  <c r="BS41" i="40" s="1"/>
  <c r="BH41" i="40" a="1"/>
  <c r="BH41" i="40" s="1"/>
  <c r="AW41" i="40" a="1"/>
  <c r="AW41" i="40" s="1"/>
  <c r="AL41" i="40" a="1"/>
  <c r="AL41" i="40" s="1"/>
  <c r="AA41" i="40" a="1"/>
  <c r="AA41" i="40" s="1"/>
  <c r="ER38" i="40" a="1"/>
  <c r="ER38" i="40" s="1"/>
  <c r="EG38" i="40" a="1"/>
  <c r="EG38" i="40" s="1"/>
  <c r="DV38" i="40" a="1"/>
  <c r="DV38" i="40" s="1"/>
  <c r="DK38" i="40" a="1"/>
  <c r="DK38" i="40" s="1"/>
  <c r="CZ38" i="40" a="1"/>
  <c r="CZ38" i="40" s="1"/>
  <c r="CO38" i="40" a="1"/>
  <c r="CO38" i="40" s="1"/>
  <c r="CD38" i="40" a="1"/>
  <c r="CD38" i="40" s="1"/>
  <c r="BS38" i="40" a="1"/>
  <c r="BS38" i="40" s="1"/>
  <c r="BH38" i="40" a="1"/>
  <c r="BH38" i="40" s="1"/>
  <c r="AW38" i="40" a="1"/>
  <c r="AW38" i="40" s="1"/>
  <c r="AL38" i="40" a="1"/>
  <c r="AL38" i="40" s="1"/>
  <c r="AA38" i="40" a="1"/>
  <c r="AA38" i="40" s="1"/>
  <c r="ER37" i="40" a="1"/>
  <c r="ER37" i="40" s="1"/>
  <c r="EG37" i="40" a="1"/>
  <c r="EG37" i="40" s="1"/>
  <c r="DV37" i="40" a="1"/>
  <c r="DV37" i="40" s="1"/>
  <c r="DK37" i="40" a="1"/>
  <c r="DK37" i="40" s="1"/>
  <c r="CZ37" i="40" a="1"/>
  <c r="CZ37" i="40" s="1"/>
  <c r="CO37" i="40" a="1"/>
  <c r="CO37" i="40" s="1"/>
  <c r="CD37" i="40" a="1"/>
  <c r="CD37" i="40" s="1"/>
  <c r="BS37" i="40" a="1"/>
  <c r="BS37" i="40" s="1"/>
  <c r="BH37" i="40" a="1"/>
  <c r="BH37" i="40" s="1"/>
  <c r="AW37" i="40" a="1"/>
  <c r="AW37" i="40" s="1"/>
  <c r="AL37" i="40" a="1"/>
  <c r="AL37" i="40" s="1"/>
  <c r="AA37" i="40" a="1"/>
  <c r="AA37" i="40" s="1"/>
  <c r="ER34" i="40" a="1"/>
  <c r="ER34" i="40" s="1"/>
  <c r="EG34" i="40" a="1"/>
  <c r="EG34" i="40" s="1"/>
  <c r="DV34" i="40" a="1"/>
  <c r="DV34" i="40" s="1"/>
  <c r="DK34" i="40" a="1"/>
  <c r="DK34" i="40" s="1"/>
  <c r="CZ34" i="40" a="1"/>
  <c r="CZ34" i="40" s="1"/>
  <c r="CO34" i="40" a="1"/>
  <c r="CO34" i="40" s="1"/>
  <c r="CD34" i="40" a="1"/>
  <c r="CD34" i="40" s="1"/>
  <c r="BS34" i="40" a="1"/>
  <c r="BS34" i="40" s="1"/>
  <c r="BH34" i="40" a="1"/>
  <c r="BH34" i="40" s="1"/>
  <c r="AW34" i="40" a="1"/>
  <c r="AW34" i="40" s="1"/>
  <c r="AL34" i="40" a="1"/>
  <c r="AL34" i="40" s="1"/>
  <c r="AA34" i="40" a="1"/>
  <c r="AA34" i="40" s="1"/>
  <c r="ER33" i="40" a="1"/>
  <c r="ER33" i="40" s="1"/>
  <c r="EG33" i="40" a="1"/>
  <c r="EG33" i="40" s="1"/>
  <c r="DV33" i="40" a="1"/>
  <c r="DV33" i="40" s="1"/>
  <c r="DK33" i="40" a="1"/>
  <c r="DK33" i="40" s="1"/>
  <c r="CZ33" i="40" a="1"/>
  <c r="CZ33" i="40" s="1"/>
  <c r="CO33" i="40" a="1"/>
  <c r="CO33" i="40" s="1"/>
  <c r="CD33" i="40" a="1"/>
  <c r="CD33" i="40" s="1"/>
  <c r="BS33" i="40" a="1"/>
  <c r="BS33" i="40" s="1"/>
  <c r="BH33" i="40" a="1"/>
  <c r="BH33" i="40" s="1"/>
  <c r="AW33" i="40" a="1"/>
  <c r="AW33" i="40" s="1"/>
  <c r="AL33" i="40" a="1"/>
  <c r="AL33" i="40" s="1"/>
  <c r="AA33" i="40" a="1"/>
  <c r="AA33" i="40" s="1"/>
  <c r="ER29" i="40" a="1"/>
  <c r="ER29" i="40" s="1"/>
  <c r="EG29" i="40" a="1"/>
  <c r="EG29" i="40" s="1"/>
  <c r="DV29" i="40" a="1"/>
  <c r="DV29" i="40" s="1"/>
  <c r="DK29" i="40" a="1"/>
  <c r="DK29" i="40" s="1"/>
  <c r="CZ29" i="40" a="1"/>
  <c r="CZ29" i="40" s="1"/>
  <c r="CO29" i="40" a="1"/>
  <c r="CO29" i="40" s="1"/>
  <c r="CD29" i="40" a="1"/>
  <c r="CD29" i="40" s="1"/>
  <c r="BS29" i="40" a="1"/>
  <c r="BS29" i="40" s="1"/>
  <c r="BH29" i="40" a="1"/>
  <c r="BH29" i="40" s="1"/>
  <c r="AW29" i="40" a="1"/>
  <c r="AW29" i="40" s="1"/>
  <c r="AL29" i="40" a="1"/>
  <c r="AL29" i="40" s="1"/>
  <c r="AA29" i="40" a="1"/>
  <c r="AA29" i="40" s="1"/>
  <c r="ER26" i="40" a="1"/>
  <c r="ER26" i="40" s="1"/>
  <c r="EG26" i="40" a="1"/>
  <c r="EG26" i="40" s="1"/>
  <c r="DV26" i="40" a="1"/>
  <c r="DV26" i="40" s="1"/>
  <c r="DK26" i="40" a="1"/>
  <c r="DK26" i="40" s="1"/>
  <c r="CZ26" i="40" a="1"/>
  <c r="CZ26" i="40" s="1"/>
  <c r="CO26" i="40" a="1"/>
  <c r="CO26" i="40" s="1"/>
  <c r="CD26" i="40" a="1"/>
  <c r="CD26" i="40" s="1"/>
  <c r="BS26" i="40" a="1"/>
  <c r="BS26" i="40" s="1"/>
  <c r="BH26" i="40" a="1"/>
  <c r="BH26" i="40" s="1"/>
  <c r="AW26" i="40" a="1"/>
  <c r="AW26" i="40" s="1"/>
  <c r="AL26" i="40" a="1"/>
  <c r="AL26" i="40" s="1"/>
  <c r="AA26" i="40" a="1"/>
  <c r="AA26" i="40" s="1"/>
  <c r="ER25" i="40" a="1"/>
  <c r="ER25" i="40" s="1"/>
  <c r="EG25" i="40" a="1"/>
  <c r="EG25" i="40" s="1"/>
  <c r="DV25" i="40" a="1"/>
  <c r="DV25" i="40" s="1"/>
  <c r="DK25" i="40" a="1"/>
  <c r="DK25" i="40" s="1"/>
  <c r="CZ25" i="40" a="1"/>
  <c r="CZ25" i="40" s="1"/>
  <c r="CO25" i="40" a="1"/>
  <c r="CO25" i="40" s="1"/>
  <c r="CD25" i="40" a="1"/>
  <c r="CD25" i="40" s="1"/>
  <c r="BS25" i="40" a="1"/>
  <c r="BS25" i="40" s="1"/>
  <c r="BH25" i="40" a="1"/>
  <c r="BH25" i="40" s="1"/>
  <c r="AW25" i="40" a="1"/>
  <c r="AW25" i="40" s="1"/>
  <c r="AL25" i="40" a="1"/>
  <c r="AL25" i="40" s="1"/>
  <c r="AA25" i="40" a="1"/>
  <c r="AA25" i="40" s="1"/>
  <c r="ER22" i="40" a="1"/>
  <c r="ER22" i="40" s="1"/>
  <c r="EG22" i="40" a="1"/>
  <c r="EG22" i="40" s="1"/>
  <c r="DV22" i="40" a="1"/>
  <c r="DV22" i="40" s="1"/>
  <c r="DK22" i="40" a="1"/>
  <c r="DK22" i="40" s="1"/>
  <c r="CZ22" i="40" a="1"/>
  <c r="CZ22" i="40" s="1"/>
  <c r="CO22" i="40" a="1"/>
  <c r="CO22" i="40" s="1"/>
  <c r="CD22" i="40" a="1"/>
  <c r="CD22" i="40" s="1"/>
  <c r="BS22" i="40" a="1"/>
  <c r="BS22" i="40" s="1"/>
  <c r="BH22" i="40" a="1"/>
  <c r="BH22" i="40" s="1"/>
  <c r="AW22" i="40" a="1"/>
  <c r="AW22" i="40" s="1"/>
  <c r="AL22" i="40" a="1"/>
  <c r="AL22" i="40" s="1"/>
  <c r="AA22" i="40" a="1"/>
  <c r="AA22" i="40" s="1"/>
  <c r="ER21" i="40" a="1"/>
  <c r="ER21" i="40" s="1"/>
  <c r="EG21" i="40" a="1"/>
  <c r="EG21" i="40" s="1"/>
  <c r="DV21" i="40" a="1"/>
  <c r="DV21" i="40" s="1"/>
  <c r="DK21" i="40" a="1"/>
  <c r="DK21" i="40" s="1"/>
  <c r="CZ21" i="40" a="1"/>
  <c r="CZ21" i="40" s="1"/>
  <c r="CO21" i="40" a="1"/>
  <c r="CO21" i="40" s="1"/>
  <c r="CD21" i="40" a="1"/>
  <c r="CD21" i="40" s="1"/>
  <c r="BS21" i="40" a="1"/>
  <c r="BS21" i="40" s="1"/>
  <c r="BH21" i="40" a="1"/>
  <c r="BH21" i="40" s="1"/>
  <c r="AW21" i="40" a="1"/>
  <c r="AW21" i="40" s="1"/>
  <c r="AL21" i="40" a="1"/>
  <c r="AL21" i="40" s="1"/>
  <c r="AA21" i="40" a="1"/>
  <c r="AA21" i="40" s="1"/>
  <c r="ER17" i="40" a="1"/>
  <c r="ER17" i="40" s="1"/>
  <c r="EG17" i="40" a="1"/>
  <c r="EG17" i="40" s="1"/>
  <c r="DV17" i="40" a="1"/>
  <c r="DV17" i="40" s="1"/>
  <c r="DK17" i="40" a="1"/>
  <c r="DK17" i="40" s="1"/>
  <c r="CZ17" i="40" a="1"/>
  <c r="CZ17" i="40" s="1"/>
  <c r="CO17" i="40" a="1"/>
  <c r="CO17" i="40" s="1"/>
  <c r="CD17" i="40" a="1"/>
  <c r="CD17" i="40" s="1"/>
  <c r="BS17" i="40" a="1"/>
  <c r="BS17" i="40" s="1"/>
  <c r="BH17" i="40" a="1"/>
  <c r="BH17" i="40" s="1"/>
  <c r="AW17" i="40" a="1"/>
  <c r="AW17" i="40" s="1"/>
  <c r="AL17" i="40" a="1"/>
  <c r="AL17" i="40" s="1"/>
  <c r="AA17" i="40" a="1"/>
  <c r="AA17" i="40" s="1"/>
  <c r="ER16" i="40" a="1"/>
  <c r="ER16" i="40" s="1"/>
  <c r="EG16" i="40" a="1"/>
  <c r="EG16" i="40" s="1"/>
  <c r="DV16" i="40" a="1"/>
  <c r="DV16" i="40" s="1"/>
  <c r="DK16" i="40" a="1"/>
  <c r="DK16" i="40" s="1"/>
  <c r="CZ16" i="40" a="1"/>
  <c r="CZ16" i="40" s="1"/>
  <c r="CO16" i="40" a="1"/>
  <c r="CO16" i="40" s="1"/>
  <c r="CD16" i="40" a="1"/>
  <c r="CD16" i="40" s="1"/>
  <c r="BS16" i="40" a="1"/>
  <c r="BS16" i="40" s="1"/>
  <c r="BH16" i="40" a="1"/>
  <c r="BH16" i="40" s="1"/>
  <c r="AW16" i="40" a="1"/>
  <c r="AW16" i="40" s="1"/>
  <c r="AL16" i="40" a="1"/>
  <c r="AL16" i="40" s="1"/>
  <c r="AA16" i="40" a="1"/>
  <c r="AA16" i="40" s="1"/>
  <c r="ER13" i="40" a="1"/>
  <c r="ER13" i="40" s="1"/>
  <c r="EG13" i="40" a="1"/>
  <c r="EG13" i="40" s="1"/>
  <c r="DV13" i="40" a="1"/>
  <c r="DV13" i="40" s="1"/>
  <c r="DK13" i="40" a="1"/>
  <c r="DK13" i="40" s="1"/>
  <c r="CZ13" i="40" a="1"/>
  <c r="CZ13" i="40" s="1"/>
  <c r="CO13" i="40" a="1"/>
  <c r="CO13" i="40" s="1"/>
  <c r="CD13" i="40" a="1"/>
  <c r="CD13" i="40" s="1"/>
  <c r="BS13" i="40" a="1"/>
  <c r="BS13" i="40" s="1"/>
  <c r="BH13" i="40" a="1"/>
  <c r="BH13" i="40" s="1"/>
  <c r="AW13" i="40" a="1"/>
  <c r="AW13" i="40" s="1"/>
  <c r="AL13" i="40" a="1"/>
  <c r="AL13" i="40" s="1"/>
  <c r="AA13" i="40" a="1"/>
  <c r="AA13" i="40" s="1"/>
  <c r="ER8" i="40" a="1"/>
  <c r="ER8" i="40" s="1"/>
  <c r="EG8" i="40" a="1"/>
  <c r="EG8" i="40" s="1"/>
  <c r="DV8" i="40" a="1"/>
  <c r="DV8" i="40" s="1"/>
  <c r="DK8" i="40" a="1"/>
  <c r="DK8" i="40" s="1"/>
  <c r="CZ8" i="40" a="1"/>
  <c r="CZ8" i="40" s="1"/>
  <c r="CO8" i="40" a="1"/>
  <c r="CO8" i="40" s="1"/>
  <c r="CD8" i="40" a="1"/>
  <c r="CD8" i="40" s="1"/>
  <c r="BS8" i="40" a="1"/>
  <c r="BS8" i="40" s="1"/>
  <c r="BH8" i="40" a="1"/>
  <c r="BH8" i="40" s="1"/>
  <c r="AW8" i="40" a="1"/>
  <c r="AW8" i="40" s="1"/>
  <c r="AL8" i="40" a="1"/>
  <c r="AL8" i="40" s="1"/>
  <c r="AA8" i="40" a="1"/>
  <c r="AA8" i="40" s="1"/>
  <c r="ER7" i="40" a="1"/>
  <c r="ER7" i="40" s="1"/>
  <c r="EG7" i="40" a="1"/>
  <c r="EG7" i="40" s="1"/>
  <c r="DV7" i="40" a="1"/>
  <c r="DV7" i="40" s="1"/>
  <c r="DK7" i="40" a="1"/>
  <c r="DK7" i="40" s="1"/>
  <c r="CZ7" i="40" a="1"/>
  <c r="CZ7" i="40" s="1"/>
  <c r="CO7" i="40" a="1"/>
  <c r="CO7" i="40" s="1"/>
  <c r="CD7" i="40" a="1"/>
  <c r="CD7" i="40" s="1"/>
  <c r="BS7" i="40" a="1"/>
  <c r="BS7" i="40" s="1"/>
  <c r="BH7" i="40" a="1"/>
  <c r="BH7" i="40" s="1"/>
  <c r="AW7" i="40" a="1"/>
  <c r="AW7" i="40" s="1"/>
  <c r="AL7" i="40" a="1"/>
  <c r="AL7" i="40" s="1"/>
  <c r="AA7" i="40" a="1"/>
  <c r="AA7" i="40" s="1"/>
  <c r="ER6" i="40" a="1"/>
  <c r="ER6" i="40" s="1"/>
  <c r="EG6" i="40" a="1"/>
  <c r="EG6" i="40" s="1"/>
  <c r="DV6" i="40" a="1"/>
  <c r="DV6" i="40" s="1"/>
  <c r="DK6" i="40" a="1"/>
  <c r="DK6" i="40" s="1"/>
  <c r="CZ6" i="40" a="1"/>
  <c r="CZ6" i="40" s="1"/>
  <c r="CO6" i="40" a="1"/>
  <c r="CO6" i="40" s="1"/>
  <c r="CD6" i="40" a="1"/>
  <c r="CD6" i="40" s="1"/>
  <c r="BS6" i="40" a="1"/>
  <c r="BS6" i="40" s="1"/>
  <c r="BH6" i="40" a="1"/>
  <c r="BH6" i="40" s="1"/>
  <c r="AW6" i="40" a="1"/>
  <c r="AW6" i="40" s="1"/>
  <c r="AL6" i="40" a="1"/>
  <c r="AL6" i="40" s="1"/>
  <c r="AA6" i="40" a="1"/>
  <c r="AA6" i="40" s="1"/>
  <c r="ER71" i="6" a="1"/>
  <c r="ER71" i="6" s="1"/>
  <c r="EG71" i="6" a="1"/>
  <c r="EG71" i="6" s="1"/>
  <c r="DV71" i="6" a="1"/>
  <c r="DV71" i="6" s="1"/>
  <c r="DK71" i="6" a="1"/>
  <c r="DK71" i="6" s="1"/>
  <c r="CZ71" i="6" a="1"/>
  <c r="CZ71" i="6" s="1"/>
  <c r="CO71" i="6" a="1"/>
  <c r="CO71" i="6" s="1"/>
  <c r="CD71" i="6" a="1"/>
  <c r="CD71" i="6" s="1"/>
  <c r="BS71" i="6" a="1"/>
  <c r="BS71" i="6" s="1"/>
  <c r="BH71" i="6" a="1"/>
  <c r="BH71" i="6" s="1"/>
  <c r="AW71" i="6" a="1"/>
  <c r="AW71" i="6" s="1"/>
  <c r="AL71" i="6" a="1"/>
  <c r="AL71" i="6" s="1"/>
  <c r="AA71" i="6" a="1"/>
  <c r="AA71" i="6" s="1"/>
  <c r="ER70" i="6" a="1"/>
  <c r="ER70" i="6" s="1"/>
  <c r="EG70" i="6" a="1"/>
  <c r="EG70" i="6" s="1"/>
  <c r="DV70" i="6" a="1"/>
  <c r="DV70" i="6" s="1"/>
  <c r="DK70" i="6" a="1"/>
  <c r="DK70" i="6" s="1"/>
  <c r="CZ70" i="6" a="1"/>
  <c r="CZ70" i="6" s="1"/>
  <c r="CO70" i="6" a="1"/>
  <c r="CO70" i="6" s="1"/>
  <c r="CD70" i="6" a="1"/>
  <c r="CD70" i="6" s="1"/>
  <c r="BS70" i="6" a="1"/>
  <c r="BS70" i="6" s="1"/>
  <c r="BH70" i="6" a="1"/>
  <c r="BH70" i="6" s="1"/>
  <c r="AW70" i="6" a="1"/>
  <c r="AW70" i="6" s="1"/>
  <c r="AL70" i="6" a="1"/>
  <c r="AL70" i="6" s="1"/>
  <c r="AA70" i="6" a="1"/>
  <c r="AA70" i="6" s="1"/>
  <c r="ER58" i="6" a="1"/>
  <c r="ER58" i="6" s="1"/>
  <c r="EG58" i="6" a="1"/>
  <c r="EG58" i="6" s="1"/>
  <c r="DV58" i="6" a="1"/>
  <c r="DV58" i="6" s="1"/>
  <c r="DK58" i="6" a="1"/>
  <c r="DK58" i="6" s="1"/>
  <c r="CZ58" i="6" a="1"/>
  <c r="CZ58" i="6" s="1"/>
  <c r="CO58" i="6" a="1"/>
  <c r="CO58" i="6" s="1"/>
  <c r="CD58" i="6" a="1"/>
  <c r="CD58" i="6" s="1"/>
  <c r="BS58" i="6" a="1"/>
  <c r="BS58" i="6" s="1"/>
  <c r="BH58" i="6" a="1"/>
  <c r="BH58" i="6" s="1"/>
  <c r="AW58" i="6" a="1"/>
  <c r="AW58" i="6" s="1"/>
  <c r="AL58" i="6" a="1"/>
  <c r="AL58" i="6" s="1"/>
  <c r="AA58" i="6" a="1"/>
  <c r="AA58" i="6" s="1"/>
  <c r="ER57" i="6" a="1"/>
  <c r="ER57" i="6" s="1"/>
  <c r="EG57" i="6" a="1"/>
  <c r="EG57" i="6" s="1"/>
  <c r="DV57" i="6" a="1"/>
  <c r="DV57" i="6" s="1"/>
  <c r="DK57" i="6" a="1"/>
  <c r="DK57" i="6" s="1"/>
  <c r="CZ57" i="6" a="1"/>
  <c r="CZ57" i="6" s="1"/>
  <c r="CO57" i="6" a="1"/>
  <c r="CO57" i="6" s="1"/>
  <c r="CD57" i="6" a="1"/>
  <c r="CD57" i="6" s="1"/>
  <c r="BS57" i="6" a="1"/>
  <c r="BS57" i="6" s="1"/>
  <c r="BH57" i="6" a="1"/>
  <c r="BH57" i="6" s="1"/>
  <c r="AW57" i="6" a="1"/>
  <c r="AW57" i="6" s="1"/>
  <c r="AL57" i="6" a="1"/>
  <c r="AL57" i="6" s="1"/>
  <c r="AA57" i="6" a="1"/>
  <c r="AA57" i="6" s="1"/>
  <c r="ER53" i="6" a="1"/>
  <c r="ER53" i="6" s="1"/>
  <c r="EG53" i="6" a="1"/>
  <c r="EG53" i="6" s="1"/>
  <c r="DV53" i="6" a="1"/>
  <c r="DV53" i="6" s="1"/>
  <c r="DK53" i="6" a="1"/>
  <c r="DK53" i="6" s="1"/>
  <c r="CZ53" i="6" a="1"/>
  <c r="CZ53" i="6" s="1"/>
  <c r="CO53" i="6" a="1"/>
  <c r="CO53" i="6" s="1"/>
  <c r="CD53" i="6" a="1"/>
  <c r="CD53" i="6" s="1"/>
  <c r="BS53" i="6" a="1"/>
  <c r="BS53" i="6" s="1"/>
  <c r="BH53" i="6" a="1"/>
  <c r="BH53" i="6" s="1"/>
  <c r="AW53" i="6" a="1"/>
  <c r="AW53" i="6" s="1"/>
  <c r="AL53" i="6" a="1"/>
  <c r="AL53" i="6" s="1"/>
  <c r="AA53" i="6" a="1"/>
  <c r="AA53" i="6" s="1"/>
  <c r="ER50" i="6" a="1"/>
  <c r="ER50" i="6" s="1"/>
  <c r="EG50" i="6" a="1"/>
  <c r="EG50" i="6" s="1"/>
  <c r="DV50" i="6" a="1"/>
  <c r="DV50" i="6" s="1"/>
  <c r="DK50" i="6" a="1"/>
  <c r="DK50" i="6" s="1"/>
  <c r="CZ50" i="6" a="1"/>
  <c r="CZ50" i="6" s="1"/>
  <c r="CO50" i="6" a="1"/>
  <c r="CO50" i="6" s="1"/>
  <c r="CD50" i="6" a="1"/>
  <c r="CD50" i="6" s="1"/>
  <c r="BS50" i="6" a="1"/>
  <c r="BS50" i="6" s="1"/>
  <c r="BH50" i="6" a="1"/>
  <c r="BH50" i="6" s="1"/>
  <c r="AW50" i="6" a="1"/>
  <c r="AW50" i="6" s="1"/>
  <c r="AL50" i="6" a="1"/>
  <c r="AL50" i="6" s="1"/>
  <c r="AA50" i="6" a="1"/>
  <c r="AA50" i="6" s="1"/>
  <c r="ER49" i="6" a="1"/>
  <c r="ER49" i="6" s="1"/>
  <c r="EG49" i="6" a="1"/>
  <c r="EG49" i="6" s="1"/>
  <c r="DV49" i="6" a="1"/>
  <c r="DV49" i="6" s="1"/>
  <c r="DK49" i="6" a="1"/>
  <c r="DK49" i="6" s="1"/>
  <c r="CZ49" i="6" a="1"/>
  <c r="CZ49" i="6" s="1"/>
  <c r="CO49" i="6" a="1"/>
  <c r="CO49" i="6" s="1"/>
  <c r="CD49" i="6" a="1"/>
  <c r="CD49" i="6" s="1"/>
  <c r="BS49" i="6" a="1"/>
  <c r="BS49" i="6" s="1"/>
  <c r="BH49" i="6" a="1"/>
  <c r="BH49" i="6" s="1"/>
  <c r="AW49" i="6" a="1"/>
  <c r="AW49" i="6" s="1"/>
  <c r="AL49" i="6" a="1"/>
  <c r="AL49" i="6" s="1"/>
  <c r="AA49" i="6" a="1"/>
  <c r="AA49" i="6" s="1"/>
  <c r="ER46" i="6" a="1"/>
  <c r="ER46" i="6" s="1"/>
  <c r="EG46" i="6" a="1"/>
  <c r="EG46" i="6" s="1"/>
  <c r="DV46" i="6" a="1"/>
  <c r="DV46" i="6" s="1"/>
  <c r="DK46" i="6" a="1"/>
  <c r="DK46" i="6" s="1"/>
  <c r="CZ46" i="6" a="1"/>
  <c r="CZ46" i="6" s="1"/>
  <c r="CO46" i="6" a="1"/>
  <c r="CO46" i="6" s="1"/>
  <c r="CD46" i="6" a="1"/>
  <c r="CD46" i="6" s="1"/>
  <c r="BS46" i="6" a="1"/>
  <c r="BS46" i="6" s="1"/>
  <c r="BH46" i="6" a="1"/>
  <c r="BH46" i="6" s="1"/>
  <c r="AW46" i="6" a="1"/>
  <c r="AW46" i="6" s="1"/>
  <c r="AL46" i="6" a="1"/>
  <c r="AL46" i="6" s="1"/>
  <c r="AA46" i="6" a="1"/>
  <c r="AA46" i="6" s="1"/>
  <c r="ER45" i="6" a="1"/>
  <c r="ER45" i="6" s="1"/>
  <c r="EG45" i="6" a="1"/>
  <c r="EG45" i="6" s="1"/>
  <c r="DV45" i="6" a="1"/>
  <c r="DV45" i="6" s="1"/>
  <c r="DK45" i="6" a="1"/>
  <c r="DK45" i="6" s="1"/>
  <c r="CZ45" i="6" a="1"/>
  <c r="CZ45" i="6" s="1"/>
  <c r="CO45" i="6" a="1"/>
  <c r="CO45" i="6" s="1"/>
  <c r="CD45" i="6" a="1"/>
  <c r="CD45" i="6" s="1"/>
  <c r="BS45" i="6" a="1"/>
  <c r="BS45" i="6" s="1"/>
  <c r="BH45" i="6" a="1"/>
  <c r="BH45" i="6" s="1"/>
  <c r="AW45" i="6" a="1"/>
  <c r="AW45" i="6" s="1"/>
  <c r="AL45" i="6" a="1"/>
  <c r="AL45" i="6" s="1"/>
  <c r="AA45" i="6" a="1"/>
  <c r="AA45" i="6" s="1"/>
  <c r="ER41" i="6" a="1"/>
  <c r="ER41" i="6" s="1"/>
  <c r="EG41" i="6" a="1"/>
  <c r="EG41" i="6" s="1"/>
  <c r="DV41" i="6" a="1"/>
  <c r="DV41" i="6" s="1"/>
  <c r="DK41" i="6" a="1"/>
  <c r="DK41" i="6" s="1"/>
  <c r="CZ41" i="6" a="1"/>
  <c r="CZ41" i="6" s="1"/>
  <c r="CO41" i="6" a="1"/>
  <c r="CO41" i="6" s="1"/>
  <c r="CD41" i="6" a="1"/>
  <c r="CD41" i="6" s="1"/>
  <c r="BS41" i="6" a="1"/>
  <c r="BS41" i="6" s="1"/>
  <c r="BH41" i="6" a="1"/>
  <c r="BH41" i="6" s="1"/>
  <c r="AW41" i="6" a="1"/>
  <c r="AW41" i="6" s="1"/>
  <c r="AL41" i="6" a="1"/>
  <c r="AL41" i="6" s="1"/>
  <c r="AA41" i="6" a="1"/>
  <c r="AA41" i="6" s="1"/>
  <c r="ER38" i="6" a="1"/>
  <c r="ER38" i="6" s="1"/>
  <c r="EG38" i="6" a="1"/>
  <c r="EG38" i="6" s="1"/>
  <c r="DV38" i="6" a="1"/>
  <c r="DV38" i="6" s="1"/>
  <c r="DK38" i="6" a="1"/>
  <c r="DK38" i="6" s="1"/>
  <c r="CZ38" i="6" a="1"/>
  <c r="CZ38" i="6" s="1"/>
  <c r="CO38" i="6" a="1"/>
  <c r="CO38" i="6" s="1"/>
  <c r="CD38" i="6" a="1"/>
  <c r="CD38" i="6" s="1"/>
  <c r="BS38" i="6" a="1"/>
  <c r="BS38" i="6" s="1"/>
  <c r="BH38" i="6" a="1"/>
  <c r="BH38" i="6" s="1"/>
  <c r="AW38" i="6" a="1"/>
  <c r="AW38" i="6" s="1"/>
  <c r="AL38" i="6" a="1"/>
  <c r="AL38" i="6" s="1"/>
  <c r="AA38" i="6" a="1"/>
  <c r="AA38" i="6" s="1"/>
  <c r="ER37" i="6" a="1"/>
  <c r="ER37" i="6" s="1"/>
  <c r="EG37" i="6" a="1"/>
  <c r="EG37" i="6" s="1"/>
  <c r="DV37" i="6" a="1"/>
  <c r="DV37" i="6" s="1"/>
  <c r="DK37" i="6" a="1"/>
  <c r="DK37" i="6" s="1"/>
  <c r="CZ37" i="6" a="1"/>
  <c r="CZ37" i="6" s="1"/>
  <c r="CO37" i="6" a="1"/>
  <c r="CO37" i="6" s="1"/>
  <c r="CD37" i="6" a="1"/>
  <c r="CD37" i="6" s="1"/>
  <c r="BS37" i="6" a="1"/>
  <c r="BS37" i="6" s="1"/>
  <c r="BH37" i="6" a="1"/>
  <c r="BH37" i="6" s="1"/>
  <c r="AW37" i="6" a="1"/>
  <c r="AW37" i="6" s="1"/>
  <c r="AL37" i="6" a="1"/>
  <c r="AL37" i="6" s="1"/>
  <c r="AA37" i="6" a="1"/>
  <c r="AA37" i="6" s="1"/>
  <c r="ER34" i="6" a="1"/>
  <c r="ER34" i="6" s="1"/>
  <c r="EG34" i="6" a="1"/>
  <c r="EG34" i="6" s="1"/>
  <c r="DV34" i="6" a="1"/>
  <c r="DV34" i="6" s="1"/>
  <c r="DK34" i="6" a="1"/>
  <c r="DK34" i="6" s="1"/>
  <c r="CZ34" i="6" a="1"/>
  <c r="CZ34" i="6" s="1"/>
  <c r="CO34" i="6" a="1"/>
  <c r="CO34" i="6" s="1"/>
  <c r="CD34" i="6" a="1"/>
  <c r="CD34" i="6" s="1"/>
  <c r="BS34" i="6" a="1"/>
  <c r="BS34" i="6" s="1"/>
  <c r="BH34" i="6" a="1"/>
  <c r="BH34" i="6" s="1"/>
  <c r="AW34" i="6" a="1"/>
  <c r="AW34" i="6" s="1"/>
  <c r="AL34" i="6" a="1"/>
  <c r="AL34" i="6" s="1"/>
  <c r="AA34" i="6" a="1"/>
  <c r="AA34" i="6" s="1"/>
  <c r="ER33" i="6" a="1"/>
  <c r="ER33" i="6" s="1"/>
  <c r="EG33" i="6" a="1"/>
  <c r="EG33" i="6" s="1"/>
  <c r="DV33" i="6" a="1"/>
  <c r="DV33" i="6" s="1"/>
  <c r="DK33" i="6" a="1"/>
  <c r="DK33" i="6" s="1"/>
  <c r="CZ33" i="6" a="1"/>
  <c r="CZ33" i="6" s="1"/>
  <c r="CO33" i="6" a="1"/>
  <c r="CO33" i="6" s="1"/>
  <c r="CD33" i="6" a="1"/>
  <c r="CD33" i="6" s="1"/>
  <c r="BS33" i="6" a="1"/>
  <c r="BS33" i="6" s="1"/>
  <c r="BH33" i="6" a="1"/>
  <c r="BH33" i="6" s="1"/>
  <c r="AW33" i="6" a="1"/>
  <c r="AW33" i="6" s="1"/>
  <c r="AL33" i="6" a="1"/>
  <c r="AL33" i="6" s="1"/>
  <c r="AA33" i="6" a="1"/>
  <c r="AA33" i="6" s="1"/>
  <c r="ER29" i="6" a="1"/>
  <c r="ER29" i="6" s="1"/>
  <c r="EG29" i="6" a="1"/>
  <c r="EG29" i="6" s="1"/>
  <c r="DV29" i="6" a="1"/>
  <c r="DV29" i="6" s="1"/>
  <c r="DK29" i="6" a="1"/>
  <c r="DK29" i="6" s="1"/>
  <c r="CZ29" i="6" a="1"/>
  <c r="CZ29" i="6" s="1"/>
  <c r="CO29" i="6" a="1"/>
  <c r="CO29" i="6" s="1"/>
  <c r="CD29" i="6" a="1"/>
  <c r="CD29" i="6" s="1"/>
  <c r="BS29" i="6" a="1"/>
  <c r="BS29" i="6" s="1"/>
  <c r="BH29" i="6" a="1"/>
  <c r="BH29" i="6" s="1"/>
  <c r="AW29" i="6" a="1"/>
  <c r="AW29" i="6" s="1"/>
  <c r="AL29" i="6" a="1"/>
  <c r="AL29" i="6" s="1"/>
  <c r="AA29" i="6" a="1"/>
  <c r="AA29" i="6" s="1"/>
  <c r="ER26" i="6" a="1"/>
  <c r="ER26" i="6" s="1"/>
  <c r="EG26" i="6" a="1"/>
  <c r="EG26" i="6" s="1"/>
  <c r="DV26" i="6" a="1"/>
  <c r="DV26" i="6" s="1"/>
  <c r="DK26" i="6" a="1"/>
  <c r="DK26" i="6" s="1"/>
  <c r="CZ26" i="6" a="1"/>
  <c r="CZ26" i="6" s="1"/>
  <c r="CO26" i="6" a="1"/>
  <c r="CO26" i="6" s="1"/>
  <c r="CD26" i="6" a="1"/>
  <c r="CD26" i="6" s="1"/>
  <c r="BS26" i="6" a="1"/>
  <c r="BS26" i="6" s="1"/>
  <c r="BH26" i="6" a="1"/>
  <c r="BH26" i="6" s="1"/>
  <c r="AW26" i="6" a="1"/>
  <c r="AW26" i="6" s="1"/>
  <c r="AL26" i="6" a="1"/>
  <c r="AL26" i="6" s="1"/>
  <c r="AA26" i="6" a="1"/>
  <c r="AA26" i="6" s="1"/>
  <c r="ER25" i="6" a="1"/>
  <c r="ER25" i="6" s="1"/>
  <c r="EG25" i="6" a="1"/>
  <c r="EG25" i="6" s="1"/>
  <c r="DV25" i="6" a="1"/>
  <c r="DV25" i="6" s="1"/>
  <c r="DK25" i="6" a="1"/>
  <c r="DK25" i="6" s="1"/>
  <c r="CZ25" i="6" a="1"/>
  <c r="CZ25" i="6" s="1"/>
  <c r="CO25" i="6" a="1"/>
  <c r="CO25" i="6" s="1"/>
  <c r="CD25" i="6" a="1"/>
  <c r="CD25" i="6" s="1"/>
  <c r="BS25" i="6" a="1"/>
  <c r="BS25" i="6" s="1"/>
  <c r="BH25" i="6" a="1"/>
  <c r="BH25" i="6" s="1"/>
  <c r="AW25" i="6" a="1"/>
  <c r="AW25" i="6" s="1"/>
  <c r="AL25" i="6" a="1"/>
  <c r="AL25" i="6" s="1"/>
  <c r="AA25" i="6" a="1"/>
  <c r="AA25" i="6" s="1"/>
  <c r="ER22" i="6" a="1"/>
  <c r="ER22" i="6" s="1"/>
  <c r="EG22" i="6" a="1"/>
  <c r="EG22" i="6" s="1"/>
  <c r="DV22" i="6" a="1"/>
  <c r="DV22" i="6" s="1"/>
  <c r="DK22" i="6" a="1"/>
  <c r="DK22" i="6" s="1"/>
  <c r="CZ22" i="6" a="1"/>
  <c r="CZ22" i="6" s="1"/>
  <c r="CO22" i="6" a="1"/>
  <c r="CO22" i="6" s="1"/>
  <c r="CD22" i="6" a="1"/>
  <c r="CD22" i="6" s="1"/>
  <c r="BS22" i="6" a="1"/>
  <c r="BS22" i="6" s="1"/>
  <c r="BH22" i="6" a="1"/>
  <c r="BH22" i="6" s="1"/>
  <c r="AW22" i="6" a="1"/>
  <c r="AW22" i="6" s="1"/>
  <c r="AL22" i="6" a="1"/>
  <c r="AL22" i="6" s="1"/>
  <c r="AA22" i="6" a="1"/>
  <c r="AA22" i="6" s="1"/>
  <c r="ER21" i="6" a="1"/>
  <c r="ER21" i="6" s="1"/>
  <c r="EG21" i="6" a="1"/>
  <c r="EG21" i="6" s="1"/>
  <c r="DV21" i="6" a="1"/>
  <c r="DV21" i="6" s="1"/>
  <c r="DK21" i="6" a="1"/>
  <c r="DK21" i="6" s="1"/>
  <c r="CZ21" i="6" a="1"/>
  <c r="CZ21" i="6" s="1"/>
  <c r="CO21" i="6" a="1"/>
  <c r="CO21" i="6" s="1"/>
  <c r="CD21" i="6" a="1"/>
  <c r="CD21" i="6" s="1"/>
  <c r="BS21" i="6" a="1"/>
  <c r="BS21" i="6" s="1"/>
  <c r="BH21" i="6" a="1"/>
  <c r="BH21" i="6" s="1"/>
  <c r="AW21" i="6" a="1"/>
  <c r="AW21" i="6" s="1"/>
  <c r="AL21" i="6" a="1"/>
  <c r="AL21" i="6" s="1"/>
  <c r="AA21" i="6" a="1"/>
  <c r="AA21" i="6" s="1"/>
  <c r="ER17" i="6" a="1"/>
  <c r="ER17" i="6" s="1"/>
  <c r="EG17" i="6" a="1"/>
  <c r="EG17" i="6" s="1"/>
  <c r="DV17" i="6" a="1"/>
  <c r="DV17" i="6" s="1"/>
  <c r="DK17" i="6" a="1"/>
  <c r="DK17" i="6" s="1"/>
  <c r="CZ17" i="6" a="1"/>
  <c r="CZ17" i="6" s="1"/>
  <c r="CO17" i="6" a="1"/>
  <c r="CO17" i="6" s="1"/>
  <c r="CD17" i="6" a="1"/>
  <c r="CD17" i="6" s="1"/>
  <c r="BS17" i="6" a="1"/>
  <c r="BS17" i="6" s="1"/>
  <c r="BH17" i="6" a="1"/>
  <c r="BH17" i="6" s="1"/>
  <c r="AW17" i="6" a="1"/>
  <c r="AW17" i="6" s="1"/>
  <c r="AL17" i="6" a="1"/>
  <c r="AL17" i="6" s="1"/>
  <c r="AA17" i="6" a="1"/>
  <c r="AA17" i="6" s="1"/>
  <c r="ER16" i="6" a="1"/>
  <c r="ER16" i="6" s="1"/>
  <c r="EG16" i="6" a="1"/>
  <c r="EG16" i="6" s="1"/>
  <c r="DV16" i="6" a="1"/>
  <c r="DV16" i="6" s="1"/>
  <c r="DK16" i="6" a="1"/>
  <c r="DK16" i="6" s="1"/>
  <c r="CZ16" i="6" a="1"/>
  <c r="CZ16" i="6" s="1"/>
  <c r="CO16" i="6" a="1"/>
  <c r="CO16" i="6" s="1"/>
  <c r="CD16" i="6" a="1"/>
  <c r="CD16" i="6" s="1"/>
  <c r="BS16" i="6" a="1"/>
  <c r="BS16" i="6" s="1"/>
  <c r="BH16" i="6" a="1"/>
  <c r="BH16" i="6" s="1"/>
  <c r="AW16" i="6" a="1"/>
  <c r="AW16" i="6" s="1"/>
  <c r="AL16" i="6" a="1"/>
  <c r="AL16" i="6" s="1"/>
  <c r="AA16" i="6" a="1"/>
  <c r="AA16" i="6" s="1"/>
  <c r="ER13" i="6" a="1"/>
  <c r="ER13" i="6" s="1"/>
  <c r="EG13" i="6" a="1"/>
  <c r="EG13" i="6" s="1"/>
  <c r="DV13" i="6" a="1"/>
  <c r="DV13" i="6" s="1"/>
  <c r="DK13" i="6" a="1"/>
  <c r="DK13" i="6" s="1"/>
  <c r="CZ13" i="6" a="1"/>
  <c r="CZ13" i="6" s="1"/>
  <c r="CO13" i="6" a="1"/>
  <c r="CO13" i="6" s="1"/>
  <c r="CD13" i="6" a="1"/>
  <c r="CD13" i="6" s="1"/>
  <c r="BS13" i="6" a="1"/>
  <c r="BS13" i="6" s="1"/>
  <c r="BH13" i="6" a="1"/>
  <c r="BH13" i="6" s="1"/>
  <c r="AW13" i="6" a="1"/>
  <c r="AW13" i="6" s="1"/>
  <c r="AL13" i="6" a="1"/>
  <c r="AL13" i="6" s="1"/>
  <c r="AA13" i="6" a="1"/>
  <c r="AA13" i="6" s="1"/>
  <c r="ER8" i="6" a="1"/>
  <c r="ER8" i="6" s="1"/>
  <c r="EG8" i="6" a="1"/>
  <c r="EG8" i="6" s="1"/>
  <c r="DV8" i="6" a="1"/>
  <c r="DV8" i="6" s="1"/>
  <c r="DK8" i="6" a="1"/>
  <c r="DK8" i="6" s="1"/>
  <c r="CZ8" i="6" a="1"/>
  <c r="CZ8" i="6" s="1"/>
  <c r="CO8" i="6" a="1"/>
  <c r="CO8" i="6" s="1"/>
  <c r="CD8" i="6" a="1"/>
  <c r="CD8" i="6" s="1"/>
  <c r="BS8" i="6" a="1"/>
  <c r="BS8" i="6" s="1"/>
  <c r="BH8" i="6" a="1"/>
  <c r="BH8" i="6" s="1"/>
  <c r="AW8" i="6" a="1"/>
  <c r="AW8" i="6" s="1"/>
  <c r="AL8" i="6" a="1"/>
  <c r="AL8" i="6" s="1"/>
  <c r="AA8" i="6" a="1"/>
  <c r="AA8" i="6" s="1"/>
  <c r="ER7" i="6" a="1"/>
  <c r="ER7" i="6" s="1"/>
  <c r="EG7" i="6" a="1"/>
  <c r="EG7" i="6" s="1"/>
  <c r="DV7" i="6" a="1"/>
  <c r="DV7" i="6" s="1"/>
  <c r="DK7" i="6" a="1"/>
  <c r="DK7" i="6" s="1"/>
  <c r="CZ7" i="6" a="1"/>
  <c r="CZ7" i="6" s="1"/>
  <c r="CO7" i="6" a="1"/>
  <c r="CO7" i="6" s="1"/>
  <c r="CD7" i="6" a="1"/>
  <c r="CD7" i="6" s="1"/>
  <c r="BS7" i="6" a="1"/>
  <c r="BS7" i="6" s="1"/>
  <c r="BH7" i="6" a="1"/>
  <c r="BH7" i="6" s="1"/>
  <c r="AW7" i="6" a="1"/>
  <c r="AW7" i="6" s="1"/>
  <c r="AL7" i="6" a="1"/>
  <c r="AL7" i="6" s="1"/>
  <c r="AA7" i="6" a="1"/>
  <c r="AA7" i="6" s="1"/>
  <c r="ER6" i="6" a="1"/>
  <c r="ER6" i="6" s="1"/>
  <c r="EG6" i="6" a="1"/>
  <c r="EG6" i="6" s="1"/>
  <c r="DV6" i="6" a="1"/>
  <c r="DV6" i="6" s="1"/>
  <c r="DK6" i="6" a="1"/>
  <c r="DK6" i="6" s="1"/>
  <c r="CZ6" i="6" a="1"/>
  <c r="CZ6" i="6" s="1"/>
  <c r="CO6" i="6" a="1"/>
  <c r="CO6" i="6" s="1"/>
  <c r="CD6" i="6" a="1"/>
  <c r="CD6" i="6" s="1"/>
  <c r="BS6" i="6" a="1"/>
  <c r="BS6" i="6" s="1"/>
  <c r="BH6" i="6" a="1"/>
  <c r="BH6" i="6" s="1"/>
  <c r="AW6" i="6" a="1"/>
  <c r="AW6" i="6" s="1"/>
  <c r="AL6" i="6" a="1"/>
  <c r="AL6" i="6" s="1"/>
  <c r="AA6" i="6" a="1"/>
  <c r="AA6" i="6" s="1"/>
  <c r="ER71" i="5" a="1"/>
  <c r="ER71" i="5" s="1"/>
  <c r="EG71" i="5" a="1"/>
  <c r="EG71" i="5" s="1"/>
  <c r="DV71" i="5" a="1"/>
  <c r="DV71" i="5" s="1"/>
  <c r="DK71" i="5" a="1"/>
  <c r="DK71" i="5" s="1"/>
  <c r="CZ71" i="5" a="1"/>
  <c r="CZ71" i="5" s="1"/>
  <c r="CO71" i="5" a="1"/>
  <c r="CO71" i="5" s="1"/>
  <c r="CD71" i="5" a="1"/>
  <c r="CD71" i="5" s="1"/>
  <c r="BS71" i="5" a="1"/>
  <c r="BS71" i="5" s="1"/>
  <c r="BH71" i="5" a="1"/>
  <c r="BH71" i="5" s="1"/>
  <c r="AW71" i="5" a="1"/>
  <c r="AW71" i="5" s="1"/>
  <c r="AL71" i="5" a="1"/>
  <c r="AL71" i="5" s="1"/>
  <c r="AA71" i="5" a="1"/>
  <c r="AA71" i="5" s="1"/>
  <c r="ER70" i="5" a="1"/>
  <c r="ER70" i="5" s="1"/>
  <c r="EG70" i="5" a="1"/>
  <c r="EG70" i="5" s="1"/>
  <c r="DV70" i="5" a="1"/>
  <c r="DV70" i="5" s="1"/>
  <c r="DK70" i="5" a="1"/>
  <c r="DK70" i="5" s="1"/>
  <c r="CZ70" i="5" a="1"/>
  <c r="CZ70" i="5" s="1"/>
  <c r="CO70" i="5" a="1"/>
  <c r="CO70" i="5" s="1"/>
  <c r="CD70" i="5" a="1"/>
  <c r="CD70" i="5" s="1"/>
  <c r="BS70" i="5" a="1"/>
  <c r="BS70" i="5" s="1"/>
  <c r="BH70" i="5" a="1"/>
  <c r="BH70" i="5" s="1"/>
  <c r="AW70" i="5" a="1"/>
  <c r="AW70" i="5" s="1"/>
  <c r="AL70" i="5" a="1"/>
  <c r="AL70" i="5" s="1"/>
  <c r="AA70" i="5" a="1"/>
  <c r="AA70" i="5" s="1"/>
  <c r="ER58" i="5" a="1"/>
  <c r="ER58" i="5" s="1"/>
  <c r="EG58" i="5" a="1"/>
  <c r="EG58" i="5" s="1"/>
  <c r="DV58" i="5" a="1"/>
  <c r="DV58" i="5" s="1"/>
  <c r="DK58" i="5" a="1"/>
  <c r="DK58" i="5" s="1"/>
  <c r="CZ58" i="5" a="1"/>
  <c r="CZ58" i="5" s="1"/>
  <c r="CO58" i="5" a="1"/>
  <c r="CO58" i="5" s="1"/>
  <c r="CD58" i="5" a="1"/>
  <c r="CD58" i="5" s="1"/>
  <c r="BS58" i="5" a="1"/>
  <c r="BS58" i="5" s="1"/>
  <c r="BH58" i="5" a="1"/>
  <c r="BH58" i="5" s="1"/>
  <c r="AW58" i="5" a="1"/>
  <c r="AW58" i="5" s="1"/>
  <c r="AL58" i="5" a="1"/>
  <c r="AL58" i="5" s="1"/>
  <c r="AA58" i="5" a="1"/>
  <c r="AA58" i="5" s="1"/>
  <c r="ER57" i="5" a="1"/>
  <c r="ER57" i="5" s="1"/>
  <c r="EG57" i="5" a="1"/>
  <c r="EG57" i="5" s="1"/>
  <c r="DV57" i="5" a="1"/>
  <c r="DV57" i="5" s="1"/>
  <c r="DK57" i="5" a="1"/>
  <c r="DK57" i="5" s="1"/>
  <c r="CZ57" i="5" a="1"/>
  <c r="CZ57" i="5" s="1"/>
  <c r="CO57" i="5" a="1"/>
  <c r="CO57" i="5" s="1"/>
  <c r="CD57" i="5" a="1"/>
  <c r="CD57" i="5" s="1"/>
  <c r="BS57" i="5" a="1"/>
  <c r="BS57" i="5" s="1"/>
  <c r="BH57" i="5" a="1"/>
  <c r="BH57" i="5" s="1"/>
  <c r="AW57" i="5" a="1"/>
  <c r="AW57" i="5" s="1"/>
  <c r="AL57" i="5" a="1"/>
  <c r="AL57" i="5" s="1"/>
  <c r="AA57" i="5" a="1"/>
  <c r="AA57" i="5" s="1"/>
  <c r="ER53" i="5" a="1"/>
  <c r="ER53" i="5" s="1"/>
  <c r="EG53" i="5" a="1"/>
  <c r="EG53" i="5" s="1"/>
  <c r="DV53" i="5" a="1"/>
  <c r="DV53" i="5" s="1"/>
  <c r="DK53" i="5" a="1"/>
  <c r="DK53" i="5" s="1"/>
  <c r="CZ53" i="5" a="1"/>
  <c r="CZ53" i="5" s="1"/>
  <c r="CO53" i="5" a="1"/>
  <c r="CO53" i="5" s="1"/>
  <c r="CD53" i="5" a="1"/>
  <c r="CD53" i="5" s="1"/>
  <c r="BS53" i="5" a="1"/>
  <c r="BS53" i="5" s="1"/>
  <c r="BH53" i="5" a="1"/>
  <c r="BH53" i="5" s="1"/>
  <c r="AW53" i="5" a="1"/>
  <c r="AW53" i="5" s="1"/>
  <c r="AL53" i="5" a="1"/>
  <c r="AL53" i="5" s="1"/>
  <c r="AA53" i="5" a="1"/>
  <c r="AA53" i="5" s="1"/>
  <c r="ER50" i="5" a="1"/>
  <c r="ER50" i="5" s="1"/>
  <c r="EG50" i="5" a="1"/>
  <c r="EG50" i="5" s="1"/>
  <c r="DV50" i="5" a="1"/>
  <c r="DV50" i="5" s="1"/>
  <c r="DK50" i="5" a="1"/>
  <c r="DK50" i="5" s="1"/>
  <c r="CZ50" i="5" a="1"/>
  <c r="CZ50" i="5" s="1"/>
  <c r="CO50" i="5" a="1"/>
  <c r="CO50" i="5" s="1"/>
  <c r="CD50" i="5" a="1"/>
  <c r="CD50" i="5" s="1"/>
  <c r="BS50" i="5" a="1"/>
  <c r="BS50" i="5" s="1"/>
  <c r="BH50" i="5" a="1"/>
  <c r="BH50" i="5" s="1"/>
  <c r="AW50" i="5" a="1"/>
  <c r="AW50" i="5" s="1"/>
  <c r="AL50" i="5" a="1"/>
  <c r="AL50" i="5" s="1"/>
  <c r="AA50" i="5" a="1"/>
  <c r="AA50" i="5" s="1"/>
  <c r="ER49" i="5" a="1"/>
  <c r="ER49" i="5" s="1"/>
  <c r="EG49" i="5" a="1"/>
  <c r="EG49" i="5" s="1"/>
  <c r="DV49" i="5" a="1"/>
  <c r="DV49" i="5" s="1"/>
  <c r="DK49" i="5" a="1"/>
  <c r="DK49" i="5" s="1"/>
  <c r="CZ49" i="5" a="1"/>
  <c r="CZ49" i="5" s="1"/>
  <c r="CO49" i="5" a="1"/>
  <c r="CO49" i="5" s="1"/>
  <c r="CD49" i="5" a="1"/>
  <c r="CD49" i="5" s="1"/>
  <c r="BS49" i="5" a="1"/>
  <c r="BS49" i="5" s="1"/>
  <c r="BH49" i="5" a="1"/>
  <c r="BH49" i="5" s="1"/>
  <c r="AW49" i="5" a="1"/>
  <c r="AW49" i="5" s="1"/>
  <c r="AL49" i="5" a="1"/>
  <c r="AL49" i="5" s="1"/>
  <c r="AA49" i="5" a="1"/>
  <c r="AA49" i="5" s="1"/>
  <c r="ER46" i="5" a="1"/>
  <c r="ER46" i="5" s="1"/>
  <c r="EG46" i="5" a="1"/>
  <c r="EG46" i="5" s="1"/>
  <c r="DV46" i="5" a="1"/>
  <c r="DV46" i="5" s="1"/>
  <c r="DK46" i="5" a="1"/>
  <c r="DK46" i="5" s="1"/>
  <c r="CZ46" i="5" a="1"/>
  <c r="CZ46" i="5" s="1"/>
  <c r="CO46" i="5" a="1"/>
  <c r="CO46" i="5" s="1"/>
  <c r="CD46" i="5" a="1"/>
  <c r="CD46" i="5" s="1"/>
  <c r="BS46" i="5" a="1"/>
  <c r="BS46" i="5" s="1"/>
  <c r="BH46" i="5" a="1"/>
  <c r="BH46" i="5" s="1"/>
  <c r="AW46" i="5" a="1"/>
  <c r="AW46" i="5" s="1"/>
  <c r="AL46" i="5" a="1"/>
  <c r="AL46" i="5" s="1"/>
  <c r="AA46" i="5" a="1"/>
  <c r="AA46" i="5" s="1"/>
  <c r="ER45" i="5" a="1"/>
  <c r="ER45" i="5" s="1"/>
  <c r="EG45" i="5" a="1"/>
  <c r="EG45" i="5" s="1"/>
  <c r="DV45" i="5" a="1"/>
  <c r="DV45" i="5" s="1"/>
  <c r="DK45" i="5" a="1"/>
  <c r="DK45" i="5" s="1"/>
  <c r="CZ45" i="5" a="1"/>
  <c r="CZ45" i="5" s="1"/>
  <c r="CO45" i="5" a="1"/>
  <c r="CO45" i="5" s="1"/>
  <c r="CD45" i="5" a="1"/>
  <c r="CD45" i="5" s="1"/>
  <c r="BS45" i="5" a="1"/>
  <c r="BS45" i="5" s="1"/>
  <c r="BH45" i="5" a="1"/>
  <c r="BH45" i="5" s="1"/>
  <c r="AW45" i="5" a="1"/>
  <c r="AW45" i="5" s="1"/>
  <c r="AL45" i="5" a="1"/>
  <c r="AL45" i="5" s="1"/>
  <c r="AA45" i="5" a="1"/>
  <c r="AA45" i="5" s="1"/>
  <c r="ER41" i="5" a="1"/>
  <c r="ER41" i="5" s="1"/>
  <c r="EG41" i="5" a="1"/>
  <c r="EG41" i="5" s="1"/>
  <c r="DV41" i="5" a="1"/>
  <c r="DV41" i="5" s="1"/>
  <c r="DK41" i="5" a="1"/>
  <c r="DK41" i="5" s="1"/>
  <c r="CZ41" i="5" a="1"/>
  <c r="CZ41" i="5" s="1"/>
  <c r="CO41" i="5" a="1"/>
  <c r="CO41" i="5" s="1"/>
  <c r="CD41" i="5" a="1"/>
  <c r="CD41" i="5" s="1"/>
  <c r="BS41" i="5" a="1"/>
  <c r="BS41" i="5" s="1"/>
  <c r="BH41" i="5" a="1"/>
  <c r="BH41" i="5" s="1"/>
  <c r="AW41" i="5" a="1"/>
  <c r="AW41" i="5" s="1"/>
  <c r="AL41" i="5" a="1"/>
  <c r="AL41" i="5" s="1"/>
  <c r="AA41" i="5" a="1"/>
  <c r="AA41" i="5" s="1"/>
  <c r="ER38" i="5" a="1"/>
  <c r="ER38" i="5" s="1"/>
  <c r="EG38" i="5" a="1"/>
  <c r="EG38" i="5" s="1"/>
  <c r="DV38" i="5" a="1"/>
  <c r="DV38" i="5" s="1"/>
  <c r="DK38" i="5" a="1"/>
  <c r="DK38" i="5" s="1"/>
  <c r="CZ38" i="5" a="1"/>
  <c r="CZ38" i="5" s="1"/>
  <c r="CO38" i="5" a="1"/>
  <c r="CO38" i="5" s="1"/>
  <c r="CD38" i="5" a="1"/>
  <c r="CD38" i="5" s="1"/>
  <c r="BS38" i="5" a="1"/>
  <c r="BS38" i="5" s="1"/>
  <c r="BH38" i="5" a="1"/>
  <c r="BH38" i="5" s="1"/>
  <c r="AW38" i="5" a="1"/>
  <c r="AW38" i="5" s="1"/>
  <c r="AL38" i="5" a="1"/>
  <c r="AL38" i="5" s="1"/>
  <c r="AA38" i="5" a="1"/>
  <c r="AA38" i="5" s="1"/>
  <c r="ER37" i="5" a="1"/>
  <c r="ER37" i="5" s="1"/>
  <c r="EG37" i="5" a="1"/>
  <c r="EG37" i="5" s="1"/>
  <c r="DV37" i="5" a="1"/>
  <c r="DV37" i="5" s="1"/>
  <c r="DK37" i="5" a="1"/>
  <c r="DK37" i="5" s="1"/>
  <c r="CZ37" i="5" a="1"/>
  <c r="CZ37" i="5" s="1"/>
  <c r="CO37" i="5" a="1"/>
  <c r="CO37" i="5" s="1"/>
  <c r="CD37" i="5" a="1"/>
  <c r="CD37" i="5" s="1"/>
  <c r="BS37" i="5" a="1"/>
  <c r="BS37" i="5" s="1"/>
  <c r="BH37" i="5" a="1"/>
  <c r="BH37" i="5" s="1"/>
  <c r="AW37" i="5" a="1"/>
  <c r="AW37" i="5" s="1"/>
  <c r="AL37" i="5" a="1"/>
  <c r="AL37" i="5" s="1"/>
  <c r="AA37" i="5" a="1"/>
  <c r="AA37" i="5" s="1"/>
  <c r="ER34" i="5" a="1"/>
  <c r="ER34" i="5" s="1"/>
  <c r="EG34" i="5" a="1"/>
  <c r="EG34" i="5" s="1"/>
  <c r="DV34" i="5" a="1"/>
  <c r="DV34" i="5" s="1"/>
  <c r="DK34" i="5" a="1"/>
  <c r="DK34" i="5" s="1"/>
  <c r="CZ34" i="5" a="1"/>
  <c r="CZ34" i="5" s="1"/>
  <c r="CO34" i="5" a="1"/>
  <c r="CO34" i="5" s="1"/>
  <c r="CD34" i="5" a="1"/>
  <c r="CD34" i="5" s="1"/>
  <c r="BS34" i="5" a="1"/>
  <c r="BS34" i="5" s="1"/>
  <c r="BH34" i="5" a="1"/>
  <c r="BH34" i="5" s="1"/>
  <c r="AW34" i="5" a="1"/>
  <c r="AW34" i="5" s="1"/>
  <c r="AL34" i="5" a="1"/>
  <c r="AL34" i="5" s="1"/>
  <c r="AA34" i="5" a="1"/>
  <c r="AA34" i="5" s="1"/>
  <c r="ER33" i="5" a="1"/>
  <c r="ER33" i="5" s="1"/>
  <c r="EG33" i="5" a="1"/>
  <c r="EG33" i="5" s="1"/>
  <c r="DV33" i="5" a="1"/>
  <c r="DV33" i="5" s="1"/>
  <c r="DK33" i="5" a="1"/>
  <c r="DK33" i="5" s="1"/>
  <c r="CZ33" i="5" a="1"/>
  <c r="CZ33" i="5" s="1"/>
  <c r="CO33" i="5" a="1"/>
  <c r="CO33" i="5" s="1"/>
  <c r="CD33" i="5" a="1"/>
  <c r="CD33" i="5" s="1"/>
  <c r="BS33" i="5" a="1"/>
  <c r="BS33" i="5" s="1"/>
  <c r="BH33" i="5" a="1"/>
  <c r="BH33" i="5" s="1"/>
  <c r="AW33" i="5" a="1"/>
  <c r="AW33" i="5" s="1"/>
  <c r="AL33" i="5" a="1"/>
  <c r="AL33" i="5" s="1"/>
  <c r="AA33" i="5" a="1"/>
  <c r="AA33" i="5" s="1"/>
  <c r="ER29" i="5" a="1"/>
  <c r="ER29" i="5" s="1"/>
  <c r="EG29" i="5" a="1"/>
  <c r="EG29" i="5" s="1"/>
  <c r="DV29" i="5" a="1"/>
  <c r="DV29" i="5" s="1"/>
  <c r="DK29" i="5" a="1"/>
  <c r="DK29" i="5" s="1"/>
  <c r="CZ29" i="5" a="1"/>
  <c r="CZ29" i="5" s="1"/>
  <c r="CO29" i="5" a="1"/>
  <c r="CO29" i="5" s="1"/>
  <c r="CD29" i="5" a="1"/>
  <c r="CD29" i="5" s="1"/>
  <c r="BS29" i="5" a="1"/>
  <c r="BS29" i="5" s="1"/>
  <c r="BH29" i="5" a="1"/>
  <c r="BH29" i="5" s="1"/>
  <c r="AW29" i="5" a="1"/>
  <c r="AW29" i="5" s="1"/>
  <c r="AL29" i="5" a="1"/>
  <c r="AL29" i="5" s="1"/>
  <c r="AA29" i="5" a="1"/>
  <c r="AA29" i="5" s="1"/>
  <c r="ER26" i="5" a="1"/>
  <c r="ER26" i="5" s="1"/>
  <c r="EG26" i="5" a="1"/>
  <c r="EG26" i="5" s="1"/>
  <c r="DV26" i="5" a="1"/>
  <c r="DV26" i="5" s="1"/>
  <c r="DK26" i="5" a="1"/>
  <c r="DK26" i="5" s="1"/>
  <c r="CZ26" i="5" a="1"/>
  <c r="CZ26" i="5" s="1"/>
  <c r="CO26" i="5" a="1"/>
  <c r="CO26" i="5" s="1"/>
  <c r="CD26" i="5" a="1"/>
  <c r="CD26" i="5" s="1"/>
  <c r="BS26" i="5" a="1"/>
  <c r="BS26" i="5" s="1"/>
  <c r="BH26" i="5" a="1"/>
  <c r="BH26" i="5" s="1"/>
  <c r="AW26" i="5" a="1"/>
  <c r="AW26" i="5" s="1"/>
  <c r="AL26" i="5" a="1"/>
  <c r="AL26" i="5" s="1"/>
  <c r="AA26" i="5" a="1"/>
  <c r="AA26" i="5" s="1"/>
  <c r="ER25" i="5" a="1"/>
  <c r="ER25" i="5" s="1"/>
  <c r="EG25" i="5" a="1"/>
  <c r="EG25" i="5" s="1"/>
  <c r="DV25" i="5" a="1"/>
  <c r="DV25" i="5" s="1"/>
  <c r="DK25" i="5" a="1"/>
  <c r="DK25" i="5" s="1"/>
  <c r="CZ25" i="5" a="1"/>
  <c r="CZ25" i="5" s="1"/>
  <c r="CO25" i="5" a="1"/>
  <c r="CO25" i="5" s="1"/>
  <c r="CD25" i="5" a="1"/>
  <c r="CD25" i="5" s="1"/>
  <c r="BS25" i="5" a="1"/>
  <c r="BS25" i="5" s="1"/>
  <c r="BH25" i="5" a="1"/>
  <c r="BH25" i="5" s="1"/>
  <c r="AW25" i="5" a="1"/>
  <c r="AW25" i="5" s="1"/>
  <c r="AL25" i="5" a="1"/>
  <c r="AL25" i="5" s="1"/>
  <c r="AA25" i="5" a="1"/>
  <c r="AA25" i="5" s="1"/>
  <c r="ER22" i="5" a="1"/>
  <c r="ER22" i="5" s="1"/>
  <c r="EG22" i="5" a="1"/>
  <c r="EG22" i="5" s="1"/>
  <c r="DV22" i="5" a="1"/>
  <c r="DV22" i="5" s="1"/>
  <c r="DK22" i="5" a="1"/>
  <c r="DK22" i="5" s="1"/>
  <c r="CZ22" i="5" a="1"/>
  <c r="CZ22" i="5" s="1"/>
  <c r="CO22" i="5" a="1"/>
  <c r="CO22" i="5" s="1"/>
  <c r="CD22" i="5" a="1"/>
  <c r="CD22" i="5" s="1"/>
  <c r="BS22" i="5" a="1"/>
  <c r="BS22" i="5" s="1"/>
  <c r="BH22" i="5" a="1"/>
  <c r="BH22" i="5" s="1"/>
  <c r="AW22" i="5" a="1"/>
  <c r="AW22" i="5" s="1"/>
  <c r="AL22" i="5" a="1"/>
  <c r="AL22" i="5" s="1"/>
  <c r="AA22" i="5" a="1"/>
  <c r="AA22" i="5" s="1"/>
  <c r="ER21" i="5" a="1"/>
  <c r="ER21" i="5" s="1"/>
  <c r="EG21" i="5" a="1"/>
  <c r="EG21" i="5" s="1"/>
  <c r="DV21" i="5" a="1"/>
  <c r="DV21" i="5" s="1"/>
  <c r="DK21" i="5" a="1"/>
  <c r="DK21" i="5" s="1"/>
  <c r="CZ21" i="5" a="1"/>
  <c r="CZ21" i="5" s="1"/>
  <c r="CO21" i="5" a="1"/>
  <c r="CO21" i="5" s="1"/>
  <c r="CD21" i="5" a="1"/>
  <c r="CD21" i="5" s="1"/>
  <c r="BS21" i="5" a="1"/>
  <c r="BS21" i="5" s="1"/>
  <c r="BH21" i="5" a="1"/>
  <c r="BH21" i="5" s="1"/>
  <c r="AW21" i="5" a="1"/>
  <c r="AW21" i="5" s="1"/>
  <c r="AL21" i="5" a="1"/>
  <c r="AL21" i="5" s="1"/>
  <c r="AA21" i="5" a="1"/>
  <c r="AA21" i="5" s="1"/>
  <c r="ER17" i="5" a="1"/>
  <c r="ER17" i="5" s="1"/>
  <c r="EG17" i="5" a="1"/>
  <c r="EG17" i="5" s="1"/>
  <c r="DV17" i="5" a="1"/>
  <c r="DV17" i="5" s="1"/>
  <c r="DK17" i="5" a="1"/>
  <c r="DK17" i="5" s="1"/>
  <c r="CZ17" i="5" a="1"/>
  <c r="CZ17" i="5" s="1"/>
  <c r="CO17" i="5" a="1"/>
  <c r="CO17" i="5" s="1"/>
  <c r="CD17" i="5" a="1"/>
  <c r="CD17" i="5" s="1"/>
  <c r="BS17" i="5" a="1"/>
  <c r="BS17" i="5" s="1"/>
  <c r="BH17" i="5" a="1"/>
  <c r="BH17" i="5" s="1"/>
  <c r="AW17" i="5" a="1"/>
  <c r="AW17" i="5" s="1"/>
  <c r="AL17" i="5" a="1"/>
  <c r="AL17" i="5" s="1"/>
  <c r="AA17" i="5" a="1"/>
  <c r="AA17" i="5" s="1"/>
  <c r="ER16" i="5" a="1"/>
  <c r="ER16" i="5" s="1"/>
  <c r="EG16" i="5" a="1"/>
  <c r="EG16" i="5" s="1"/>
  <c r="DV16" i="5" a="1"/>
  <c r="DV16" i="5" s="1"/>
  <c r="DK16" i="5" a="1"/>
  <c r="DK16" i="5" s="1"/>
  <c r="CZ16" i="5" a="1"/>
  <c r="CZ16" i="5" s="1"/>
  <c r="CO16" i="5" a="1"/>
  <c r="CO16" i="5" s="1"/>
  <c r="CD16" i="5" a="1"/>
  <c r="CD16" i="5" s="1"/>
  <c r="BS16" i="5" a="1"/>
  <c r="BS16" i="5" s="1"/>
  <c r="BH16" i="5" a="1"/>
  <c r="BH16" i="5" s="1"/>
  <c r="AW16" i="5" a="1"/>
  <c r="AW16" i="5" s="1"/>
  <c r="AL16" i="5" a="1"/>
  <c r="AL16" i="5" s="1"/>
  <c r="AA16" i="5" a="1"/>
  <c r="AA16" i="5" s="1"/>
  <c r="ER13" i="5" a="1"/>
  <c r="ER13" i="5" s="1"/>
  <c r="EG13" i="5" a="1"/>
  <c r="EG13" i="5" s="1"/>
  <c r="DV13" i="5" a="1"/>
  <c r="DV13" i="5" s="1"/>
  <c r="DK13" i="5" a="1"/>
  <c r="DK13" i="5" s="1"/>
  <c r="CZ13" i="5" a="1"/>
  <c r="CZ13" i="5" s="1"/>
  <c r="CO13" i="5" a="1"/>
  <c r="CO13" i="5" s="1"/>
  <c r="CD13" i="5" a="1"/>
  <c r="CD13" i="5" s="1"/>
  <c r="BS13" i="5" a="1"/>
  <c r="BS13" i="5" s="1"/>
  <c r="BH13" i="5" a="1"/>
  <c r="BH13" i="5" s="1"/>
  <c r="AW13" i="5" a="1"/>
  <c r="AW13" i="5" s="1"/>
  <c r="AL13" i="5" a="1"/>
  <c r="AL13" i="5" s="1"/>
  <c r="AA13" i="5" a="1"/>
  <c r="AA13" i="5" s="1"/>
  <c r="ER8" i="5" a="1"/>
  <c r="ER8" i="5" s="1"/>
  <c r="EG8" i="5" a="1"/>
  <c r="EG8" i="5" s="1"/>
  <c r="DV8" i="5" a="1"/>
  <c r="DV8" i="5" s="1"/>
  <c r="DK8" i="5" a="1"/>
  <c r="DK8" i="5" s="1"/>
  <c r="CZ8" i="5" a="1"/>
  <c r="CZ8" i="5" s="1"/>
  <c r="CO8" i="5" a="1"/>
  <c r="CO8" i="5" s="1"/>
  <c r="CD8" i="5" a="1"/>
  <c r="CD8" i="5" s="1"/>
  <c r="BS8" i="5" a="1"/>
  <c r="BS8" i="5" s="1"/>
  <c r="BH8" i="5" a="1"/>
  <c r="BH8" i="5" s="1"/>
  <c r="AW8" i="5" a="1"/>
  <c r="AW8" i="5" s="1"/>
  <c r="AL8" i="5" a="1"/>
  <c r="AL8" i="5" s="1"/>
  <c r="AA8" i="5" a="1"/>
  <c r="AA8" i="5" s="1"/>
  <c r="ER7" i="5" a="1"/>
  <c r="ER7" i="5" s="1"/>
  <c r="EG7" i="5" a="1"/>
  <c r="EG7" i="5" s="1"/>
  <c r="DV7" i="5" a="1"/>
  <c r="DV7" i="5" s="1"/>
  <c r="DK7" i="5" a="1"/>
  <c r="DK7" i="5" s="1"/>
  <c r="CZ7" i="5" a="1"/>
  <c r="CZ7" i="5" s="1"/>
  <c r="CO7" i="5" a="1"/>
  <c r="CO7" i="5" s="1"/>
  <c r="CD7" i="5" a="1"/>
  <c r="CD7" i="5" s="1"/>
  <c r="BS7" i="5" a="1"/>
  <c r="BS7" i="5" s="1"/>
  <c r="BH7" i="5" a="1"/>
  <c r="BH7" i="5" s="1"/>
  <c r="AW7" i="5" a="1"/>
  <c r="AW7" i="5" s="1"/>
  <c r="AL7" i="5" a="1"/>
  <c r="AL7" i="5" s="1"/>
  <c r="AA7" i="5" a="1"/>
  <c r="AA7" i="5" s="1"/>
  <c r="ER6" i="5" a="1"/>
  <c r="ER6" i="5" s="1"/>
  <c r="EG6" i="5" a="1"/>
  <c r="EG6" i="5" s="1"/>
  <c r="DV6" i="5" a="1"/>
  <c r="DV6" i="5" s="1"/>
  <c r="DK6" i="5" a="1"/>
  <c r="DK6" i="5" s="1"/>
  <c r="CZ6" i="5" a="1"/>
  <c r="CZ6" i="5" s="1"/>
  <c r="CO6" i="5" a="1"/>
  <c r="CO6" i="5" s="1"/>
  <c r="CD6" i="5" a="1"/>
  <c r="CD6" i="5" s="1"/>
  <c r="BS6" i="5" a="1"/>
  <c r="BS6" i="5" s="1"/>
  <c r="BH6" i="5" a="1"/>
  <c r="BH6" i="5" s="1"/>
  <c r="AW6" i="5" a="1"/>
  <c r="AW6" i="5" s="1"/>
  <c r="AL6" i="5" a="1"/>
  <c r="AL6" i="5" s="1"/>
  <c r="AA6" i="5" a="1"/>
  <c r="AA6" i="5" s="1"/>
  <c r="ER71" i="4" a="1"/>
  <c r="ER71" i="4" s="1"/>
  <c r="EG71" i="4" a="1"/>
  <c r="EG71" i="4" s="1"/>
  <c r="DV71" i="4" a="1"/>
  <c r="DV71" i="4" s="1"/>
  <c r="DK71" i="4" a="1"/>
  <c r="DK71" i="4" s="1"/>
  <c r="CZ71" i="4" a="1"/>
  <c r="CZ71" i="4" s="1"/>
  <c r="CO71" i="4" a="1"/>
  <c r="CO71" i="4" s="1"/>
  <c r="CD71" i="4" a="1"/>
  <c r="CD71" i="4" s="1"/>
  <c r="BS71" i="4" a="1"/>
  <c r="BS71" i="4" s="1"/>
  <c r="BH71" i="4" a="1"/>
  <c r="BH71" i="4" s="1"/>
  <c r="AW71" i="4" a="1"/>
  <c r="AW71" i="4" s="1"/>
  <c r="AL71" i="4" a="1"/>
  <c r="AL71" i="4" s="1"/>
  <c r="AA71" i="4" a="1"/>
  <c r="AA71" i="4" s="1"/>
  <c r="ER70" i="4" a="1"/>
  <c r="ER70" i="4" s="1"/>
  <c r="EG70" i="4" a="1"/>
  <c r="EG70" i="4" s="1"/>
  <c r="DV70" i="4" a="1"/>
  <c r="DV70" i="4" s="1"/>
  <c r="DK70" i="4" a="1"/>
  <c r="DK70" i="4" s="1"/>
  <c r="CZ70" i="4" a="1"/>
  <c r="CZ70" i="4" s="1"/>
  <c r="CO70" i="4" a="1"/>
  <c r="CO70" i="4" s="1"/>
  <c r="CD70" i="4" a="1"/>
  <c r="CD70" i="4" s="1"/>
  <c r="BS70" i="4" a="1"/>
  <c r="BS70" i="4" s="1"/>
  <c r="BH70" i="4" a="1"/>
  <c r="BH70" i="4" s="1"/>
  <c r="AW70" i="4" a="1"/>
  <c r="AW70" i="4" s="1"/>
  <c r="AL70" i="4" a="1"/>
  <c r="AL70" i="4" s="1"/>
  <c r="AA70" i="4" a="1"/>
  <c r="AA70" i="4" s="1"/>
  <c r="ER58" i="4" a="1"/>
  <c r="ER58" i="4" s="1"/>
  <c r="EG58" i="4" a="1"/>
  <c r="EG58" i="4" s="1"/>
  <c r="DV58" i="4" a="1"/>
  <c r="DV58" i="4" s="1"/>
  <c r="DK58" i="4" a="1"/>
  <c r="DK58" i="4" s="1"/>
  <c r="CZ58" i="4" a="1"/>
  <c r="CZ58" i="4" s="1"/>
  <c r="CO58" i="4" a="1"/>
  <c r="CO58" i="4" s="1"/>
  <c r="CD58" i="4" a="1"/>
  <c r="CD58" i="4" s="1"/>
  <c r="BS58" i="4" a="1"/>
  <c r="BS58" i="4" s="1"/>
  <c r="BH58" i="4" a="1"/>
  <c r="BH58" i="4" s="1"/>
  <c r="AW58" i="4" a="1"/>
  <c r="AW58" i="4" s="1"/>
  <c r="AL58" i="4" a="1"/>
  <c r="AL58" i="4" s="1"/>
  <c r="AA58" i="4" a="1"/>
  <c r="AA58" i="4" s="1"/>
  <c r="ER57" i="4" a="1"/>
  <c r="ER57" i="4" s="1"/>
  <c r="EG57" i="4" a="1"/>
  <c r="EG57" i="4" s="1"/>
  <c r="DV57" i="4" a="1"/>
  <c r="DV57" i="4" s="1"/>
  <c r="DK57" i="4" a="1"/>
  <c r="DK57" i="4" s="1"/>
  <c r="CZ57" i="4" a="1"/>
  <c r="CZ57" i="4" s="1"/>
  <c r="CO57" i="4" a="1"/>
  <c r="CO57" i="4" s="1"/>
  <c r="CD57" i="4" a="1"/>
  <c r="CD57" i="4" s="1"/>
  <c r="BS57" i="4" a="1"/>
  <c r="BS57" i="4" s="1"/>
  <c r="BH57" i="4" a="1"/>
  <c r="BH57" i="4" s="1"/>
  <c r="AW57" i="4" a="1"/>
  <c r="AW57" i="4" s="1"/>
  <c r="AL57" i="4" a="1"/>
  <c r="AL57" i="4" s="1"/>
  <c r="AA57" i="4" a="1"/>
  <c r="AA57" i="4" s="1"/>
  <c r="ER53" i="4" a="1"/>
  <c r="ER53" i="4" s="1"/>
  <c r="EG53" i="4" a="1"/>
  <c r="EG53" i="4" s="1"/>
  <c r="DV53" i="4" a="1"/>
  <c r="DV53" i="4" s="1"/>
  <c r="DK53" i="4" a="1"/>
  <c r="DK53" i="4" s="1"/>
  <c r="CZ53" i="4" a="1"/>
  <c r="CZ53" i="4" s="1"/>
  <c r="CO53" i="4" a="1"/>
  <c r="CO53" i="4" s="1"/>
  <c r="CD53" i="4" a="1"/>
  <c r="CD53" i="4" s="1"/>
  <c r="BS53" i="4" a="1"/>
  <c r="BS53" i="4" s="1"/>
  <c r="BH53" i="4" a="1"/>
  <c r="BH53" i="4" s="1"/>
  <c r="AW53" i="4" a="1"/>
  <c r="AW53" i="4" s="1"/>
  <c r="AL53" i="4" a="1"/>
  <c r="AL53" i="4" s="1"/>
  <c r="AA53" i="4" a="1"/>
  <c r="AA53" i="4" s="1"/>
  <c r="ER50" i="4" a="1"/>
  <c r="ER50" i="4" s="1"/>
  <c r="EG50" i="4" a="1"/>
  <c r="EG50" i="4" s="1"/>
  <c r="DV50" i="4" a="1"/>
  <c r="DV50" i="4" s="1"/>
  <c r="DK50" i="4" a="1"/>
  <c r="DK50" i="4" s="1"/>
  <c r="CZ50" i="4" a="1"/>
  <c r="CZ50" i="4" s="1"/>
  <c r="CO50" i="4" a="1"/>
  <c r="CO50" i="4" s="1"/>
  <c r="CD50" i="4" a="1"/>
  <c r="CD50" i="4" s="1"/>
  <c r="BS50" i="4" a="1"/>
  <c r="BS50" i="4" s="1"/>
  <c r="BH50" i="4" a="1"/>
  <c r="BH50" i="4" s="1"/>
  <c r="AW50" i="4" a="1"/>
  <c r="AW50" i="4" s="1"/>
  <c r="AL50" i="4" a="1"/>
  <c r="AL50" i="4" s="1"/>
  <c r="AA50" i="4" a="1"/>
  <c r="AA50" i="4" s="1"/>
  <c r="ER49" i="4" a="1"/>
  <c r="ER49" i="4" s="1"/>
  <c r="EG49" i="4" a="1"/>
  <c r="EG49" i="4" s="1"/>
  <c r="DV49" i="4" a="1"/>
  <c r="DV49" i="4" s="1"/>
  <c r="DK49" i="4" a="1"/>
  <c r="DK49" i="4" s="1"/>
  <c r="CZ49" i="4" a="1"/>
  <c r="CZ49" i="4" s="1"/>
  <c r="CO49" i="4" a="1"/>
  <c r="CO49" i="4" s="1"/>
  <c r="CD49" i="4" a="1"/>
  <c r="CD49" i="4" s="1"/>
  <c r="BS49" i="4" a="1"/>
  <c r="BS49" i="4" s="1"/>
  <c r="BH49" i="4" a="1"/>
  <c r="BH49" i="4" s="1"/>
  <c r="AW49" i="4" a="1"/>
  <c r="AW49" i="4" s="1"/>
  <c r="AL49" i="4" a="1"/>
  <c r="AL49" i="4" s="1"/>
  <c r="AA49" i="4" a="1"/>
  <c r="AA49" i="4" s="1"/>
  <c r="ER46" i="4" a="1"/>
  <c r="ER46" i="4" s="1"/>
  <c r="EG46" i="4" a="1"/>
  <c r="EG46" i="4" s="1"/>
  <c r="DV46" i="4" a="1"/>
  <c r="DV46" i="4" s="1"/>
  <c r="DK46" i="4" a="1"/>
  <c r="DK46" i="4" s="1"/>
  <c r="CZ46" i="4" a="1"/>
  <c r="CZ46" i="4" s="1"/>
  <c r="CO46" i="4" a="1"/>
  <c r="CO46" i="4" s="1"/>
  <c r="CD46" i="4" a="1"/>
  <c r="CD46" i="4" s="1"/>
  <c r="BS46" i="4" a="1"/>
  <c r="BS46" i="4" s="1"/>
  <c r="BH46" i="4" a="1"/>
  <c r="BH46" i="4" s="1"/>
  <c r="AW46" i="4" a="1"/>
  <c r="AW46" i="4" s="1"/>
  <c r="AL46" i="4" a="1"/>
  <c r="AL46" i="4" s="1"/>
  <c r="AA46" i="4" a="1"/>
  <c r="AA46" i="4" s="1"/>
  <c r="ER45" i="4" a="1"/>
  <c r="ER45" i="4" s="1"/>
  <c r="EG45" i="4" a="1"/>
  <c r="EG45" i="4" s="1"/>
  <c r="DV45" i="4" a="1"/>
  <c r="DV45" i="4" s="1"/>
  <c r="DK45" i="4" a="1"/>
  <c r="DK45" i="4" s="1"/>
  <c r="CZ45" i="4" a="1"/>
  <c r="CZ45" i="4" s="1"/>
  <c r="CO45" i="4" a="1"/>
  <c r="CO45" i="4" s="1"/>
  <c r="CD45" i="4" a="1"/>
  <c r="CD45" i="4" s="1"/>
  <c r="BS45" i="4" a="1"/>
  <c r="BS45" i="4" s="1"/>
  <c r="BH45" i="4" a="1"/>
  <c r="BH45" i="4" s="1"/>
  <c r="AW45" i="4" a="1"/>
  <c r="AW45" i="4" s="1"/>
  <c r="AL45" i="4" a="1"/>
  <c r="AL45" i="4" s="1"/>
  <c r="AA45" i="4" a="1"/>
  <c r="AA45" i="4" s="1"/>
  <c r="ER41" i="4" a="1"/>
  <c r="ER41" i="4" s="1"/>
  <c r="EG41" i="4" a="1"/>
  <c r="EG41" i="4" s="1"/>
  <c r="DV41" i="4" a="1"/>
  <c r="DV41" i="4" s="1"/>
  <c r="DK41" i="4" a="1"/>
  <c r="DK41" i="4" s="1"/>
  <c r="CZ41" i="4" a="1"/>
  <c r="CZ41" i="4" s="1"/>
  <c r="CO41" i="4" a="1"/>
  <c r="CO41" i="4" s="1"/>
  <c r="CD41" i="4" a="1"/>
  <c r="CD41" i="4" s="1"/>
  <c r="BS41" i="4" a="1"/>
  <c r="BS41" i="4" s="1"/>
  <c r="BH41" i="4" a="1"/>
  <c r="BH41" i="4" s="1"/>
  <c r="AW41" i="4" a="1"/>
  <c r="AW41" i="4" s="1"/>
  <c r="AL41" i="4" a="1"/>
  <c r="AL41" i="4" s="1"/>
  <c r="AA41" i="4" a="1"/>
  <c r="AA41" i="4" s="1"/>
  <c r="ER38" i="4" a="1"/>
  <c r="ER38" i="4" s="1"/>
  <c r="EG38" i="4" a="1"/>
  <c r="EG38" i="4" s="1"/>
  <c r="DV38" i="4" a="1"/>
  <c r="DV38" i="4" s="1"/>
  <c r="DK38" i="4" a="1"/>
  <c r="DK38" i="4" s="1"/>
  <c r="CZ38" i="4" a="1"/>
  <c r="CZ38" i="4" s="1"/>
  <c r="CO38" i="4" a="1"/>
  <c r="CO38" i="4" s="1"/>
  <c r="CD38" i="4" a="1"/>
  <c r="CD38" i="4" s="1"/>
  <c r="BS38" i="4" a="1"/>
  <c r="BS38" i="4" s="1"/>
  <c r="BH38" i="4" a="1"/>
  <c r="BH38" i="4" s="1"/>
  <c r="AW38" i="4" a="1"/>
  <c r="AW38" i="4" s="1"/>
  <c r="AL38" i="4" a="1"/>
  <c r="AL38" i="4" s="1"/>
  <c r="AA38" i="4" a="1"/>
  <c r="AA38" i="4" s="1"/>
  <c r="ER37" i="4" a="1"/>
  <c r="ER37" i="4" s="1"/>
  <c r="EG37" i="4" a="1"/>
  <c r="EG37" i="4" s="1"/>
  <c r="DV37" i="4" a="1"/>
  <c r="DV37" i="4" s="1"/>
  <c r="DK37" i="4" a="1"/>
  <c r="DK37" i="4" s="1"/>
  <c r="CZ37" i="4" a="1"/>
  <c r="CZ37" i="4" s="1"/>
  <c r="CO37" i="4" a="1"/>
  <c r="CO37" i="4" s="1"/>
  <c r="CD37" i="4" a="1"/>
  <c r="CD37" i="4" s="1"/>
  <c r="BS37" i="4" a="1"/>
  <c r="BS37" i="4" s="1"/>
  <c r="BH37" i="4" a="1"/>
  <c r="BH37" i="4" s="1"/>
  <c r="AW37" i="4" a="1"/>
  <c r="AW37" i="4" s="1"/>
  <c r="AL37" i="4" a="1"/>
  <c r="AL37" i="4" s="1"/>
  <c r="AA37" i="4" a="1"/>
  <c r="AA37" i="4" s="1"/>
  <c r="ER34" i="4" a="1"/>
  <c r="ER34" i="4" s="1"/>
  <c r="EG34" i="4" a="1"/>
  <c r="EG34" i="4" s="1"/>
  <c r="DV34" i="4" a="1"/>
  <c r="DV34" i="4" s="1"/>
  <c r="DK34" i="4" a="1"/>
  <c r="DK34" i="4" s="1"/>
  <c r="CZ34" i="4" a="1"/>
  <c r="CZ34" i="4" s="1"/>
  <c r="CO34" i="4" a="1"/>
  <c r="CO34" i="4" s="1"/>
  <c r="CD34" i="4" a="1"/>
  <c r="CD34" i="4" s="1"/>
  <c r="BS34" i="4" a="1"/>
  <c r="BS34" i="4" s="1"/>
  <c r="BH34" i="4" a="1"/>
  <c r="BH34" i="4" s="1"/>
  <c r="AW34" i="4" a="1"/>
  <c r="AW34" i="4" s="1"/>
  <c r="AL34" i="4" a="1"/>
  <c r="AL34" i="4" s="1"/>
  <c r="AA34" i="4" a="1"/>
  <c r="AA34" i="4" s="1"/>
  <c r="ER33" i="4" a="1"/>
  <c r="ER33" i="4" s="1"/>
  <c r="EG33" i="4" a="1"/>
  <c r="EG33" i="4" s="1"/>
  <c r="DV33" i="4" a="1"/>
  <c r="DV33" i="4" s="1"/>
  <c r="DK33" i="4" a="1"/>
  <c r="DK33" i="4" s="1"/>
  <c r="CZ33" i="4" a="1"/>
  <c r="CZ33" i="4" s="1"/>
  <c r="CO33" i="4" a="1"/>
  <c r="CO33" i="4" s="1"/>
  <c r="CD33" i="4" a="1"/>
  <c r="CD33" i="4" s="1"/>
  <c r="BS33" i="4" a="1"/>
  <c r="BS33" i="4" s="1"/>
  <c r="BH33" i="4" a="1"/>
  <c r="BH33" i="4" s="1"/>
  <c r="AW33" i="4" a="1"/>
  <c r="AW33" i="4" s="1"/>
  <c r="AL33" i="4" a="1"/>
  <c r="AL33" i="4" s="1"/>
  <c r="AA33" i="4" a="1"/>
  <c r="AA33" i="4" s="1"/>
  <c r="ER29" i="4" a="1"/>
  <c r="ER29" i="4" s="1"/>
  <c r="EG29" i="4" a="1"/>
  <c r="EG29" i="4" s="1"/>
  <c r="DV29" i="4" a="1"/>
  <c r="DV29" i="4" s="1"/>
  <c r="DK29" i="4" a="1"/>
  <c r="DK29" i="4" s="1"/>
  <c r="CZ29" i="4" a="1"/>
  <c r="CZ29" i="4" s="1"/>
  <c r="CO29" i="4" a="1"/>
  <c r="CO29" i="4" s="1"/>
  <c r="CD29" i="4" a="1"/>
  <c r="CD29" i="4" s="1"/>
  <c r="BS29" i="4" a="1"/>
  <c r="BS29" i="4" s="1"/>
  <c r="BH29" i="4" a="1"/>
  <c r="BH29" i="4" s="1"/>
  <c r="AW29" i="4" a="1"/>
  <c r="AW29" i="4" s="1"/>
  <c r="AL29" i="4" a="1"/>
  <c r="AL29" i="4" s="1"/>
  <c r="AA29" i="4" a="1"/>
  <c r="AA29" i="4" s="1"/>
  <c r="ER26" i="4" a="1"/>
  <c r="ER26" i="4" s="1"/>
  <c r="EG26" i="4" a="1"/>
  <c r="EG26" i="4" s="1"/>
  <c r="DV26" i="4" a="1"/>
  <c r="DV26" i="4" s="1"/>
  <c r="DK26" i="4" a="1"/>
  <c r="DK26" i="4" s="1"/>
  <c r="CZ26" i="4" a="1"/>
  <c r="CZ26" i="4" s="1"/>
  <c r="CO26" i="4" a="1"/>
  <c r="CO26" i="4" s="1"/>
  <c r="CD26" i="4" a="1"/>
  <c r="CD26" i="4" s="1"/>
  <c r="BS26" i="4" a="1"/>
  <c r="BS26" i="4" s="1"/>
  <c r="BH26" i="4" a="1"/>
  <c r="BH26" i="4" s="1"/>
  <c r="AW26" i="4" a="1"/>
  <c r="AW26" i="4" s="1"/>
  <c r="AL26" i="4" a="1"/>
  <c r="AL26" i="4" s="1"/>
  <c r="AA26" i="4" a="1"/>
  <c r="AA26" i="4" s="1"/>
  <c r="ER25" i="4" a="1"/>
  <c r="ER25" i="4" s="1"/>
  <c r="EG25" i="4" a="1"/>
  <c r="EG25" i="4" s="1"/>
  <c r="DV25" i="4" a="1"/>
  <c r="DV25" i="4" s="1"/>
  <c r="DK25" i="4" a="1"/>
  <c r="DK25" i="4" s="1"/>
  <c r="CZ25" i="4" a="1"/>
  <c r="CZ25" i="4" s="1"/>
  <c r="CO25" i="4" a="1"/>
  <c r="CO25" i="4" s="1"/>
  <c r="CD25" i="4" a="1"/>
  <c r="CD25" i="4" s="1"/>
  <c r="BS25" i="4" a="1"/>
  <c r="BS25" i="4" s="1"/>
  <c r="BH25" i="4" a="1"/>
  <c r="BH25" i="4" s="1"/>
  <c r="AW25" i="4" a="1"/>
  <c r="AW25" i="4" s="1"/>
  <c r="AL25" i="4" a="1"/>
  <c r="AL25" i="4" s="1"/>
  <c r="AA25" i="4" a="1"/>
  <c r="AA25" i="4" s="1"/>
  <c r="ER22" i="4" a="1"/>
  <c r="ER22" i="4" s="1"/>
  <c r="EG22" i="4" a="1"/>
  <c r="EG22" i="4" s="1"/>
  <c r="DV22" i="4" a="1"/>
  <c r="DV22" i="4" s="1"/>
  <c r="DK22" i="4" a="1"/>
  <c r="DK22" i="4" s="1"/>
  <c r="CZ22" i="4" a="1"/>
  <c r="CZ22" i="4" s="1"/>
  <c r="CO22" i="4" a="1"/>
  <c r="CO22" i="4" s="1"/>
  <c r="CD22" i="4" a="1"/>
  <c r="CD22" i="4" s="1"/>
  <c r="BS22" i="4" a="1"/>
  <c r="BS22" i="4" s="1"/>
  <c r="BH22" i="4" a="1"/>
  <c r="BH22" i="4" s="1"/>
  <c r="AW22" i="4" a="1"/>
  <c r="AW22" i="4" s="1"/>
  <c r="AL22" i="4" a="1"/>
  <c r="AL22" i="4" s="1"/>
  <c r="AA22" i="4" a="1"/>
  <c r="AA22" i="4" s="1"/>
  <c r="ER21" i="4" a="1"/>
  <c r="ER21" i="4" s="1"/>
  <c r="EG21" i="4" a="1"/>
  <c r="EG21" i="4" s="1"/>
  <c r="DV21" i="4" a="1"/>
  <c r="DV21" i="4" s="1"/>
  <c r="DK21" i="4" a="1"/>
  <c r="DK21" i="4" s="1"/>
  <c r="CZ21" i="4" a="1"/>
  <c r="CZ21" i="4" s="1"/>
  <c r="CO21" i="4" a="1"/>
  <c r="CO21" i="4" s="1"/>
  <c r="CD21" i="4" a="1"/>
  <c r="CD21" i="4" s="1"/>
  <c r="BS21" i="4" a="1"/>
  <c r="BS21" i="4" s="1"/>
  <c r="BH21" i="4" a="1"/>
  <c r="BH21" i="4" s="1"/>
  <c r="AW21" i="4" a="1"/>
  <c r="AW21" i="4" s="1"/>
  <c r="AL21" i="4" a="1"/>
  <c r="AL21" i="4" s="1"/>
  <c r="AA21" i="4" a="1"/>
  <c r="AA21" i="4" s="1"/>
  <c r="ER17" i="4" a="1"/>
  <c r="ER17" i="4" s="1"/>
  <c r="EG17" i="4" a="1"/>
  <c r="EG17" i="4" s="1"/>
  <c r="DV17" i="4" a="1"/>
  <c r="DV17" i="4" s="1"/>
  <c r="DK17" i="4" a="1"/>
  <c r="DK17" i="4" s="1"/>
  <c r="CZ17" i="4" a="1"/>
  <c r="CZ17" i="4" s="1"/>
  <c r="CO17" i="4" a="1"/>
  <c r="CO17" i="4" s="1"/>
  <c r="CD17" i="4" a="1"/>
  <c r="CD17" i="4" s="1"/>
  <c r="BS17" i="4" a="1"/>
  <c r="BS17" i="4" s="1"/>
  <c r="BH17" i="4" a="1"/>
  <c r="BH17" i="4" s="1"/>
  <c r="AW17" i="4" a="1"/>
  <c r="AW17" i="4" s="1"/>
  <c r="AL17" i="4" a="1"/>
  <c r="AL17" i="4" s="1"/>
  <c r="AA17" i="4" a="1"/>
  <c r="AA17" i="4" s="1"/>
  <c r="ER16" i="4" a="1"/>
  <c r="ER16" i="4" s="1"/>
  <c r="EG16" i="4" a="1"/>
  <c r="EG16" i="4" s="1"/>
  <c r="DV16" i="4" a="1"/>
  <c r="DV16" i="4" s="1"/>
  <c r="DK16" i="4" a="1"/>
  <c r="DK16" i="4" s="1"/>
  <c r="CZ16" i="4" a="1"/>
  <c r="CZ16" i="4" s="1"/>
  <c r="CO16" i="4" a="1"/>
  <c r="CO16" i="4" s="1"/>
  <c r="CD16" i="4" a="1"/>
  <c r="CD16" i="4" s="1"/>
  <c r="BS16" i="4" a="1"/>
  <c r="BS16" i="4" s="1"/>
  <c r="BH16" i="4" a="1"/>
  <c r="BH16" i="4" s="1"/>
  <c r="AW16" i="4" a="1"/>
  <c r="AW16" i="4" s="1"/>
  <c r="AL16" i="4" a="1"/>
  <c r="AL16" i="4" s="1"/>
  <c r="AA16" i="4" a="1"/>
  <c r="AA16" i="4" s="1"/>
  <c r="ER13" i="4" a="1"/>
  <c r="ER13" i="4" s="1"/>
  <c r="EG13" i="4" a="1"/>
  <c r="EG13" i="4" s="1"/>
  <c r="DV13" i="4" a="1"/>
  <c r="DV13" i="4" s="1"/>
  <c r="DK13" i="4" a="1"/>
  <c r="DK13" i="4" s="1"/>
  <c r="CZ13" i="4" a="1"/>
  <c r="CZ13" i="4" s="1"/>
  <c r="CO13" i="4" a="1"/>
  <c r="CO13" i="4" s="1"/>
  <c r="CD13" i="4" a="1"/>
  <c r="CD13" i="4" s="1"/>
  <c r="BS13" i="4" a="1"/>
  <c r="BS13" i="4" s="1"/>
  <c r="BH13" i="4" a="1"/>
  <c r="BH13" i="4" s="1"/>
  <c r="AW13" i="4" a="1"/>
  <c r="AW13" i="4" s="1"/>
  <c r="AL13" i="4" a="1"/>
  <c r="AL13" i="4" s="1"/>
  <c r="AA13" i="4" a="1"/>
  <c r="AA13" i="4" s="1"/>
  <c r="ER8" i="4" a="1"/>
  <c r="ER8" i="4" s="1"/>
  <c r="EG8" i="4" a="1"/>
  <c r="EG8" i="4" s="1"/>
  <c r="DV8" i="4" a="1"/>
  <c r="DV8" i="4" s="1"/>
  <c r="DK8" i="4" a="1"/>
  <c r="DK8" i="4" s="1"/>
  <c r="CZ8" i="4" a="1"/>
  <c r="CZ8" i="4" s="1"/>
  <c r="CO8" i="4" a="1"/>
  <c r="CO8" i="4" s="1"/>
  <c r="CD8" i="4" a="1"/>
  <c r="CD8" i="4" s="1"/>
  <c r="BS8" i="4" a="1"/>
  <c r="BS8" i="4" s="1"/>
  <c r="BH8" i="4" a="1"/>
  <c r="BH8" i="4" s="1"/>
  <c r="AW8" i="4" a="1"/>
  <c r="AW8" i="4" s="1"/>
  <c r="AL8" i="4" a="1"/>
  <c r="AL8" i="4" s="1"/>
  <c r="AA8" i="4" a="1"/>
  <c r="AA8" i="4" s="1"/>
  <c r="ER7" i="4" a="1"/>
  <c r="ER7" i="4" s="1"/>
  <c r="EG7" i="4" a="1"/>
  <c r="EG7" i="4" s="1"/>
  <c r="DV7" i="4" a="1"/>
  <c r="DV7" i="4" s="1"/>
  <c r="DK7" i="4" a="1"/>
  <c r="DK7" i="4" s="1"/>
  <c r="CZ7" i="4" a="1"/>
  <c r="CZ7" i="4" s="1"/>
  <c r="CO7" i="4" a="1"/>
  <c r="CO7" i="4" s="1"/>
  <c r="CD7" i="4" a="1"/>
  <c r="CD7" i="4" s="1"/>
  <c r="BS7" i="4" a="1"/>
  <c r="BS7" i="4" s="1"/>
  <c r="BH7" i="4" a="1"/>
  <c r="BH7" i="4" s="1"/>
  <c r="AW7" i="4" a="1"/>
  <c r="AW7" i="4" s="1"/>
  <c r="AL7" i="4" a="1"/>
  <c r="AL7" i="4" s="1"/>
  <c r="AA7" i="4" a="1"/>
  <c r="AA7" i="4" s="1"/>
  <c r="ER6" i="4" a="1"/>
  <c r="ER6" i="4" s="1"/>
  <c r="EG6" i="4" a="1"/>
  <c r="EG6" i="4" s="1"/>
  <c r="DV6" i="4" a="1"/>
  <c r="DV6" i="4" s="1"/>
  <c r="DK6" i="4" a="1"/>
  <c r="DK6" i="4" s="1"/>
  <c r="CZ6" i="4" a="1"/>
  <c r="CZ6" i="4" s="1"/>
  <c r="CO6" i="4" a="1"/>
  <c r="CO6" i="4" s="1"/>
  <c r="CD6" i="4" a="1"/>
  <c r="CD6" i="4" s="1"/>
  <c r="BS6" i="4" a="1"/>
  <c r="BS6" i="4" s="1"/>
  <c r="BH6" i="4" a="1"/>
  <c r="BH6" i="4" s="1"/>
  <c r="AW6" i="4" a="1"/>
  <c r="AW6" i="4" s="1"/>
  <c r="AL6" i="4" a="1"/>
  <c r="AL6" i="4" s="1"/>
  <c r="AA6" i="4" a="1"/>
  <c r="AA6" i="4" s="1"/>
  <c r="ER71" i="3" a="1"/>
  <c r="ER71" i="3" s="1"/>
  <c r="EG71" i="3" a="1"/>
  <c r="EG71" i="3" s="1"/>
  <c r="DV71" i="3" a="1"/>
  <c r="DV71" i="3" s="1"/>
  <c r="DK71" i="3" a="1"/>
  <c r="DK71" i="3" s="1"/>
  <c r="CZ71" i="3" a="1"/>
  <c r="CZ71" i="3" s="1"/>
  <c r="CO71" i="3" a="1"/>
  <c r="CO71" i="3" s="1"/>
  <c r="CD71" i="3" a="1"/>
  <c r="CD71" i="3" s="1"/>
  <c r="BS71" i="3" a="1"/>
  <c r="BS71" i="3" s="1"/>
  <c r="BH71" i="3" a="1"/>
  <c r="BH71" i="3" s="1"/>
  <c r="AW71" i="3" a="1"/>
  <c r="AW71" i="3" s="1"/>
  <c r="AL71" i="3" a="1"/>
  <c r="AL71" i="3" s="1"/>
  <c r="AA71" i="3" a="1"/>
  <c r="AA71" i="3" s="1"/>
  <c r="ER70" i="3" a="1"/>
  <c r="ER70" i="3" s="1"/>
  <c r="EG70" i="3" a="1"/>
  <c r="EG70" i="3" s="1"/>
  <c r="DV70" i="3" a="1"/>
  <c r="DV70" i="3" s="1"/>
  <c r="DK70" i="3" a="1"/>
  <c r="DK70" i="3" s="1"/>
  <c r="CZ70" i="3" a="1"/>
  <c r="CZ70" i="3" s="1"/>
  <c r="CO70" i="3" a="1"/>
  <c r="CO70" i="3" s="1"/>
  <c r="CD70" i="3" a="1"/>
  <c r="CD70" i="3" s="1"/>
  <c r="BS70" i="3" a="1"/>
  <c r="BS70" i="3" s="1"/>
  <c r="BH70" i="3" a="1"/>
  <c r="BH70" i="3" s="1"/>
  <c r="AW70" i="3" a="1"/>
  <c r="AW70" i="3" s="1"/>
  <c r="AL70" i="3" a="1"/>
  <c r="AL70" i="3" s="1"/>
  <c r="AA70" i="3" a="1"/>
  <c r="AA70" i="3" s="1"/>
  <c r="ER58" i="3" a="1"/>
  <c r="ER58" i="3" s="1"/>
  <c r="EG58" i="3" a="1"/>
  <c r="EG58" i="3" s="1"/>
  <c r="DV58" i="3" a="1"/>
  <c r="DV58" i="3" s="1"/>
  <c r="DK58" i="3" a="1"/>
  <c r="DK58" i="3" s="1"/>
  <c r="CZ58" i="3" a="1"/>
  <c r="CZ58" i="3" s="1"/>
  <c r="CO58" i="3" a="1"/>
  <c r="CO58" i="3" s="1"/>
  <c r="CD58" i="3" a="1"/>
  <c r="CD58" i="3" s="1"/>
  <c r="BS58" i="3" a="1"/>
  <c r="BS58" i="3" s="1"/>
  <c r="BH58" i="3" a="1"/>
  <c r="BH58" i="3" s="1"/>
  <c r="AW58" i="3" a="1"/>
  <c r="AW58" i="3" s="1"/>
  <c r="AL58" i="3" a="1"/>
  <c r="AL58" i="3" s="1"/>
  <c r="AA58" i="3" a="1"/>
  <c r="AA58" i="3" s="1"/>
  <c r="ER57" i="3" a="1"/>
  <c r="ER57" i="3" s="1"/>
  <c r="EG57" i="3" a="1"/>
  <c r="EG57" i="3" s="1"/>
  <c r="DV57" i="3" a="1"/>
  <c r="DV57" i="3" s="1"/>
  <c r="DK57" i="3" a="1"/>
  <c r="DK57" i="3" s="1"/>
  <c r="CZ57" i="3" a="1"/>
  <c r="CZ57" i="3" s="1"/>
  <c r="CO57" i="3" a="1"/>
  <c r="CO57" i="3" s="1"/>
  <c r="CD57" i="3" a="1"/>
  <c r="CD57" i="3" s="1"/>
  <c r="BS57" i="3" a="1"/>
  <c r="BS57" i="3" s="1"/>
  <c r="BH57" i="3" a="1"/>
  <c r="BH57" i="3" s="1"/>
  <c r="AW57" i="3" a="1"/>
  <c r="AW57" i="3" s="1"/>
  <c r="AL57" i="3" a="1"/>
  <c r="AL57" i="3" s="1"/>
  <c r="AA57" i="3" a="1"/>
  <c r="AA57" i="3" s="1"/>
  <c r="ER53" i="3" a="1"/>
  <c r="ER53" i="3" s="1"/>
  <c r="EG53" i="3" a="1"/>
  <c r="EG53" i="3" s="1"/>
  <c r="DV53" i="3" a="1"/>
  <c r="DV53" i="3" s="1"/>
  <c r="DK53" i="3" a="1"/>
  <c r="DK53" i="3" s="1"/>
  <c r="CZ53" i="3" a="1"/>
  <c r="CZ53" i="3" s="1"/>
  <c r="CO53" i="3" a="1"/>
  <c r="CO53" i="3" s="1"/>
  <c r="CD53" i="3" a="1"/>
  <c r="CD53" i="3" s="1"/>
  <c r="BS53" i="3" a="1"/>
  <c r="BS53" i="3" s="1"/>
  <c r="BH53" i="3" a="1"/>
  <c r="BH53" i="3" s="1"/>
  <c r="AW53" i="3" a="1"/>
  <c r="AW53" i="3" s="1"/>
  <c r="AL53" i="3" a="1"/>
  <c r="AL53" i="3" s="1"/>
  <c r="AA53" i="3" a="1"/>
  <c r="AA53" i="3" s="1"/>
  <c r="ER50" i="3" a="1"/>
  <c r="ER50" i="3" s="1"/>
  <c r="EG50" i="3" a="1"/>
  <c r="EG50" i="3" s="1"/>
  <c r="DV50" i="3" a="1"/>
  <c r="DV50" i="3" s="1"/>
  <c r="DK50" i="3" a="1"/>
  <c r="DK50" i="3" s="1"/>
  <c r="CZ50" i="3" a="1"/>
  <c r="CZ50" i="3" s="1"/>
  <c r="CO50" i="3" a="1"/>
  <c r="CO50" i="3" s="1"/>
  <c r="CD50" i="3" a="1"/>
  <c r="CD50" i="3" s="1"/>
  <c r="BS50" i="3" a="1"/>
  <c r="BS50" i="3" s="1"/>
  <c r="BH50" i="3" a="1"/>
  <c r="BH50" i="3" s="1"/>
  <c r="AW50" i="3" a="1"/>
  <c r="AW50" i="3" s="1"/>
  <c r="AL50" i="3" a="1"/>
  <c r="AL50" i="3" s="1"/>
  <c r="AA50" i="3" a="1"/>
  <c r="AA50" i="3" s="1"/>
  <c r="ER49" i="3" a="1"/>
  <c r="ER49" i="3" s="1"/>
  <c r="EG49" i="3" a="1"/>
  <c r="EG49" i="3" s="1"/>
  <c r="DV49" i="3" a="1"/>
  <c r="DV49" i="3" s="1"/>
  <c r="DK49" i="3" a="1"/>
  <c r="DK49" i="3" s="1"/>
  <c r="CZ49" i="3" a="1"/>
  <c r="CZ49" i="3" s="1"/>
  <c r="CO49" i="3" a="1"/>
  <c r="CO49" i="3" s="1"/>
  <c r="CD49" i="3" a="1"/>
  <c r="CD49" i="3" s="1"/>
  <c r="BS49" i="3" a="1"/>
  <c r="BS49" i="3" s="1"/>
  <c r="BH49" i="3" a="1"/>
  <c r="BH49" i="3" s="1"/>
  <c r="AW49" i="3" a="1"/>
  <c r="AW49" i="3" s="1"/>
  <c r="AL49" i="3" a="1"/>
  <c r="AL49" i="3" s="1"/>
  <c r="AA49" i="3" a="1"/>
  <c r="AA49" i="3" s="1"/>
  <c r="ER46" i="3" a="1"/>
  <c r="ER46" i="3" s="1"/>
  <c r="EG46" i="3" a="1"/>
  <c r="EG46" i="3" s="1"/>
  <c r="DV46" i="3" a="1"/>
  <c r="DV46" i="3" s="1"/>
  <c r="DK46" i="3" a="1"/>
  <c r="DK46" i="3" s="1"/>
  <c r="CZ46" i="3" a="1"/>
  <c r="CZ46" i="3" s="1"/>
  <c r="CO46" i="3" a="1"/>
  <c r="CO46" i="3" s="1"/>
  <c r="CD46" i="3" a="1"/>
  <c r="CD46" i="3" s="1"/>
  <c r="BS46" i="3" a="1"/>
  <c r="BS46" i="3" s="1"/>
  <c r="BH46" i="3" a="1"/>
  <c r="BH46" i="3" s="1"/>
  <c r="AW46" i="3" a="1"/>
  <c r="AW46" i="3" s="1"/>
  <c r="AL46" i="3" a="1"/>
  <c r="AL46" i="3" s="1"/>
  <c r="AA46" i="3" a="1"/>
  <c r="AA46" i="3" s="1"/>
  <c r="ER45" i="3" a="1"/>
  <c r="ER45" i="3" s="1"/>
  <c r="EG45" i="3" a="1"/>
  <c r="EG45" i="3" s="1"/>
  <c r="DV45" i="3" a="1"/>
  <c r="DV45" i="3" s="1"/>
  <c r="DK45" i="3" a="1"/>
  <c r="DK45" i="3" s="1"/>
  <c r="CZ45" i="3" a="1"/>
  <c r="CZ45" i="3" s="1"/>
  <c r="CO45" i="3" a="1"/>
  <c r="CO45" i="3" s="1"/>
  <c r="CD45" i="3" a="1"/>
  <c r="CD45" i="3" s="1"/>
  <c r="BS45" i="3" a="1"/>
  <c r="BS45" i="3" s="1"/>
  <c r="BH45" i="3" a="1"/>
  <c r="BH45" i="3" s="1"/>
  <c r="AW45" i="3" a="1"/>
  <c r="AW45" i="3" s="1"/>
  <c r="AL45" i="3" a="1"/>
  <c r="AL45" i="3" s="1"/>
  <c r="AA45" i="3" a="1"/>
  <c r="AA45" i="3" s="1"/>
  <c r="ER41" i="3" a="1"/>
  <c r="ER41" i="3" s="1"/>
  <c r="EG41" i="3" a="1"/>
  <c r="EG41" i="3" s="1"/>
  <c r="DV41" i="3" a="1"/>
  <c r="DV41" i="3" s="1"/>
  <c r="DK41" i="3" a="1"/>
  <c r="DK41" i="3" s="1"/>
  <c r="CZ41" i="3" a="1"/>
  <c r="CZ41" i="3" s="1"/>
  <c r="CO41" i="3" a="1"/>
  <c r="CO41" i="3" s="1"/>
  <c r="CD41" i="3" a="1"/>
  <c r="CD41" i="3" s="1"/>
  <c r="BS41" i="3" a="1"/>
  <c r="BS41" i="3" s="1"/>
  <c r="BH41" i="3" a="1"/>
  <c r="BH41" i="3" s="1"/>
  <c r="AW41" i="3" a="1"/>
  <c r="AW41" i="3" s="1"/>
  <c r="AL41" i="3" a="1"/>
  <c r="AL41" i="3" s="1"/>
  <c r="AA41" i="3" a="1"/>
  <c r="AA41" i="3" s="1"/>
  <c r="ER38" i="3" a="1"/>
  <c r="ER38" i="3" s="1"/>
  <c r="EG38" i="3" a="1"/>
  <c r="EG38" i="3" s="1"/>
  <c r="DV38" i="3" a="1"/>
  <c r="DV38" i="3" s="1"/>
  <c r="DK38" i="3" a="1"/>
  <c r="DK38" i="3" s="1"/>
  <c r="CZ38" i="3" a="1"/>
  <c r="CZ38" i="3" s="1"/>
  <c r="CO38" i="3" a="1"/>
  <c r="CO38" i="3" s="1"/>
  <c r="CD38" i="3" a="1"/>
  <c r="CD38" i="3" s="1"/>
  <c r="BS38" i="3" a="1"/>
  <c r="BS38" i="3" s="1"/>
  <c r="BH38" i="3" a="1"/>
  <c r="BH38" i="3" s="1"/>
  <c r="AW38" i="3" a="1"/>
  <c r="AW38" i="3" s="1"/>
  <c r="AL38" i="3" a="1"/>
  <c r="AL38" i="3" s="1"/>
  <c r="AA38" i="3" a="1"/>
  <c r="AA38" i="3" s="1"/>
  <c r="ER37" i="3" a="1"/>
  <c r="ER37" i="3" s="1"/>
  <c r="EG37" i="3" a="1"/>
  <c r="EG37" i="3" s="1"/>
  <c r="DV37" i="3" a="1"/>
  <c r="DV37" i="3" s="1"/>
  <c r="DK37" i="3" a="1"/>
  <c r="DK37" i="3" s="1"/>
  <c r="CZ37" i="3" a="1"/>
  <c r="CZ37" i="3" s="1"/>
  <c r="CO37" i="3" a="1"/>
  <c r="CO37" i="3" s="1"/>
  <c r="CD37" i="3" a="1"/>
  <c r="CD37" i="3" s="1"/>
  <c r="BS37" i="3" a="1"/>
  <c r="BS37" i="3" s="1"/>
  <c r="BH37" i="3" a="1"/>
  <c r="BH37" i="3" s="1"/>
  <c r="AW37" i="3" a="1"/>
  <c r="AW37" i="3" s="1"/>
  <c r="AL37" i="3" a="1"/>
  <c r="AL37" i="3" s="1"/>
  <c r="AA37" i="3" a="1"/>
  <c r="AA37" i="3" s="1"/>
  <c r="ER34" i="3" a="1"/>
  <c r="ER34" i="3" s="1"/>
  <c r="EG34" i="3" a="1"/>
  <c r="EG34" i="3" s="1"/>
  <c r="DV34" i="3" a="1"/>
  <c r="DV34" i="3" s="1"/>
  <c r="DK34" i="3" a="1"/>
  <c r="DK34" i="3" s="1"/>
  <c r="CZ34" i="3" a="1"/>
  <c r="CZ34" i="3" s="1"/>
  <c r="CO34" i="3" a="1"/>
  <c r="CO34" i="3" s="1"/>
  <c r="CD34" i="3" a="1"/>
  <c r="CD34" i="3" s="1"/>
  <c r="BS34" i="3" a="1"/>
  <c r="BS34" i="3" s="1"/>
  <c r="BH34" i="3" a="1"/>
  <c r="BH34" i="3" s="1"/>
  <c r="AW34" i="3" a="1"/>
  <c r="AW34" i="3" s="1"/>
  <c r="AL34" i="3" a="1"/>
  <c r="AL34" i="3" s="1"/>
  <c r="AA34" i="3" a="1"/>
  <c r="AA34" i="3" s="1"/>
  <c r="ER33" i="3" a="1"/>
  <c r="ER33" i="3" s="1"/>
  <c r="EG33" i="3" a="1"/>
  <c r="EG33" i="3" s="1"/>
  <c r="DV33" i="3" a="1"/>
  <c r="DV33" i="3" s="1"/>
  <c r="DK33" i="3" a="1"/>
  <c r="DK33" i="3" s="1"/>
  <c r="CZ33" i="3" a="1"/>
  <c r="CZ33" i="3" s="1"/>
  <c r="CO33" i="3" a="1"/>
  <c r="CO33" i="3" s="1"/>
  <c r="CD33" i="3" a="1"/>
  <c r="CD33" i="3" s="1"/>
  <c r="BS33" i="3" a="1"/>
  <c r="BS33" i="3" s="1"/>
  <c r="BH33" i="3" a="1"/>
  <c r="BH33" i="3" s="1"/>
  <c r="AW33" i="3" a="1"/>
  <c r="AW33" i="3" s="1"/>
  <c r="AL33" i="3" a="1"/>
  <c r="AL33" i="3" s="1"/>
  <c r="AA33" i="3" a="1"/>
  <c r="AA33" i="3" s="1"/>
  <c r="ER29" i="3" a="1"/>
  <c r="ER29" i="3" s="1"/>
  <c r="EG29" i="3" a="1"/>
  <c r="EG29" i="3" s="1"/>
  <c r="DV29" i="3" a="1"/>
  <c r="DV29" i="3" s="1"/>
  <c r="DK29" i="3" a="1"/>
  <c r="DK29" i="3" s="1"/>
  <c r="CZ29" i="3" a="1"/>
  <c r="CZ29" i="3" s="1"/>
  <c r="CO29" i="3" a="1"/>
  <c r="CO29" i="3" s="1"/>
  <c r="CD29" i="3" a="1"/>
  <c r="CD29" i="3" s="1"/>
  <c r="BS29" i="3" a="1"/>
  <c r="BS29" i="3" s="1"/>
  <c r="BH29" i="3" a="1"/>
  <c r="BH29" i="3" s="1"/>
  <c r="AW29" i="3" a="1"/>
  <c r="AW29" i="3" s="1"/>
  <c r="AL29" i="3" a="1"/>
  <c r="AL29" i="3" s="1"/>
  <c r="AA29" i="3" a="1"/>
  <c r="AA29" i="3" s="1"/>
  <c r="ER26" i="3" a="1"/>
  <c r="ER26" i="3" s="1"/>
  <c r="EG26" i="3" a="1"/>
  <c r="EG26" i="3" s="1"/>
  <c r="DV26" i="3" a="1"/>
  <c r="DV26" i="3" s="1"/>
  <c r="DK26" i="3" a="1"/>
  <c r="DK26" i="3" s="1"/>
  <c r="CZ26" i="3" a="1"/>
  <c r="CZ26" i="3" s="1"/>
  <c r="CO26" i="3" a="1"/>
  <c r="CO26" i="3" s="1"/>
  <c r="CD26" i="3" a="1"/>
  <c r="CD26" i="3" s="1"/>
  <c r="BS26" i="3" a="1"/>
  <c r="BS26" i="3" s="1"/>
  <c r="BH26" i="3" a="1"/>
  <c r="BH26" i="3" s="1"/>
  <c r="AW26" i="3" a="1"/>
  <c r="AW26" i="3" s="1"/>
  <c r="AL26" i="3" a="1"/>
  <c r="AL26" i="3" s="1"/>
  <c r="AA26" i="3" a="1"/>
  <c r="AA26" i="3" s="1"/>
  <c r="ER25" i="3" a="1"/>
  <c r="ER25" i="3" s="1"/>
  <c r="EG25" i="3" a="1"/>
  <c r="EG25" i="3" s="1"/>
  <c r="DV25" i="3" a="1"/>
  <c r="DV25" i="3" s="1"/>
  <c r="DK25" i="3" a="1"/>
  <c r="DK25" i="3" s="1"/>
  <c r="CZ25" i="3" a="1"/>
  <c r="CZ25" i="3" s="1"/>
  <c r="CO25" i="3" a="1"/>
  <c r="CO25" i="3" s="1"/>
  <c r="CD25" i="3" a="1"/>
  <c r="CD25" i="3" s="1"/>
  <c r="BS25" i="3" a="1"/>
  <c r="BS25" i="3" s="1"/>
  <c r="BH25" i="3" a="1"/>
  <c r="BH25" i="3" s="1"/>
  <c r="AW25" i="3" a="1"/>
  <c r="AW25" i="3" s="1"/>
  <c r="AL25" i="3" a="1"/>
  <c r="AL25" i="3" s="1"/>
  <c r="AA25" i="3" a="1"/>
  <c r="AA25" i="3" s="1"/>
  <c r="ER22" i="3" a="1"/>
  <c r="ER22" i="3" s="1"/>
  <c r="EG22" i="3" a="1"/>
  <c r="EG22" i="3" s="1"/>
  <c r="DV22" i="3" a="1"/>
  <c r="DV22" i="3" s="1"/>
  <c r="DK22" i="3" a="1"/>
  <c r="DK22" i="3" s="1"/>
  <c r="CZ22" i="3" a="1"/>
  <c r="CZ22" i="3" s="1"/>
  <c r="CO22" i="3" a="1"/>
  <c r="CO22" i="3" s="1"/>
  <c r="CD22" i="3" a="1"/>
  <c r="CD22" i="3" s="1"/>
  <c r="BS22" i="3" a="1"/>
  <c r="BS22" i="3" s="1"/>
  <c r="BH22" i="3" a="1"/>
  <c r="BH22" i="3" s="1"/>
  <c r="AW22" i="3" a="1"/>
  <c r="AW22" i="3" s="1"/>
  <c r="AL22" i="3" a="1"/>
  <c r="AL22" i="3" s="1"/>
  <c r="AA22" i="3" a="1"/>
  <c r="AA22" i="3" s="1"/>
  <c r="ER21" i="3" a="1"/>
  <c r="ER21" i="3" s="1"/>
  <c r="EG21" i="3" a="1"/>
  <c r="EG21" i="3" s="1"/>
  <c r="DV21" i="3" a="1"/>
  <c r="DV21" i="3" s="1"/>
  <c r="DK21" i="3" a="1"/>
  <c r="DK21" i="3" s="1"/>
  <c r="CZ21" i="3" a="1"/>
  <c r="CZ21" i="3" s="1"/>
  <c r="CO21" i="3" a="1"/>
  <c r="CO21" i="3" s="1"/>
  <c r="CD21" i="3" a="1"/>
  <c r="CD21" i="3" s="1"/>
  <c r="BS21" i="3" a="1"/>
  <c r="BS21" i="3" s="1"/>
  <c r="BH21" i="3" a="1"/>
  <c r="BH21" i="3" s="1"/>
  <c r="AW21" i="3" a="1"/>
  <c r="AW21" i="3" s="1"/>
  <c r="AL21" i="3" a="1"/>
  <c r="AL21" i="3" s="1"/>
  <c r="AA21" i="3" a="1"/>
  <c r="AA21" i="3" s="1"/>
  <c r="ER17" i="3" a="1"/>
  <c r="ER17" i="3" s="1"/>
  <c r="EG17" i="3" a="1"/>
  <c r="EG17" i="3" s="1"/>
  <c r="DV17" i="3" a="1"/>
  <c r="DV17" i="3" s="1"/>
  <c r="DK17" i="3" a="1"/>
  <c r="DK17" i="3" s="1"/>
  <c r="CZ17" i="3" a="1"/>
  <c r="CZ17" i="3" s="1"/>
  <c r="CO17" i="3" a="1"/>
  <c r="CO17" i="3" s="1"/>
  <c r="CD17" i="3" a="1"/>
  <c r="CD17" i="3" s="1"/>
  <c r="BS17" i="3" a="1"/>
  <c r="BS17" i="3" s="1"/>
  <c r="BH17" i="3" a="1"/>
  <c r="BH17" i="3" s="1"/>
  <c r="AW17" i="3" a="1"/>
  <c r="AW17" i="3" s="1"/>
  <c r="AL17" i="3" a="1"/>
  <c r="AL17" i="3" s="1"/>
  <c r="AA17" i="3" a="1"/>
  <c r="AA17" i="3" s="1"/>
  <c r="ER16" i="3" a="1"/>
  <c r="ER16" i="3" s="1"/>
  <c r="EG16" i="3" a="1"/>
  <c r="EG16" i="3" s="1"/>
  <c r="DV16" i="3" a="1"/>
  <c r="DV16" i="3" s="1"/>
  <c r="DK16" i="3" a="1"/>
  <c r="DK16" i="3" s="1"/>
  <c r="CZ16" i="3" a="1"/>
  <c r="CZ16" i="3" s="1"/>
  <c r="CO16" i="3" a="1"/>
  <c r="CO16" i="3" s="1"/>
  <c r="CD16" i="3" a="1"/>
  <c r="CD16" i="3" s="1"/>
  <c r="BS16" i="3" a="1"/>
  <c r="BS16" i="3" s="1"/>
  <c r="BH16" i="3" a="1"/>
  <c r="BH16" i="3" s="1"/>
  <c r="AW16" i="3" a="1"/>
  <c r="AW16" i="3" s="1"/>
  <c r="AL16" i="3" a="1"/>
  <c r="AL16" i="3" s="1"/>
  <c r="AA16" i="3" a="1"/>
  <c r="AA16" i="3" s="1"/>
  <c r="ER13" i="3" a="1"/>
  <c r="ER13" i="3" s="1"/>
  <c r="EG13" i="3" a="1"/>
  <c r="EG13" i="3" s="1"/>
  <c r="DV13" i="3" a="1"/>
  <c r="DV13" i="3" s="1"/>
  <c r="DK13" i="3" a="1"/>
  <c r="DK13" i="3" s="1"/>
  <c r="CZ13" i="3" a="1"/>
  <c r="CZ13" i="3" s="1"/>
  <c r="CO13" i="3" a="1"/>
  <c r="CO13" i="3" s="1"/>
  <c r="CD13" i="3" a="1"/>
  <c r="CD13" i="3" s="1"/>
  <c r="BS13" i="3" a="1"/>
  <c r="BS13" i="3" s="1"/>
  <c r="BH13" i="3" a="1"/>
  <c r="BH13" i="3" s="1"/>
  <c r="AW13" i="3" a="1"/>
  <c r="AW13" i="3" s="1"/>
  <c r="AL13" i="3" a="1"/>
  <c r="AL13" i="3" s="1"/>
  <c r="AA13" i="3" a="1"/>
  <c r="AA13" i="3" s="1"/>
  <c r="ER8" i="3" a="1"/>
  <c r="ER8" i="3" s="1"/>
  <c r="EG8" i="3" a="1"/>
  <c r="EG8" i="3" s="1"/>
  <c r="DV8" i="3" a="1"/>
  <c r="DV8" i="3" s="1"/>
  <c r="DK8" i="3" a="1"/>
  <c r="DK8" i="3" s="1"/>
  <c r="CZ8" i="3" a="1"/>
  <c r="CZ8" i="3" s="1"/>
  <c r="CO8" i="3" a="1"/>
  <c r="CO8" i="3" s="1"/>
  <c r="CD8" i="3" a="1"/>
  <c r="CD8" i="3" s="1"/>
  <c r="BS8" i="3" a="1"/>
  <c r="BS8" i="3" s="1"/>
  <c r="BH8" i="3" a="1"/>
  <c r="BH8" i="3" s="1"/>
  <c r="AW8" i="3" a="1"/>
  <c r="AW8" i="3" s="1"/>
  <c r="AL8" i="3" a="1"/>
  <c r="AL8" i="3" s="1"/>
  <c r="AA8" i="3" a="1"/>
  <c r="AA8" i="3" s="1"/>
  <c r="ER7" i="3" a="1"/>
  <c r="ER7" i="3" s="1"/>
  <c r="EG7" i="3" a="1"/>
  <c r="EG7" i="3" s="1"/>
  <c r="DV7" i="3" a="1"/>
  <c r="DV7" i="3" s="1"/>
  <c r="DK7" i="3" a="1"/>
  <c r="DK7" i="3" s="1"/>
  <c r="CZ7" i="3" a="1"/>
  <c r="CZ7" i="3" s="1"/>
  <c r="CO7" i="3" a="1"/>
  <c r="CO7" i="3" s="1"/>
  <c r="CD7" i="3" a="1"/>
  <c r="CD7" i="3" s="1"/>
  <c r="BS7" i="3" a="1"/>
  <c r="BS7" i="3" s="1"/>
  <c r="BH7" i="3" a="1"/>
  <c r="BH7" i="3" s="1"/>
  <c r="AW7" i="3" a="1"/>
  <c r="AW7" i="3" s="1"/>
  <c r="AL7" i="3" a="1"/>
  <c r="AL7" i="3" s="1"/>
  <c r="AA7" i="3" a="1"/>
  <c r="AA7" i="3" s="1"/>
  <c r="ER6" i="3" a="1"/>
  <c r="ER6" i="3" s="1"/>
  <c r="EG6" i="3" a="1"/>
  <c r="EG6" i="3" s="1"/>
  <c r="DV6" i="3" a="1"/>
  <c r="DV6" i="3" s="1"/>
  <c r="DK6" i="3" a="1"/>
  <c r="DK6" i="3" s="1"/>
  <c r="CZ6" i="3" a="1"/>
  <c r="CZ6" i="3" s="1"/>
  <c r="CO6" i="3" a="1"/>
  <c r="CO6" i="3" s="1"/>
  <c r="CD6" i="3" a="1"/>
  <c r="CD6" i="3" s="1"/>
  <c r="BS6" i="3" a="1"/>
  <c r="BS6" i="3" s="1"/>
  <c r="BH6" i="3" a="1"/>
  <c r="BH6" i="3" s="1"/>
  <c r="AW6" i="3" a="1"/>
  <c r="AW6" i="3" s="1"/>
  <c r="AL6" i="3" a="1"/>
  <c r="AL6" i="3" s="1"/>
  <c r="AA6" i="3" a="1"/>
  <c r="AA6" i="3" s="1"/>
  <c r="O67" i="6" l="1"/>
  <c r="O6" i="1"/>
  <c r="O66" i="29" l="1"/>
  <c r="O67" i="12"/>
  <c r="O66" i="17"/>
  <c r="O67" i="14"/>
  <c r="O67" i="24"/>
  <c r="O67" i="13"/>
  <c r="O67" i="29"/>
  <c r="O65" i="4"/>
  <c r="O67" i="4"/>
  <c r="O66" i="4"/>
  <c r="O67" i="39"/>
  <c r="O66" i="39"/>
  <c r="O65" i="39"/>
  <c r="O67" i="40"/>
  <c r="O65" i="40"/>
  <c r="O66" i="40"/>
  <c r="O65" i="24"/>
  <c r="O65" i="6"/>
  <c r="O66" i="14"/>
  <c r="O66" i="6"/>
  <c r="O65" i="12" l="1"/>
  <c r="O66" i="12"/>
  <c r="O65" i="17"/>
  <c r="O65" i="29"/>
  <c r="O67" i="17"/>
  <c r="O66" i="13"/>
  <c r="O65" i="14"/>
  <c r="O69" i="14" s="1"/>
  <c r="O65" i="13"/>
  <c r="O66" i="24"/>
  <c r="O69" i="29"/>
  <c r="O69" i="40"/>
  <c r="O69" i="4"/>
  <c r="O67" i="11"/>
  <c r="O66" i="11"/>
  <c r="O65" i="11"/>
  <c r="O67" i="5"/>
  <c r="O66" i="5"/>
  <c r="O65" i="5"/>
  <c r="O67" i="19"/>
  <c r="O66" i="19"/>
  <c r="O65" i="19"/>
  <c r="O69" i="39"/>
  <c r="O65" i="8"/>
  <c r="O67" i="8"/>
  <c r="O66" i="8"/>
  <c r="O67" i="22"/>
  <c r="O66" i="22"/>
  <c r="O65" i="22"/>
  <c r="O69" i="6"/>
  <c r="O69" i="12" l="1"/>
  <c r="O69" i="17"/>
  <c r="O69" i="13"/>
  <c r="O69" i="24"/>
  <c r="O69" i="19"/>
  <c r="O69" i="11"/>
  <c r="O69" i="8"/>
  <c r="O69" i="5"/>
  <c r="O69" i="22"/>
  <c r="N47" i="1" l="1"/>
  <c r="N27" i="1"/>
  <c r="N58" i="1"/>
  <c r="N56" i="1"/>
  <c r="N54" i="1"/>
  <c r="N52" i="1"/>
  <c r="N51" i="1"/>
  <c r="N43" i="1"/>
  <c r="N39" i="1"/>
  <c r="N23" i="1"/>
  <c r="N20" i="1"/>
  <c r="N15" i="1"/>
  <c r="N12" i="1"/>
  <c r="N6" i="1"/>
  <c r="N24" i="1" l="1"/>
  <c r="N21" i="1"/>
  <c r="N26" i="1"/>
  <c r="N29" i="1" s="1"/>
  <c r="N16" i="1"/>
  <c r="N30" i="1"/>
  <c r="N11" i="1"/>
  <c r="N13" i="1" s="1"/>
  <c r="N32" i="1"/>
  <c r="N7" i="1"/>
  <c r="N8" i="1" s="1"/>
  <c r="N48" i="1" l="1"/>
  <c r="N33" i="1"/>
  <c r="N45" i="1"/>
  <c r="N14" i="1"/>
  <c r="N41" i="1"/>
  <c r="N31" i="1"/>
  <c r="N34" i="1" l="1"/>
  <c r="N49" i="1" s="1"/>
  <c r="Q56" i="40"/>
  <c r="Q56" i="24"/>
  <c r="Q56" i="29"/>
  <c r="Q56" i="8"/>
  <c r="Q56" i="11"/>
  <c r="R56" i="11" s="1"/>
  <c r="S56" i="11" s="1"/>
  <c r="Q56" i="19"/>
  <c r="Q56" i="12"/>
  <c r="Q56" i="13"/>
  <c r="R56" i="13" s="1"/>
  <c r="Q56" i="14"/>
  <c r="R56" i="14" s="1"/>
  <c r="Q54" i="6"/>
  <c r="Q54" i="40"/>
  <c r="Q54" i="24"/>
  <c r="Q54" i="29"/>
  <c r="Q54" i="39"/>
  <c r="Q54" i="11"/>
  <c r="R54" i="11" s="1"/>
  <c r="Q54" i="12"/>
  <c r="Q54" i="13"/>
  <c r="R54" i="13" s="1"/>
  <c r="Q54" i="22"/>
  <c r="R54" i="22" s="1"/>
  <c r="Q54" i="4"/>
  <c r="Q52" i="6"/>
  <c r="Q52" i="24"/>
  <c r="Q52" i="39"/>
  <c r="R52" i="39" s="1"/>
  <c r="S52" i="39" s="1"/>
  <c r="Q52" i="8"/>
  <c r="Q52" i="11"/>
  <c r="Q52" i="12"/>
  <c r="Q52" i="22"/>
  <c r="R52" i="22" s="1"/>
  <c r="Q52" i="4"/>
  <c r="Q51" i="6"/>
  <c r="Q51" i="40"/>
  <c r="Q51" i="17"/>
  <c r="Q51" i="19"/>
  <c r="Q51" i="12"/>
  <c r="Q51" i="13"/>
  <c r="Q51" i="14"/>
  <c r="Q51" i="4"/>
  <c r="EK64" i="40"/>
  <c r="N67" i="22"/>
  <c r="N66" i="33"/>
  <c r="D63" i="33"/>
  <c r="Q58" i="33"/>
  <c r="P58" i="33"/>
  <c r="P56" i="33"/>
  <c r="Q56" i="33" s="1"/>
  <c r="Q54" i="33"/>
  <c r="P54" i="33"/>
  <c r="Q52" i="33"/>
  <c r="P52" i="33"/>
  <c r="P51" i="33"/>
  <c r="Q51" i="33" s="1"/>
  <c r="D48" i="33"/>
  <c r="D47" i="33"/>
  <c r="P47" i="33" s="1"/>
  <c r="Q47" i="33" s="1"/>
  <c r="P43" i="33"/>
  <c r="Q43" i="33" s="1"/>
  <c r="P39" i="33"/>
  <c r="Q39" i="33" s="1"/>
  <c r="D32" i="33"/>
  <c r="D31" i="33"/>
  <c r="D30" i="33"/>
  <c r="P27" i="33"/>
  <c r="Q27" i="33" s="1"/>
  <c r="D26" i="33"/>
  <c r="P24" i="33"/>
  <c r="Q24" i="33" s="1"/>
  <c r="D24" i="33"/>
  <c r="P23" i="33"/>
  <c r="Q23" i="33" s="1"/>
  <c r="D21" i="33"/>
  <c r="P21" i="33" s="1"/>
  <c r="Q21" i="33" s="1"/>
  <c r="P20" i="33"/>
  <c r="Q20" i="33" s="1"/>
  <c r="D16" i="33"/>
  <c r="P15" i="33"/>
  <c r="P12" i="33"/>
  <c r="Q12" i="33" s="1"/>
  <c r="D11" i="33"/>
  <c r="D45" i="33" s="1"/>
  <c r="N65" i="33"/>
  <c r="E67" i="33"/>
  <c r="D8" i="33"/>
  <c r="D67" i="33" s="1"/>
  <c r="D7" i="33"/>
  <c r="P6" i="33"/>
  <c r="E67" i="19"/>
  <c r="D63" i="19"/>
  <c r="Q54" i="19"/>
  <c r="Q52" i="19"/>
  <c r="D47" i="19"/>
  <c r="P43" i="19"/>
  <c r="Q43" i="19" s="1"/>
  <c r="P39" i="19"/>
  <c r="Q39" i="19" s="1"/>
  <c r="D32" i="19"/>
  <c r="P32" i="19" s="1"/>
  <c r="Q32" i="19" s="1"/>
  <c r="D30" i="19"/>
  <c r="D26" i="19"/>
  <c r="D24" i="19"/>
  <c r="P24" i="19" s="1"/>
  <c r="Q24" i="19" s="1"/>
  <c r="P23" i="19"/>
  <c r="Q23" i="19" s="1"/>
  <c r="R23" i="19" s="1"/>
  <c r="S23" i="19" s="1"/>
  <c r="D21" i="19"/>
  <c r="P20" i="19"/>
  <c r="Q20" i="19" s="1"/>
  <c r="D16" i="19"/>
  <c r="P15" i="19"/>
  <c r="P12" i="19"/>
  <c r="Q12" i="19" s="1"/>
  <c r="D11" i="19"/>
  <c r="D45" i="19" s="1"/>
  <c r="K66" i="19"/>
  <c r="G67" i="19"/>
  <c r="E66" i="19"/>
  <c r="E55" i="19" s="1"/>
  <c r="L65" i="19"/>
  <c r="D7" i="19"/>
  <c r="D33" i="19" s="1"/>
  <c r="P6" i="19"/>
  <c r="D63" i="11"/>
  <c r="Q51" i="11"/>
  <c r="D48" i="11"/>
  <c r="D47" i="11"/>
  <c r="P47" i="11" s="1"/>
  <c r="Q47" i="11" s="1"/>
  <c r="P43" i="11"/>
  <c r="Q43" i="11" s="1"/>
  <c r="P39" i="11"/>
  <c r="Q39" i="11" s="1"/>
  <c r="D32" i="11"/>
  <c r="D30" i="11"/>
  <c r="D26" i="11"/>
  <c r="D24" i="11"/>
  <c r="P23" i="11"/>
  <c r="Q23" i="11" s="1"/>
  <c r="D21" i="11"/>
  <c r="P20" i="11"/>
  <c r="Q20" i="11" s="1"/>
  <c r="R20" i="11" s="1"/>
  <c r="S20" i="11" s="1"/>
  <c r="D16" i="11"/>
  <c r="P15" i="11"/>
  <c r="P12" i="11"/>
  <c r="Q12" i="11" s="1"/>
  <c r="D11" i="11"/>
  <c r="D45" i="11" s="1"/>
  <c r="M65" i="11"/>
  <c r="G67" i="11"/>
  <c r="E65" i="11"/>
  <c r="D7" i="11"/>
  <c r="D31" i="11" s="1"/>
  <c r="P6" i="11"/>
  <c r="M6" i="1"/>
  <c r="M15" i="1"/>
  <c r="M51" i="1"/>
  <c r="M52" i="1"/>
  <c r="Q56" i="4"/>
  <c r="R56" i="4" s="1"/>
  <c r="Q56" i="6"/>
  <c r="Q52" i="3"/>
  <c r="Q51" i="24"/>
  <c r="Q51" i="39"/>
  <c r="M58" i="1"/>
  <c r="M47" i="1"/>
  <c r="DZ66" i="40"/>
  <c r="DZ62" i="40"/>
  <c r="DZ57" i="40"/>
  <c r="DZ35" i="40"/>
  <c r="DZ22" i="40"/>
  <c r="DZ72" i="40"/>
  <c r="M21" i="1"/>
  <c r="M67" i="22"/>
  <c r="M56" i="1"/>
  <c r="M54" i="1"/>
  <c r="M43" i="1"/>
  <c r="M39" i="1"/>
  <c r="M23" i="1"/>
  <c r="M20" i="1"/>
  <c r="M12" i="1"/>
  <c r="EV71" i="40"/>
  <c r="CH71" i="40"/>
  <c r="DD70" i="40"/>
  <c r="CS70" i="40"/>
  <c r="BL70" i="40"/>
  <c r="BA70" i="40"/>
  <c r="AP70" i="40"/>
  <c r="DZ69" i="40"/>
  <c r="BL69" i="40"/>
  <c r="CS66" i="40"/>
  <c r="EV65" i="40"/>
  <c r="EK65" i="40"/>
  <c r="DZ65" i="40"/>
  <c r="CH65" i="40"/>
  <c r="D63" i="40"/>
  <c r="CH62" i="40"/>
  <c r="BW62" i="40"/>
  <c r="BL62" i="40"/>
  <c r="AP62" i="40"/>
  <c r="DO61" i="40"/>
  <c r="DD61" i="40"/>
  <c r="CS61" i="40"/>
  <c r="BL61" i="40"/>
  <c r="BA61" i="40"/>
  <c r="AP61" i="40"/>
  <c r="EV60" i="40"/>
  <c r="EK60" i="40"/>
  <c r="DZ60" i="40"/>
  <c r="DO60" i="40"/>
  <c r="DD60" i="40"/>
  <c r="CS60" i="40"/>
  <c r="EV59" i="40"/>
  <c r="EK59" i="40"/>
  <c r="DD59" i="40"/>
  <c r="CS59" i="40"/>
  <c r="EV58" i="40"/>
  <c r="EK58" i="40"/>
  <c r="DZ58" i="40"/>
  <c r="DD58" i="40"/>
  <c r="CS58" i="40"/>
  <c r="EV57" i="40"/>
  <c r="EK57" i="40"/>
  <c r="DO57" i="40"/>
  <c r="DD57" i="40"/>
  <c r="CS57" i="40"/>
  <c r="AP57" i="40"/>
  <c r="EV56" i="40"/>
  <c r="EK56" i="40"/>
  <c r="BW56" i="40"/>
  <c r="AE56" i="40"/>
  <c r="EK55" i="40"/>
  <c r="DZ55" i="40"/>
  <c r="BW55" i="40"/>
  <c r="BL55" i="40"/>
  <c r="BA55" i="40"/>
  <c r="EK54" i="40"/>
  <c r="BW54" i="40"/>
  <c r="EK53" i="40"/>
  <c r="DZ53" i="40"/>
  <c r="BW53" i="40"/>
  <c r="EV48" i="40"/>
  <c r="EK48" i="40"/>
  <c r="DZ48" i="40"/>
  <c r="DO48" i="40"/>
  <c r="DD48" i="40"/>
  <c r="CS48" i="40"/>
  <c r="BA48" i="40"/>
  <c r="EV72" i="40"/>
  <c r="CH72" i="40"/>
  <c r="EV47" i="40"/>
  <c r="EK47" i="40"/>
  <c r="DZ47" i="40"/>
  <c r="DO47" i="40"/>
  <c r="CS47" i="40"/>
  <c r="BA47" i="40"/>
  <c r="EV70" i="40"/>
  <c r="DZ70" i="40"/>
  <c r="DO69" i="40"/>
  <c r="DD69" i="40"/>
  <c r="CS69" i="40"/>
  <c r="CH70" i="40"/>
  <c r="BW70" i="40"/>
  <c r="BA69" i="40"/>
  <c r="AP69" i="40"/>
  <c r="D47" i="40"/>
  <c r="AE70" i="40" s="1"/>
  <c r="EV46" i="40"/>
  <c r="EK46" i="40"/>
  <c r="DZ46" i="40"/>
  <c r="DO46" i="40"/>
  <c r="DD46" i="40"/>
  <c r="CS46" i="40"/>
  <c r="EV45" i="40"/>
  <c r="EK45" i="40"/>
  <c r="DZ45" i="40"/>
  <c r="DO45" i="40"/>
  <c r="DD45" i="40"/>
  <c r="CS45" i="40"/>
  <c r="EV44" i="40"/>
  <c r="EK44" i="40"/>
  <c r="DZ44" i="40"/>
  <c r="DO44" i="40"/>
  <c r="DD44" i="40"/>
  <c r="CS44" i="40"/>
  <c r="CH44" i="40"/>
  <c r="BW44" i="40"/>
  <c r="BL44" i="40"/>
  <c r="BA44" i="40"/>
  <c r="AP44" i="40"/>
  <c r="AE44" i="40"/>
  <c r="EV43" i="40"/>
  <c r="EK43" i="40"/>
  <c r="DZ43" i="40"/>
  <c r="DO43" i="40"/>
  <c r="DD43" i="40"/>
  <c r="CS43" i="40"/>
  <c r="CH43" i="40"/>
  <c r="BW43" i="40"/>
  <c r="BL43" i="40"/>
  <c r="BA43" i="40"/>
  <c r="AP43" i="40"/>
  <c r="AE43" i="40"/>
  <c r="P43" i="40"/>
  <c r="Q43" i="40" s="1"/>
  <c r="EV42" i="40"/>
  <c r="EK42" i="40"/>
  <c r="DZ42" i="40"/>
  <c r="DO42" i="40"/>
  <c r="DD42" i="40"/>
  <c r="CS42" i="40"/>
  <c r="CH42" i="40"/>
  <c r="BW42" i="40"/>
  <c r="BL42" i="40"/>
  <c r="BA42" i="40"/>
  <c r="AP42" i="40"/>
  <c r="AE42" i="40"/>
  <c r="EV41" i="40"/>
  <c r="EK41" i="40"/>
  <c r="DZ41" i="40"/>
  <c r="DO41" i="40"/>
  <c r="DD41" i="40"/>
  <c r="CS41" i="40"/>
  <c r="CH41" i="40"/>
  <c r="BW41" i="40"/>
  <c r="BL41" i="40"/>
  <c r="BA41" i="40"/>
  <c r="AP41" i="40"/>
  <c r="AE41" i="40"/>
  <c r="P39" i="40"/>
  <c r="Q39" i="40" s="1"/>
  <c r="EV36" i="40"/>
  <c r="EK36" i="40"/>
  <c r="DZ36" i="40"/>
  <c r="DO36" i="40"/>
  <c r="AP36" i="40"/>
  <c r="EV35" i="40"/>
  <c r="EK35" i="40"/>
  <c r="DO35" i="40"/>
  <c r="AP35" i="40"/>
  <c r="AE35" i="40"/>
  <c r="EV34" i="40"/>
  <c r="EK34" i="40"/>
  <c r="DZ34" i="40"/>
  <c r="DO34" i="40"/>
  <c r="AP34" i="40"/>
  <c r="EV33" i="40"/>
  <c r="EK33" i="40"/>
  <c r="DZ33" i="40"/>
  <c r="DO33" i="40"/>
  <c r="BW33" i="40"/>
  <c r="BL33" i="40"/>
  <c r="BA33" i="40"/>
  <c r="EV68" i="40"/>
  <c r="CH68" i="40"/>
  <c r="EV32" i="40"/>
  <c r="EK32" i="40"/>
  <c r="DZ32" i="40"/>
  <c r="DO32" i="40"/>
  <c r="DD32" i="40"/>
  <c r="CS32" i="40"/>
  <c r="CH32" i="40"/>
  <c r="BW32" i="40"/>
  <c r="BL32" i="40"/>
  <c r="BA32" i="40"/>
  <c r="AP32" i="40"/>
  <c r="AE32" i="40"/>
  <c r="EV66" i="40"/>
  <c r="EK66" i="40"/>
  <c r="DO65" i="40"/>
  <c r="DD65" i="40"/>
  <c r="CS65" i="40"/>
  <c r="CH66" i="40"/>
  <c r="BW66" i="40"/>
  <c r="BL66" i="40"/>
  <c r="BA66" i="40"/>
  <c r="AP66" i="40"/>
  <c r="D32" i="40"/>
  <c r="AE66" i="40" s="1"/>
  <c r="EV31" i="40"/>
  <c r="EK31" i="40"/>
  <c r="DZ31" i="40"/>
  <c r="DO31" i="40"/>
  <c r="DD31" i="40"/>
  <c r="CS31" i="40"/>
  <c r="CH31" i="40"/>
  <c r="BW31" i="40"/>
  <c r="BL31" i="40"/>
  <c r="BA31" i="40"/>
  <c r="AP31" i="40"/>
  <c r="AE31" i="40"/>
  <c r="EV64" i="40"/>
  <c r="CH64" i="40"/>
  <c r="EV30" i="40"/>
  <c r="EK30" i="40"/>
  <c r="DZ30" i="40"/>
  <c r="DO30" i="40"/>
  <c r="DD30" i="40"/>
  <c r="CS30" i="40"/>
  <c r="CH30" i="40"/>
  <c r="BW30" i="40"/>
  <c r="BL30" i="40"/>
  <c r="BA30" i="40"/>
  <c r="AP30" i="40"/>
  <c r="AE30" i="40"/>
  <c r="CH61" i="40"/>
  <c r="BW61" i="40"/>
  <c r="BA62" i="40"/>
  <c r="D30" i="40"/>
  <c r="EV29" i="40"/>
  <c r="EK29" i="40"/>
  <c r="DZ29" i="40"/>
  <c r="DO29" i="40"/>
  <c r="DD29" i="40"/>
  <c r="CS29" i="40"/>
  <c r="CH29" i="40"/>
  <c r="BW29" i="40"/>
  <c r="BL29" i="40"/>
  <c r="BA29" i="40"/>
  <c r="AP29" i="40"/>
  <c r="AE29" i="40"/>
  <c r="DO59" i="40"/>
  <c r="CH60" i="40"/>
  <c r="BW60" i="40"/>
  <c r="AP60" i="40"/>
  <c r="AE60" i="40"/>
  <c r="DZ56" i="40"/>
  <c r="DO54" i="40"/>
  <c r="DD53" i="40"/>
  <c r="CS53" i="40"/>
  <c r="BL54" i="40"/>
  <c r="BA54" i="40"/>
  <c r="D26" i="40"/>
  <c r="EV24" i="40"/>
  <c r="EK24" i="40"/>
  <c r="CS24" i="40"/>
  <c r="CH24" i="40"/>
  <c r="BW24" i="40"/>
  <c r="BA24" i="40"/>
  <c r="AP24" i="40"/>
  <c r="DD47" i="40"/>
  <c r="CH48" i="40"/>
  <c r="BW48" i="40"/>
  <c r="BA46" i="40"/>
  <c r="AP48" i="40"/>
  <c r="D24" i="40"/>
  <c r="AE48" i="40" s="1"/>
  <c r="EV23" i="40"/>
  <c r="EK23" i="40"/>
  <c r="CH23" i="40"/>
  <c r="BW23" i="40"/>
  <c r="BL23" i="40"/>
  <c r="AP23" i="40"/>
  <c r="P23" i="40"/>
  <c r="Q23" i="40" s="1"/>
  <c r="R23" i="40" s="1"/>
  <c r="S23" i="40" s="1"/>
  <c r="EV22" i="40"/>
  <c r="EK22" i="40"/>
  <c r="DO22" i="40"/>
  <c r="DD22" i="40"/>
  <c r="BL22" i="40"/>
  <c r="BA22" i="40"/>
  <c r="AP22" i="40"/>
  <c r="EV21" i="40"/>
  <c r="EK21" i="40"/>
  <c r="DO21" i="40"/>
  <c r="DD21" i="40"/>
  <c r="CS21" i="40"/>
  <c r="BW21" i="40"/>
  <c r="BL21" i="40"/>
  <c r="BA21" i="40"/>
  <c r="AP21" i="40"/>
  <c r="DD36" i="40"/>
  <c r="CS36" i="40"/>
  <c r="BW36" i="40"/>
  <c r="BL36" i="40"/>
  <c r="AP33" i="40"/>
  <c r="D21" i="40"/>
  <c r="AE33" i="40" s="1"/>
  <c r="EV20" i="40"/>
  <c r="EK20" i="40"/>
  <c r="DZ20" i="40"/>
  <c r="DO20" i="40"/>
  <c r="DD20" i="40"/>
  <c r="CS20" i="40"/>
  <c r="CH20" i="40"/>
  <c r="BW20" i="40"/>
  <c r="BL20" i="40"/>
  <c r="BA20" i="40"/>
  <c r="AP20" i="40"/>
  <c r="AE20" i="40"/>
  <c r="P20" i="40"/>
  <c r="Q20" i="40" s="1"/>
  <c r="EV19" i="40"/>
  <c r="EK19" i="40"/>
  <c r="DZ19" i="40"/>
  <c r="DO19" i="40"/>
  <c r="DD19" i="40"/>
  <c r="CS19" i="40"/>
  <c r="CH19" i="40"/>
  <c r="BW19" i="40"/>
  <c r="BL19" i="40"/>
  <c r="BA19" i="40"/>
  <c r="AP19" i="40"/>
  <c r="AE19" i="40"/>
  <c r="EV18" i="40"/>
  <c r="EK18" i="40"/>
  <c r="DZ18" i="40"/>
  <c r="DO18" i="40"/>
  <c r="DD18" i="40"/>
  <c r="CS18" i="40"/>
  <c r="CH18" i="40"/>
  <c r="BW18" i="40"/>
  <c r="BL18" i="40"/>
  <c r="BA18" i="40"/>
  <c r="AP18" i="40"/>
  <c r="AE18" i="40"/>
  <c r="EV17" i="40"/>
  <c r="EK17" i="40"/>
  <c r="DZ17" i="40"/>
  <c r="DO17" i="40"/>
  <c r="DD17" i="40"/>
  <c r="CS17" i="40"/>
  <c r="CH17" i="40"/>
  <c r="BW17" i="40"/>
  <c r="BL17" i="40"/>
  <c r="BA17" i="40"/>
  <c r="AP17" i="40"/>
  <c r="AE17" i="40"/>
  <c r="EV16" i="40"/>
  <c r="DZ16" i="40"/>
  <c r="CS16" i="40"/>
  <c r="CH16" i="40"/>
  <c r="DD23" i="40"/>
  <c r="CS22" i="40"/>
  <c r="CH21" i="40"/>
  <c r="BW22" i="40"/>
  <c r="BL24" i="40"/>
  <c r="BA23" i="40"/>
  <c r="D16" i="40"/>
  <c r="EV15" i="40"/>
  <c r="EK15" i="40"/>
  <c r="CS15" i="40"/>
  <c r="CH15" i="40"/>
  <c r="BW15" i="40"/>
  <c r="P15" i="40"/>
  <c r="Q15" i="40" s="1"/>
  <c r="EV14" i="40"/>
  <c r="BW14" i="40"/>
  <c r="BL14" i="40"/>
  <c r="BA14" i="40"/>
  <c r="EV13" i="40"/>
  <c r="DD13" i="40"/>
  <c r="CS13" i="40"/>
  <c r="CH13" i="40"/>
  <c r="BL13" i="40"/>
  <c r="EV12" i="40"/>
  <c r="EK12" i="40"/>
  <c r="DZ12" i="40"/>
  <c r="DO12" i="40"/>
  <c r="CH12" i="40"/>
  <c r="BL12" i="40"/>
  <c r="P12" i="40"/>
  <c r="Q12" i="40" s="1"/>
  <c r="EV11" i="40"/>
  <c r="EK11" i="40"/>
  <c r="CH11" i="40"/>
  <c r="EK16" i="40"/>
  <c r="DZ15" i="40"/>
  <c r="DO15" i="40"/>
  <c r="DD15" i="40"/>
  <c r="BL15" i="40"/>
  <c r="D11" i="40"/>
  <c r="AE16" i="40" s="1"/>
  <c r="EV10" i="40"/>
  <c r="EK10" i="40"/>
  <c r="DZ10" i="40"/>
  <c r="DO10" i="40"/>
  <c r="DD10" i="40"/>
  <c r="CS10" i="40"/>
  <c r="CH10" i="40"/>
  <c r="BW10" i="40"/>
  <c r="BL10" i="40"/>
  <c r="BA10" i="40"/>
  <c r="AP10" i="40"/>
  <c r="AE10" i="40"/>
  <c r="EV9" i="40"/>
  <c r="EK9" i="40"/>
  <c r="DZ9" i="40"/>
  <c r="DO9" i="40"/>
  <c r="DD9" i="40"/>
  <c r="CS9" i="40"/>
  <c r="CH9" i="40"/>
  <c r="BW9" i="40"/>
  <c r="BL9" i="40"/>
  <c r="BA9" i="40"/>
  <c r="AP9" i="40"/>
  <c r="AE9" i="40"/>
  <c r="EV8" i="40"/>
  <c r="EK8" i="40"/>
  <c r="DZ8" i="40"/>
  <c r="BA8" i="40"/>
  <c r="AP8" i="40"/>
  <c r="F67" i="40"/>
  <c r="F57" i="40" s="1"/>
  <c r="F25" i="40" s="1"/>
  <c r="D8" i="40"/>
  <c r="D67" i="40" s="1"/>
  <c r="EV7" i="40"/>
  <c r="EK7" i="40"/>
  <c r="DZ7" i="40"/>
  <c r="CH7" i="40"/>
  <c r="BL7" i="40"/>
  <c r="DO11" i="40"/>
  <c r="CH8" i="40"/>
  <c r="BW7" i="40"/>
  <c r="BL68" i="40"/>
  <c r="D7" i="40"/>
  <c r="D33" i="40" s="1"/>
  <c r="AE68" i="40" s="1"/>
  <c r="EV6" i="40"/>
  <c r="EK6" i="40"/>
  <c r="DZ6" i="40"/>
  <c r="DO6" i="40"/>
  <c r="DD6" i="40"/>
  <c r="CS6" i="40"/>
  <c r="CH6" i="40"/>
  <c r="BW6" i="40"/>
  <c r="BL6" i="40"/>
  <c r="BA6" i="40"/>
  <c r="AP6" i="40"/>
  <c r="AE6" i="40"/>
  <c r="P6" i="40"/>
  <c r="EV5" i="40"/>
  <c r="EK5" i="40"/>
  <c r="DZ5" i="40"/>
  <c r="DO5" i="40"/>
  <c r="DD5" i="40"/>
  <c r="CS5" i="40"/>
  <c r="CH5" i="40"/>
  <c r="BW5" i="40"/>
  <c r="BL5" i="40"/>
  <c r="BA5" i="40"/>
  <c r="AP5" i="40"/>
  <c r="AE5" i="40"/>
  <c r="D63" i="4"/>
  <c r="D47" i="4"/>
  <c r="D45" i="4"/>
  <c r="P43" i="4"/>
  <c r="Q43" i="4" s="1"/>
  <c r="P39" i="4"/>
  <c r="Q39" i="4" s="1"/>
  <c r="D32" i="4"/>
  <c r="D30" i="4"/>
  <c r="D26" i="4"/>
  <c r="D24" i="4"/>
  <c r="P23" i="4"/>
  <c r="Q23" i="4" s="1"/>
  <c r="D21" i="4"/>
  <c r="P20" i="4"/>
  <c r="Q20" i="4" s="1"/>
  <c r="D16" i="4"/>
  <c r="P15" i="4"/>
  <c r="Q15" i="4" s="1"/>
  <c r="P12" i="4"/>
  <c r="Q12" i="4" s="1"/>
  <c r="D11" i="4"/>
  <c r="L66" i="4"/>
  <c r="D7" i="4"/>
  <c r="D33" i="4" s="1"/>
  <c r="P6" i="4"/>
  <c r="M65" i="16"/>
  <c r="D63" i="16"/>
  <c r="P58" i="16"/>
  <c r="Q58" i="16" s="1"/>
  <c r="P56" i="16"/>
  <c r="Q56" i="16" s="1"/>
  <c r="S54" i="16"/>
  <c r="P54" i="16"/>
  <c r="Q54" i="16" s="1"/>
  <c r="R54" i="16" s="1"/>
  <c r="P52" i="16"/>
  <c r="Q52" i="16" s="1"/>
  <c r="Q51" i="16"/>
  <c r="P51" i="16"/>
  <c r="D47" i="16"/>
  <c r="Q43" i="16"/>
  <c r="P43" i="16"/>
  <c r="P39" i="16"/>
  <c r="Q39" i="16" s="1"/>
  <c r="D32" i="16"/>
  <c r="D30" i="16"/>
  <c r="P30" i="16" s="1"/>
  <c r="D26" i="16"/>
  <c r="P26" i="16" s="1"/>
  <c r="Q26" i="16" s="1"/>
  <c r="D24" i="16"/>
  <c r="R23" i="16"/>
  <c r="P23" i="16"/>
  <c r="Q23" i="16" s="1"/>
  <c r="D21" i="16"/>
  <c r="P20" i="16"/>
  <c r="D16" i="16"/>
  <c r="P15" i="16"/>
  <c r="P12" i="16"/>
  <c r="Q12" i="16" s="1"/>
  <c r="D11" i="16"/>
  <c r="D13" i="16" s="1"/>
  <c r="N67" i="16"/>
  <c r="M67" i="16"/>
  <c r="I66" i="16"/>
  <c r="D7" i="16"/>
  <c r="D33" i="16" s="1"/>
  <c r="P6" i="16"/>
  <c r="N67" i="31"/>
  <c r="D63" i="31"/>
  <c r="P58" i="31"/>
  <c r="Q58" i="31" s="1"/>
  <c r="P56" i="31"/>
  <c r="Q56" i="31" s="1"/>
  <c r="P54" i="31"/>
  <c r="Q54" i="31" s="1"/>
  <c r="P52" i="31"/>
  <c r="P51" i="31"/>
  <c r="Q51" i="31" s="1"/>
  <c r="D47" i="31"/>
  <c r="P43" i="31"/>
  <c r="Q43" i="31" s="1"/>
  <c r="P39" i="31"/>
  <c r="Q39" i="31" s="1"/>
  <c r="D33" i="31"/>
  <c r="D32" i="31"/>
  <c r="P32" i="31" s="1"/>
  <c r="Q32" i="31" s="1"/>
  <c r="D30" i="31"/>
  <c r="D26" i="31"/>
  <c r="D24" i="31"/>
  <c r="P24" i="31" s="1"/>
  <c r="Q24" i="31" s="1"/>
  <c r="P23" i="31"/>
  <c r="D21" i="31"/>
  <c r="P20" i="31"/>
  <c r="D16" i="31"/>
  <c r="P16" i="31" s="1"/>
  <c r="Q15" i="31"/>
  <c r="P15" i="31"/>
  <c r="D13" i="31"/>
  <c r="P12" i="31"/>
  <c r="Q12" i="31" s="1"/>
  <c r="D11" i="31"/>
  <c r="D45" i="31" s="1"/>
  <c r="D7" i="31"/>
  <c r="D31" i="31" s="1"/>
  <c r="D34" i="31" s="1"/>
  <c r="P6" i="31"/>
  <c r="Q6" i="31" s="1"/>
  <c r="D63" i="28"/>
  <c r="P58" i="28"/>
  <c r="Q58" i="28" s="1"/>
  <c r="P56" i="28"/>
  <c r="Q56" i="28" s="1"/>
  <c r="P54" i="28"/>
  <c r="Q54" i="28" s="1"/>
  <c r="P52" i="28"/>
  <c r="P51" i="28"/>
  <c r="Q51" i="28" s="1"/>
  <c r="D47" i="28"/>
  <c r="P43" i="28"/>
  <c r="Q43" i="28" s="1"/>
  <c r="P39" i="28"/>
  <c r="Q39" i="28" s="1"/>
  <c r="D32" i="28"/>
  <c r="D30" i="28"/>
  <c r="P27" i="28"/>
  <c r="Q27" i="28" s="1"/>
  <c r="D26" i="28"/>
  <c r="P26" i="28" s="1"/>
  <c r="Q26" i="28" s="1"/>
  <c r="D24" i="28"/>
  <c r="P24" i="28" s="1"/>
  <c r="Q24" i="28" s="1"/>
  <c r="Q23" i="28"/>
  <c r="P23" i="28"/>
  <c r="D21" i="28"/>
  <c r="P20" i="28"/>
  <c r="Q20" i="28" s="1"/>
  <c r="R20" i="28" s="1"/>
  <c r="S20" i="28" s="1"/>
  <c r="D16" i="28"/>
  <c r="P16" i="28" s="1"/>
  <c r="Q15" i="28"/>
  <c r="P15" i="28"/>
  <c r="Q12" i="28"/>
  <c r="P12" i="28"/>
  <c r="D11" i="28"/>
  <c r="D7" i="28"/>
  <c r="Q6" i="28"/>
  <c r="P6" i="28"/>
  <c r="N67" i="23"/>
  <c r="M67" i="23"/>
  <c r="M66" i="23"/>
  <c r="D63" i="23"/>
  <c r="P58" i="23"/>
  <c r="Q58" i="23" s="1"/>
  <c r="P56" i="23"/>
  <c r="Q56" i="23" s="1"/>
  <c r="Q54" i="23"/>
  <c r="P54" i="23"/>
  <c r="P52" i="23"/>
  <c r="Q52" i="23" s="1"/>
  <c r="R52" i="23" s="1"/>
  <c r="S52" i="23" s="1"/>
  <c r="P51" i="23"/>
  <c r="Q51" i="23" s="1"/>
  <c r="D47" i="23"/>
  <c r="P43" i="23"/>
  <c r="Q43" i="23" s="1"/>
  <c r="P39" i="23"/>
  <c r="Q39" i="23" s="1"/>
  <c r="D32" i="23"/>
  <c r="P32" i="23" s="1"/>
  <c r="Q32" i="23" s="1"/>
  <c r="D30" i="23"/>
  <c r="P30" i="23" s="1"/>
  <c r="P27" i="23"/>
  <c r="Q27" i="23" s="1"/>
  <c r="D26" i="23"/>
  <c r="P24" i="23"/>
  <c r="Q24" i="23" s="1"/>
  <c r="D24" i="23"/>
  <c r="P23" i="23"/>
  <c r="Q23" i="23" s="1"/>
  <c r="R23" i="23" s="1"/>
  <c r="D21" i="23"/>
  <c r="P20" i="23"/>
  <c r="Q20" i="23" s="1"/>
  <c r="D16" i="23"/>
  <c r="P15" i="23"/>
  <c r="P12" i="23"/>
  <c r="Q12" i="23" s="1"/>
  <c r="D11" i="23"/>
  <c r="D7" i="23"/>
  <c r="P7" i="23" s="1"/>
  <c r="Q7" i="23" s="1"/>
  <c r="P6" i="23"/>
  <c r="D63" i="6"/>
  <c r="D47" i="6"/>
  <c r="P43" i="6"/>
  <c r="Q43" i="6" s="1"/>
  <c r="P39" i="6"/>
  <c r="Q39" i="6" s="1"/>
  <c r="D32" i="6"/>
  <c r="D30" i="6"/>
  <c r="D26" i="6"/>
  <c r="D24" i="6"/>
  <c r="P23" i="6"/>
  <c r="Q23" i="6" s="1"/>
  <c r="R23" i="6" s="1"/>
  <c r="S23" i="6" s="1"/>
  <c r="D21" i="6"/>
  <c r="P20" i="6"/>
  <c r="Q20" i="6" s="1"/>
  <c r="R20" i="6" s="1"/>
  <c r="S20" i="6" s="1"/>
  <c r="D16" i="6"/>
  <c r="P15" i="6"/>
  <c r="Q15" i="6" s="1"/>
  <c r="P12" i="6"/>
  <c r="Q12" i="6" s="1"/>
  <c r="D11" i="6"/>
  <c r="D45" i="6" s="1"/>
  <c r="L66" i="6"/>
  <c r="D7" i="6"/>
  <c r="D33" i="6" s="1"/>
  <c r="P6" i="6"/>
  <c r="N66" i="38"/>
  <c r="K66" i="38"/>
  <c r="N65" i="38"/>
  <c r="D63" i="38"/>
  <c r="Q58" i="38"/>
  <c r="P58" i="38"/>
  <c r="Q56" i="38"/>
  <c r="P56" i="38"/>
  <c r="P54" i="38"/>
  <c r="Q54" i="38" s="1"/>
  <c r="P52" i="38"/>
  <c r="Q52" i="38" s="1"/>
  <c r="P51" i="38"/>
  <c r="Q51" i="38" s="1"/>
  <c r="D47" i="38"/>
  <c r="P43" i="38"/>
  <c r="Q43" i="38" s="1"/>
  <c r="P39" i="38"/>
  <c r="Q39" i="38" s="1"/>
  <c r="D32" i="38"/>
  <c r="P32" i="38" s="1"/>
  <c r="Q32" i="38" s="1"/>
  <c r="D30" i="38"/>
  <c r="D26" i="38"/>
  <c r="D24" i="38"/>
  <c r="P23" i="38"/>
  <c r="Q23" i="38" s="1"/>
  <c r="R23" i="38" s="1"/>
  <c r="D21" i="38"/>
  <c r="P20" i="38"/>
  <c r="P16" i="38"/>
  <c r="D16" i="38"/>
  <c r="Q15" i="38"/>
  <c r="P15" i="38"/>
  <c r="P12" i="38"/>
  <c r="Q12" i="38" s="1"/>
  <c r="D11" i="38"/>
  <c r="N67" i="38"/>
  <c r="M67" i="38"/>
  <c r="G66" i="38"/>
  <c r="D7" i="38"/>
  <c r="D48" i="38" s="1"/>
  <c r="P6" i="38"/>
  <c r="Q6" i="38" s="1"/>
  <c r="D63" i="37"/>
  <c r="P58" i="37"/>
  <c r="Q58" i="37" s="1"/>
  <c r="P56" i="37"/>
  <c r="Q56" i="37" s="1"/>
  <c r="P54" i="37"/>
  <c r="Q54" i="37" s="1"/>
  <c r="R54" i="37" s="1"/>
  <c r="S54" i="37" s="1"/>
  <c r="P52" i="37"/>
  <c r="Q52" i="37" s="1"/>
  <c r="P51" i="37"/>
  <c r="Q51" i="37" s="1"/>
  <c r="D47" i="37"/>
  <c r="Q43" i="37"/>
  <c r="P43" i="37"/>
  <c r="Q39" i="37"/>
  <c r="P39" i="37"/>
  <c r="D32" i="37"/>
  <c r="P32" i="37" s="1"/>
  <c r="Q32" i="37" s="1"/>
  <c r="D30" i="37"/>
  <c r="P30" i="37" s="1"/>
  <c r="P27" i="37"/>
  <c r="Q27" i="37" s="1"/>
  <c r="D26" i="37"/>
  <c r="D24" i="37"/>
  <c r="P24" i="37" s="1"/>
  <c r="Q24" i="37" s="1"/>
  <c r="P23" i="37"/>
  <c r="D21" i="37"/>
  <c r="P21" i="37" s="1"/>
  <c r="Q21" i="37" s="1"/>
  <c r="P20" i="37"/>
  <c r="Q20" i="37" s="1"/>
  <c r="D16" i="37"/>
  <c r="P15" i="37"/>
  <c r="D13" i="37"/>
  <c r="P12" i="37"/>
  <c r="Q12" i="37" s="1"/>
  <c r="D11" i="37"/>
  <c r="M65" i="37"/>
  <c r="G65" i="37"/>
  <c r="D7" i="37"/>
  <c r="D48" i="37" s="1"/>
  <c r="Q6" i="37"/>
  <c r="P6" i="37"/>
  <c r="M66" i="7"/>
  <c r="D63" i="7"/>
  <c r="P58" i="7"/>
  <c r="Q58" i="7" s="1"/>
  <c r="P56" i="7"/>
  <c r="Q56" i="7" s="1"/>
  <c r="R56" i="7" s="1"/>
  <c r="P54" i="7"/>
  <c r="Q54" i="7" s="1"/>
  <c r="R54" i="7" s="1"/>
  <c r="Q52" i="7"/>
  <c r="P52" i="7"/>
  <c r="P51" i="7"/>
  <c r="Q51" i="7" s="1"/>
  <c r="D47" i="7"/>
  <c r="P47" i="7" s="1"/>
  <c r="Q47" i="7" s="1"/>
  <c r="P43" i="7"/>
  <c r="Q43" i="7" s="1"/>
  <c r="P39" i="7"/>
  <c r="Q39" i="7" s="1"/>
  <c r="D32" i="7"/>
  <c r="D30" i="7"/>
  <c r="D26" i="7"/>
  <c r="D24" i="7"/>
  <c r="P24" i="7" s="1"/>
  <c r="Q24" i="7" s="1"/>
  <c r="P23" i="7"/>
  <c r="Q23" i="7" s="1"/>
  <c r="D21" i="7"/>
  <c r="P20" i="7"/>
  <c r="Q20" i="7" s="1"/>
  <c r="D16" i="7"/>
  <c r="P15" i="7"/>
  <c r="Q15" i="7" s="1"/>
  <c r="D13" i="7"/>
  <c r="P12" i="7"/>
  <c r="Q12" i="7" s="1"/>
  <c r="D11" i="7"/>
  <c r="D45" i="7" s="1"/>
  <c r="J67" i="7"/>
  <c r="D7" i="7"/>
  <c r="D33" i="7" s="1"/>
  <c r="P6" i="7"/>
  <c r="Q6" i="7" s="1"/>
  <c r="R6" i="7" s="1"/>
  <c r="K66" i="24"/>
  <c r="D63" i="24"/>
  <c r="D47" i="24"/>
  <c r="P43" i="24"/>
  <c r="Q43" i="24" s="1"/>
  <c r="P39" i="24"/>
  <c r="Q39" i="24" s="1"/>
  <c r="D32" i="24"/>
  <c r="D30" i="24"/>
  <c r="D26" i="24"/>
  <c r="D24" i="24"/>
  <c r="P24" i="24" s="1"/>
  <c r="P23" i="24"/>
  <c r="Q23" i="24" s="1"/>
  <c r="D21" i="24"/>
  <c r="P20" i="24"/>
  <c r="Q20" i="24" s="1"/>
  <c r="D16" i="24"/>
  <c r="P15" i="24"/>
  <c r="P12" i="24"/>
  <c r="Q12" i="24" s="1"/>
  <c r="D11" i="24"/>
  <c r="D45" i="24" s="1"/>
  <c r="F67" i="24"/>
  <c r="F57" i="24" s="1"/>
  <c r="F25" i="24" s="1"/>
  <c r="D7" i="24"/>
  <c r="P6" i="24"/>
  <c r="D63" i="25"/>
  <c r="P58" i="25"/>
  <c r="Q58" i="25" s="1"/>
  <c r="P56" i="25"/>
  <c r="Q56" i="25" s="1"/>
  <c r="R56" i="25" s="1"/>
  <c r="S56" i="25" s="1"/>
  <c r="P54" i="25"/>
  <c r="Q54" i="25" s="1"/>
  <c r="P52" i="25"/>
  <c r="Q52" i="25" s="1"/>
  <c r="P51" i="25"/>
  <c r="Q51" i="25" s="1"/>
  <c r="D47" i="25"/>
  <c r="P43" i="25"/>
  <c r="Q43" i="25" s="1"/>
  <c r="Q39" i="25"/>
  <c r="P39" i="25"/>
  <c r="D32" i="25"/>
  <c r="D30" i="25"/>
  <c r="D26" i="25"/>
  <c r="D24" i="25"/>
  <c r="P23" i="25"/>
  <c r="Q23" i="25" s="1"/>
  <c r="P21" i="25"/>
  <c r="Q21" i="25" s="1"/>
  <c r="D21" i="25"/>
  <c r="P20" i="25"/>
  <c r="Q20" i="25" s="1"/>
  <c r="R20" i="25" s="1"/>
  <c r="D16" i="25"/>
  <c r="P15" i="25"/>
  <c r="Q15" i="25" s="1"/>
  <c r="P12" i="25"/>
  <c r="Q12" i="25" s="1"/>
  <c r="D11" i="25"/>
  <c r="O65" i="25"/>
  <c r="N67" i="25"/>
  <c r="M67" i="25"/>
  <c r="I67" i="25"/>
  <c r="H65" i="25"/>
  <c r="D7" i="25"/>
  <c r="P6" i="25"/>
  <c r="Q6" i="25" s="1"/>
  <c r="R6" i="25" s="1"/>
  <c r="O67" i="34"/>
  <c r="G67" i="34"/>
  <c r="O66" i="34"/>
  <c r="F66" i="34"/>
  <c r="M65" i="34"/>
  <c r="D63" i="34"/>
  <c r="Q58" i="34"/>
  <c r="P58" i="34"/>
  <c r="P56" i="34"/>
  <c r="Q56" i="34" s="1"/>
  <c r="R54" i="34"/>
  <c r="P54" i="34"/>
  <c r="Q54" i="34" s="1"/>
  <c r="Q52" i="34"/>
  <c r="R52" i="34" s="1"/>
  <c r="P52" i="34"/>
  <c r="P51" i="34"/>
  <c r="Q51" i="34" s="1"/>
  <c r="D47" i="34"/>
  <c r="P43" i="34"/>
  <c r="Q43" i="34" s="1"/>
  <c r="P39" i="34"/>
  <c r="Q39" i="34" s="1"/>
  <c r="D32" i="34"/>
  <c r="P32" i="34" s="1"/>
  <c r="Q32" i="34" s="1"/>
  <c r="D30" i="34"/>
  <c r="P30" i="34" s="1"/>
  <c r="P27" i="34"/>
  <c r="Q27" i="34" s="1"/>
  <c r="D26" i="34"/>
  <c r="D24" i="34"/>
  <c r="P23" i="34"/>
  <c r="Q23" i="34" s="1"/>
  <c r="D21" i="34"/>
  <c r="P20" i="34"/>
  <c r="D16" i="34"/>
  <c r="P15" i="34"/>
  <c r="P12" i="34"/>
  <c r="Q12" i="34" s="1"/>
  <c r="D11" i="34"/>
  <c r="D45" i="34" s="1"/>
  <c r="M67" i="34"/>
  <c r="G65" i="34"/>
  <c r="E65" i="34"/>
  <c r="D7" i="34"/>
  <c r="P6" i="34"/>
  <c r="O67" i="26"/>
  <c r="D63" i="26"/>
  <c r="P58" i="26"/>
  <c r="Q58" i="26" s="1"/>
  <c r="R56" i="26"/>
  <c r="S56" i="26" s="1"/>
  <c r="P56" i="26"/>
  <c r="Q56" i="26" s="1"/>
  <c r="P54" i="26"/>
  <c r="Q54" i="26" s="1"/>
  <c r="R54" i="26" s="1"/>
  <c r="P52" i="26"/>
  <c r="P51" i="26"/>
  <c r="Q51" i="26" s="1"/>
  <c r="D47" i="26"/>
  <c r="P43" i="26"/>
  <c r="Q43" i="26" s="1"/>
  <c r="P39" i="26"/>
  <c r="Q39" i="26" s="1"/>
  <c r="D32" i="26"/>
  <c r="D30" i="26"/>
  <c r="P30" i="26" s="1"/>
  <c r="P27" i="26"/>
  <c r="Q27" i="26" s="1"/>
  <c r="D26" i="26"/>
  <c r="P24" i="26"/>
  <c r="Q24" i="26" s="1"/>
  <c r="D24" i="26"/>
  <c r="P23" i="26"/>
  <c r="Q23" i="26" s="1"/>
  <c r="D21" i="26"/>
  <c r="P21" i="26" s="1"/>
  <c r="P20" i="26"/>
  <c r="Q20" i="26" s="1"/>
  <c r="D16" i="26"/>
  <c r="P16" i="26" s="1"/>
  <c r="Q15" i="26"/>
  <c r="R15" i="26" s="1"/>
  <c r="S15" i="26" s="1"/>
  <c r="P15" i="26"/>
  <c r="P12" i="26"/>
  <c r="Q12" i="26" s="1"/>
  <c r="D11" i="26"/>
  <c r="O66" i="26"/>
  <c r="I66" i="26"/>
  <c r="H66" i="26"/>
  <c r="D7" i="26"/>
  <c r="D48" i="26" s="1"/>
  <c r="P6" i="26"/>
  <c r="Q6" i="26" s="1"/>
  <c r="R6" i="26" s="1"/>
  <c r="D63" i="29"/>
  <c r="Q52" i="29"/>
  <c r="Q51" i="29"/>
  <c r="D47" i="29"/>
  <c r="P43" i="29"/>
  <c r="Q43" i="29" s="1"/>
  <c r="P39" i="29"/>
  <c r="Q39" i="29" s="1"/>
  <c r="D32" i="29"/>
  <c r="D30" i="29"/>
  <c r="D26" i="29"/>
  <c r="D24" i="29"/>
  <c r="P24" i="29" s="1"/>
  <c r="Q24" i="29" s="1"/>
  <c r="P23" i="29"/>
  <c r="Q23" i="29" s="1"/>
  <c r="D21" i="29"/>
  <c r="P20" i="29"/>
  <c r="Q20" i="29" s="1"/>
  <c r="D16" i="29"/>
  <c r="P15" i="29"/>
  <c r="P12" i="29"/>
  <c r="Q12" i="29" s="1"/>
  <c r="D11" i="29"/>
  <c r="D45" i="29" s="1"/>
  <c r="G67" i="29"/>
  <c r="D7" i="29"/>
  <c r="D33" i="29" s="1"/>
  <c r="P6" i="29"/>
  <c r="D63" i="39"/>
  <c r="Q56" i="39"/>
  <c r="R56" i="39" s="1"/>
  <c r="D47" i="39"/>
  <c r="P43" i="39"/>
  <c r="Q43" i="39" s="1"/>
  <c r="P39" i="39"/>
  <c r="Q39" i="39" s="1"/>
  <c r="D32" i="39"/>
  <c r="P32" i="39" s="1"/>
  <c r="Q32" i="39" s="1"/>
  <c r="D30" i="39"/>
  <c r="P30" i="39" s="1"/>
  <c r="D26" i="39"/>
  <c r="D24" i="39"/>
  <c r="P24" i="39" s="1"/>
  <c r="Q24" i="39" s="1"/>
  <c r="P23" i="39"/>
  <c r="Q23" i="39" s="1"/>
  <c r="R23" i="39" s="1"/>
  <c r="D21" i="39"/>
  <c r="P20" i="39"/>
  <c r="Q20" i="39" s="1"/>
  <c r="D16" i="39"/>
  <c r="P15" i="39"/>
  <c r="Q15" i="39" s="1"/>
  <c r="P12" i="39"/>
  <c r="Q12" i="39" s="1"/>
  <c r="D11" i="39"/>
  <c r="L66" i="39"/>
  <c r="K66" i="39"/>
  <c r="F65" i="39"/>
  <c r="F53" i="39" s="1"/>
  <c r="F17" i="39" s="1"/>
  <c r="D7" i="39"/>
  <c r="D48" i="39" s="1"/>
  <c r="P6" i="39"/>
  <c r="Q6" i="39" s="1"/>
  <c r="D63" i="8"/>
  <c r="Q54" i="8"/>
  <c r="Q51" i="8"/>
  <c r="D47" i="8"/>
  <c r="P43" i="8"/>
  <c r="Q43" i="8" s="1"/>
  <c r="P39" i="8"/>
  <c r="Q39" i="8" s="1"/>
  <c r="D32" i="8"/>
  <c r="P32" i="8" s="1"/>
  <c r="Q32" i="8" s="1"/>
  <c r="D30" i="8"/>
  <c r="D26" i="8"/>
  <c r="D24" i="8"/>
  <c r="P23" i="8"/>
  <c r="D21" i="8"/>
  <c r="P20" i="8"/>
  <c r="Q20" i="8" s="1"/>
  <c r="D16" i="8"/>
  <c r="P15" i="8"/>
  <c r="Q15" i="8" s="1"/>
  <c r="D13" i="8"/>
  <c r="P12" i="8"/>
  <c r="Q12" i="8" s="1"/>
  <c r="D11" i="8"/>
  <c r="D45" i="8" s="1"/>
  <c r="F65" i="8"/>
  <c r="F53" i="8" s="1"/>
  <c r="F17" i="8" s="1"/>
  <c r="D7" i="8"/>
  <c r="D33" i="8" s="1"/>
  <c r="P6" i="8"/>
  <c r="K66" i="9"/>
  <c r="D63" i="9"/>
  <c r="P58" i="9"/>
  <c r="Q58" i="9" s="1"/>
  <c r="P56" i="9"/>
  <c r="Q56" i="9" s="1"/>
  <c r="P54" i="9"/>
  <c r="Q54" i="9" s="1"/>
  <c r="R54" i="9" s="1"/>
  <c r="P52" i="9"/>
  <c r="Q52" i="9" s="1"/>
  <c r="R52" i="9" s="1"/>
  <c r="P51" i="9"/>
  <c r="Q51" i="9" s="1"/>
  <c r="D47" i="9"/>
  <c r="P43" i="9"/>
  <c r="Q43" i="9" s="1"/>
  <c r="Q39" i="9"/>
  <c r="P39" i="9"/>
  <c r="D32" i="9"/>
  <c r="D30" i="9"/>
  <c r="P27" i="9"/>
  <c r="Q27" i="9" s="1"/>
  <c r="D26" i="9"/>
  <c r="D24" i="9"/>
  <c r="P23" i="9"/>
  <c r="Q23" i="9" s="1"/>
  <c r="D21" i="9"/>
  <c r="P20" i="9"/>
  <c r="Q20" i="9" s="1"/>
  <c r="D16" i="9"/>
  <c r="P15" i="9"/>
  <c r="Q15" i="9" s="1"/>
  <c r="P12" i="9"/>
  <c r="Q12" i="9" s="1"/>
  <c r="D11" i="9"/>
  <c r="O67" i="9"/>
  <c r="N66" i="9"/>
  <c r="G66" i="9"/>
  <c r="D7" i="9"/>
  <c r="D48" i="9" s="1"/>
  <c r="P6" i="9"/>
  <c r="N66" i="10"/>
  <c r="O65" i="10"/>
  <c r="D63" i="10"/>
  <c r="Q58" i="10"/>
  <c r="P58" i="10"/>
  <c r="P56" i="10"/>
  <c r="Q56" i="10" s="1"/>
  <c r="P54" i="10"/>
  <c r="Q54" i="10" s="1"/>
  <c r="Q52" i="10"/>
  <c r="P52" i="10"/>
  <c r="P51" i="10"/>
  <c r="Q51" i="10" s="1"/>
  <c r="D47" i="10"/>
  <c r="D45" i="10"/>
  <c r="P43" i="10"/>
  <c r="Q43" i="10" s="1"/>
  <c r="P39" i="10"/>
  <c r="Q39" i="10" s="1"/>
  <c r="D32" i="10"/>
  <c r="D30" i="10"/>
  <c r="P27" i="10"/>
  <c r="Q27" i="10" s="1"/>
  <c r="D26" i="10"/>
  <c r="D24" i="10"/>
  <c r="P23" i="10"/>
  <c r="D21" i="10"/>
  <c r="P20" i="10"/>
  <c r="Q20" i="10" s="1"/>
  <c r="D16" i="10"/>
  <c r="P15" i="10"/>
  <c r="P12" i="10"/>
  <c r="Q12" i="10" s="1"/>
  <c r="D11" i="10"/>
  <c r="O67" i="10"/>
  <c r="N67" i="10"/>
  <c r="M65" i="10"/>
  <c r="E67" i="10"/>
  <c r="D7" i="10"/>
  <c r="D31" i="10" s="1"/>
  <c r="P6" i="10"/>
  <c r="D63" i="17"/>
  <c r="Q56" i="17"/>
  <c r="Q54" i="17"/>
  <c r="D47" i="17"/>
  <c r="P43" i="17"/>
  <c r="Q43" i="17" s="1"/>
  <c r="P39" i="17"/>
  <c r="Q39" i="17" s="1"/>
  <c r="D32" i="17"/>
  <c r="D30" i="17"/>
  <c r="D26" i="17"/>
  <c r="D24" i="17"/>
  <c r="P23" i="17"/>
  <c r="Q23" i="17" s="1"/>
  <c r="D21" i="17"/>
  <c r="P20" i="17"/>
  <c r="D16" i="17"/>
  <c r="P15" i="17"/>
  <c r="P12" i="17"/>
  <c r="Q12" i="17" s="1"/>
  <c r="D11" i="17"/>
  <c r="D7" i="17"/>
  <c r="D8" i="17" s="1"/>
  <c r="P6" i="17"/>
  <c r="Q6" i="17" s="1"/>
  <c r="M66" i="18"/>
  <c r="M65" i="18"/>
  <c r="D63" i="18"/>
  <c r="P58" i="18"/>
  <c r="Q58" i="18" s="1"/>
  <c r="P56" i="18"/>
  <c r="Q56" i="18" s="1"/>
  <c r="P54" i="18"/>
  <c r="Q54" i="18" s="1"/>
  <c r="R54" i="18" s="1"/>
  <c r="S54" i="18" s="1"/>
  <c r="P52" i="18"/>
  <c r="Q51" i="18"/>
  <c r="P51" i="18"/>
  <c r="D47" i="18"/>
  <c r="P47" i="18" s="1"/>
  <c r="Q47" i="18" s="1"/>
  <c r="P43" i="18"/>
  <c r="Q43" i="18" s="1"/>
  <c r="P39" i="18"/>
  <c r="Q39" i="18" s="1"/>
  <c r="D32" i="18"/>
  <c r="P32" i="18" s="1"/>
  <c r="Q32" i="18" s="1"/>
  <c r="D30" i="18"/>
  <c r="P30" i="18" s="1"/>
  <c r="D26" i="18"/>
  <c r="D24" i="18"/>
  <c r="P23" i="18"/>
  <c r="Q23" i="18" s="1"/>
  <c r="D21" i="18"/>
  <c r="P20" i="18"/>
  <c r="Q20" i="18" s="1"/>
  <c r="D16" i="18"/>
  <c r="P15" i="18"/>
  <c r="Q15" i="18" s="1"/>
  <c r="P12" i="18"/>
  <c r="Q12" i="18" s="1"/>
  <c r="D11" i="18"/>
  <c r="D41" i="18" s="1"/>
  <c r="O67" i="18"/>
  <c r="N67" i="18"/>
  <c r="M67" i="18"/>
  <c r="D7" i="18"/>
  <c r="D33" i="18" s="1"/>
  <c r="P6" i="18"/>
  <c r="N65" i="27"/>
  <c r="D63" i="27"/>
  <c r="P58" i="27"/>
  <c r="Q58" i="27" s="1"/>
  <c r="P56" i="27"/>
  <c r="Q56" i="27" s="1"/>
  <c r="P54" i="27"/>
  <c r="Q54" i="27" s="1"/>
  <c r="P52" i="27"/>
  <c r="Q52" i="27" s="1"/>
  <c r="P51" i="27"/>
  <c r="Q51" i="27" s="1"/>
  <c r="D47" i="27"/>
  <c r="P47" i="27" s="1"/>
  <c r="Q47" i="27" s="1"/>
  <c r="Q43" i="27"/>
  <c r="P43" i="27"/>
  <c r="P39" i="27"/>
  <c r="Q39" i="27" s="1"/>
  <c r="D33" i="27"/>
  <c r="D32" i="27"/>
  <c r="P32" i="27" s="1"/>
  <c r="Q32" i="27" s="1"/>
  <c r="D30" i="27"/>
  <c r="P27" i="27"/>
  <c r="Q27" i="27" s="1"/>
  <c r="D26" i="27"/>
  <c r="P26" i="27" s="1"/>
  <c r="Q26" i="27" s="1"/>
  <c r="D24" i="27"/>
  <c r="P24" i="27" s="1"/>
  <c r="Q24" i="27" s="1"/>
  <c r="P23" i="27"/>
  <c r="Q23" i="27" s="1"/>
  <c r="R23" i="27" s="1"/>
  <c r="D21" i="27"/>
  <c r="Q20" i="27"/>
  <c r="P20" i="27"/>
  <c r="D16" i="27"/>
  <c r="P15" i="27"/>
  <c r="Q15" i="27" s="1"/>
  <c r="P12" i="27"/>
  <c r="Q12" i="27" s="1"/>
  <c r="D11" i="27"/>
  <c r="D13" i="27" s="1"/>
  <c r="O67" i="27"/>
  <c r="N67" i="27"/>
  <c r="M67" i="27"/>
  <c r="L67" i="27"/>
  <c r="D8" i="27"/>
  <c r="D7" i="27"/>
  <c r="D48" i="27" s="1"/>
  <c r="P6" i="27"/>
  <c r="Q6" i="27" s="1"/>
  <c r="L65" i="30"/>
  <c r="D63" i="30"/>
  <c r="P58" i="30"/>
  <c r="Q58" i="30" s="1"/>
  <c r="P56" i="30"/>
  <c r="Q56" i="30" s="1"/>
  <c r="P54" i="30"/>
  <c r="Q54" i="30" s="1"/>
  <c r="P52" i="30"/>
  <c r="P51" i="30"/>
  <c r="Q51" i="30" s="1"/>
  <c r="D47" i="30"/>
  <c r="P47" i="30" s="1"/>
  <c r="Q47" i="30" s="1"/>
  <c r="P43" i="30"/>
  <c r="Q43" i="30" s="1"/>
  <c r="P39" i="30"/>
  <c r="Q39" i="30" s="1"/>
  <c r="D32" i="30"/>
  <c r="D31" i="30"/>
  <c r="D30" i="30"/>
  <c r="P30" i="30" s="1"/>
  <c r="D26" i="30"/>
  <c r="D24" i="30"/>
  <c r="P23" i="30"/>
  <c r="Q23" i="30" s="1"/>
  <c r="R23" i="30" s="1"/>
  <c r="P21" i="30"/>
  <c r="D21" i="30"/>
  <c r="P20" i="30"/>
  <c r="Q20" i="30" s="1"/>
  <c r="D16" i="30"/>
  <c r="P15" i="30"/>
  <c r="Q15" i="30" s="1"/>
  <c r="R15" i="30" s="1"/>
  <c r="S15" i="30" s="1"/>
  <c r="P12" i="30"/>
  <c r="Q12" i="30" s="1"/>
  <c r="D11" i="30"/>
  <c r="D45" i="30" s="1"/>
  <c r="I67" i="30"/>
  <c r="H66" i="30"/>
  <c r="D7" i="30"/>
  <c r="D33" i="30" s="1"/>
  <c r="R6" i="30"/>
  <c r="P6" i="30"/>
  <c r="Q6" i="30" s="1"/>
  <c r="O66" i="35"/>
  <c r="O65" i="35"/>
  <c r="D63" i="35"/>
  <c r="Q58" i="35"/>
  <c r="Q56" i="35"/>
  <c r="Q54" i="35"/>
  <c r="Q52" i="35"/>
  <c r="R52" i="35" s="1"/>
  <c r="Q51" i="35"/>
  <c r="D47" i="35"/>
  <c r="P43" i="35"/>
  <c r="Q43" i="35" s="1"/>
  <c r="P39" i="35"/>
  <c r="Q39" i="35" s="1"/>
  <c r="D33" i="35"/>
  <c r="D32" i="35"/>
  <c r="P32" i="35" s="1"/>
  <c r="Q32" i="35" s="1"/>
  <c r="D30" i="35"/>
  <c r="D26" i="35"/>
  <c r="D24" i="35"/>
  <c r="P23" i="35"/>
  <c r="D21" i="35"/>
  <c r="P20" i="35"/>
  <c r="D16" i="35"/>
  <c r="P15" i="35"/>
  <c r="P12" i="35"/>
  <c r="Q12" i="35" s="1"/>
  <c r="D11" i="35"/>
  <c r="D45" i="35" s="1"/>
  <c r="O67" i="35"/>
  <c r="N67" i="35"/>
  <c r="M65" i="35"/>
  <c r="E67" i="35"/>
  <c r="D8" i="35"/>
  <c r="D7" i="35"/>
  <c r="D48" i="35" s="1"/>
  <c r="P6" i="35"/>
  <c r="I66" i="12"/>
  <c r="E66" i="12"/>
  <c r="E55" i="12" s="1"/>
  <c r="D63" i="12"/>
  <c r="D47" i="12"/>
  <c r="P43" i="12"/>
  <c r="Q43" i="12" s="1"/>
  <c r="P39" i="12"/>
  <c r="Q39" i="12" s="1"/>
  <c r="D32" i="12"/>
  <c r="D30" i="12"/>
  <c r="D26" i="12"/>
  <c r="D24" i="12"/>
  <c r="P24" i="12" s="1"/>
  <c r="Q24" i="12" s="1"/>
  <c r="P23" i="12"/>
  <c r="D21" i="12"/>
  <c r="P21" i="12" s="1"/>
  <c r="Q21" i="12" s="1"/>
  <c r="P20" i="12"/>
  <c r="Q20" i="12" s="1"/>
  <c r="R20" i="12" s="1"/>
  <c r="D16" i="12"/>
  <c r="P15" i="12"/>
  <c r="Q15" i="12" s="1"/>
  <c r="D13" i="12"/>
  <c r="P12" i="12"/>
  <c r="Q12" i="12" s="1"/>
  <c r="D11" i="12"/>
  <c r="J67" i="12"/>
  <c r="I67" i="12"/>
  <c r="D7" i="12"/>
  <c r="D48" i="12" s="1"/>
  <c r="P6" i="12"/>
  <c r="Q6" i="12" s="1"/>
  <c r="O66" i="20"/>
  <c r="D63" i="20"/>
  <c r="P58" i="20"/>
  <c r="Q58" i="20" s="1"/>
  <c r="Q56" i="20"/>
  <c r="P56" i="20"/>
  <c r="Q54" i="20"/>
  <c r="P54" i="20"/>
  <c r="P52" i="20"/>
  <c r="Q52" i="20" s="1"/>
  <c r="P51" i="20"/>
  <c r="Q51" i="20" s="1"/>
  <c r="D47" i="20"/>
  <c r="P47" i="20" s="1"/>
  <c r="Q47" i="20" s="1"/>
  <c r="P43" i="20"/>
  <c r="Q43" i="20" s="1"/>
  <c r="P39" i="20"/>
  <c r="Q39" i="20" s="1"/>
  <c r="D32" i="20"/>
  <c r="P32" i="20" s="1"/>
  <c r="Q32" i="20" s="1"/>
  <c r="D30" i="20"/>
  <c r="P30" i="20" s="1"/>
  <c r="D26" i="20"/>
  <c r="D24" i="20"/>
  <c r="Q23" i="20"/>
  <c r="R23" i="20" s="1"/>
  <c r="P23" i="20"/>
  <c r="D21" i="20"/>
  <c r="P20" i="20"/>
  <c r="D16" i="20"/>
  <c r="P15" i="20"/>
  <c r="Q12" i="20"/>
  <c r="P12" i="20"/>
  <c r="D11" i="20"/>
  <c r="D45" i="20" s="1"/>
  <c r="N66" i="20"/>
  <c r="M66" i="20"/>
  <c r="H67" i="20"/>
  <c r="D7" i="20"/>
  <c r="D33" i="20" s="1"/>
  <c r="P6" i="20"/>
  <c r="Q6" i="20" s="1"/>
  <c r="D63" i="32"/>
  <c r="P58" i="32"/>
  <c r="Q58" i="32" s="1"/>
  <c r="Q56" i="32"/>
  <c r="R56" i="32" s="1"/>
  <c r="S56" i="32" s="1"/>
  <c r="P56" i="32"/>
  <c r="P54" i="32"/>
  <c r="Q54" i="32" s="1"/>
  <c r="P52" i="32"/>
  <c r="P51" i="32"/>
  <c r="Q51" i="32" s="1"/>
  <c r="D47" i="32"/>
  <c r="P43" i="32"/>
  <c r="Q43" i="32" s="1"/>
  <c r="Q39" i="32"/>
  <c r="P39" i="32"/>
  <c r="D32" i="32"/>
  <c r="D30" i="32"/>
  <c r="P27" i="32"/>
  <c r="Q27" i="32" s="1"/>
  <c r="D26" i="32"/>
  <c r="D24" i="32"/>
  <c r="P23" i="32"/>
  <c r="D21" i="32"/>
  <c r="P20" i="32"/>
  <c r="D16" i="32"/>
  <c r="P16" i="32" s="1"/>
  <c r="Q16" i="32" s="1"/>
  <c r="P15" i="32"/>
  <c r="Q15" i="32" s="1"/>
  <c r="D13" i="32"/>
  <c r="P12" i="32"/>
  <c r="Q12" i="32" s="1"/>
  <c r="D11" i="32"/>
  <c r="D45" i="32" s="1"/>
  <c r="O65" i="32"/>
  <c r="M66" i="32"/>
  <c r="D7" i="32"/>
  <c r="D33" i="32" s="1"/>
  <c r="P6" i="32"/>
  <c r="H67" i="21"/>
  <c r="N65" i="21"/>
  <c r="D63" i="21"/>
  <c r="Q58" i="21"/>
  <c r="P58" i="21"/>
  <c r="P56" i="21"/>
  <c r="Q56" i="21" s="1"/>
  <c r="P54" i="21"/>
  <c r="Q54" i="21" s="1"/>
  <c r="P52" i="21"/>
  <c r="P51" i="21"/>
  <c r="Q51" i="21" s="1"/>
  <c r="D47" i="21"/>
  <c r="P43" i="21"/>
  <c r="Q43" i="21" s="1"/>
  <c r="P39" i="21"/>
  <c r="Q39" i="21" s="1"/>
  <c r="D32" i="21"/>
  <c r="P32" i="21" s="1"/>
  <c r="Q32" i="21" s="1"/>
  <c r="D30" i="21"/>
  <c r="P27" i="21"/>
  <c r="Q27" i="21" s="1"/>
  <c r="D26" i="21"/>
  <c r="D24" i="21"/>
  <c r="P24" i="21" s="1"/>
  <c r="P23" i="21"/>
  <c r="Q23" i="21" s="1"/>
  <c r="R23" i="21" s="1"/>
  <c r="S23" i="21" s="1"/>
  <c r="D21" i="21"/>
  <c r="P20" i="21"/>
  <c r="D16" i="21"/>
  <c r="P16" i="21" s="1"/>
  <c r="P15" i="21"/>
  <c r="Q15" i="21" s="1"/>
  <c r="Q12" i="21"/>
  <c r="P12" i="21"/>
  <c r="D11" i="21"/>
  <c r="D13" i="21" s="1"/>
  <c r="O67" i="21"/>
  <c r="D7" i="21"/>
  <c r="D31" i="21" s="1"/>
  <c r="P6" i="21"/>
  <c r="Q6" i="21" s="1"/>
  <c r="D63" i="13"/>
  <c r="D47" i="13"/>
  <c r="P47" i="13" s="1"/>
  <c r="Q47" i="13" s="1"/>
  <c r="P43" i="13"/>
  <c r="Q43" i="13" s="1"/>
  <c r="P39" i="13"/>
  <c r="Q39" i="13" s="1"/>
  <c r="D32" i="13"/>
  <c r="D30" i="13"/>
  <c r="D26" i="13"/>
  <c r="P26" i="13" s="1"/>
  <c r="Q26" i="13" s="1"/>
  <c r="D24" i="13"/>
  <c r="P24" i="13" s="1"/>
  <c r="Q24" i="13" s="1"/>
  <c r="P23" i="13"/>
  <c r="D21" i="13"/>
  <c r="P21" i="13" s="1"/>
  <c r="Q21" i="13" s="1"/>
  <c r="P20" i="13"/>
  <c r="Q20" i="13" s="1"/>
  <c r="R20" i="13" s="1"/>
  <c r="D16" i="13"/>
  <c r="P15" i="13"/>
  <c r="Q15" i="13" s="1"/>
  <c r="R15" i="13" s="1"/>
  <c r="P12" i="13"/>
  <c r="Q12" i="13" s="1"/>
  <c r="D11" i="13"/>
  <c r="D41" i="13" s="1"/>
  <c r="D7" i="13"/>
  <c r="D48" i="13" s="1"/>
  <c r="P6" i="13"/>
  <c r="F65" i="22"/>
  <c r="F53" i="22" s="1"/>
  <c r="F17" i="22" s="1"/>
  <c r="D63" i="22"/>
  <c r="Q56" i="22"/>
  <c r="Q51" i="22"/>
  <c r="D47" i="22"/>
  <c r="P43" i="22"/>
  <c r="Q43" i="22" s="1"/>
  <c r="P39" i="22"/>
  <c r="Q39" i="22" s="1"/>
  <c r="D32" i="22"/>
  <c r="D30" i="22"/>
  <c r="D26" i="22"/>
  <c r="D24" i="22"/>
  <c r="P23" i="22"/>
  <c r="Q23" i="22" s="1"/>
  <c r="D21" i="22"/>
  <c r="P20" i="22"/>
  <c r="D16" i="22"/>
  <c r="P15" i="22"/>
  <c r="P12" i="22"/>
  <c r="Q12" i="22" s="1"/>
  <c r="D11" i="22"/>
  <c r="D13" i="22" s="1"/>
  <c r="L67" i="22"/>
  <c r="D7" i="22"/>
  <c r="D48" i="22" s="1"/>
  <c r="P6" i="22"/>
  <c r="Q6" i="22" s="1"/>
  <c r="D63" i="14"/>
  <c r="Q54" i="14"/>
  <c r="D47" i="14"/>
  <c r="P43" i="14"/>
  <c r="Q43" i="14" s="1"/>
  <c r="P39" i="14"/>
  <c r="Q39" i="14" s="1"/>
  <c r="D32" i="14"/>
  <c r="D30" i="14"/>
  <c r="D26" i="14"/>
  <c r="D24" i="14"/>
  <c r="P23" i="14"/>
  <c r="D21" i="14"/>
  <c r="P20" i="14"/>
  <c r="D16" i="14"/>
  <c r="P16" i="14" s="1"/>
  <c r="Q16" i="14" s="1"/>
  <c r="P15" i="14"/>
  <c r="Q15" i="14" s="1"/>
  <c r="P12" i="14"/>
  <c r="Q12" i="14" s="1"/>
  <c r="D11" i="14"/>
  <c r="D45" i="14" s="1"/>
  <c r="D7" i="14"/>
  <c r="P6" i="14"/>
  <c r="Q6" i="14" s="1"/>
  <c r="N67" i="36"/>
  <c r="L67" i="36"/>
  <c r="F67" i="36"/>
  <c r="K66" i="36"/>
  <c r="J66" i="36"/>
  <c r="N65" i="36"/>
  <c r="L65" i="36"/>
  <c r="J65" i="36"/>
  <c r="D63" i="36"/>
  <c r="P58" i="36"/>
  <c r="Q58" i="36" s="1"/>
  <c r="Q56" i="36"/>
  <c r="P56" i="36"/>
  <c r="P54" i="36"/>
  <c r="Q54" i="36" s="1"/>
  <c r="R54" i="36" s="1"/>
  <c r="S54" i="36" s="1"/>
  <c r="P52" i="36"/>
  <c r="Q52" i="36" s="1"/>
  <c r="P51" i="36"/>
  <c r="Q51" i="36" s="1"/>
  <c r="D47" i="36"/>
  <c r="P47" i="36" s="1"/>
  <c r="Q47" i="36" s="1"/>
  <c r="P43" i="36"/>
  <c r="Q43" i="36" s="1"/>
  <c r="P39" i="36"/>
  <c r="Q39" i="36" s="1"/>
  <c r="D32" i="36"/>
  <c r="P32" i="36" s="1"/>
  <c r="Q32" i="36" s="1"/>
  <c r="D30" i="36"/>
  <c r="P30" i="36" s="1"/>
  <c r="P27" i="36"/>
  <c r="Q27" i="36" s="1"/>
  <c r="D26" i="36"/>
  <c r="D24" i="36"/>
  <c r="P24" i="36" s="1"/>
  <c r="P23" i="36"/>
  <c r="Q23" i="36" s="1"/>
  <c r="D21" i="36"/>
  <c r="P21" i="36" s="1"/>
  <c r="P20" i="36"/>
  <c r="Q20" i="36" s="1"/>
  <c r="D16" i="36"/>
  <c r="P15" i="36"/>
  <c r="Q15" i="36" s="1"/>
  <c r="D13" i="36"/>
  <c r="P12" i="36"/>
  <c r="Q12" i="36" s="1"/>
  <c r="D11" i="36"/>
  <c r="D45" i="36" s="1"/>
  <c r="M66" i="36"/>
  <c r="L66" i="36"/>
  <c r="K65" i="36"/>
  <c r="J67" i="36"/>
  <c r="F66" i="36"/>
  <c r="E67" i="36"/>
  <c r="D7" i="36"/>
  <c r="D33" i="36" s="1"/>
  <c r="Q6" i="36"/>
  <c r="P6" i="36"/>
  <c r="N67" i="15"/>
  <c r="I66" i="15"/>
  <c r="D63" i="15"/>
  <c r="P58" i="15"/>
  <c r="Q58" i="15" s="1"/>
  <c r="P56" i="15"/>
  <c r="Q56" i="15" s="1"/>
  <c r="P54" i="15"/>
  <c r="Q54" i="15" s="1"/>
  <c r="R54" i="15" s="1"/>
  <c r="S54" i="15" s="1"/>
  <c r="P52" i="15"/>
  <c r="Q52" i="15" s="1"/>
  <c r="P51" i="15"/>
  <c r="Q51" i="15" s="1"/>
  <c r="D47" i="15"/>
  <c r="P47" i="15" s="1"/>
  <c r="Q47" i="15" s="1"/>
  <c r="P43" i="15"/>
  <c r="Q43" i="15" s="1"/>
  <c r="Q39" i="15"/>
  <c r="P39" i="15"/>
  <c r="D32" i="15"/>
  <c r="P32" i="15" s="1"/>
  <c r="Q32" i="15" s="1"/>
  <c r="D30" i="15"/>
  <c r="P27" i="15"/>
  <c r="Q27" i="15" s="1"/>
  <c r="D26" i="15"/>
  <c r="D24" i="15"/>
  <c r="P24" i="15" s="1"/>
  <c r="P23" i="15"/>
  <c r="Q23" i="15" s="1"/>
  <c r="D21" i="15"/>
  <c r="P21" i="15" s="1"/>
  <c r="P20" i="15"/>
  <c r="Q20" i="15" s="1"/>
  <c r="D16" i="15"/>
  <c r="P16" i="15" s="1"/>
  <c r="P15" i="15"/>
  <c r="Q15" i="15" s="1"/>
  <c r="D13" i="15"/>
  <c r="P12" i="15"/>
  <c r="Q12" i="15" s="1"/>
  <c r="D11" i="15"/>
  <c r="D45" i="15" s="1"/>
  <c r="O67" i="15"/>
  <c r="N65" i="15"/>
  <c r="I65" i="15"/>
  <c r="D7" i="15"/>
  <c r="D48" i="15" s="1"/>
  <c r="Q6" i="15"/>
  <c r="P6" i="15"/>
  <c r="N67" i="3"/>
  <c r="E67" i="3"/>
  <c r="H66" i="3"/>
  <c r="O65" i="3"/>
  <c r="L65" i="3"/>
  <c r="K65" i="3"/>
  <c r="D63" i="3"/>
  <c r="Q58" i="3"/>
  <c r="Q56" i="3"/>
  <c r="Q54" i="3"/>
  <c r="Q51" i="3"/>
  <c r="D47" i="3"/>
  <c r="P47" i="3" s="1"/>
  <c r="Q47" i="3" s="1"/>
  <c r="P43" i="3"/>
  <c r="Q43" i="3" s="1"/>
  <c r="P39" i="3"/>
  <c r="Q39" i="3" s="1"/>
  <c r="D33" i="3"/>
  <c r="D32" i="3"/>
  <c r="D31" i="3"/>
  <c r="D34" i="3" s="1"/>
  <c r="D30" i="3"/>
  <c r="P27" i="3"/>
  <c r="Q27" i="3" s="1"/>
  <c r="D26" i="3"/>
  <c r="P26" i="3" s="1"/>
  <c r="Q26" i="3" s="1"/>
  <c r="D24" i="3"/>
  <c r="P24" i="3" s="1"/>
  <c r="Q24" i="3" s="1"/>
  <c r="P23" i="3"/>
  <c r="D21" i="3"/>
  <c r="P20" i="3"/>
  <c r="Q20" i="3" s="1"/>
  <c r="D16" i="3"/>
  <c r="P15" i="3"/>
  <c r="Q15" i="3" s="1"/>
  <c r="P12" i="3"/>
  <c r="Q12" i="3" s="1"/>
  <c r="D11" i="3"/>
  <c r="D41" i="3" s="1"/>
  <c r="O67" i="3"/>
  <c r="N65" i="3"/>
  <c r="K66" i="3"/>
  <c r="H67" i="3"/>
  <c r="E66" i="3"/>
  <c r="D7" i="3"/>
  <c r="D8" i="3" s="1"/>
  <c r="D67" i="3" s="1"/>
  <c r="P6" i="3"/>
  <c r="F18" i="39" l="1"/>
  <c r="F27" i="39"/>
  <c r="F18" i="8"/>
  <c r="F27" i="8"/>
  <c r="F18" i="22"/>
  <c r="F27" i="22"/>
  <c r="E22" i="19"/>
  <c r="E22" i="12"/>
  <c r="D31" i="19"/>
  <c r="P7" i="22"/>
  <c r="Q7" i="22" s="1"/>
  <c r="R7" i="22" s="1"/>
  <c r="R51" i="22" s="1"/>
  <c r="S51" i="22" s="1"/>
  <c r="D8" i="6"/>
  <c r="D8" i="8"/>
  <c r="D66" i="8" s="1"/>
  <c r="D55" i="8" s="1"/>
  <c r="D22" i="8" s="1"/>
  <c r="D65" i="40"/>
  <c r="D53" i="40" s="1"/>
  <c r="D45" i="12"/>
  <c r="D13" i="13"/>
  <c r="D13" i="29"/>
  <c r="D41" i="22"/>
  <c r="D13" i="14"/>
  <c r="R52" i="38"/>
  <c r="S52" i="38" s="1"/>
  <c r="S54" i="20"/>
  <c r="S23" i="27"/>
  <c r="R54" i="20"/>
  <c r="M69" i="18"/>
  <c r="N69" i="38"/>
  <c r="R56" i="20"/>
  <c r="S56" i="20" s="1"/>
  <c r="D33" i="12"/>
  <c r="P24" i="17"/>
  <c r="Q24" i="17" s="1"/>
  <c r="P24" i="20"/>
  <c r="P24" i="18"/>
  <c r="Q24" i="18" s="1"/>
  <c r="D33" i="37"/>
  <c r="D31" i="6"/>
  <c r="AE11" i="40"/>
  <c r="AE46" i="40"/>
  <c r="D31" i="36"/>
  <c r="D48" i="30"/>
  <c r="D48" i="10"/>
  <c r="D31" i="29"/>
  <c r="D34" i="29" s="1"/>
  <c r="D48" i="3"/>
  <c r="D49" i="3" s="1"/>
  <c r="D8" i="21"/>
  <c r="D48" i="21"/>
  <c r="D33" i="10"/>
  <c r="D8" i="39"/>
  <c r="D8" i="37"/>
  <c r="D8" i="38"/>
  <c r="D33" i="21"/>
  <c r="D34" i="21" s="1"/>
  <c r="D49" i="21" s="1"/>
  <c r="D31" i="27"/>
  <c r="D31" i="26"/>
  <c r="D33" i="38"/>
  <c r="D33" i="15"/>
  <c r="D8" i="31"/>
  <c r="D48" i="31"/>
  <c r="D49" i="31" s="1"/>
  <c r="AE36" i="40"/>
  <c r="AE57" i="40"/>
  <c r="P21" i="11"/>
  <c r="Q21" i="11" s="1"/>
  <c r="P7" i="35"/>
  <c r="Q7" i="35" s="1"/>
  <c r="D31" i="39"/>
  <c r="P24" i="34"/>
  <c r="Q24" i="34" s="1"/>
  <c r="S20" i="25"/>
  <c r="D31" i="37"/>
  <c r="AE34" i="40"/>
  <c r="AE45" i="40"/>
  <c r="P7" i="20"/>
  <c r="Q7" i="20" s="1"/>
  <c r="D8" i="10"/>
  <c r="D67" i="10" s="1"/>
  <c r="P27" i="7"/>
  <c r="Q27" i="7" s="1"/>
  <c r="AE8" i="40"/>
  <c r="D48" i="19"/>
  <c r="D8" i="15"/>
  <c r="P27" i="20"/>
  <c r="Q27" i="20" s="1"/>
  <c r="D8" i="12"/>
  <c r="D66" i="12" s="1"/>
  <c r="D55" i="12" s="1"/>
  <c r="P27" i="18"/>
  <c r="Q27" i="18" s="1"/>
  <c r="P24" i="25"/>
  <c r="Q24" i="25" s="1"/>
  <c r="AE7" i="40"/>
  <c r="O69" i="35"/>
  <c r="P7" i="12"/>
  <c r="Q7" i="12" s="1"/>
  <c r="R7" i="12" s="1"/>
  <c r="R51" i="12" s="1"/>
  <c r="S51" i="12" s="1"/>
  <c r="N66" i="19"/>
  <c r="N67" i="19"/>
  <c r="N65" i="39"/>
  <c r="N66" i="39"/>
  <c r="N67" i="39"/>
  <c r="P47" i="29"/>
  <c r="Q47" i="29" s="1"/>
  <c r="N67" i="24"/>
  <c r="N67" i="5"/>
  <c r="S54" i="11"/>
  <c r="N67" i="40"/>
  <c r="N66" i="40"/>
  <c r="N65" i="40"/>
  <c r="N67" i="6"/>
  <c r="N66" i="6"/>
  <c r="N65" i="6"/>
  <c r="N67" i="4"/>
  <c r="N66" i="4"/>
  <c r="N65" i="4"/>
  <c r="N67" i="14"/>
  <c r="N66" i="14"/>
  <c r="N65" i="14"/>
  <c r="N65" i="24"/>
  <c r="N66" i="24"/>
  <c r="EK68" i="40"/>
  <c r="P21" i="19"/>
  <c r="Q21" i="19" s="1"/>
  <c r="N65" i="22"/>
  <c r="N65" i="5"/>
  <c r="P24" i="11"/>
  <c r="Q24" i="11" s="1"/>
  <c r="N66" i="22"/>
  <c r="N66" i="5"/>
  <c r="P47" i="19"/>
  <c r="Q47" i="19" s="1"/>
  <c r="EK72" i="40"/>
  <c r="L65" i="33"/>
  <c r="P7" i="33"/>
  <c r="Q7" i="33" s="1"/>
  <c r="P32" i="33"/>
  <c r="Q32" i="33" s="1"/>
  <c r="R56" i="33"/>
  <c r="S56" i="33" s="1"/>
  <c r="R20" i="33"/>
  <c r="S20" i="33" s="1"/>
  <c r="D57" i="33"/>
  <c r="D25" i="33" s="1"/>
  <c r="P30" i="33"/>
  <c r="O65" i="33"/>
  <c r="R52" i="33"/>
  <c r="S52" i="33" s="1"/>
  <c r="D65" i="33"/>
  <c r="Q15" i="33"/>
  <c r="R23" i="33"/>
  <c r="S23" i="33" s="1"/>
  <c r="P48" i="33"/>
  <c r="Q48" i="33" s="1"/>
  <c r="O66" i="33"/>
  <c r="L67" i="33"/>
  <c r="P16" i="33"/>
  <c r="Q16" i="33" s="1"/>
  <c r="D66" i="33"/>
  <c r="P11" i="33"/>
  <c r="P26" i="33"/>
  <c r="Q26" i="33" s="1"/>
  <c r="D41" i="33"/>
  <c r="R54" i="33"/>
  <c r="S54" i="33" s="1"/>
  <c r="E66" i="33"/>
  <c r="N67" i="33"/>
  <c r="N69" i="33" s="1"/>
  <c r="E65" i="33"/>
  <c r="D33" i="33"/>
  <c r="D34" i="33" s="1"/>
  <c r="D49" i="33" s="1"/>
  <c r="O67" i="33"/>
  <c r="Q6" i="33"/>
  <c r="D13" i="33"/>
  <c r="P7" i="19"/>
  <c r="Q7" i="19" s="1"/>
  <c r="R7" i="19" s="1"/>
  <c r="R51" i="19" s="1"/>
  <c r="S51" i="19" s="1"/>
  <c r="M65" i="19"/>
  <c r="Q6" i="19"/>
  <c r="R6" i="19" s="1"/>
  <c r="S6" i="19" s="1"/>
  <c r="L66" i="19"/>
  <c r="D34" i="19"/>
  <c r="D49" i="19" s="1"/>
  <c r="R20" i="19"/>
  <c r="S20" i="19" s="1"/>
  <c r="J66" i="19"/>
  <c r="J65" i="19"/>
  <c r="J67" i="19"/>
  <c r="R56" i="19"/>
  <c r="S56" i="19" s="1"/>
  <c r="P30" i="19"/>
  <c r="D8" i="19"/>
  <c r="R52" i="19"/>
  <c r="S52" i="19" s="1"/>
  <c r="M66" i="19"/>
  <c r="E65" i="19"/>
  <c r="K67" i="19"/>
  <c r="Q15" i="19"/>
  <c r="P48" i="19"/>
  <c r="Q48" i="19" s="1"/>
  <c r="L67" i="19"/>
  <c r="P16" i="19"/>
  <c r="Q16" i="19" s="1"/>
  <c r="G65" i="19"/>
  <c r="P11" i="19"/>
  <c r="P26" i="19"/>
  <c r="Q26" i="19" s="1"/>
  <c r="D41" i="19"/>
  <c r="R54" i="19"/>
  <c r="S54" i="19" s="1"/>
  <c r="K65" i="19"/>
  <c r="G66" i="19"/>
  <c r="D13" i="19"/>
  <c r="P7" i="11"/>
  <c r="Q7" i="11" s="1"/>
  <c r="R7" i="11" s="1"/>
  <c r="Q6" i="11"/>
  <c r="R6" i="11" s="1"/>
  <c r="P32" i="11"/>
  <c r="Q32" i="11" s="1"/>
  <c r="L65" i="11"/>
  <c r="L67" i="11"/>
  <c r="L66" i="11"/>
  <c r="P30" i="11"/>
  <c r="D8" i="11"/>
  <c r="R52" i="11"/>
  <c r="S52" i="11" s="1"/>
  <c r="M66" i="11"/>
  <c r="Q15" i="11"/>
  <c r="R23" i="11"/>
  <c r="S23" i="11" s="1"/>
  <c r="P16" i="11"/>
  <c r="Q16" i="11" s="1"/>
  <c r="G65" i="11"/>
  <c r="M67" i="11"/>
  <c r="P11" i="11"/>
  <c r="P26" i="11"/>
  <c r="Q26" i="11" s="1"/>
  <c r="D41" i="11"/>
  <c r="E66" i="11"/>
  <c r="E55" i="11" s="1"/>
  <c r="D33" i="11"/>
  <c r="G66" i="11"/>
  <c r="E67" i="11"/>
  <c r="D13" i="11"/>
  <c r="M65" i="17"/>
  <c r="P24" i="22"/>
  <c r="Q24" i="22" s="1"/>
  <c r="P24" i="6"/>
  <c r="Q24" i="6" s="1"/>
  <c r="M24" i="1"/>
  <c r="M67" i="14"/>
  <c r="DZ11" i="40"/>
  <c r="DZ64" i="40"/>
  <c r="M67" i="6"/>
  <c r="M66" i="29"/>
  <c r="DZ61" i="40"/>
  <c r="M30" i="1"/>
  <c r="P16" i="4"/>
  <c r="Q16" i="4" s="1"/>
  <c r="DZ21" i="40"/>
  <c r="P16" i="40"/>
  <c r="Q16" i="40" s="1"/>
  <c r="M16" i="1"/>
  <c r="DZ24" i="40"/>
  <c r="M7" i="1"/>
  <c r="M8" i="1" s="1"/>
  <c r="M65" i="39"/>
  <c r="P30" i="3"/>
  <c r="P32" i="4"/>
  <c r="Q32" i="4" s="1"/>
  <c r="M32" i="1"/>
  <c r="P26" i="17"/>
  <c r="Q26" i="17" s="1"/>
  <c r="M26" i="1"/>
  <c r="M29" i="1" s="1"/>
  <c r="S54" i="22"/>
  <c r="R52" i="3"/>
  <c r="S52" i="3" s="1"/>
  <c r="M27" i="1"/>
  <c r="DZ59" i="40"/>
  <c r="DZ14" i="40"/>
  <c r="DZ23" i="40"/>
  <c r="M66" i="40"/>
  <c r="M66" i="8"/>
  <c r="M11" i="1"/>
  <c r="P16" i="3"/>
  <c r="Q16" i="3" s="1"/>
  <c r="P32" i="3"/>
  <c r="Q32" i="3" s="1"/>
  <c r="P32" i="17"/>
  <c r="Q32" i="17" s="1"/>
  <c r="DO56" i="40"/>
  <c r="DO55" i="40"/>
  <c r="DO70" i="40"/>
  <c r="DO53" i="40"/>
  <c r="I66" i="40"/>
  <c r="I65" i="40"/>
  <c r="R20" i="40"/>
  <c r="S20" i="40" s="1"/>
  <c r="I67" i="40"/>
  <c r="BL67" i="40"/>
  <c r="EK62" i="40"/>
  <c r="EK61" i="40"/>
  <c r="D57" i="40"/>
  <c r="D25" i="40" s="1"/>
  <c r="CS12" i="40"/>
  <c r="CS11" i="40"/>
  <c r="CS8" i="40"/>
  <c r="AE14" i="40"/>
  <c r="D41" i="40"/>
  <c r="AE13" i="40"/>
  <c r="D13" i="40"/>
  <c r="AE15" i="40"/>
  <c r="P11" i="40"/>
  <c r="BW68" i="40"/>
  <c r="BW67" i="40"/>
  <c r="DD12" i="40"/>
  <c r="DD11" i="40"/>
  <c r="DD8" i="40"/>
  <c r="DD7" i="40"/>
  <c r="H67" i="40"/>
  <c r="H66" i="40"/>
  <c r="H65" i="40"/>
  <c r="AP14" i="40"/>
  <c r="AP13" i="40"/>
  <c r="AP15" i="40"/>
  <c r="AP16" i="40"/>
  <c r="AE67" i="40"/>
  <c r="CS7" i="40"/>
  <c r="R56" i="40"/>
  <c r="S56" i="40" s="1"/>
  <c r="AP67" i="40"/>
  <c r="AP68" i="40"/>
  <c r="DO72" i="40"/>
  <c r="DO71" i="40"/>
  <c r="R54" i="40"/>
  <c r="S54" i="40" s="1"/>
  <c r="BA67" i="40"/>
  <c r="BA68" i="40"/>
  <c r="CH36" i="40"/>
  <c r="CH35" i="40"/>
  <c r="CH34" i="40"/>
  <c r="CH33" i="40"/>
  <c r="BL48" i="40"/>
  <c r="BL47" i="40"/>
  <c r="BL46" i="40"/>
  <c r="BL45" i="40"/>
  <c r="CH53" i="40"/>
  <c r="CH56" i="40"/>
  <c r="CH54" i="40"/>
  <c r="CH55" i="40"/>
  <c r="DO64" i="40"/>
  <c r="DO63" i="40"/>
  <c r="D45" i="40"/>
  <c r="R15" i="40"/>
  <c r="S15" i="40" s="1"/>
  <c r="BL60" i="40"/>
  <c r="BL59" i="40"/>
  <c r="BL58" i="40"/>
  <c r="BL57" i="40"/>
  <c r="EK69" i="40"/>
  <c r="EK70" i="40"/>
  <c r="P30" i="40"/>
  <c r="P47" i="40"/>
  <c r="Q47" i="40" s="1"/>
  <c r="Q52" i="40"/>
  <c r="CS54" i="40"/>
  <c r="DO66" i="40"/>
  <c r="CH67" i="40"/>
  <c r="EV69" i="40"/>
  <c r="Q6" i="40"/>
  <c r="P7" i="40"/>
  <c r="Q7" i="40" s="1"/>
  <c r="DO7" i="40"/>
  <c r="BL8" i="40"/>
  <c r="AP11" i="40"/>
  <c r="DO13" i="40"/>
  <c r="CH14" i="40"/>
  <c r="BA16" i="40"/>
  <c r="CS23" i="40"/>
  <c r="DD24" i="40"/>
  <c r="BA34" i="40"/>
  <c r="BA35" i="40"/>
  <c r="BA36" i="40"/>
  <c r="AP45" i="40"/>
  <c r="AP46" i="40"/>
  <c r="EV53" i="40"/>
  <c r="DD54" i="40"/>
  <c r="AP56" i="40"/>
  <c r="AE58" i="40"/>
  <c r="AE59" i="40"/>
  <c r="CS62" i="40"/>
  <c r="F65" i="40"/>
  <c r="F53" i="40" s="1"/>
  <c r="F17" i="40" s="1"/>
  <c r="AE65" i="40"/>
  <c r="AE69" i="40"/>
  <c r="BW8" i="40"/>
  <c r="BA11" i="40"/>
  <c r="AE12" i="40"/>
  <c r="DZ13" i="40"/>
  <c r="CS14" i="40"/>
  <c r="BA15" i="40"/>
  <c r="BL16" i="40"/>
  <c r="P21" i="40"/>
  <c r="DO24" i="40"/>
  <c r="D31" i="40"/>
  <c r="CS33" i="40"/>
  <c r="BL34" i="40"/>
  <c r="BL35" i="40"/>
  <c r="BA45" i="40"/>
  <c r="AE47" i="40"/>
  <c r="D48" i="40"/>
  <c r="AE53" i="40"/>
  <c r="CS55" i="40"/>
  <c r="BA56" i="40"/>
  <c r="AP58" i="40"/>
  <c r="AP59" i="40"/>
  <c r="DD62" i="40"/>
  <c r="AP65" i="40"/>
  <c r="D66" i="40"/>
  <c r="M67" i="40"/>
  <c r="BL11" i="40"/>
  <c r="AP12" i="40"/>
  <c r="EK13" i="40"/>
  <c r="DD14" i="40"/>
  <c r="BW16" i="40"/>
  <c r="AE22" i="40"/>
  <c r="DO23" i="40"/>
  <c r="DD33" i="40"/>
  <c r="BW34" i="40"/>
  <c r="BW35" i="40"/>
  <c r="AP47" i="40"/>
  <c r="AP53" i="40"/>
  <c r="DZ54" i="40"/>
  <c r="DD55" i="40"/>
  <c r="BL56" i="40"/>
  <c r="BW57" i="40"/>
  <c r="EV61" i="40"/>
  <c r="DO62" i="40"/>
  <c r="CH63" i="40"/>
  <c r="BA65" i="40"/>
  <c r="DD66" i="40"/>
  <c r="BW11" i="40"/>
  <c r="BA12" i="40"/>
  <c r="DO14" i="40"/>
  <c r="AE21" i="40"/>
  <c r="P24" i="40"/>
  <c r="P32" i="40"/>
  <c r="Q32" i="40" s="1"/>
  <c r="BW45" i="40"/>
  <c r="BW46" i="40"/>
  <c r="BA53" i="40"/>
  <c r="CH57" i="40"/>
  <c r="AE61" i="40"/>
  <c r="BL65" i="40"/>
  <c r="F66" i="40"/>
  <c r="F55" i="40" s="1"/>
  <c r="DZ71" i="40"/>
  <c r="P26" i="40"/>
  <c r="Q26" i="40" s="1"/>
  <c r="CS34" i="40"/>
  <c r="CS35" i="40"/>
  <c r="CH45" i="40"/>
  <c r="CH46" i="40"/>
  <c r="BL53" i="40"/>
  <c r="EV54" i="40"/>
  <c r="BW58" i="40"/>
  <c r="BW59" i="40"/>
  <c r="BW65" i="40"/>
  <c r="EK67" i="40"/>
  <c r="BW69" i="40"/>
  <c r="AP7" i="40"/>
  <c r="DO8" i="40"/>
  <c r="BW12" i="40"/>
  <c r="EK14" i="40"/>
  <c r="DD16" i="40"/>
  <c r="AE24" i="40"/>
  <c r="DD34" i="40"/>
  <c r="DD35" i="40"/>
  <c r="BW47" i="40"/>
  <c r="AE54" i="40"/>
  <c r="CS56" i="40"/>
  <c r="CH58" i="40"/>
  <c r="CH59" i="40"/>
  <c r="EV62" i="40"/>
  <c r="EV67" i="40"/>
  <c r="CH69" i="40"/>
  <c r="BA7" i="40"/>
  <c r="BA13" i="40"/>
  <c r="DO16" i="40"/>
  <c r="AE23" i="40"/>
  <c r="CH47" i="40"/>
  <c r="AP54" i="40"/>
  <c r="EV55" i="40"/>
  <c r="DD56" i="40"/>
  <c r="AE62" i="40"/>
  <c r="DZ63" i="40"/>
  <c r="CH22" i="40"/>
  <c r="AE55" i="40"/>
  <c r="EK63" i="40"/>
  <c r="M65" i="40"/>
  <c r="BW13" i="40"/>
  <c r="AP55" i="40"/>
  <c r="DO58" i="40"/>
  <c r="EV63" i="40"/>
  <c r="P30" i="13"/>
  <c r="Q30" i="13" s="1"/>
  <c r="P32" i="24"/>
  <c r="Q32" i="24" s="1"/>
  <c r="P47" i="24"/>
  <c r="Q47" i="24" s="1"/>
  <c r="P11" i="6"/>
  <c r="P13" i="6" s="1"/>
  <c r="P47" i="4"/>
  <c r="Q47" i="4" s="1"/>
  <c r="S56" i="15"/>
  <c r="R56" i="15"/>
  <c r="Q21" i="36"/>
  <c r="D34" i="36"/>
  <c r="J69" i="36"/>
  <c r="R15" i="15"/>
  <c r="S15" i="15" s="1"/>
  <c r="R23" i="15"/>
  <c r="S23" i="15" s="1"/>
  <c r="Q30" i="36"/>
  <c r="Q16" i="15"/>
  <c r="Q24" i="15"/>
  <c r="R52" i="15"/>
  <c r="S52" i="15" s="1"/>
  <c r="S23" i="36"/>
  <c r="R23" i="36"/>
  <c r="R20" i="15"/>
  <c r="S20" i="15" s="1"/>
  <c r="Q24" i="36"/>
  <c r="Q21" i="15"/>
  <c r="R20" i="36"/>
  <c r="S20" i="36" s="1"/>
  <c r="R52" i="36"/>
  <c r="S52" i="36" s="1"/>
  <c r="P26" i="15"/>
  <c r="Q26" i="15" s="1"/>
  <c r="L69" i="36"/>
  <c r="P11" i="15"/>
  <c r="O65" i="15"/>
  <c r="I67" i="15"/>
  <c r="E65" i="36"/>
  <c r="N66" i="36"/>
  <c r="K67" i="36"/>
  <c r="K69" i="36" s="1"/>
  <c r="R6" i="14"/>
  <c r="P30" i="14"/>
  <c r="K67" i="22"/>
  <c r="K66" i="22"/>
  <c r="K65" i="22"/>
  <c r="P30" i="22"/>
  <c r="D41" i="15"/>
  <c r="P33" i="15"/>
  <c r="Q33" i="15" s="1"/>
  <c r="P7" i="36"/>
  <c r="Q7" i="36" s="1"/>
  <c r="F65" i="36"/>
  <c r="O66" i="36"/>
  <c r="I67" i="14"/>
  <c r="I66" i="14"/>
  <c r="I65" i="14"/>
  <c r="R15" i="14"/>
  <c r="S15" i="14" s="1"/>
  <c r="D65" i="15"/>
  <c r="M66" i="15"/>
  <c r="P30" i="15"/>
  <c r="N66" i="15"/>
  <c r="N69" i="15" s="1"/>
  <c r="N70" i="15" s="1"/>
  <c r="R6" i="36"/>
  <c r="D48" i="36"/>
  <c r="M67" i="36"/>
  <c r="P7" i="14"/>
  <c r="Q7" i="14" s="1"/>
  <c r="Q8" i="14" s="1"/>
  <c r="M65" i="14"/>
  <c r="P47" i="14"/>
  <c r="Q47" i="14" s="1"/>
  <c r="R54" i="14"/>
  <c r="S54" i="14" s="1"/>
  <c r="S52" i="22"/>
  <c r="Q24" i="20"/>
  <c r="O66" i="15"/>
  <c r="P31" i="36"/>
  <c r="E66" i="36"/>
  <c r="S20" i="13"/>
  <c r="Q24" i="21"/>
  <c r="P16" i="36"/>
  <c r="Q16" i="36" s="1"/>
  <c r="P33" i="36"/>
  <c r="Q33" i="36" s="1"/>
  <c r="P7" i="15"/>
  <c r="R6" i="15"/>
  <c r="D31" i="15"/>
  <c r="M67" i="15"/>
  <c r="O67" i="36"/>
  <c r="P47" i="22"/>
  <c r="Q47" i="22" s="1"/>
  <c r="G67" i="21"/>
  <c r="G66" i="21"/>
  <c r="G65" i="21"/>
  <c r="P47" i="21"/>
  <c r="Q47" i="21" s="1"/>
  <c r="P48" i="21"/>
  <c r="Q48" i="21" s="1"/>
  <c r="P26" i="36"/>
  <c r="Q26" i="36" s="1"/>
  <c r="P16" i="22"/>
  <c r="Q16" i="22" s="1"/>
  <c r="P30" i="21"/>
  <c r="R54" i="21"/>
  <c r="S54" i="21" s="1"/>
  <c r="D41" i="36"/>
  <c r="D8" i="36"/>
  <c r="P8" i="36"/>
  <c r="N69" i="36"/>
  <c r="N70" i="36" s="1"/>
  <c r="P32" i="14"/>
  <c r="Q32" i="14" s="1"/>
  <c r="S56" i="14"/>
  <c r="P32" i="22"/>
  <c r="Q32" i="22" s="1"/>
  <c r="S52" i="20"/>
  <c r="R52" i="20"/>
  <c r="R54" i="12"/>
  <c r="S54" i="12" s="1"/>
  <c r="Q16" i="21"/>
  <c r="M65" i="36"/>
  <c r="M69" i="36" s="1"/>
  <c r="M70" i="36" s="1"/>
  <c r="E66" i="13"/>
  <c r="E55" i="13" s="1"/>
  <c r="E65" i="13"/>
  <c r="E67" i="13"/>
  <c r="S56" i="21"/>
  <c r="R56" i="21"/>
  <c r="R15" i="21"/>
  <c r="S15" i="21" s="1"/>
  <c r="M65" i="15"/>
  <c r="P11" i="36"/>
  <c r="R15" i="36"/>
  <c r="S15" i="36" s="1"/>
  <c r="R56" i="36"/>
  <c r="S56" i="36" s="1"/>
  <c r="O65" i="36"/>
  <c r="Q23" i="14"/>
  <c r="Q52" i="14"/>
  <c r="P21" i="22"/>
  <c r="Q21" i="22" s="1"/>
  <c r="R23" i="22"/>
  <c r="S23" i="22" s="1"/>
  <c r="P26" i="22"/>
  <c r="Q26" i="22" s="1"/>
  <c r="R56" i="22"/>
  <c r="S56" i="22" s="1"/>
  <c r="P32" i="13"/>
  <c r="Q32" i="13" s="1"/>
  <c r="Q20" i="22"/>
  <c r="P24" i="14"/>
  <c r="Q24" i="14" s="1"/>
  <c r="R6" i="22"/>
  <c r="S6" i="22" s="1"/>
  <c r="Q20" i="14"/>
  <c r="P21" i="14"/>
  <c r="Q21" i="14" s="1"/>
  <c r="D31" i="14"/>
  <c r="D48" i="14"/>
  <c r="F66" i="22"/>
  <c r="F55" i="22" s="1"/>
  <c r="D8" i="13"/>
  <c r="D33" i="13"/>
  <c r="H66" i="13"/>
  <c r="P33" i="21"/>
  <c r="Q33" i="21" s="1"/>
  <c r="S20" i="12"/>
  <c r="Q23" i="12"/>
  <c r="P30" i="12"/>
  <c r="P47" i="12"/>
  <c r="Q47" i="12" s="1"/>
  <c r="D8" i="22"/>
  <c r="D33" i="22"/>
  <c r="P33" i="22" s="1"/>
  <c r="Q33" i="22" s="1"/>
  <c r="P48" i="22"/>
  <c r="Q48" i="22" s="1"/>
  <c r="H66" i="21"/>
  <c r="H65" i="21"/>
  <c r="P11" i="21"/>
  <c r="D45" i="21"/>
  <c r="O66" i="21"/>
  <c r="R7" i="20"/>
  <c r="R51" i="20" s="1"/>
  <c r="S51" i="20" s="1"/>
  <c r="O70" i="35"/>
  <c r="P26" i="14"/>
  <c r="Q26" i="14" s="1"/>
  <c r="D41" i="14"/>
  <c r="L65" i="22"/>
  <c r="F67" i="22"/>
  <c r="F57" i="22" s="1"/>
  <c r="F25" i="22" s="1"/>
  <c r="P16" i="13"/>
  <c r="H67" i="13"/>
  <c r="R56" i="12"/>
  <c r="S56" i="12" s="1"/>
  <c r="J66" i="35"/>
  <c r="J65" i="35"/>
  <c r="J67" i="35"/>
  <c r="D8" i="14"/>
  <c r="D33" i="14"/>
  <c r="D34" i="14" s="1"/>
  <c r="M65" i="22"/>
  <c r="P11" i="13"/>
  <c r="S15" i="13"/>
  <c r="D45" i="13"/>
  <c r="S56" i="13"/>
  <c r="J66" i="21"/>
  <c r="J65" i="21"/>
  <c r="J67" i="21"/>
  <c r="Q52" i="21"/>
  <c r="Q8" i="20"/>
  <c r="S6" i="20"/>
  <c r="R6" i="20"/>
  <c r="R6" i="12"/>
  <c r="Q15" i="22"/>
  <c r="P7" i="21"/>
  <c r="Q7" i="21" s="1"/>
  <c r="Q8" i="21" s="1"/>
  <c r="P24" i="32"/>
  <c r="Q24" i="32" s="1"/>
  <c r="Q52" i="32"/>
  <c r="P33" i="20"/>
  <c r="Q33" i="20" s="1"/>
  <c r="K67" i="20"/>
  <c r="K66" i="20"/>
  <c r="K65" i="20"/>
  <c r="Q21" i="30"/>
  <c r="P11" i="22"/>
  <c r="D45" i="22"/>
  <c r="L66" i="22"/>
  <c r="Q52" i="13"/>
  <c r="R52" i="13" s="1"/>
  <c r="R6" i="21"/>
  <c r="S6" i="21" s="1"/>
  <c r="Q20" i="21"/>
  <c r="P21" i="21"/>
  <c r="Q21" i="21" s="1"/>
  <c r="M66" i="22"/>
  <c r="Q6" i="13"/>
  <c r="P7" i="13"/>
  <c r="Q7" i="13" s="1"/>
  <c r="R7" i="13" s="1"/>
  <c r="M65" i="21"/>
  <c r="M67" i="21"/>
  <c r="M66" i="21"/>
  <c r="R15" i="32"/>
  <c r="S15" i="32" s="1"/>
  <c r="P32" i="32"/>
  <c r="Q32" i="32" s="1"/>
  <c r="P32" i="12"/>
  <c r="Q32" i="12" s="1"/>
  <c r="P33" i="12"/>
  <c r="Q33" i="12" s="1"/>
  <c r="P11" i="14"/>
  <c r="D31" i="13"/>
  <c r="N67" i="21"/>
  <c r="N66" i="21"/>
  <c r="Q20" i="20"/>
  <c r="R15" i="12"/>
  <c r="S15" i="12" s="1"/>
  <c r="H65" i="13"/>
  <c r="P26" i="21"/>
  <c r="Q26" i="21" s="1"/>
  <c r="D41" i="21"/>
  <c r="I67" i="32"/>
  <c r="I66" i="32"/>
  <c r="I65" i="32"/>
  <c r="M67" i="12"/>
  <c r="M66" i="12"/>
  <c r="M65" i="12"/>
  <c r="D31" i="22"/>
  <c r="Q23" i="13"/>
  <c r="R23" i="13" s="1"/>
  <c r="S54" i="13"/>
  <c r="D67" i="21"/>
  <c r="D66" i="21"/>
  <c r="D65" i="21"/>
  <c r="M65" i="32"/>
  <c r="M67" i="32"/>
  <c r="Q30" i="20"/>
  <c r="H66" i="35"/>
  <c r="H65" i="35"/>
  <c r="H67" i="35"/>
  <c r="O65" i="21"/>
  <c r="P47" i="32"/>
  <c r="Q47" i="32" s="1"/>
  <c r="P30" i="32"/>
  <c r="N66" i="32"/>
  <c r="P21" i="20"/>
  <c r="Q21" i="20" s="1"/>
  <c r="D31" i="20"/>
  <c r="D34" i="20" s="1"/>
  <c r="D49" i="20" s="1"/>
  <c r="D48" i="20"/>
  <c r="M67" i="20"/>
  <c r="I65" i="12"/>
  <c r="R54" i="35"/>
  <c r="S54" i="35" s="1"/>
  <c r="R20" i="39"/>
  <c r="S20" i="39" s="1"/>
  <c r="Q6" i="32"/>
  <c r="P7" i="32"/>
  <c r="Q7" i="32" s="1"/>
  <c r="O66" i="32"/>
  <c r="D13" i="20"/>
  <c r="H65" i="20"/>
  <c r="N67" i="20"/>
  <c r="P26" i="12"/>
  <c r="Q26" i="12" s="1"/>
  <c r="D41" i="12"/>
  <c r="J65" i="12"/>
  <c r="K65" i="35"/>
  <c r="K67" i="35"/>
  <c r="K66" i="35"/>
  <c r="P30" i="35"/>
  <c r="R20" i="30"/>
  <c r="S20" i="30" s="1"/>
  <c r="P32" i="30"/>
  <c r="Q32" i="30" s="1"/>
  <c r="F66" i="18"/>
  <c r="F65" i="18"/>
  <c r="F67" i="18"/>
  <c r="Q20" i="32"/>
  <c r="P21" i="32"/>
  <c r="Q21" i="32" s="1"/>
  <c r="D31" i="32"/>
  <c r="D34" i="32" s="1"/>
  <c r="P33" i="32"/>
  <c r="Q33" i="32" s="1"/>
  <c r="D48" i="32"/>
  <c r="P48" i="32" s="1"/>
  <c r="Q48" i="32" s="1"/>
  <c r="O67" i="20"/>
  <c r="E67" i="12"/>
  <c r="S6" i="30"/>
  <c r="D34" i="27"/>
  <c r="D49" i="27" s="1"/>
  <c r="N67" i="32"/>
  <c r="P26" i="20"/>
  <c r="Q26" i="20" s="1"/>
  <c r="D41" i="20"/>
  <c r="Q30" i="30"/>
  <c r="Q23" i="32"/>
  <c r="R54" i="32"/>
  <c r="S54" i="32" s="1"/>
  <c r="O67" i="32"/>
  <c r="D8" i="20"/>
  <c r="P8" i="20"/>
  <c r="S23" i="20"/>
  <c r="H66" i="20"/>
  <c r="J66" i="12"/>
  <c r="Q20" i="35"/>
  <c r="R56" i="35"/>
  <c r="S56" i="35" s="1"/>
  <c r="P26" i="32"/>
  <c r="Q26" i="32" s="1"/>
  <c r="D41" i="32"/>
  <c r="P16" i="12"/>
  <c r="L67" i="30"/>
  <c r="L66" i="30"/>
  <c r="P27" i="30"/>
  <c r="Q27" i="30" s="1"/>
  <c r="D8" i="32"/>
  <c r="M65" i="20"/>
  <c r="P11" i="12"/>
  <c r="D41" i="35"/>
  <c r="D13" i="35"/>
  <c r="P11" i="35"/>
  <c r="P21" i="35"/>
  <c r="Q21" i="35" s="1"/>
  <c r="R54" i="30"/>
  <c r="S54" i="30" s="1"/>
  <c r="Q15" i="20"/>
  <c r="P16" i="20"/>
  <c r="Q16" i="20" s="1"/>
  <c r="N65" i="20"/>
  <c r="R7" i="35"/>
  <c r="R51" i="35" s="1"/>
  <c r="S51" i="35" s="1"/>
  <c r="P16" i="35"/>
  <c r="Q16" i="35" s="1"/>
  <c r="P24" i="30"/>
  <c r="Q24" i="30" s="1"/>
  <c r="P11" i="20"/>
  <c r="O65" i="20"/>
  <c r="E65" i="12"/>
  <c r="P24" i="35"/>
  <c r="Q24" i="35" s="1"/>
  <c r="N65" i="32"/>
  <c r="R52" i="12"/>
  <c r="S52" i="12" s="1"/>
  <c r="Q6" i="35"/>
  <c r="D67" i="35"/>
  <c r="D66" i="35"/>
  <c r="D65" i="35"/>
  <c r="P16" i="30"/>
  <c r="P11" i="32"/>
  <c r="P41" i="32" s="1"/>
  <c r="D31" i="12"/>
  <c r="D34" i="12" s="1"/>
  <c r="D49" i="12" s="1"/>
  <c r="P27" i="35"/>
  <c r="Q27" i="35" s="1"/>
  <c r="P47" i="35"/>
  <c r="Q47" i="35" s="1"/>
  <c r="Q15" i="35"/>
  <c r="N65" i="35"/>
  <c r="P7" i="30"/>
  <c r="P33" i="30"/>
  <c r="Q33" i="30" s="1"/>
  <c r="R56" i="30"/>
  <c r="S56" i="30" s="1"/>
  <c r="S52" i="27"/>
  <c r="R52" i="27"/>
  <c r="M66" i="35"/>
  <c r="M69" i="35" s="1"/>
  <c r="M70" i="35" s="1"/>
  <c r="M67" i="30"/>
  <c r="M66" i="30"/>
  <c r="M65" i="30"/>
  <c r="D13" i="30"/>
  <c r="P48" i="30"/>
  <c r="Q48" i="30" s="1"/>
  <c r="I65" i="18"/>
  <c r="I67" i="18"/>
  <c r="I66" i="18"/>
  <c r="P21" i="17"/>
  <c r="Q21" i="17" s="1"/>
  <c r="E65" i="35"/>
  <c r="N66" i="35"/>
  <c r="N65" i="30"/>
  <c r="N67" i="30"/>
  <c r="S20" i="27"/>
  <c r="R54" i="27"/>
  <c r="S54" i="27" s="1"/>
  <c r="P33" i="18"/>
  <c r="Q33" i="18" s="1"/>
  <c r="R15" i="18"/>
  <c r="S15" i="18" s="1"/>
  <c r="Q30" i="18"/>
  <c r="O66" i="30"/>
  <c r="O65" i="30"/>
  <c r="P26" i="30"/>
  <c r="Q26" i="30" s="1"/>
  <c r="D41" i="30"/>
  <c r="R56" i="18"/>
  <c r="S56" i="18" s="1"/>
  <c r="H66" i="17"/>
  <c r="H65" i="17"/>
  <c r="H67" i="17"/>
  <c r="D31" i="35"/>
  <c r="S52" i="35"/>
  <c r="M67" i="35"/>
  <c r="D8" i="30"/>
  <c r="S23" i="30"/>
  <c r="I66" i="30"/>
  <c r="D66" i="27"/>
  <c r="D65" i="27"/>
  <c r="D67" i="27"/>
  <c r="P21" i="27"/>
  <c r="Q21" i="27" s="1"/>
  <c r="P16" i="18"/>
  <c r="Q16" i="18" s="1"/>
  <c r="P48" i="35"/>
  <c r="Q48" i="35" s="1"/>
  <c r="E66" i="35"/>
  <c r="E55" i="35" s="1"/>
  <c r="E22" i="35" s="1"/>
  <c r="N66" i="30"/>
  <c r="S6" i="27"/>
  <c r="R6" i="27"/>
  <c r="G65" i="27"/>
  <c r="G67" i="27"/>
  <c r="G66" i="27"/>
  <c r="P16" i="27"/>
  <c r="Q16" i="27" s="1"/>
  <c r="P30" i="27"/>
  <c r="P41" i="27" s="1"/>
  <c r="M70" i="18"/>
  <c r="Q23" i="35"/>
  <c r="P48" i="27"/>
  <c r="Q48" i="27" s="1"/>
  <c r="G66" i="17"/>
  <c r="G65" i="17"/>
  <c r="G67" i="17"/>
  <c r="P26" i="35"/>
  <c r="Q26" i="35" s="1"/>
  <c r="D34" i="30"/>
  <c r="D49" i="30" s="1"/>
  <c r="S15" i="27"/>
  <c r="R15" i="27"/>
  <c r="R56" i="27"/>
  <c r="S56" i="27" s="1"/>
  <c r="H67" i="30"/>
  <c r="H65" i="30"/>
  <c r="P11" i="30"/>
  <c r="P33" i="27"/>
  <c r="Q33" i="27" s="1"/>
  <c r="S20" i="18"/>
  <c r="R20" i="18"/>
  <c r="P7" i="17"/>
  <c r="Q7" i="17" s="1"/>
  <c r="Q8" i="17" s="1"/>
  <c r="D41" i="17"/>
  <c r="D45" i="17"/>
  <c r="D13" i="17"/>
  <c r="P11" i="17"/>
  <c r="Q52" i="30"/>
  <c r="I65" i="30"/>
  <c r="O67" i="30"/>
  <c r="P21" i="18"/>
  <c r="Q21" i="18" s="1"/>
  <c r="P26" i="18"/>
  <c r="D41" i="27"/>
  <c r="Q15" i="17"/>
  <c r="P16" i="17"/>
  <c r="Q16" i="17" s="1"/>
  <c r="P32" i="10"/>
  <c r="Q32" i="10" s="1"/>
  <c r="P33" i="10"/>
  <c r="Q33" i="10" s="1"/>
  <c r="P32" i="9"/>
  <c r="Q32" i="9" s="1"/>
  <c r="L65" i="27"/>
  <c r="N65" i="18"/>
  <c r="I65" i="17"/>
  <c r="I67" i="17"/>
  <c r="I66" i="17"/>
  <c r="R23" i="17"/>
  <c r="S23" i="17" s="1"/>
  <c r="R54" i="17"/>
  <c r="S54" i="17" s="1"/>
  <c r="P11" i="9"/>
  <c r="P45" i="9" s="1"/>
  <c r="M65" i="27"/>
  <c r="P11" i="18"/>
  <c r="D45" i="18"/>
  <c r="O65" i="18"/>
  <c r="D41" i="10"/>
  <c r="D13" i="10"/>
  <c r="P11" i="10"/>
  <c r="K65" i="17"/>
  <c r="K67" i="17"/>
  <c r="K66" i="17"/>
  <c r="R56" i="17"/>
  <c r="S56" i="17" s="1"/>
  <c r="P30" i="9"/>
  <c r="P11" i="27"/>
  <c r="P45" i="27" s="1"/>
  <c r="D45" i="27"/>
  <c r="O65" i="27"/>
  <c r="L66" i="27"/>
  <c r="Q52" i="18"/>
  <c r="N66" i="18"/>
  <c r="R6" i="17"/>
  <c r="S6" i="17" s="1"/>
  <c r="Q20" i="17"/>
  <c r="P47" i="17"/>
  <c r="Q47" i="17" s="1"/>
  <c r="P30" i="10"/>
  <c r="M66" i="27"/>
  <c r="Q6" i="18"/>
  <c r="P7" i="18"/>
  <c r="Q7" i="18" s="1"/>
  <c r="O66" i="18"/>
  <c r="M67" i="17"/>
  <c r="M66" i="17"/>
  <c r="P24" i="10"/>
  <c r="Q24" i="10" s="1"/>
  <c r="P47" i="10"/>
  <c r="Q47" i="10" s="1"/>
  <c r="P48" i="10"/>
  <c r="Q48" i="10" s="1"/>
  <c r="P24" i="9"/>
  <c r="N66" i="27"/>
  <c r="D31" i="18"/>
  <c r="P31" i="18" s="1"/>
  <c r="Q31" i="18" s="1"/>
  <c r="D48" i="18"/>
  <c r="D33" i="17"/>
  <c r="D48" i="17"/>
  <c r="D31" i="17"/>
  <c r="R54" i="10"/>
  <c r="S54" i="10" s="1"/>
  <c r="P7" i="27"/>
  <c r="O66" i="27"/>
  <c r="D13" i="18"/>
  <c r="P30" i="17"/>
  <c r="D57" i="10"/>
  <c r="D25" i="10" s="1"/>
  <c r="Q6" i="9"/>
  <c r="D67" i="17"/>
  <c r="D66" i="17"/>
  <c r="D65" i="17"/>
  <c r="J67" i="9"/>
  <c r="J66" i="9"/>
  <c r="J65" i="9"/>
  <c r="R20" i="27"/>
  <c r="P31" i="27"/>
  <c r="Q31" i="27" s="1"/>
  <c r="R23" i="18"/>
  <c r="E67" i="17"/>
  <c r="E66" i="17"/>
  <c r="E55" i="17" s="1"/>
  <c r="E65" i="17"/>
  <c r="H66" i="10"/>
  <c r="H65" i="10"/>
  <c r="H67" i="10"/>
  <c r="R56" i="10"/>
  <c r="S56" i="10" s="1"/>
  <c r="R15" i="9"/>
  <c r="S15" i="9"/>
  <c r="D8" i="18"/>
  <c r="S23" i="18"/>
  <c r="P16" i="9"/>
  <c r="Q16" i="9" s="1"/>
  <c r="Q15" i="10"/>
  <c r="P16" i="10"/>
  <c r="D34" i="10"/>
  <c r="D49" i="10" s="1"/>
  <c r="N65" i="10"/>
  <c r="N69" i="10" s="1"/>
  <c r="N70" i="10" s="1"/>
  <c r="K66" i="10"/>
  <c r="S52" i="9"/>
  <c r="O66" i="9"/>
  <c r="R15" i="8"/>
  <c r="S15" i="8" s="1"/>
  <c r="P21" i="8"/>
  <c r="Q23" i="8"/>
  <c r="P47" i="8"/>
  <c r="Q47" i="8" s="1"/>
  <c r="R54" i="8"/>
  <c r="S54" i="8" s="1"/>
  <c r="S23" i="39"/>
  <c r="P26" i="39"/>
  <c r="Q26" i="39" s="1"/>
  <c r="D65" i="10"/>
  <c r="M66" i="10"/>
  <c r="P7" i="9"/>
  <c r="Q7" i="9" s="1"/>
  <c r="K65" i="9"/>
  <c r="K67" i="9"/>
  <c r="P47" i="9"/>
  <c r="Q47" i="9" s="1"/>
  <c r="F65" i="9"/>
  <c r="P16" i="8"/>
  <c r="P24" i="8"/>
  <c r="Q24" i="8" s="1"/>
  <c r="D41" i="8"/>
  <c r="P26" i="8"/>
  <c r="Q26" i="8" s="1"/>
  <c r="R56" i="8"/>
  <c r="S56" i="8" s="1"/>
  <c r="P21" i="39"/>
  <c r="Q21" i="39" s="1"/>
  <c r="P21" i="29"/>
  <c r="Q21" i="29" s="1"/>
  <c r="E65" i="10"/>
  <c r="K67" i="10"/>
  <c r="P21" i="9"/>
  <c r="Q21" i="9" s="1"/>
  <c r="D31" i="9"/>
  <c r="Q30" i="39"/>
  <c r="Q6" i="10"/>
  <c r="P7" i="10"/>
  <c r="Q7" i="10" s="1"/>
  <c r="R52" i="10"/>
  <c r="S52" i="10" s="1"/>
  <c r="O66" i="10"/>
  <c r="O69" i="10" s="1"/>
  <c r="O70" i="10" s="1"/>
  <c r="M66" i="9"/>
  <c r="M65" i="9"/>
  <c r="M67" i="9"/>
  <c r="D13" i="9"/>
  <c r="R20" i="9"/>
  <c r="P47" i="39"/>
  <c r="Q47" i="39" s="1"/>
  <c r="Q52" i="17"/>
  <c r="P21" i="10"/>
  <c r="D66" i="10"/>
  <c r="M67" i="10"/>
  <c r="S20" i="9"/>
  <c r="D45" i="9"/>
  <c r="P48" i="9"/>
  <c r="Q48" i="9" s="1"/>
  <c r="N65" i="9"/>
  <c r="Q6" i="8"/>
  <c r="R20" i="10"/>
  <c r="E66" i="10"/>
  <c r="R23" i="9"/>
  <c r="S23" i="9" s="1"/>
  <c r="P26" i="9"/>
  <c r="Q26" i="9" s="1"/>
  <c r="D41" i="9"/>
  <c r="O65" i="9"/>
  <c r="N67" i="9"/>
  <c r="P48" i="39"/>
  <c r="Q48" i="39" s="1"/>
  <c r="P31" i="39"/>
  <c r="P7" i="39"/>
  <c r="Q7" i="39" s="1"/>
  <c r="S20" i="10"/>
  <c r="Q23" i="10"/>
  <c r="D8" i="9"/>
  <c r="D33" i="9"/>
  <c r="E65" i="8"/>
  <c r="E67" i="8"/>
  <c r="P30" i="8"/>
  <c r="Q16" i="26"/>
  <c r="P26" i="10"/>
  <c r="Q26" i="10" s="1"/>
  <c r="P7" i="8"/>
  <c r="E66" i="8"/>
  <c r="E55" i="8" s="1"/>
  <c r="K65" i="10"/>
  <c r="F67" i="9"/>
  <c r="F66" i="9"/>
  <c r="I67" i="8"/>
  <c r="I66" i="8"/>
  <c r="I65" i="8"/>
  <c r="R52" i="8"/>
  <c r="S52" i="8" s="1"/>
  <c r="G67" i="9"/>
  <c r="G65" i="9"/>
  <c r="R56" i="9"/>
  <c r="S56" i="9" s="1"/>
  <c r="J67" i="8"/>
  <c r="J66" i="8"/>
  <c r="J65" i="8"/>
  <c r="S54" i="9"/>
  <c r="M65" i="8"/>
  <c r="M67" i="8"/>
  <c r="R20" i="8"/>
  <c r="S20" i="8" s="1"/>
  <c r="D31" i="8"/>
  <c r="D34" i="8" s="1"/>
  <c r="D48" i="8"/>
  <c r="F66" i="8"/>
  <c r="F55" i="8" s="1"/>
  <c r="D67" i="39"/>
  <c r="D65" i="39"/>
  <c r="D33" i="39"/>
  <c r="K65" i="39"/>
  <c r="P32" i="29"/>
  <c r="Q32" i="29" s="1"/>
  <c r="P11" i="26"/>
  <c r="Q52" i="26"/>
  <c r="L65" i="39"/>
  <c r="K67" i="39"/>
  <c r="Q6" i="29"/>
  <c r="Q21" i="26"/>
  <c r="P32" i="26"/>
  <c r="Q32" i="26" s="1"/>
  <c r="F67" i="39"/>
  <c r="F57" i="39" s="1"/>
  <c r="F25" i="39" s="1"/>
  <c r="F66" i="39"/>
  <c r="F55" i="39" s="1"/>
  <c r="L67" i="39"/>
  <c r="F67" i="29"/>
  <c r="F57" i="29" s="1"/>
  <c r="F25" i="29" s="1"/>
  <c r="F66" i="29"/>
  <c r="F55" i="29" s="1"/>
  <c r="F65" i="29"/>
  <c r="F53" i="29" s="1"/>
  <c r="F17" i="29" s="1"/>
  <c r="F67" i="8"/>
  <c r="F57" i="8" s="1"/>
  <c r="F25" i="8" s="1"/>
  <c r="P16" i="39"/>
  <c r="Q16" i="39" s="1"/>
  <c r="R20" i="29"/>
  <c r="S20" i="29" s="1"/>
  <c r="R20" i="26"/>
  <c r="S20" i="26" s="1"/>
  <c r="H65" i="39"/>
  <c r="H67" i="39"/>
  <c r="D41" i="39"/>
  <c r="P11" i="39"/>
  <c r="R15" i="39"/>
  <c r="S15" i="39" s="1"/>
  <c r="J66" i="29"/>
  <c r="J65" i="29"/>
  <c r="J67" i="29"/>
  <c r="P30" i="29"/>
  <c r="Q30" i="26"/>
  <c r="J66" i="25"/>
  <c r="J67" i="25"/>
  <c r="J65" i="25"/>
  <c r="D66" i="39"/>
  <c r="P26" i="29"/>
  <c r="Q26" i="29" s="1"/>
  <c r="R52" i="29"/>
  <c r="S52" i="29" s="1"/>
  <c r="S6" i="26"/>
  <c r="P11" i="8"/>
  <c r="S56" i="39"/>
  <c r="H66" i="39"/>
  <c r="Q15" i="29"/>
  <c r="P16" i="29"/>
  <c r="Q16" i="29" s="1"/>
  <c r="R54" i="29"/>
  <c r="S54" i="29" s="1"/>
  <c r="K67" i="34"/>
  <c r="K66" i="34"/>
  <c r="K65" i="34"/>
  <c r="R6" i="39"/>
  <c r="S6" i="39" s="1"/>
  <c r="R54" i="39"/>
  <c r="S54" i="39" s="1"/>
  <c r="L65" i="26"/>
  <c r="L67" i="26"/>
  <c r="L66" i="26"/>
  <c r="F65" i="34"/>
  <c r="F67" i="34"/>
  <c r="D13" i="39"/>
  <c r="D45" i="39"/>
  <c r="R56" i="29"/>
  <c r="S56" i="29" s="1"/>
  <c r="P7" i="26"/>
  <c r="J67" i="34"/>
  <c r="J66" i="34"/>
  <c r="J65" i="34"/>
  <c r="P26" i="34"/>
  <c r="Q26" i="34" s="1"/>
  <c r="S54" i="34"/>
  <c r="P7" i="29"/>
  <c r="Q7" i="29" s="1"/>
  <c r="M65" i="26"/>
  <c r="D13" i="26"/>
  <c r="M66" i="26"/>
  <c r="D48" i="29"/>
  <c r="G65" i="29"/>
  <c r="M67" i="29"/>
  <c r="N66" i="26"/>
  <c r="N65" i="26"/>
  <c r="N67" i="26"/>
  <c r="N66" i="34"/>
  <c r="N65" i="34"/>
  <c r="N67" i="34"/>
  <c r="Q30" i="34"/>
  <c r="L65" i="25"/>
  <c r="L67" i="25"/>
  <c r="L66" i="25"/>
  <c r="R23" i="25"/>
  <c r="S23" i="25" s="1"/>
  <c r="R23" i="26"/>
  <c r="S23" i="26" s="1"/>
  <c r="P26" i="26"/>
  <c r="Q26" i="26" s="1"/>
  <c r="R56" i="34"/>
  <c r="S56" i="34" s="1"/>
  <c r="L67" i="37"/>
  <c r="L66" i="37"/>
  <c r="L65" i="37"/>
  <c r="D8" i="26"/>
  <c r="D33" i="26"/>
  <c r="P33" i="26" s="1"/>
  <c r="Q33" i="26" s="1"/>
  <c r="P47" i="26"/>
  <c r="Q47" i="26" s="1"/>
  <c r="P7" i="34"/>
  <c r="Q15" i="34"/>
  <c r="Q20" i="34"/>
  <c r="R23" i="29"/>
  <c r="S23" i="29" s="1"/>
  <c r="D41" i="29"/>
  <c r="G66" i="29"/>
  <c r="I65" i="26"/>
  <c r="I67" i="26"/>
  <c r="P16" i="34"/>
  <c r="S6" i="25"/>
  <c r="P7" i="7"/>
  <c r="Q7" i="7" s="1"/>
  <c r="D8" i="29"/>
  <c r="D41" i="26"/>
  <c r="D45" i="26"/>
  <c r="Q6" i="34"/>
  <c r="S54" i="26"/>
  <c r="O65" i="26"/>
  <c r="O69" i="26" s="1"/>
  <c r="O70" i="26" s="1"/>
  <c r="M67" i="26"/>
  <c r="D48" i="34"/>
  <c r="D31" i="34"/>
  <c r="D33" i="34"/>
  <c r="D8" i="34"/>
  <c r="P21" i="34"/>
  <c r="P47" i="34"/>
  <c r="Q47" i="34" s="1"/>
  <c r="R54" i="25"/>
  <c r="S54" i="25"/>
  <c r="M65" i="29"/>
  <c r="H67" i="26"/>
  <c r="H65" i="26"/>
  <c r="R23" i="34"/>
  <c r="S23" i="34" s="1"/>
  <c r="P11" i="29"/>
  <c r="D45" i="25"/>
  <c r="D13" i="25"/>
  <c r="D41" i="25"/>
  <c r="P11" i="25"/>
  <c r="D13" i="34"/>
  <c r="E66" i="34"/>
  <c r="P26" i="25"/>
  <c r="Q26" i="25" s="1"/>
  <c r="R52" i="25"/>
  <c r="S52" i="25" s="1"/>
  <c r="M66" i="25"/>
  <c r="R52" i="24"/>
  <c r="S52" i="24" s="1"/>
  <c r="P32" i="7"/>
  <c r="Q32" i="7" s="1"/>
  <c r="P7" i="37"/>
  <c r="D41" i="34"/>
  <c r="G66" i="34"/>
  <c r="G69" i="34" s="1"/>
  <c r="E67" i="34"/>
  <c r="D33" i="25"/>
  <c r="P33" i="25" s="1"/>
  <c r="Q33" i="25" s="1"/>
  <c r="P7" i="25"/>
  <c r="Q7" i="25" s="1"/>
  <c r="Q8" i="25" s="1"/>
  <c r="Q6" i="24"/>
  <c r="R23" i="7"/>
  <c r="S23" i="7" s="1"/>
  <c r="R52" i="7"/>
  <c r="S52" i="7" s="1"/>
  <c r="D8" i="25"/>
  <c r="P27" i="25"/>
  <c r="Q27" i="25" s="1"/>
  <c r="P32" i="25"/>
  <c r="Q32" i="25" s="1"/>
  <c r="D48" i="24"/>
  <c r="D31" i="24"/>
  <c r="P7" i="24"/>
  <c r="Q7" i="24" s="1"/>
  <c r="D33" i="24"/>
  <c r="D8" i="24"/>
  <c r="J66" i="24"/>
  <c r="J67" i="24"/>
  <c r="J65" i="24"/>
  <c r="R20" i="24"/>
  <c r="S20" i="24" s="1"/>
  <c r="Q24" i="24"/>
  <c r="R54" i="24"/>
  <c r="S54" i="24" s="1"/>
  <c r="D41" i="37"/>
  <c r="D45" i="37"/>
  <c r="P26" i="37"/>
  <c r="Q26" i="37" s="1"/>
  <c r="H67" i="25"/>
  <c r="H66" i="25"/>
  <c r="D34" i="34"/>
  <c r="D49" i="34" s="1"/>
  <c r="I66" i="25"/>
  <c r="I65" i="25"/>
  <c r="R15" i="25"/>
  <c r="S15" i="25" s="1"/>
  <c r="P47" i="25"/>
  <c r="Q47" i="25" s="1"/>
  <c r="D48" i="25"/>
  <c r="P21" i="24"/>
  <c r="Q21" i="24" s="1"/>
  <c r="R23" i="24"/>
  <c r="S23" i="24" s="1"/>
  <c r="P11" i="34"/>
  <c r="O65" i="34"/>
  <c r="O69" i="34" s="1"/>
  <c r="P30" i="25"/>
  <c r="D31" i="25"/>
  <c r="R56" i="24"/>
  <c r="S56" i="24" s="1"/>
  <c r="M66" i="34"/>
  <c r="P16" i="25"/>
  <c r="I67" i="7"/>
  <c r="I66" i="7"/>
  <c r="I65" i="7"/>
  <c r="M65" i="25"/>
  <c r="P30" i="24"/>
  <c r="N66" i="25"/>
  <c r="N65" i="25"/>
  <c r="P16" i="24"/>
  <c r="Q16" i="24" s="1"/>
  <c r="S52" i="34"/>
  <c r="O67" i="25"/>
  <c r="O66" i="25"/>
  <c r="N65" i="7"/>
  <c r="N67" i="7"/>
  <c r="N66" i="7"/>
  <c r="R15" i="7"/>
  <c r="S15" i="7" s="1"/>
  <c r="D13" i="24"/>
  <c r="M65" i="7"/>
  <c r="M67" i="7"/>
  <c r="D13" i="38"/>
  <c r="D45" i="38"/>
  <c r="D41" i="38"/>
  <c r="P11" i="38"/>
  <c r="P26" i="24"/>
  <c r="Q26" i="24" s="1"/>
  <c r="D41" i="24"/>
  <c r="O66" i="7"/>
  <c r="O65" i="7"/>
  <c r="P8" i="7"/>
  <c r="Q8" i="7"/>
  <c r="P30" i="7"/>
  <c r="O66" i="37"/>
  <c r="O67" i="37"/>
  <c r="O65" i="37"/>
  <c r="Q30" i="37"/>
  <c r="S6" i="7"/>
  <c r="R20" i="7"/>
  <c r="S20" i="7" s="1"/>
  <c r="S56" i="7"/>
  <c r="R7" i="23"/>
  <c r="R51" i="23" s="1"/>
  <c r="S51" i="23" s="1"/>
  <c r="Q15" i="24"/>
  <c r="D48" i="7"/>
  <c r="P48" i="7" s="1"/>
  <c r="Q48" i="7" s="1"/>
  <c r="D31" i="7"/>
  <c r="D34" i="7" s="1"/>
  <c r="P11" i="37"/>
  <c r="P11" i="24"/>
  <c r="F66" i="24"/>
  <c r="F55" i="24" s="1"/>
  <c r="D8" i="7"/>
  <c r="P21" i="7"/>
  <c r="Q21" i="7" s="1"/>
  <c r="S6" i="37"/>
  <c r="F65" i="24"/>
  <c r="F53" i="24" s="1"/>
  <c r="F17" i="24" s="1"/>
  <c r="S54" i="7"/>
  <c r="R6" i="37"/>
  <c r="O67" i="7"/>
  <c r="R54" i="38"/>
  <c r="S54" i="38" s="1"/>
  <c r="K65" i="24"/>
  <c r="K67" i="24"/>
  <c r="J66" i="7"/>
  <c r="J65" i="7"/>
  <c r="P33" i="37"/>
  <c r="Q33" i="37" s="1"/>
  <c r="F65" i="37"/>
  <c r="F66" i="37"/>
  <c r="F67" i="37"/>
  <c r="P16" i="7"/>
  <c r="R20" i="37"/>
  <c r="S20" i="37"/>
  <c r="Q16" i="38"/>
  <c r="P48" i="37"/>
  <c r="Q48" i="37" s="1"/>
  <c r="N66" i="37"/>
  <c r="N65" i="37"/>
  <c r="Q23" i="37"/>
  <c r="P47" i="37"/>
  <c r="Q47" i="37" s="1"/>
  <c r="M66" i="37"/>
  <c r="P8" i="23"/>
  <c r="Q6" i="23"/>
  <c r="D66" i="37"/>
  <c r="Q6" i="6"/>
  <c r="D66" i="6"/>
  <c r="D67" i="6"/>
  <c r="D65" i="6"/>
  <c r="J67" i="23"/>
  <c r="J66" i="23"/>
  <c r="J65" i="23"/>
  <c r="P26" i="7"/>
  <c r="Q26" i="7" s="1"/>
  <c r="D41" i="7"/>
  <c r="D67" i="37"/>
  <c r="R15" i="38"/>
  <c r="S15" i="38" s="1"/>
  <c r="P21" i="6"/>
  <c r="Q21" i="6" s="1"/>
  <c r="D34" i="6"/>
  <c r="P30" i="6"/>
  <c r="M70" i="23"/>
  <c r="D66" i="38"/>
  <c r="D65" i="38"/>
  <c r="P30" i="38"/>
  <c r="Q15" i="37"/>
  <c r="P16" i="37"/>
  <c r="Q16" i="37" s="1"/>
  <c r="D34" i="37"/>
  <c r="D49" i="37" s="1"/>
  <c r="G67" i="37"/>
  <c r="G65" i="38"/>
  <c r="G67" i="38"/>
  <c r="R54" i="6"/>
  <c r="S54" i="6" s="1"/>
  <c r="H66" i="38"/>
  <c r="H65" i="38"/>
  <c r="R56" i="38"/>
  <c r="S56" i="38" s="1"/>
  <c r="D67" i="38"/>
  <c r="Q30" i="23"/>
  <c r="R56" i="37"/>
  <c r="S56" i="37" s="1"/>
  <c r="P7" i="38"/>
  <c r="N70" i="38"/>
  <c r="H67" i="38"/>
  <c r="P11" i="7"/>
  <c r="P41" i="7" s="1"/>
  <c r="G66" i="37"/>
  <c r="N67" i="37"/>
  <c r="P33" i="38"/>
  <c r="Q33" i="38" s="1"/>
  <c r="G66" i="28"/>
  <c r="G65" i="28"/>
  <c r="G67" i="28"/>
  <c r="K67" i="37"/>
  <c r="K66" i="37"/>
  <c r="K65" i="37"/>
  <c r="S23" i="38"/>
  <c r="P47" i="38"/>
  <c r="Q47" i="38" s="1"/>
  <c r="R52" i="37"/>
  <c r="S52" i="37" s="1"/>
  <c r="D65" i="37"/>
  <c r="O67" i="38"/>
  <c r="O66" i="38"/>
  <c r="O65" i="38"/>
  <c r="P21" i="38"/>
  <c r="Q21" i="38" s="1"/>
  <c r="P26" i="38"/>
  <c r="Q26" i="38" s="1"/>
  <c r="M67" i="37"/>
  <c r="P48" i="38"/>
  <c r="Q48" i="38" s="1"/>
  <c r="P24" i="38"/>
  <c r="P27" i="38"/>
  <c r="Q27" i="38" s="1"/>
  <c r="M65" i="38"/>
  <c r="P7" i="6"/>
  <c r="P32" i="6"/>
  <c r="Q32" i="6" s="1"/>
  <c r="S15" i="31"/>
  <c r="R15" i="31"/>
  <c r="H67" i="6"/>
  <c r="H66" i="6"/>
  <c r="D13" i="6"/>
  <c r="K67" i="23"/>
  <c r="K65" i="23"/>
  <c r="K66" i="23"/>
  <c r="R56" i="23"/>
  <c r="S56" i="23" s="1"/>
  <c r="M66" i="38"/>
  <c r="I66" i="6"/>
  <c r="I65" i="6"/>
  <c r="R15" i="6"/>
  <c r="S15" i="6" s="1"/>
  <c r="P26" i="6"/>
  <c r="R52" i="6"/>
  <c r="S52" i="6" s="1"/>
  <c r="K67" i="38"/>
  <c r="J66" i="6"/>
  <c r="N66" i="23"/>
  <c r="P32" i="28"/>
  <c r="Q32" i="28" s="1"/>
  <c r="L65" i="6"/>
  <c r="L67" i="6"/>
  <c r="P16" i="6"/>
  <c r="D41" i="6"/>
  <c r="O67" i="23"/>
  <c r="R20" i="23"/>
  <c r="S20" i="23" s="1"/>
  <c r="E67" i="28"/>
  <c r="E66" i="28"/>
  <c r="E65" i="28"/>
  <c r="R6" i="38"/>
  <c r="Q20" i="38"/>
  <c r="D31" i="38"/>
  <c r="M65" i="6"/>
  <c r="R56" i="6"/>
  <c r="S56" i="6" s="1"/>
  <c r="Q16" i="28"/>
  <c r="S6" i="38"/>
  <c r="H65" i="6"/>
  <c r="I67" i="6"/>
  <c r="D45" i="23"/>
  <c r="P21" i="23"/>
  <c r="Q21" i="23" s="1"/>
  <c r="P7" i="28"/>
  <c r="P47" i="6"/>
  <c r="Q47" i="6" s="1"/>
  <c r="D48" i="6"/>
  <c r="J65" i="6"/>
  <c r="J67" i="6"/>
  <c r="S23" i="23"/>
  <c r="N65" i="23"/>
  <c r="P16" i="23"/>
  <c r="Q16" i="23" s="1"/>
  <c r="O65" i="23"/>
  <c r="K65" i="38"/>
  <c r="P26" i="23"/>
  <c r="Q26" i="23" s="1"/>
  <c r="D31" i="23"/>
  <c r="D34" i="23" s="1"/>
  <c r="D49" i="23" s="1"/>
  <c r="D48" i="23"/>
  <c r="D33" i="23"/>
  <c r="D8" i="23"/>
  <c r="E65" i="23"/>
  <c r="E67" i="23"/>
  <c r="E66" i="23"/>
  <c r="D41" i="23"/>
  <c r="O66" i="23"/>
  <c r="D41" i="28"/>
  <c r="D45" i="28"/>
  <c r="D13" i="28"/>
  <c r="P11" i="28"/>
  <c r="D13" i="23"/>
  <c r="M65" i="23"/>
  <c r="M69" i="23" s="1"/>
  <c r="D8" i="28"/>
  <c r="H66" i="28"/>
  <c r="H65" i="28"/>
  <c r="H67" i="28"/>
  <c r="R15" i="28"/>
  <c r="S15" i="28" s="1"/>
  <c r="R54" i="28"/>
  <c r="S54" i="28" s="1"/>
  <c r="P27" i="31"/>
  <c r="Q27" i="31" s="1"/>
  <c r="R54" i="23"/>
  <c r="S54" i="23" s="1"/>
  <c r="P30" i="31"/>
  <c r="Q15" i="23"/>
  <c r="F65" i="23"/>
  <c r="P21" i="28"/>
  <c r="P11" i="23"/>
  <c r="P45" i="23" s="1"/>
  <c r="F66" i="23"/>
  <c r="F67" i="23"/>
  <c r="M67" i="28"/>
  <c r="M66" i="28"/>
  <c r="M65" i="28"/>
  <c r="M69" i="28" s="1"/>
  <c r="M70" i="28" s="1"/>
  <c r="P30" i="28"/>
  <c r="P41" i="28" s="1"/>
  <c r="G66" i="31"/>
  <c r="G65" i="31"/>
  <c r="G67" i="31"/>
  <c r="N67" i="28"/>
  <c r="N66" i="28"/>
  <c r="N65" i="28"/>
  <c r="P47" i="28"/>
  <c r="Q47" i="28" s="1"/>
  <c r="P47" i="31"/>
  <c r="Q47" i="31" s="1"/>
  <c r="P47" i="23"/>
  <c r="Q47" i="23" s="1"/>
  <c r="R6" i="28"/>
  <c r="S6" i="28" s="1"/>
  <c r="O67" i="28"/>
  <c r="O66" i="28"/>
  <c r="O65" i="28"/>
  <c r="R23" i="28"/>
  <c r="S23" i="28" s="1"/>
  <c r="R15" i="4"/>
  <c r="S15" i="4" s="1"/>
  <c r="D33" i="28"/>
  <c r="P33" i="28" s="1"/>
  <c r="Q33" i="28" s="1"/>
  <c r="D48" i="28"/>
  <c r="D31" i="28"/>
  <c r="Q16" i="31"/>
  <c r="Q15" i="16"/>
  <c r="P11" i="31"/>
  <c r="P45" i="31" s="1"/>
  <c r="F67" i="16"/>
  <c r="F66" i="16"/>
  <c r="F65" i="16"/>
  <c r="D41" i="4"/>
  <c r="D13" i="4"/>
  <c r="P11" i="4"/>
  <c r="P32" i="16"/>
  <c r="Q32" i="16" s="1"/>
  <c r="D41" i="16"/>
  <c r="R56" i="28"/>
  <c r="S56" i="28" s="1"/>
  <c r="J65" i="31"/>
  <c r="J67" i="31"/>
  <c r="J66" i="31"/>
  <c r="S56" i="16"/>
  <c r="R56" i="16"/>
  <c r="P7" i="31"/>
  <c r="P33" i="16"/>
  <c r="Q33" i="16" s="1"/>
  <c r="Q52" i="28"/>
  <c r="R6" i="31"/>
  <c r="Q20" i="31"/>
  <c r="P21" i="31"/>
  <c r="Q21" i="31" s="1"/>
  <c r="R54" i="31"/>
  <c r="S54" i="31" s="1"/>
  <c r="O67" i="16"/>
  <c r="O66" i="16"/>
  <c r="O65" i="16"/>
  <c r="S23" i="16"/>
  <c r="R54" i="4"/>
  <c r="S54" i="4" s="1"/>
  <c r="M67" i="31"/>
  <c r="M66" i="31"/>
  <c r="M65" i="31"/>
  <c r="P48" i="31"/>
  <c r="Q48" i="31" s="1"/>
  <c r="P21" i="16"/>
  <c r="Q21" i="16" s="1"/>
  <c r="E67" i="4"/>
  <c r="E66" i="4"/>
  <c r="E55" i="4" s="1"/>
  <c r="E65" i="4"/>
  <c r="N66" i="31"/>
  <c r="N65" i="31"/>
  <c r="Q23" i="31"/>
  <c r="P24" i="16"/>
  <c r="P27" i="16"/>
  <c r="Q27" i="16" s="1"/>
  <c r="H67" i="4"/>
  <c r="H66" i="4"/>
  <c r="H65" i="4"/>
  <c r="S56" i="4"/>
  <c r="O67" i="31"/>
  <c r="O66" i="31"/>
  <c r="O65" i="31"/>
  <c r="P26" i="31"/>
  <c r="Q26" i="31" s="1"/>
  <c r="D41" i="31"/>
  <c r="R52" i="16"/>
  <c r="S52" i="16" s="1"/>
  <c r="D67" i="31"/>
  <c r="D66" i="31"/>
  <c r="D65" i="31"/>
  <c r="R56" i="31"/>
  <c r="S56" i="31" s="1"/>
  <c r="Q30" i="16"/>
  <c r="P24" i="4"/>
  <c r="Q24" i="4" s="1"/>
  <c r="P47" i="16"/>
  <c r="Q47" i="16" s="1"/>
  <c r="P16" i="16"/>
  <c r="Q16" i="16" s="1"/>
  <c r="N65" i="16"/>
  <c r="M66" i="4"/>
  <c r="P11" i="16"/>
  <c r="D45" i="16"/>
  <c r="P45" i="16"/>
  <c r="I67" i="16"/>
  <c r="P30" i="4"/>
  <c r="M66" i="16"/>
  <c r="Q6" i="4"/>
  <c r="P7" i="4"/>
  <c r="R52" i="4"/>
  <c r="S52" i="4" s="1"/>
  <c r="L67" i="4"/>
  <c r="N66" i="16"/>
  <c r="P21" i="4"/>
  <c r="Q21" i="4" s="1"/>
  <c r="D31" i="4"/>
  <c r="D34" i="4" s="1"/>
  <c r="D49" i="4" s="1"/>
  <c r="D48" i="4"/>
  <c r="M67" i="4"/>
  <c r="Q6" i="16"/>
  <c r="P7" i="16"/>
  <c r="Q7" i="16" s="1"/>
  <c r="R20" i="4"/>
  <c r="S20" i="4" s="1"/>
  <c r="Q52" i="31"/>
  <c r="Q20" i="16"/>
  <c r="D31" i="16"/>
  <c r="D48" i="16"/>
  <c r="R23" i="4"/>
  <c r="S23" i="4" s="1"/>
  <c r="P26" i="4"/>
  <c r="Q26" i="4" s="1"/>
  <c r="I65" i="16"/>
  <c r="D8" i="4"/>
  <c r="L65" i="4"/>
  <c r="D8" i="16"/>
  <c r="M65" i="4"/>
  <c r="R15" i="3"/>
  <c r="S15" i="3" s="1"/>
  <c r="D57" i="3"/>
  <c r="D25" i="3" s="1"/>
  <c r="R56" i="3"/>
  <c r="S56" i="3" s="1"/>
  <c r="Q30" i="3"/>
  <c r="R54" i="3"/>
  <c r="S54" i="3" s="1"/>
  <c r="D45" i="3"/>
  <c r="L66" i="3"/>
  <c r="L69" i="3" s="1"/>
  <c r="D65" i="3"/>
  <c r="M66" i="3"/>
  <c r="E65" i="3"/>
  <c r="N66" i="3"/>
  <c r="K67" i="3"/>
  <c r="K69" i="3" s="1"/>
  <c r="Q6" i="3"/>
  <c r="P7" i="3"/>
  <c r="O66" i="3"/>
  <c r="O69" i="3" s="1"/>
  <c r="O70" i="3" s="1"/>
  <c r="L67" i="3"/>
  <c r="D66" i="3"/>
  <c r="M67" i="3"/>
  <c r="P11" i="3"/>
  <c r="P45" i="3" s="1"/>
  <c r="R20" i="3"/>
  <c r="S20" i="3" s="1"/>
  <c r="P21" i="3"/>
  <c r="Q23" i="3"/>
  <c r="D13" i="3"/>
  <c r="H65" i="3"/>
  <c r="M65" i="3"/>
  <c r="P31" i="3"/>
  <c r="F18" i="24" l="1"/>
  <c r="F27" i="24"/>
  <c r="F18" i="29"/>
  <c r="F27" i="29"/>
  <c r="F22" i="40"/>
  <c r="F28" i="40" s="1"/>
  <c r="F37" i="40" s="1"/>
  <c r="P55" i="40"/>
  <c r="F22" i="29"/>
  <c r="F28" i="29" s="1"/>
  <c r="P55" i="29"/>
  <c r="F18" i="40"/>
  <c r="F27" i="40"/>
  <c r="F22" i="39"/>
  <c r="F28" i="39" s="1"/>
  <c r="F37" i="39" s="1"/>
  <c r="P55" i="39"/>
  <c r="F22" i="8"/>
  <c r="F28" i="8" s="1"/>
  <c r="F37" i="8" s="1"/>
  <c r="P55" i="8"/>
  <c r="F68" i="8"/>
  <c r="P27" i="8"/>
  <c r="Q27" i="8" s="1"/>
  <c r="F68" i="39"/>
  <c r="F69" i="39" s="1"/>
  <c r="P27" i="39"/>
  <c r="Q27" i="39" s="1"/>
  <c r="P8" i="22"/>
  <c r="F68" i="22"/>
  <c r="P27" i="22"/>
  <c r="Q27" i="22" s="1"/>
  <c r="F22" i="22"/>
  <c r="F28" i="22" s="1"/>
  <c r="F37" i="22" s="1"/>
  <c r="P55" i="22"/>
  <c r="F22" i="24"/>
  <c r="P55" i="24"/>
  <c r="F37" i="29"/>
  <c r="M69" i="30"/>
  <c r="M70" i="30" s="1"/>
  <c r="M69" i="20"/>
  <c r="M70" i="20" s="1"/>
  <c r="E22" i="11"/>
  <c r="E22" i="4"/>
  <c r="O69" i="37"/>
  <c r="O70" i="37" s="1"/>
  <c r="E69" i="34"/>
  <c r="E22" i="17"/>
  <c r="N69" i="35"/>
  <c r="N70" i="35" s="1"/>
  <c r="N69" i="21"/>
  <c r="N70" i="21" s="1"/>
  <c r="E22" i="8"/>
  <c r="E22" i="13"/>
  <c r="Q8" i="22"/>
  <c r="D34" i="17"/>
  <c r="D49" i="17" s="1"/>
  <c r="D65" i="8"/>
  <c r="D53" i="8" s="1"/>
  <c r="D17" i="8" s="1"/>
  <c r="D18" i="8" s="1"/>
  <c r="D67" i="8"/>
  <c r="D57" i="8" s="1"/>
  <c r="D25" i="8" s="1"/>
  <c r="D28" i="8" s="1"/>
  <c r="D49" i="14"/>
  <c r="P41" i="35"/>
  <c r="D69" i="40"/>
  <c r="D67" i="12"/>
  <c r="D57" i="12" s="1"/>
  <c r="D25" i="12" s="1"/>
  <c r="D28" i="12" s="1"/>
  <c r="P45" i="21"/>
  <c r="E69" i="11"/>
  <c r="M69" i="7"/>
  <c r="M70" i="7" s="1"/>
  <c r="O69" i="16"/>
  <c r="O70" i="16" s="1"/>
  <c r="M69" i="38"/>
  <c r="M70" i="38" s="1"/>
  <c r="M69" i="25"/>
  <c r="M69" i="32"/>
  <c r="M70" i="32" s="1"/>
  <c r="L69" i="30"/>
  <c r="M69" i="9"/>
  <c r="N69" i="18"/>
  <c r="N70" i="18" s="1"/>
  <c r="P8" i="10"/>
  <c r="O69" i="32"/>
  <c r="O70" i="32" s="1"/>
  <c r="M69" i="21"/>
  <c r="M70" i="21" s="1"/>
  <c r="L69" i="19"/>
  <c r="P8" i="35"/>
  <c r="N69" i="34"/>
  <c r="N70" i="34" s="1"/>
  <c r="M69" i="27"/>
  <c r="M70" i="27" s="1"/>
  <c r="D22" i="12"/>
  <c r="D49" i="6"/>
  <c r="P8" i="25"/>
  <c r="R51" i="13"/>
  <c r="S51" i="13" s="1"/>
  <c r="R8" i="13"/>
  <c r="D66" i="15"/>
  <c r="D55" i="15" s="1"/>
  <c r="D22" i="15" s="1"/>
  <c r="D67" i="15"/>
  <c r="D57" i="15" s="1"/>
  <c r="D25" i="15" s="1"/>
  <c r="S7" i="35"/>
  <c r="S7" i="20"/>
  <c r="D65" i="12"/>
  <c r="P8" i="32"/>
  <c r="O69" i="31"/>
  <c r="O70" i="31" s="1"/>
  <c r="O69" i="15"/>
  <c r="O70" i="15" s="1"/>
  <c r="O69" i="21"/>
  <c r="O70" i="21" s="1"/>
  <c r="O69" i="20"/>
  <c r="O70" i="20" s="1"/>
  <c r="O69" i="36"/>
  <c r="O70" i="36" s="1"/>
  <c r="S7" i="12"/>
  <c r="Q8" i="12"/>
  <c r="P45" i="29"/>
  <c r="P8" i="12"/>
  <c r="P45" i="17"/>
  <c r="N69" i="3"/>
  <c r="P45" i="22"/>
  <c r="P33" i="19"/>
  <c r="Q33" i="19" s="1"/>
  <c r="N65" i="19"/>
  <c r="P48" i="11"/>
  <c r="Q48" i="11" s="1"/>
  <c r="N69" i="39"/>
  <c r="N65" i="29"/>
  <c r="N67" i="29"/>
  <c r="N66" i="29"/>
  <c r="EK71" i="40"/>
  <c r="P48" i="4"/>
  <c r="Q48" i="4" s="1"/>
  <c r="P33" i="4"/>
  <c r="Q33" i="4" s="1"/>
  <c r="N69" i="4"/>
  <c r="N66" i="8"/>
  <c r="N65" i="8"/>
  <c r="N67" i="8"/>
  <c r="N69" i="5"/>
  <c r="N67" i="13"/>
  <c r="N66" i="13"/>
  <c r="N65" i="13"/>
  <c r="N69" i="40"/>
  <c r="N67" i="11"/>
  <c r="N66" i="11"/>
  <c r="N65" i="11"/>
  <c r="N67" i="12"/>
  <c r="N66" i="12"/>
  <c r="N65" i="12"/>
  <c r="P45" i="8"/>
  <c r="N69" i="14"/>
  <c r="N69" i="6"/>
  <c r="Q8" i="19"/>
  <c r="N67" i="17"/>
  <c r="N66" i="17"/>
  <c r="N65" i="17"/>
  <c r="N69" i="22"/>
  <c r="N69" i="24"/>
  <c r="P8" i="33"/>
  <c r="L66" i="33"/>
  <c r="L69" i="33" s="1"/>
  <c r="P41" i="33"/>
  <c r="M65" i="33"/>
  <c r="M67" i="33"/>
  <c r="M66" i="33"/>
  <c r="G67" i="33"/>
  <c r="G66" i="33"/>
  <c r="G65" i="33"/>
  <c r="F67" i="33"/>
  <c r="F66" i="33"/>
  <c r="F65" i="33"/>
  <c r="N70" i="33"/>
  <c r="D53" i="33"/>
  <c r="D69" i="33"/>
  <c r="P31" i="33"/>
  <c r="Q31" i="33" s="1"/>
  <c r="I66" i="33"/>
  <c r="I65" i="33"/>
  <c r="I67" i="33"/>
  <c r="H67" i="33"/>
  <c r="H66" i="33"/>
  <c r="H65" i="33"/>
  <c r="J66" i="33"/>
  <c r="J65" i="33"/>
  <c r="J67" i="33"/>
  <c r="E69" i="33"/>
  <c r="Q8" i="33"/>
  <c r="R6" i="33"/>
  <c r="D55" i="33"/>
  <c r="D22" i="33" s="1"/>
  <c r="P45" i="33"/>
  <c r="S7" i="33"/>
  <c r="R7" i="33"/>
  <c r="R51" i="33" s="1"/>
  <c r="S51" i="33" s="1"/>
  <c r="O69" i="33"/>
  <c r="O70" i="33" s="1"/>
  <c r="P13" i="33"/>
  <c r="Q11" i="33"/>
  <c r="Q13" i="33" s="1"/>
  <c r="K66" i="33"/>
  <c r="K67" i="33"/>
  <c r="K65" i="33"/>
  <c r="P33" i="33"/>
  <c r="Q33" i="33" s="1"/>
  <c r="R15" i="33"/>
  <c r="S15" i="33" s="1"/>
  <c r="Q30" i="33"/>
  <c r="P31" i="19"/>
  <c r="Q31" i="19" s="1"/>
  <c r="P8" i="19"/>
  <c r="M67" i="19"/>
  <c r="M69" i="19" s="1"/>
  <c r="H67" i="19"/>
  <c r="H65" i="19"/>
  <c r="H66" i="19"/>
  <c r="G69" i="19"/>
  <c r="R15" i="19"/>
  <c r="S15" i="19" s="1"/>
  <c r="R8" i="19"/>
  <c r="F67" i="19"/>
  <c r="F57" i="19" s="1"/>
  <c r="F25" i="19" s="1"/>
  <c r="F66" i="19"/>
  <c r="F55" i="19" s="1"/>
  <c r="F65" i="19"/>
  <c r="F53" i="19" s="1"/>
  <c r="F17" i="19" s="1"/>
  <c r="I66" i="19"/>
  <c r="I65" i="19"/>
  <c r="I67" i="19"/>
  <c r="D67" i="19"/>
  <c r="D66" i="19"/>
  <c r="D65" i="19"/>
  <c r="S7" i="19"/>
  <c r="S8" i="19" s="1"/>
  <c r="K69" i="19"/>
  <c r="E69" i="19"/>
  <c r="J69" i="19"/>
  <c r="P45" i="19"/>
  <c r="P13" i="19"/>
  <c r="Q11" i="19"/>
  <c r="P41" i="19"/>
  <c r="Q30" i="19"/>
  <c r="R51" i="11"/>
  <c r="S51" i="11" s="1"/>
  <c r="S7" i="11"/>
  <c r="R8" i="11"/>
  <c r="P8" i="11"/>
  <c r="Q8" i="11"/>
  <c r="F67" i="11"/>
  <c r="F57" i="11" s="1"/>
  <c r="F25" i="11" s="1"/>
  <c r="F66" i="11"/>
  <c r="F55" i="11" s="1"/>
  <c r="F65" i="11"/>
  <c r="F53" i="11" s="1"/>
  <c r="F17" i="11" s="1"/>
  <c r="P45" i="11"/>
  <c r="P13" i="11"/>
  <c r="Q11" i="11"/>
  <c r="P41" i="11"/>
  <c r="Q30" i="11"/>
  <c r="M69" i="11"/>
  <c r="K66" i="11"/>
  <c r="K67" i="11"/>
  <c r="K65" i="11"/>
  <c r="H67" i="11"/>
  <c r="H66" i="11"/>
  <c r="H65" i="11"/>
  <c r="P33" i="11"/>
  <c r="Q33" i="11" s="1"/>
  <c r="P31" i="11"/>
  <c r="Q31" i="11" s="1"/>
  <c r="R15" i="11"/>
  <c r="S15" i="11" s="1"/>
  <c r="G69" i="11"/>
  <c r="D34" i="11"/>
  <c r="D49" i="11" s="1"/>
  <c r="L69" i="11"/>
  <c r="I66" i="11"/>
  <c r="I65" i="11"/>
  <c r="I67" i="11"/>
  <c r="S6" i="11"/>
  <c r="J66" i="11"/>
  <c r="J65" i="11"/>
  <c r="J67" i="11"/>
  <c r="D67" i="11"/>
  <c r="D66" i="11"/>
  <c r="D65" i="11"/>
  <c r="M66" i="6"/>
  <c r="M69" i="6" s="1"/>
  <c r="P8" i="14"/>
  <c r="M66" i="14"/>
  <c r="M66" i="39"/>
  <c r="M48" i="1"/>
  <c r="P41" i="14"/>
  <c r="M41" i="1"/>
  <c r="P48" i="3"/>
  <c r="Q48" i="3" s="1"/>
  <c r="M33" i="1"/>
  <c r="DZ67" i="40"/>
  <c r="DZ68" i="40"/>
  <c r="P33" i="3"/>
  <c r="Q33" i="3" s="1"/>
  <c r="M67" i="39"/>
  <c r="P33" i="13"/>
  <c r="Q33" i="13" s="1"/>
  <c r="P33" i="40"/>
  <c r="Q33" i="40" s="1"/>
  <c r="P8" i="39"/>
  <c r="P33" i="8"/>
  <c r="Q33" i="8" s="1"/>
  <c r="Q11" i="6"/>
  <c r="Q13" i="6" s="1"/>
  <c r="P41" i="17"/>
  <c r="M69" i="40"/>
  <c r="R8" i="22"/>
  <c r="M67" i="13"/>
  <c r="M66" i="13"/>
  <c r="M45" i="1"/>
  <c r="M14" i="1"/>
  <c r="M13" i="1"/>
  <c r="M65" i="13"/>
  <c r="S7" i="22"/>
  <c r="S8" i="22" s="1"/>
  <c r="M31" i="1"/>
  <c r="M67" i="24"/>
  <c r="M66" i="24"/>
  <c r="M65" i="24"/>
  <c r="P8" i="40"/>
  <c r="J66" i="40"/>
  <c r="J67" i="40"/>
  <c r="J65" i="40"/>
  <c r="BL64" i="40"/>
  <c r="BL63" i="40"/>
  <c r="R7" i="40"/>
  <c r="R51" i="40" s="1"/>
  <c r="S51" i="40" s="1"/>
  <c r="H69" i="40"/>
  <c r="CS68" i="40"/>
  <c r="CS67" i="40"/>
  <c r="BW64" i="40"/>
  <c r="BW63" i="40"/>
  <c r="Q8" i="40"/>
  <c r="R6" i="40"/>
  <c r="BA71" i="40"/>
  <c r="BA72" i="40"/>
  <c r="DD72" i="40"/>
  <c r="DD71" i="40"/>
  <c r="D17" i="40"/>
  <c r="DO68" i="40"/>
  <c r="DO67" i="40"/>
  <c r="G67" i="40"/>
  <c r="G66" i="40"/>
  <c r="G65" i="40"/>
  <c r="AP71" i="40"/>
  <c r="AP72" i="40"/>
  <c r="P31" i="40"/>
  <c r="Q31" i="40" s="1"/>
  <c r="AE64" i="40"/>
  <c r="AE63" i="40"/>
  <c r="AE71" i="40"/>
  <c r="P48" i="40"/>
  <c r="Q48" i="40" s="1"/>
  <c r="AE72" i="40"/>
  <c r="L65" i="40"/>
  <c r="L67" i="40"/>
  <c r="L66" i="40"/>
  <c r="P13" i="40"/>
  <c r="P45" i="40"/>
  <c r="Q11" i="40"/>
  <c r="Q13" i="40" s="1"/>
  <c r="CS64" i="40"/>
  <c r="CS63" i="40"/>
  <c r="BL72" i="40"/>
  <c r="BL71" i="40"/>
  <c r="BA64" i="40"/>
  <c r="BA63" i="40"/>
  <c r="K66" i="40"/>
  <c r="K65" i="40"/>
  <c r="K67" i="40"/>
  <c r="CS72" i="40"/>
  <c r="CS71" i="40"/>
  <c r="Q21" i="40"/>
  <c r="R52" i="40"/>
  <c r="S52" i="40" s="1"/>
  <c r="D34" i="40"/>
  <c r="D49" i="40" s="1"/>
  <c r="DD68" i="40"/>
  <c r="DD67" i="40"/>
  <c r="I69" i="40"/>
  <c r="BW72" i="40"/>
  <c r="BW71" i="40"/>
  <c r="Q24" i="40"/>
  <c r="D55" i="40"/>
  <c r="D22" i="40" s="1"/>
  <c r="AE50" i="40"/>
  <c r="AE49" i="40"/>
  <c r="AE52" i="40"/>
  <c r="AE51" i="40"/>
  <c r="P41" i="40"/>
  <c r="AP63" i="40"/>
  <c r="AP64" i="40"/>
  <c r="E67" i="40"/>
  <c r="E57" i="40" s="1"/>
  <c r="E25" i="40" s="1"/>
  <c r="E66" i="40"/>
  <c r="E55" i="40" s="1"/>
  <c r="E65" i="40"/>
  <c r="E53" i="40" s="1"/>
  <c r="E17" i="40" s="1"/>
  <c r="E18" i="40" s="1"/>
  <c r="Q30" i="40"/>
  <c r="DD64" i="40"/>
  <c r="DD63" i="40"/>
  <c r="P48" i="13"/>
  <c r="Q48" i="13" s="1"/>
  <c r="P33" i="29"/>
  <c r="Q33" i="29" s="1"/>
  <c r="P8" i="29"/>
  <c r="Q11" i="28"/>
  <c r="P13" i="28"/>
  <c r="D53" i="38"/>
  <c r="D69" i="38"/>
  <c r="Q30" i="7"/>
  <c r="E65" i="25"/>
  <c r="E67" i="25"/>
  <c r="E66" i="25"/>
  <c r="R15" i="23"/>
  <c r="S15" i="23" s="1"/>
  <c r="P41" i="37"/>
  <c r="P13" i="37"/>
  <c r="P45" i="37"/>
  <c r="Q11" i="37"/>
  <c r="L69" i="4"/>
  <c r="K65" i="16"/>
  <c r="K67" i="16"/>
  <c r="K66" i="16"/>
  <c r="R7" i="16"/>
  <c r="R51" i="16" s="1"/>
  <c r="S51" i="16" s="1"/>
  <c r="D69" i="31"/>
  <c r="D53" i="31"/>
  <c r="Q24" i="16"/>
  <c r="G65" i="16"/>
  <c r="G66" i="16"/>
  <c r="G67" i="16"/>
  <c r="E69" i="4"/>
  <c r="M69" i="31"/>
  <c r="M70" i="31" s="1"/>
  <c r="L67" i="31"/>
  <c r="L66" i="31"/>
  <c r="L65" i="31"/>
  <c r="F69" i="16"/>
  <c r="P45" i="28"/>
  <c r="G69" i="31"/>
  <c r="I66" i="38"/>
  <c r="I65" i="38"/>
  <c r="I67" i="38"/>
  <c r="R6" i="24"/>
  <c r="Q8" i="24"/>
  <c r="D66" i="34"/>
  <c r="D65" i="34"/>
  <c r="D67" i="34"/>
  <c r="H69" i="39"/>
  <c r="Q30" i="10"/>
  <c r="H67" i="12"/>
  <c r="H66" i="12"/>
  <c r="H65" i="12"/>
  <c r="I66" i="4"/>
  <c r="I65" i="4"/>
  <c r="I67" i="4"/>
  <c r="R15" i="17"/>
  <c r="S15" i="17" s="1"/>
  <c r="I69" i="16"/>
  <c r="P13" i="16"/>
  <c r="Q11" i="16"/>
  <c r="Q13" i="16" s="1"/>
  <c r="P41" i="16"/>
  <c r="N69" i="16"/>
  <c r="N70" i="16" s="1"/>
  <c r="H69" i="4"/>
  <c r="R52" i="28"/>
  <c r="S52" i="28" s="1"/>
  <c r="J69" i="31"/>
  <c r="P48" i="28"/>
  <c r="Q48" i="28" s="1"/>
  <c r="O69" i="28"/>
  <c r="O70" i="28" s="1"/>
  <c r="I67" i="23"/>
  <c r="I66" i="23"/>
  <c r="I65" i="23"/>
  <c r="I65" i="28"/>
  <c r="I67" i="28"/>
  <c r="I66" i="28"/>
  <c r="P33" i="23"/>
  <c r="Q33" i="23" s="1"/>
  <c r="K67" i="6"/>
  <c r="K66" i="6"/>
  <c r="K65" i="6"/>
  <c r="R20" i="38"/>
  <c r="S20" i="38" s="1"/>
  <c r="D55" i="38"/>
  <c r="D22" i="38" s="1"/>
  <c r="R23" i="37"/>
  <c r="S23" i="37" s="1"/>
  <c r="F69" i="37"/>
  <c r="H66" i="24"/>
  <c r="H65" i="24"/>
  <c r="H67" i="24"/>
  <c r="D66" i="25"/>
  <c r="D67" i="25"/>
  <c r="D65" i="25"/>
  <c r="L69" i="25"/>
  <c r="N69" i="26"/>
  <c r="N70" i="26" s="1"/>
  <c r="F69" i="34"/>
  <c r="J69" i="25"/>
  <c r="J69" i="29"/>
  <c r="P48" i="8"/>
  <c r="Q48" i="8" s="1"/>
  <c r="K69" i="10"/>
  <c r="P31" i="17"/>
  <c r="Q31" i="17" s="1"/>
  <c r="J66" i="10"/>
  <c r="J65" i="10"/>
  <c r="J67" i="10"/>
  <c r="K66" i="30"/>
  <c r="K67" i="30"/>
  <c r="K65" i="30"/>
  <c r="I66" i="36"/>
  <c r="I67" i="36"/>
  <c r="I65" i="36"/>
  <c r="S6" i="31"/>
  <c r="P31" i="38"/>
  <c r="Q31" i="38" s="1"/>
  <c r="D34" i="38"/>
  <c r="D49" i="38" s="1"/>
  <c r="F69" i="23"/>
  <c r="K65" i="18"/>
  <c r="K67" i="18"/>
  <c r="K66" i="18"/>
  <c r="L67" i="28"/>
  <c r="L66" i="28"/>
  <c r="L65" i="28"/>
  <c r="L65" i="23"/>
  <c r="L67" i="23"/>
  <c r="L66" i="23"/>
  <c r="Q16" i="25"/>
  <c r="I66" i="9"/>
  <c r="I65" i="9"/>
  <c r="I67" i="9"/>
  <c r="D67" i="18"/>
  <c r="D66" i="18"/>
  <c r="D65" i="18"/>
  <c r="F65" i="30"/>
  <c r="F67" i="30"/>
  <c r="F66" i="30"/>
  <c r="M69" i="4"/>
  <c r="P48" i="16"/>
  <c r="Q48" i="16" s="1"/>
  <c r="E67" i="16"/>
  <c r="E66" i="16"/>
  <c r="E65" i="16"/>
  <c r="H67" i="31"/>
  <c r="H66" i="31"/>
  <c r="H65" i="31"/>
  <c r="J65" i="28"/>
  <c r="J67" i="28"/>
  <c r="J66" i="28"/>
  <c r="P31" i="23"/>
  <c r="P33" i="31"/>
  <c r="Q33" i="31" s="1"/>
  <c r="N69" i="23"/>
  <c r="N70" i="23" s="1"/>
  <c r="Q16" i="6"/>
  <c r="I65" i="31"/>
  <c r="I67" i="31"/>
  <c r="I66" i="31"/>
  <c r="E65" i="37"/>
  <c r="E67" i="37"/>
  <c r="E66" i="37"/>
  <c r="I69" i="7"/>
  <c r="P33" i="24"/>
  <c r="Q33" i="24" s="1"/>
  <c r="D34" i="24"/>
  <c r="D49" i="24" s="1"/>
  <c r="D66" i="9"/>
  <c r="D67" i="9"/>
  <c r="D65" i="9"/>
  <c r="E69" i="10"/>
  <c r="E69" i="35"/>
  <c r="P48" i="12"/>
  <c r="Q48" i="12" s="1"/>
  <c r="G66" i="13"/>
  <c r="G65" i="13"/>
  <c r="G67" i="13"/>
  <c r="K69" i="22"/>
  <c r="D67" i="23"/>
  <c r="D66" i="23"/>
  <c r="D65" i="23"/>
  <c r="Q11" i="24"/>
  <c r="Q13" i="24" s="1"/>
  <c r="P13" i="24"/>
  <c r="P41" i="24"/>
  <c r="Q26" i="18"/>
  <c r="P41" i="18"/>
  <c r="G67" i="6"/>
  <c r="G65" i="6"/>
  <c r="G66" i="6"/>
  <c r="R7" i="24"/>
  <c r="R51" i="24" s="1"/>
  <c r="S51" i="24" s="1"/>
  <c r="M69" i="29"/>
  <c r="P31" i="29"/>
  <c r="Q31" i="29" s="1"/>
  <c r="D67" i="4"/>
  <c r="D66" i="4"/>
  <c r="D65" i="4"/>
  <c r="H69" i="28"/>
  <c r="P13" i="7"/>
  <c r="Q11" i="7"/>
  <c r="J69" i="23"/>
  <c r="I67" i="29"/>
  <c r="I66" i="29"/>
  <c r="I65" i="29"/>
  <c r="K66" i="4"/>
  <c r="K65" i="4"/>
  <c r="K67" i="4"/>
  <c r="R23" i="31"/>
  <c r="S23" i="31" s="1"/>
  <c r="D67" i="28"/>
  <c r="D66" i="28"/>
  <c r="D65" i="28"/>
  <c r="Q26" i="6"/>
  <c r="P45" i="6"/>
  <c r="E66" i="7"/>
  <c r="E67" i="7"/>
  <c r="E65" i="7"/>
  <c r="P41" i="4"/>
  <c r="P13" i="4"/>
  <c r="Q11" i="4"/>
  <c r="Q13" i="4" s="1"/>
  <c r="P45" i="4"/>
  <c r="H69" i="6"/>
  <c r="E69" i="28"/>
  <c r="L69" i="6"/>
  <c r="I66" i="37"/>
  <c r="I67" i="37"/>
  <c r="I65" i="37"/>
  <c r="D57" i="37"/>
  <c r="D25" i="37" s="1"/>
  <c r="P31" i="37"/>
  <c r="Q30" i="25"/>
  <c r="P45" i="25"/>
  <c r="Q11" i="25"/>
  <c r="P13" i="25"/>
  <c r="P41" i="25"/>
  <c r="F67" i="26"/>
  <c r="F65" i="26"/>
  <c r="F66" i="26"/>
  <c r="Q16" i="34"/>
  <c r="P8" i="26"/>
  <c r="Q7" i="26"/>
  <c r="R52" i="26"/>
  <c r="S52" i="26" s="1"/>
  <c r="P33" i="39"/>
  <c r="Q33" i="39" s="1"/>
  <c r="D34" i="39"/>
  <c r="D49" i="39" s="1"/>
  <c r="D49" i="8"/>
  <c r="G67" i="8"/>
  <c r="G66" i="8"/>
  <c r="G65" i="8"/>
  <c r="Q31" i="39"/>
  <c r="M69" i="17"/>
  <c r="E65" i="20"/>
  <c r="E67" i="20"/>
  <c r="E66" i="20"/>
  <c r="R15" i="16"/>
  <c r="S15" i="16" s="1"/>
  <c r="D66" i="16"/>
  <c r="D65" i="16"/>
  <c r="D67" i="16"/>
  <c r="P31" i="16"/>
  <c r="R6" i="4"/>
  <c r="D34" i="16"/>
  <c r="D49" i="16" s="1"/>
  <c r="N69" i="31"/>
  <c r="N70" i="31" s="1"/>
  <c r="Q21" i="28"/>
  <c r="F66" i="28"/>
  <c r="F65" i="28"/>
  <c r="F67" i="28"/>
  <c r="K69" i="37"/>
  <c r="P31" i="6"/>
  <c r="Q31" i="6" s="1"/>
  <c r="D69" i="6"/>
  <c r="D53" i="6"/>
  <c r="D55" i="37"/>
  <c r="D22" i="37" s="1"/>
  <c r="P33" i="7"/>
  <c r="Q33" i="7" s="1"/>
  <c r="M70" i="25"/>
  <c r="H69" i="25"/>
  <c r="L67" i="34"/>
  <c r="L66" i="34"/>
  <c r="L65" i="34"/>
  <c r="P41" i="10"/>
  <c r="G67" i="23"/>
  <c r="G66" i="23"/>
  <c r="G65" i="23"/>
  <c r="Q11" i="34"/>
  <c r="Q13" i="34" s="1"/>
  <c r="P13" i="34"/>
  <c r="P41" i="34"/>
  <c r="P45" i="34"/>
  <c r="P41" i="31"/>
  <c r="P13" i="31"/>
  <c r="Q11" i="31"/>
  <c r="L65" i="38"/>
  <c r="L67" i="38"/>
  <c r="L66" i="38"/>
  <c r="Q16" i="7"/>
  <c r="P45" i="7"/>
  <c r="L65" i="24"/>
  <c r="L66" i="24"/>
  <c r="L67" i="24"/>
  <c r="Q30" i="4"/>
  <c r="G67" i="24"/>
  <c r="G66" i="24"/>
  <c r="G65" i="24"/>
  <c r="P8" i="4"/>
  <c r="Q7" i="4"/>
  <c r="R20" i="16"/>
  <c r="S20" i="16" s="1"/>
  <c r="K67" i="31"/>
  <c r="K66" i="31"/>
  <c r="K65" i="31"/>
  <c r="N69" i="28"/>
  <c r="N70" i="28" s="1"/>
  <c r="P31" i="31"/>
  <c r="Q31" i="31" s="1"/>
  <c r="Q7" i="28"/>
  <c r="P8" i="28"/>
  <c r="I69" i="6"/>
  <c r="S7" i="23"/>
  <c r="P48" i="25"/>
  <c r="Q48" i="25" s="1"/>
  <c r="D34" i="26"/>
  <c r="D49" i="26" s="1"/>
  <c r="N69" i="27"/>
  <c r="N70" i="27" s="1"/>
  <c r="H65" i="27"/>
  <c r="H67" i="27"/>
  <c r="H66" i="27"/>
  <c r="P45" i="18"/>
  <c r="P33" i="35"/>
  <c r="Q33" i="35" s="1"/>
  <c r="L67" i="13"/>
  <c r="L66" i="13"/>
  <c r="L65" i="13"/>
  <c r="P31" i="21"/>
  <c r="Q31" i="21" s="1"/>
  <c r="I67" i="22"/>
  <c r="I66" i="22"/>
  <c r="I65" i="22"/>
  <c r="D66" i="22"/>
  <c r="D65" i="22"/>
  <c r="D67" i="22"/>
  <c r="Q31" i="36"/>
  <c r="P34" i="36"/>
  <c r="P31" i="28"/>
  <c r="Q31" i="28" s="1"/>
  <c r="D34" i="28"/>
  <c r="D49" i="28" s="1"/>
  <c r="P31" i="4"/>
  <c r="Q31" i="4" s="1"/>
  <c r="D53" i="37"/>
  <c r="D69" i="37"/>
  <c r="J67" i="16"/>
  <c r="J65" i="16"/>
  <c r="J66" i="16"/>
  <c r="Q30" i="6"/>
  <c r="O69" i="25"/>
  <c r="R6" i="34"/>
  <c r="S6" i="34" s="1"/>
  <c r="Q41" i="34"/>
  <c r="Q8" i="29"/>
  <c r="R6" i="29"/>
  <c r="H67" i="15"/>
  <c r="H66" i="15"/>
  <c r="H65" i="15"/>
  <c r="G67" i="4"/>
  <c r="G66" i="4"/>
  <c r="G65" i="4"/>
  <c r="F67" i="4"/>
  <c r="F57" i="4" s="1"/>
  <c r="F25" i="4" s="1"/>
  <c r="F66" i="4"/>
  <c r="F55" i="4" s="1"/>
  <c r="F65" i="4"/>
  <c r="F53" i="4" s="1"/>
  <c r="F17" i="4" s="1"/>
  <c r="Q30" i="24"/>
  <c r="M69" i="16"/>
  <c r="M70" i="16" s="1"/>
  <c r="E65" i="31"/>
  <c r="E67" i="31"/>
  <c r="E66" i="31"/>
  <c r="F66" i="31"/>
  <c r="F65" i="31"/>
  <c r="F67" i="31"/>
  <c r="P8" i="31"/>
  <c r="Q7" i="31"/>
  <c r="J66" i="4"/>
  <c r="J65" i="4"/>
  <c r="J67" i="4"/>
  <c r="Q30" i="31"/>
  <c r="J69" i="6"/>
  <c r="P33" i="6"/>
  <c r="Q33" i="6" s="1"/>
  <c r="L65" i="16"/>
  <c r="L67" i="16"/>
  <c r="L66" i="16"/>
  <c r="Q8" i="16"/>
  <c r="Q41" i="16"/>
  <c r="S6" i="16"/>
  <c r="R6" i="16"/>
  <c r="D55" i="31"/>
  <c r="D22" i="31" s="1"/>
  <c r="H66" i="16"/>
  <c r="H65" i="16"/>
  <c r="H67" i="16"/>
  <c r="P8" i="16"/>
  <c r="H66" i="23"/>
  <c r="H67" i="23"/>
  <c r="H65" i="23"/>
  <c r="K65" i="28"/>
  <c r="K67" i="28"/>
  <c r="K66" i="28"/>
  <c r="O69" i="23"/>
  <c r="O70" i="23" s="1"/>
  <c r="G69" i="37"/>
  <c r="Q7" i="38"/>
  <c r="P8" i="38"/>
  <c r="D57" i="38"/>
  <c r="D25" i="38" s="1"/>
  <c r="M69" i="37"/>
  <c r="M70" i="37" s="1"/>
  <c r="I66" i="24"/>
  <c r="I65" i="24"/>
  <c r="I67" i="24"/>
  <c r="D67" i="7"/>
  <c r="D66" i="7"/>
  <c r="D65" i="7"/>
  <c r="P8" i="24"/>
  <c r="M69" i="34"/>
  <c r="M70" i="34" s="1"/>
  <c r="D67" i="29"/>
  <c r="D66" i="29"/>
  <c r="D65" i="29"/>
  <c r="P48" i="26"/>
  <c r="Q48" i="26" s="1"/>
  <c r="R15" i="34"/>
  <c r="S15" i="34" s="1"/>
  <c r="P33" i="9"/>
  <c r="Q33" i="9" s="1"/>
  <c r="D34" i="9"/>
  <c r="D49" i="9" s="1"/>
  <c r="G66" i="18"/>
  <c r="G65" i="18"/>
  <c r="G67" i="18"/>
  <c r="Q30" i="28"/>
  <c r="D65" i="24"/>
  <c r="D66" i="24"/>
  <c r="D67" i="24"/>
  <c r="Q16" i="10"/>
  <c r="Q11" i="23"/>
  <c r="Q13" i="23" s="1"/>
  <c r="P13" i="23"/>
  <c r="P41" i="23"/>
  <c r="R52" i="31"/>
  <c r="S52" i="31" s="1"/>
  <c r="D57" i="31"/>
  <c r="D25" i="31" s="1"/>
  <c r="R20" i="31"/>
  <c r="S20" i="31" s="1"/>
  <c r="K69" i="23"/>
  <c r="O69" i="38"/>
  <c r="O70" i="38" s="1"/>
  <c r="Q30" i="38"/>
  <c r="P34" i="38"/>
  <c r="P49" i="38" s="1"/>
  <c r="P41" i="6"/>
  <c r="J69" i="7"/>
  <c r="D49" i="7"/>
  <c r="O70" i="25"/>
  <c r="P45" i="24"/>
  <c r="Q21" i="34"/>
  <c r="Q7" i="34"/>
  <c r="P8" i="34"/>
  <c r="Q7" i="8"/>
  <c r="Q8" i="8" s="1"/>
  <c r="P8" i="8"/>
  <c r="K69" i="17"/>
  <c r="D49" i="32"/>
  <c r="P13" i="13"/>
  <c r="Q11" i="13"/>
  <c r="Q13" i="13" s="1"/>
  <c r="P45" i="13"/>
  <c r="P41" i="13"/>
  <c r="P48" i="15"/>
  <c r="Q48" i="15" s="1"/>
  <c r="O69" i="7"/>
  <c r="O70" i="7" s="1"/>
  <c r="P13" i="38"/>
  <c r="Q11" i="38"/>
  <c r="P41" i="38"/>
  <c r="I67" i="34"/>
  <c r="I66" i="34"/>
  <c r="I65" i="34"/>
  <c r="P31" i="25"/>
  <c r="Q31" i="25" s="1"/>
  <c r="F67" i="25"/>
  <c r="F66" i="25"/>
  <c r="F65" i="25"/>
  <c r="P48" i="24"/>
  <c r="Q48" i="24" s="1"/>
  <c r="O70" i="34"/>
  <c r="P13" i="29"/>
  <c r="Q11" i="29"/>
  <c r="Q13" i="29" s="1"/>
  <c r="P31" i="34"/>
  <c r="D67" i="26"/>
  <c r="D66" i="26"/>
  <c r="D65" i="26"/>
  <c r="P48" i="29"/>
  <c r="Q48" i="29" s="1"/>
  <c r="R7" i="29"/>
  <c r="R51" i="29" s="1"/>
  <c r="S51" i="29" s="1"/>
  <c r="L69" i="26"/>
  <c r="P13" i="8"/>
  <c r="Q11" i="8"/>
  <c r="Q13" i="8" s="1"/>
  <c r="I65" i="39"/>
  <c r="I66" i="39"/>
  <c r="I67" i="39"/>
  <c r="D57" i="39"/>
  <c r="D25" i="39" s="1"/>
  <c r="H66" i="9"/>
  <c r="H67" i="9"/>
  <c r="H65" i="9"/>
  <c r="P31" i="9"/>
  <c r="Q31" i="9" s="1"/>
  <c r="R7" i="9"/>
  <c r="R51" i="9" s="1"/>
  <c r="S51" i="9" s="1"/>
  <c r="P48" i="18"/>
  <c r="Q48" i="18" s="1"/>
  <c r="R6" i="18"/>
  <c r="S6" i="18" s="1"/>
  <c r="Q8" i="18"/>
  <c r="E67" i="18"/>
  <c r="E66" i="18"/>
  <c r="E65" i="18"/>
  <c r="J67" i="30"/>
  <c r="J66" i="30"/>
  <c r="J65" i="30"/>
  <c r="H66" i="18"/>
  <c r="H65" i="18"/>
  <c r="H67" i="18"/>
  <c r="G67" i="35"/>
  <c r="G66" i="35"/>
  <c r="G65" i="35"/>
  <c r="Q16" i="30"/>
  <c r="N69" i="32"/>
  <c r="N70" i="32" s="1"/>
  <c r="K69" i="35"/>
  <c r="H69" i="35"/>
  <c r="D55" i="21"/>
  <c r="D22" i="21" s="1"/>
  <c r="H69" i="13"/>
  <c r="J65" i="13"/>
  <c r="J67" i="13"/>
  <c r="J66" i="13"/>
  <c r="R15" i="22"/>
  <c r="S15" i="22" s="1"/>
  <c r="S8" i="20"/>
  <c r="R23" i="12"/>
  <c r="S23" i="12" s="1"/>
  <c r="L67" i="14"/>
  <c r="L66" i="14"/>
  <c r="L65" i="14"/>
  <c r="Q11" i="36"/>
  <c r="P41" i="36"/>
  <c r="P13" i="36"/>
  <c r="E69" i="13"/>
  <c r="R7" i="36"/>
  <c r="R51" i="36" s="1"/>
  <c r="S51" i="36" s="1"/>
  <c r="Q8" i="36"/>
  <c r="E69" i="36"/>
  <c r="H69" i="26"/>
  <c r="P48" i="34"/>
  <c r="Q48" i="34" s="1"/>
  <c r="H67" i="34"/>
  <c r="H66" i="34"/>
  <c r="H65" i="34"/>
  <c r="H67" i="8"/>
  <c r="H66" i="8"/>
  <c r="H65" i="8"/>
  <c r="Q11" i="26"/>
  <c r="P45" i="26"/>
  <c r="P41" i="26"/>
  <c r="P13" i="26"/>
  <c r="F67" i="10"/>
  <c r="F66" i="10"/>
  <c r="F65" i="10"/>
  <c r="J69" i="8"/>
  <c r="I69" i="8"/>
  <c r="R7" i="39"/>
  <c r="R51" i="39" s="1"/>
  <c r="S51" i="39" s="1"/>
  <c r="P41" i="8"/>
  <c r="D55" i="10"/>
  <c r="D22" i="10" s="1"/>
  <c r="Q16" i="8"/>
  <c r="Q21" i="8"/>
  <c r="R52" i="18"/>
  <c r="S52" i="18" s="1"/>
  <c r="P13" i="10"/>
  <c r="Q11" i="10"/>
  <c r="Q13" i="10" s="1"/>
  <c r="P45" i="10"/>
  <c r="M69" i="10"/>
  <c r="M70" i="10" s="1"/>
  <c r="G67" i="32"/>
  <c r="G66" i="32"/>
  <c r="G65" i="32"/>
  <c r="E67" i="32"/>
  <c r="E66" i="32"/>
  <c r="E65" i="32"/>
  <c r="F69" i="18"/>
  <c r="H69" i="20"/>
  <c r="R7" i="32"/>
  <c r="R51" i="32" s="1"/>
  <c r="S51" i="32" s="1"/>
  <c r="L66" i="20"/>
  <c r="L65" i="20"/>
  <c r="L67" i="20"/>
  <c r="D57" i="21"/>
  <c r="D25" i="21" s="1"/>
  <c r="P31" i="13"/>
  <c r="D34" i="13"/>
  <c r="D49" i="13" s="1"/>
  <c r="P13" i="14"/>
  <c r="Q11" i="14"/>
  <c r="Q8" i="13"/>
  <c r="F65" i="14"/>
  <c r="F53" i="14" s="1"/>
  <c r="F17" i="14" s="1"/>
  <c r="F67" i="14"/>
  <c r="F57" i="14" s="1"/>
  <c r="F25" i="14" s="1"/>
  <c r="F66" i="14"/>
  <c r="F55" i="14" s="1"/>
  <c r="G65" i="22"/>
  <c r="G67" i="22"/>
  <c r="G66" i="22"/>
  <c r="H66" i="36"/>
  <c r="H65" i="36"/>
  <c r="H67" i="36"/>
  <c r="D65" i="36"/>
  <c r="D67" i="36"/>
  <c r="D66" i="36"/>
  <c r="E69" i="23"/>
  <c r="P48" i="6"/>
  <c r="Q48" i="6" s="1"/>
  <c r="F67" i="6"/>
  <c r="F57" i="6" s="1"/>
  <c r="F25" i="6" s="1"/>
  <c r="F66" i="6"/>
  <c r="F55" i="6" s="1"/>
  <c r="F65" i="6"/>
  <c r="F53" i="6" s="1"/>
  <c r="F17" i="6" s="1"/>
  <c r="J66" i="37"/>
  <c r="J67" i="37"/>
  <c r="J65" i="37"/>
  <c r="R15" i="37"/>
  <c r="S15" i="37" s="1"/>
  <c r="D57" i="6"/>
  <c r="D25" i="6" s="1"/>
  <c r="L67" i="7"/>
  <c r="L66" i="7"/>
  <c r="L65" i="7"/>
  <c r="N69" i="25"/>
  <c r="N70" i="25" s="1"/>
  <c r="E67" i="24"/>
  <c r="E65" i="24"/>
  <c r="E66" i="24"/>
  <c r="E55" i="24" s="1"/>
  <c r="E67" i="29"/>
  <c r="E66" i="29"/>
  <c r="E55" i="29" s="1"/>
  <c r="E65" i="29"/>
  <c r="G67" i="7"/>
  <c r="G66" i="7"/>
  <c r="G65" i="7"/>
  <c r="I69" i="26"/>
  <c r="K69" i="34"/>
  <c r="R23" i="10"/>
  <c r="S23" i="10" s="1"/>
  <c r="D53" i="10"/>
  <c r="D69" i="10"/>
  <c r="L67" i="18"/>
  <c r="L66" i="18"/>
  <c r="L65" i="18"/>
  <c r="P31" i="10"/>
  <c r="Q31" i="10" s="1"/>
  <c r="P13" i="27"/>
  <c r="Q11" i="27"/>
  <c r="D53" i="35"/>
  <c r="E53" i="35" s="1"/>
  <c r="E17" i="35" s="1"/>
  <c r="E18" i="35" s="1"/>
  <c r="D69" i="35"/>
  <c r="Q11" i="20"/>
  <c r="P41" i="20"/>
  <c r="P13" i="20"/>
  <c r="N69" i="20"/>
  <c r="N70" i="20" s="1"/>
  <c r="L65" i="35"/>
  <c r="L67" i="35"/>
  <c r="L66" i="35"/>
  <c r="Q11" i="12"/>
  <c r="P13" i="12"/>
  <c r="R20" i="35"/>
  <c r="S20" i="35" s="1"/>
  <c r="R23" i="32"/>
  <c r="S23" i="32" s="1"/>
  <c r="J69" i="12"/>
  <c r="Q8" i="32"/>
  <c r="R6" i="32"/>
  <c r="H67" i="14"/>
  <c r="H66" i="14"/>
  <c r="H65" i="14"/>
  <c r="J69" i="21"/>
  <c r="M69" i="15"/>
  <c r="P31" i="15"/>
  <c r="Q31" i="15" s="1"/>
  <c r="Q30" i="15"/>
  <c r="P41" i="15"/>
  <c r="P13" i="15"/>
  <c r="Q11" i="15"/>
  <c r="Q24" i="38"/>
  <c r="H67" i="7"/>
  <c r="H65" i="7"/>
  <c r="H66" i="7"/>
  <c r="E67" i="38"/>
  <c r="E66" i="38"/>
  <c r="E65" i="38"/>
  <c r="G69" i="38"/>
  <c r="P45" i="38"/>
  <c r="D55" i="6"/>
  <c r="D22" i="6" s="1"/>
  <c r="R6" i="23"/>
  <c r="R8" i="23" s="1"/>
  <c r="Q45" i="23"/>
  <c r="Q8" i="23"/>
  <c r="J67" i="38"/>
  <c r="J66" i="38"/>
  <c r="J65" i="38"/>
  <c r="K69" i="24"/>
  <c r="D34" i="25"/>
  <c r="D49" i="25" s="1"/>
  <c r="K67" i="25"/>
  <c r="K66" i="25"/>
  <c r="K65" i="25"/>
  <c r="J69" i="24"/>
  <c r="M69" i="26"/>
  <c r="M70" i="26" s="1"/>
  <c r="H67" i="29"/>
  <c r="H66" i="29"/>
  <c r="H65" i="29"/>
  <c r="R15" i="29"/>
  <c r="S15" i="29" s="1"/>
  <c r="Q30" i="29"/>
  <c r="Q8" i="39"/>
  <c r="Q30" i="8"/>
  <c r="R6" i="8"/>
  <c r="S6" i="8" s="1"/>
  <c r="K67" i="8"/>
  <c r="K66" i="8"/>
  <c r="K65" i="8"/>
  <c r="S15" i="10"/>
  <c r="R15" i="10"/>
  <c r="F66" i="17"/>
  <c r="F55" i="17" s="1"/>
  <c r="F65" i="17"/>
  <c r="F53" i="17" s="1"/>
  <c r="F17" i="17" s="1"/>
  <c r="F67" i="17"/>
  <c r="F57" i="17" s="1"/>
  <c r="F25" i="17" s="1"/>
  <c r="E69" i="17"/>
  <c r="J69" i="9"/>
  <c r="P8" i="17"/>
  <c r="Q8" i="9"/>
  <c r="R6" i="9"/>
  <c r="S6" i="9" s="1"/>
  <c r="J67" i="27"/>
  <c r="J66" i="27"/>
  <c r="J65" i="27"/>
  <c r="J65" i="18"/>
  <c r="J67" i="18"/>
  <c r="J66" i="18"/>
  <c r="O69" i="18"/>
  <c r="O70" i="18" s="1"/>
  <c r="E66" i="27"/>
  <c r="E65" i="27"/>
  <c r="E67" i="27"/>
  <c r="D66" i="30"/>
  <c r="D65" i="30"/>
  <c r="D67" i="30"/>
  <c r="I66" i="35"/>
  <c r="I65" i="35"/>
  <c r="I67" i="35"/>
  <c r="P8" i="30"/>
  <c r="Q7" i="30"/>
  <c r="D55" i="35"/>
  <c r="D22" i="35" s="1"/>
  <c r="F67" i="32"/>
  <c r="F66" i="32"/>
  <c r="F65" i="32"/>
  <c r="D67" i="32"/>
  <c r="D66" i="32"/>
  <c r="D65" i="32"/>
  <c r="D65" i="20"/>
  <c r="D67" i="20"/>
  <c r="D66" i="20"/>
  <c r="S23" i="13"/>
  <c r="I69" i="32"/>
  <c r="K66" i="32"/>
  <c r="K65" i="32"/>
  <c r="K67" i="32"/>
  <c r="M69" i="22"/>
  <c r="D67" i="14"/>
  <c r="D66" i="14"/>
  <c r="D65" i="14"/>
  <c r="P45" i="20"/>
  <c r="P48" i="14"/>
  <c r="Q48" i="14" s="1"/>
  <c r="F66" i="15"/>
  <c r="F65" i="15"/>
  <c r="F67" i="15"/>
  <c r="L67" i="15"/>
  <c r="L65" i="15"/>
  <c r="L66" i="15"/>
  <c r="J66" i="15"/>
  <c r="J67" i="15"/>
  <c r="J65" i="15"/>
  <c r="D34" i="15"/>
  <c r="D49" i="15" s="1"/>
  <c r="P48" i="23"/>
  <c r="Q48" i="23" s="1"/>
  <c r="K69" i="38"/>
  <c r="P8" i="6"/>
  <c r="Q7" i="6"/>
  <c r="F67" i="38"/>
  <c r="F66" i="38"/>
  <c r="F65" i="38"/>
  <c r="G67" i="25"/>
  <c r="G66" i="25"/>
  <c r="G65" i="25"/>
  <c r="R15" i="24"/>
  <c r="S15" i="24" s="1"/>
  <c r="N69" i="7"/>
  <c r="N70" i="7" s="1"/>
  <c r="H67" i="37"/>
  <c r="H66" i="37"/>
  <c r="H65" i="37"/>
  <c r="S7" i="25"/>
  <c r="S8" i="25" s="1"/>
  <c r="R7" i="25"/>
  <c r="E65" i="26"/>
  <c r="E66" i="26"/>
  <c r="E67" i="26"/>
  <c r="R20" i="34"/>
  <c r="S20" i="34" s="1"/>
  <c r="D49" i="29"/>
  <c r="P13" i="39"/>
  <c r="Q11" i="39"/>
  <c r="P45" i="39"/>
  <c r="G67" i="39"/>
  <c r="G66" i="39"/>
  <c r="G65" i="39"/>
  <c r="M69" i="8"/>
  <c r="M70" i="9"/>
  <c r="E67" i="9"/>
  <c r="E65" i="9"/>
  <c r="E66" i="9"/>
  <c r="N69" i="9"/>
  <c r="N70" i="9" s="1"/>
  <c r="Q21" i="10"/>
  <c r="R7" i="10"/>
  <c r="R51" i="10" s="1"/>
  <c r="S51" i="10" s="1"/>
  <c r="D53" i="17"/>
  <c r="E53" i="17" s="1"/>
  <c r="E17" i="17" s="1"/>
  <c r="E18" i="17" s="1"/>
  <c r="D69" i="17"/>
  <c r="P8" i="9"/>
  <c r="Q24" i="9"/>
  <c r="Q30" i="9"/>
  <c r="Q11" i="30"/>
  <c r="P45" i="30"/>
  <c r="P41" i="30"/>
  <c r="P13" i="30"/>
  <c r="P31" i="35"/>
  <c r="Q31" i="35" s="1"/>
  <c r="P34" i="18"/>
  <c r="P49" i="18" s="1"/>
  <c r="P31" i="12"/>
  <c r="Q31" i="12" s="1"/>
  <c r="D57" i="35"/>
  <c r="E57" i="35" s="1"/>
  <c r="E25" i="35" s="1"/>
  <c r="E28" i="35" s="1"/>
  <c r="Q16" i="12"/>
  <c r="Q30" i="35"/>
  <c r="P41" i="12"/>
  <c r="E67" i="21"/>
  <c r="E66" i="21"/>
  <c r="E65" i="21"/>
  <c r="P31" i="22"/>
  <c r="Q31" i="22" s="1"/>
  <c r="D34" i="22"/>
  <c r="D49" i="22" s="1"/>
  <c r="P45" i="32"/>
  <c r="R20" i="21"/>
  <c r="S20" i="21" s="1"/>
  <c r="R8" i="12"/>
  <c r="S6" i="12"/>
  <c r="F66" i="13"/>
  <c r="F55" i="13" s="1"/>
  <c r="F65" i="13"/>
  <c r="F53" i="13" s="1"/>
  <c r="F17" i="13" s="1"/>
  <c r="F67" i="13"/>
  <c r="F57" i="13" s="1"/>
  <c r="F25" i="13" s="1"/>
  <c r="G67" i="15"/>
  <c r="G65" i="15"/>
  <c r="G66" i="15"/>
  <c r="S6" i="15"/>
  <c r="P8" i="21"/>
  <c r="P48" i="36"/>
  <c r="Q48" i="36" s="1"/>
  <c r="D49" i="36"/>
  <c r="L65" i="10"/>
  <c r="L67" i="10"/>
  <c r="L66" i="10"/>
  <c r="Q8" i="10"/>
  <c r="R6" i="10"/>
  <c r="F69" i="9"/>
  <c r="G67" i="10"/>
  <c r="G66" i="10"/>
  <c r="G65" i="10"/>
  <c r="H69" i="10"/>
  <c r="O69" i="27"/>
  <c r="O70" i="27" s="1"/>
  <c r="P13" i="17"/>
  <c r="Q11" i="17"/>
  <c r="H69" i="30"/>
  <c r="Q30" i="27"/>
  <c r="Q34" i="27" s="1"/>
  <c r="Q49" i="27" s="1"/>
  <c r="P34" i="27"/>
  <c r="P49" i="27" s="1"/>
  <c r="D57" i="27"/>
  <c r="D25" i="27" s="1"/>
  <c r="Q34" i="18"/>
  <c r="L67" i="12"/>
  <c r="L66" i="12"/>
  <c r="L65" i="12"/>
  <c r="Q8" i="35"/>
  <c r="R6" i="35"/>
  <c r="R8" i="35" s="1"/>
  <c r="E69" i="12"/>
  <c r="F65" i="12"/>
  <c r="F53" i="12" s="1"/>
  <c r="F17" i="12" s="1"/>
  <c r="F67" i="12"/>
  <c r="F57" i="12" s="1"/>
  <c r="F25" i="12" s="1"/>
  <c r="F66" i="12"/>
  <c r="F55" i="12" s="1"/>
  <c r="D34" i="35"/>
  <c r="D49" i="35" s="1"/>
  <c r="P48" i="20"/>
  <c r="Q48" i="20" s="1"/>
  <c r="Q30" i="32"/>
  <c r="J66" i="14"/>
  <c r="J65" i="14"/>
  <c r="J67" i="14"/>
  <c r="J67" i="22"/>
  <c r="J66" i="22"/>
  <c r="J65" i="22"/>
  <c r="G67" i="14"/>
  <c r="G66" i="14"/>
  <c r="G65" i="14"/>
  <c r="L65" i="21"/>
  <c r="L66" i="21"/>
  <c r="L67" i="21"/>
  <c r="K69" i="20"/>
  <c r="I65" i="13"/>
  <c r="I67" i="13"/>
  <c r="I66" i="13"/>
  <c r="Q30" i="21"/>
  <c r="Q34" i="21" s="1"/>
  <c r="Q49" i="21" s="1"/>
  <c r="P34" i="21"/>
  <c r="P49" i="21" s="1"/>
  <c r="G69" i="21"/>
  <c r="P8" i="15"/>
  <c r="Q7" i="15"/>
  <c r="K66" i="15"/>
  <c r="K65" i="15"/>
  <c r="K67" i="15"/>
  <c r="D53" i="15"/>
  <c r="D69" i="15"/>
  <c r="I69" i="14"/>
  <c r="H69" i="38"/>
  <c r="E65" i="6"/>
  <c r="E53" i="6" s="1"/>
  <c r="E17" i="6" s="1"/>
  <c r="E18" i="6" s="1"/>
  <c r="E67" i="6"/>
  <c r="E57" i="6" s="1"/>
  <c r="E25" i="6" s="1"/>
  <c r="E66" i="6"/>
  <c r="E55" i="6" s="1"/>
  <c r="R6" i="6"/>
  <c r="K66" i="7"/>
  <c r="K67" i="7"/>
  <c r="K65" i="7"/>
  <c r="L69" i="37"/>
  <c r="J69" i="34"/>
  <c r="K67" i="26"/>
  <c r="K66" i="26"/>
  <c r="K65" i="26"/>
  <c r="D55" i="39"/>
  <c r="D22" i="39" s="1"/>
  <c r="P41" i="29"/>
  <c r="K69" i="39"/>
  <c r="F69" i="8"/>
  <c r="R52" i="17"/>
  <c r="S52" i="17" s="1"/>
  <c r="L66" i="29"/>
  <c r="L65" i="29"/>
  <c r="L67" i="29"/>
  <c r="D55" i="17"/>
  <c r="D22" i="17" s="1"/>
  <c r="R20" i="17"/>
  <c r="S20" i="17" s="1"/>
  <c r="P13" i="9"/>
  <c r="Q11" i="9"/>
  <c r="Q13" i="9" s="1"/>
  <c r="P41" i="9"/>
  <c r="D34" i="18"/>
  <c r="D49" i="18" s="1"/>
  <c r="F66" i="27"/>
  <c r="F65" i="27"/>
  <c r="F67" i="27"/>
  <c r="G65" i="30"/>
  <c r="G67" i="30"/>
  <c r="G66" i="30"/>
  <c r="G69" i="17"/>
  <c r="E66" i="30"/>
  <c r="E65" i="30"/>
  <c r="E67" i="30"/>
  <c r="D53" i="27"/>
  <c r="D69" i="27"/>
  <c r="N69" i="30"/>
  <c r="N70" i="30" s="1"/>
  <c r="I65" i="27"/>
  <c r="I67" i="27"/>
  <c r="I66" i="27"/>
  <c r="J67" i="20"/>
  <c r="J66" i="20"/>
  <c r="J65" i="20"/>
  <c r="R15" i="20"/>
  <c r="S15" i="20" s="1"/>
  <c r="G65" i="12"/>
  <c r="G67" i="12"/>
  <c r="G66" i="12"/>
  <c r="P31" i="32"/>
  <c r="Q31" i="32" s="1"/>
  <c r="F67" i="35"/>
  <c r="F66" i="35"/>
  <c r="F65" i="35"/>
  <c r="P31" i="30"/>
  <c r="P13" i="22"/>
  <c r="Q11" i="22"/>
  <c r="P41" i="22"/>
  <c r="E65" i="14"/>
  <c r="E67" i="14"/>
  <c r="E66" i="14"/>
  <c r="E55" i="14" s="1"/>
  <c r="P41" i="21"/>
  <c r="P13" i="21"/>
  <c r="Q11" i="21"/>
  <c r="R20" i="22"/>
  <c r="S20" i="22" s="1"/>
  <c r="I66" i="21"/>
  <c r="I67" i="21"/>
  <c r="I65" i="21"/>
  <c r="M70" i="15"/>
  <c r="F69" i="36"/>
  <c r="I69" i="15"/>
  <c r="L67" i="8"/>
  <c r="L66" i="8"/>
  <c r="L65" i="8"/>
  <c r="I66" i="10"/>
  <c r="I65" i="10"/>
  <c r="I67" i="10"/>
  <c r="D57" i="17"/>
  <c r="D25" i="17" s="1"/>
  <c r="L65" i="9"/>
  <c r="L66" i="9"/>
  <c r="L67" i="9"/>
  <c r="F67" i="20"/>
  <c r="F66" i="20"/>
  <c r="F65" i="20"/>
  <c r="J66" i="32"/>
  <c r="J65" i="32"/>
  <c r="J67" i="32"/>
  <c r="R20" i="20"/>
  <c r="S20" i="20" s="1"/>
  <c r="H65" i="22"/>
  <c r="H67" i="22"/>
  <c r="H66" i="22"/>
  <c r="Q16" i="13"/>
  <c r="H69" i="21"/>
  <c r="P8" i="13"/>
  <c r="P31" i="14"/>
  <c r="Q31" i="14" s="1"/>
  <c r="R52" i="14"/>
  <c r="S52" i="14" s="1"/>
  <c r="M69" i="14"/>
  <c r="Q30" i="14"/>
  <c r="P45" i="36"/>
  <c r="D55" i="27"/>
  <c r="D22" i="27" s="1"/>
  <c r="H69" i="17"/>
  <c r="I69" i="18"/>
  <c r="P13" i="32"/>
  <c r="Q11" i="32"/>
  <c r="Q13" i="32" s="1"/>
  <c r="G67" i="20"/>
  <c r="G66" i="20"/>
  <c r="G65" i="20"/>
  <c r="R20" i="32"/>
  <c r="S20" i="32" s="1"/>
  <c r="I69" i="12"/>
  <c r="P45" i="14"/>
  <c r="S52" i="13"/>
  <c r="R52" i="21"/>
  <c r="S52" i="21" s="1"/>
  <c r="D67" i="13"/>
  <c r="D66" i="13"/>
  <c r="D65" i="13"/>
  <c r="E67" i="15"/>
  <c r="E66" i="15"/>
  <c r="E65" i="15"/>
  <c r="J66" i="39"/>
  <c r="J65" i="39"/>
  <c r="J67" i="39"/>
  <c r="P31" i="8"/>
  <c r="Q31" i="8" s="1"/>
  <c r="E69" i="8"/>
  <c r="K67" i="27"/>
  <c r="K66" i="27"/>
  <c r="K65" i="27"/>
  <c r="P48" i="17"/>
  <c r="Q48" i="17" s="1"/>
  <c r="L67" i="17"/>
  <c r="L66" i="17"/>
  <c r="L65" i="17"/>
  <c r="I69" i="17"/>
  <c r="I69" i="30"/>
  <c r="J65" i="17"/>
  <c r="J67" i="17"/>
  <c r="J66" i="17"/>
  <c r="G69" i="27"/>
  <c r="O69" i="30"/>
  <c r="O70" i="30" s="1"/>
  <c r="R15" i="35"/>
  <c r="S15" i="35" s="1"/>
  <c r="H67" i="32"/>
  <c r="H66" i="32"/>
  <c r="H65" i="32"/>
  <c r="P45" i="35"/>
  <c r="K67" i="12"/>
  <c r="K66" i="12"/>
  <c r="K65" i="12"/>
  <c r="D53" i="12"/>
  <c r="E53" i="12" s="1"/>
  <c r="E17" i="12" s="1"/>
  <c r="E18" i="12" s="1"/>
  <c r="P45" i="12"/>
  <c r="P31" i="20"/>
  <c r="M69" i="12"/>
  <c r="K65" i="21"/>
  <c r="K67" i="21"/>
  <c r="K66" i="21"/>
  <c r="J69" i="35"/>
  <c r="L69" i="22"/>
  <c r="F67" i="21"/>
  <c r="F66" i="21"/>
  <c r="F65" i="21"/>
  <c r="R20" i="14"/>
  <c r="S20" i="14" s="1"/>
  <c r="K67" i="14"/>
  <c r="K66" i="14"/>
  <c r="K65" i="14"/>
  <c r="G67" i="36"/>
  <c r="G66" i="36"/>
  <c r="G65" i="36"/>
  <c r="R7" i="14"/>
  <c r="R51" i="14" s="1"/>
  <c r="S51" i="14" s="1"/>
  <c r="R8" i="36"/>
  <c r="G69" i="28"/>
  <c r="N69" i="37"/>
  <c r="N70" i="37" s="1"/>
  <c r="F65" i="7"/>
  <c r="F67" i="7"/>
  <c r="F66" i="7"/>
  <c r="P31" i="7"/>
  <c r="Q31" i="7" s="1"/>
  <c r="I69" i="25"/>
  <c r="P31" i="24"/>
  <c r="Q31" i="24" s="1"/>
  <c r="P8" i="37"/>
  <c r="Q7" i="37"/>
  <c r="J66" i="26"/>
  <c r="J65" i="26"/>
  <c r="J67" i="26"/>
  <c r="P33" i="34"/>
  <c r="Q33" i="34" s="1"/>
  <c r="G67" i="26"/>
  <c r="G66" i="26"/>
  <c r="G65" i="26"/>
  <c r="R7" i="7"/>
  <c r="G69" i="29"/>
  <c r="K66" i="29"/>
  <c r="K65" i="29"/>
  <c r="K67" i="29"/>
  <c r="P41" i="39"/>
  <c r="L69" i="39"/>
  <c r="D53" i="39"/>
  <c r="D69" i="39"/>
  <c r="G69" i="9"/>
  <c r="P31" i="26"/>
  <c r="E66" i="39"/>
  <c r="E55" i="39" s="1"/>
  <c r="E65" i="39"/>
  <c r="E53" i="39" s="1"/>
  <c r="E17" i="39" s="1"/>
  <c r="E18" i="39" s="1"/>
  <c r="E67" i="39"/>
  <c r="E57" i="39" s="1"/>
  <c r="E25" i="39" s="1"/>
  <c r="O69" i="9"/>
  <c r="O70" i="9" s="1"/>
  <c r="K69" i="9"/>
  <c r="R23" i="8"/>
  <c r="S23" i="8" s="1"/>
  <c r="Q30" i="17"/>
  <c r="Q7" i="27"/>
  <c r="P8" i="27"/>
  <c r="P33" i="17"/>
  <c r="Q33" i="17" s="1"/>
  <c r="R7" i="18"/>
  <c r="R51" i="18" s="1"/>
  <c r="S51" i="18" s="1"/>
  <c r="P13" i="18"/>
  <c r="Q11" i="18"/>
  <c r="Q13" i="18" s="1"/>
  <c r="L69" i="27"/>
  <c r="R52" i="30"/>
  <c r="S52" i="30" s="1"/>
  <c r="R7" i="17"/>
  <c r="R51" i="17" s="1"/>
  <c r="S51" i="17" s="1"/>
  <c r="R23" i="35"/>
  <c r="S23" i="35" s="1"/>
  <c r="P8" i="18"/>
  <c r="I67" i="20"/>
  <c r="I66" i="20"/>
  <c r="I65" i="20"/>
  <c r="P13" i="35"/>
  <c r="Q11" i="35"/>
  <c r="Q13" i="35" s="1"/>
  <c r="L66" i="32"/>
  <c r="L65" i="32"/>
  <c r="L67" i="32"/>
  <c r="D69" i="21"/>
  <c r="D53" i="21"/>
  <c r="K67" i="13"/>
  <c r="K66" i="13"/>
  <c r="K65" i="13"/>
  <c r="R52" i="32"/>
  <c r="S52" i="32" s="1"/>
  <c r="R7" i="21"/>
  <c r="R51" i="21" s="1"/>
  <c r="S51" i="21" s="1"/>
  <c r="R8" i="20"/>
  <c r="P33" i="14"/>
  <c r="Q33" i="14" s="1"/>
  <c r="Q30" i="12"/>
  <c r="R23" i="14"/>
  <c r="S23" i="14" s="1"/>
  <c r="F69" i="22"/>
  <c r="S6" i="36"/>
  <c r="E66" i="22"/>
  <c r="E55" i="22" s="1"/>
  <c r="E65" i="22"/>
  <c r="E67" i="22"/>
  <c r="Q30" i="22"/>
  <c r="S6" i="14"/>
  <c r="Q34" i="36"/>
  <c r="P45" i="15"/>
  <c r="Q31" i="3"/>
  <c r="P34" i="3"/>
  <c r="P49" i="3" s="1"/>
  <c r="P13" i="3"/>
  <c r="Q11" i="3"/>
  <c r="Q13" i="3" s="1"/>
  <c r="I66" i="3"/>
  <c r="I65" i="3"/>
  <c r="I67" i="3"/>
  <c r="H69" i="3"/>
  <c r="G67" i="3"/>
  <c r="G66" i="3"/>
  <c r="G65" i="3"/>
  <c r="D55" i="3"/>
  <c r="Q7" i="3"/>
  <c r="Q8" i="3" s="1"/>
  <c r="P8" i="3"/>
  <c r="D53" i="3"/>
  <c r="D69" i="3"/>
  <c r="M69" i="3"/>
  <c r="J66" i="3"/>
  <c r="J65" i="3"/>
  <c r="J67" i="3"/>
  <c r="Q21" i="3"/>
  <c r="R6" i="3"/>
  <c r="F67" i="3"/>
  <c r="F66" i="3"/>
  <c r="F65" i="3"/>
  <c r="R23" i="3"/>
  <c r="S23" i="3" s="1"/>
  <c r="E69" i="3"/>
  <c r="P41" i="3"/>
  <c r="F22" i="4" l="1"/>
  <c r="F28" i="4" s="1"/>
  <c r="F37" i="4" s="1"/>
  <c r="P55" i="4"/>
  <c r="F68" i="40"/>
  <c r="BA60" i="40"/>
  <c r="BA59" i="40"/>
  <c r="P27" i="40"/>
  <c r="Q27" i="40" s="1"/>
  <c r="BA57" i="40"/>
  <c r="BA58" i="40"/>
  <c r="F18" i="4"/>
  <c r="F27" i="4"/>
  <c r="F18" i="14"/>
  <c r="F27" i="14"/>
  <c r="F18" i="12"/>
  <c r="F27" i="12"/>
  <c r="F28" i="24"/>
  <c r="F37" i="24" s="1"/>
  <c r="F18" i="19"/>
  <c r="F27" i="19"/>
  <c r="F22" i="19"/>
  <c r="P55" i="19"/>
  <c r="F18" i="6"/>
  <c r="F27" i="6"/>
  <c r="F18" i="11"/>
  <c r="F27" i="11"/>
  <c r="F18" i="17"/>
  <c r="F27" i="17"/>
  <c r="F28" i="17" s="1"/>
  <c r="F37" i="17" s="1"/>
  <c r="F22" i="6"/>
  <c r="P55" i="6"/>
  <c r="F22" i="11"/>
  <c r="F28" i="11" s="1"/>
  <c r="F37" i="11" s="1"/>
  <c r="P55" i="11"/>
  <c r="P68" i="39"/>
  <c r="Q68" i="39" s="1"/>
  <c r="F58" i="39"/>
  <c r="P58" i="39" s="1"/>
  <c r="Q58" i="39" s="1"/>
  <c r="F22" i="17"/>
  <c r="P55" i="17"/>
  <c r="F68" i="29"/>
  <c r="P27" i="29"/>
  <c r="Q27" i="29" s="1"/>
  <c r="F18" i="13"/>
  <c r="F27" i="13"/>
  <c r="P68" i="8"/>
  <c r="Q68" i="8" s="1"/>
  <c r="F58" i="8"/>
  <c r="P58" i="8" s="1"/>
  <c r="Q58" i="8" s="1"/>
  <c r="F22" i="12"/>
  <c r="F28" i="12" s="1"/>
  <c r="F37" i="12" s="1"/>
  <c r="P55" i="12"/>
  <c r="F68" i="24"/>
  <c r="P27" i="24"/>
  <c r="Q27" i="24" s="1"/>
  <c r="P68" i="22"/>
  <c r="Q68" i="22" s="1"/>
  <c r="F58" i="22"/>
  <c r="P58" i="22" s="1"/>
  <c r="Q58" i="22" s="1"/>
  <c r="Q49" i="36"/>
  <c r="Q49" i="18"/>
  <c r="Q34" i="28"/>
  <c r="F22" i="14"/>
  <c r="F28" i="14" s="1"/>
  <c r="F37" i="14" s="1"/>
  <c r="P55" i="14"/>
  <c r="F22" i="13"/>
  <c r="F28" i="13" s="1"/>
  <c r="F37" i="13" s="1"/>
  <c r="P55" i="13"/>
  <c r="F28" i="19"/>
  <c r="F37" i="19" s="1"/>
  <c r="F28" i="6"/>
  <c r="F37" i="6" s="1"/>
  <c r="P67" i="37"/>
  <c r="P57" i="37" s="1"/>
  <c r="Q57" i="37" s="1"/>
  <c r="E22" i="39"/>
  <c r="E22" i="40"/>
  <c r="E22" i="29"/>
  <c r="E22" i="14"/>
  <c r="P66" i="3"/>
  <c r="Q66" i="3" s="1"/>
  <c r="P65" i="15"/>
  <c r="P67" i="21"/>
  <c r="P57" i="21" s="1"/>
  <c r="Q57" i="21" s="1"/>
  <c r="E22" i="6"/>
  <c r="E28" i="6" s="1"/>
  <c r="E37" i="35"/>
  <c r="E57" i="12"/>
  <c r="E25" i="12" s="1"/>
  <c r="E28" i="12" s="1"/>
  <c r="E37" i="12" s="1"/>
  <c r="D69" i="12"/>
  <c r="E57" i="8"/>
  <c r="E25" i="8" s="1"/>
  <c r="E28" i="8" s="1"/>
  <c r="E57" i="17"/>
  <c r="E25" i="17" s="1"/>
  <c r="E28" i="17" s="1"/>
  <c r="E37" i="17" s="1"/>
  <c r="E53" i="29"/>
  <c r="E17" i="29" s="1"/>
  <c r="E18" i="29" s="1"/>
  <c r="E53" i="8"/>
  <c r="E17" i="8" s="1"/>
  <c r="E18" i="8" s="1"/>
  <c r="E22" i="22"/>
  <c r="E22" i="24"/>
  <c r="E28" i="39"/>
  <c r="E37" i="39" s="1"/>
  <c r="E28" i="40"/>
  <c r="E37" i="40" s="1"/>
  <c r="E37" i="6"/>
  <c r="P66" i="40"/>
  <c r="Q66" i="40" s="1"/>
  <c r="D71" i="8"/>
  <c r="D72" i="8" s="1"/>
  <c r="D69" i="8"/>
  <c r="Q34" i="15"/>
  <c r="Q49" i="15" s="1"/>
  <c r="Q34" i="32"/>
  <c r="Q49" i="32" s="1"/>
  <c r="P65" i="21"/>
  <c r="P53" i="21" s="1"/>
  <c r="Q34" i="38"/>
  <c r="Q49" i="38" s="1"/>
  <c r="P65" i="35"/>
  <c r="Q65" i="35" s="1"/>
  <c r="Q69" i="35" s="1"/>
  <c r="P65" i="27"/>
  <c r="R8" i="32"/>
  <c r="Q41" i="23"/>
  <c r="Q45" i="16"/>
  <c r="R8" i="16"/>
  <c r="Q34" i="3"/>
  <c r="Q49" i="3" s="1"/>
  <c r="D28" i="15"/>
  <c r="Q45" i="10"/>
  <c r="S7" i="10"/>
  <c r="P34" i="15"/>
  <c r="P49" i="15" s="1"/>
  <c r="Q49" i="28"/>
  <c r="R8" i="10"/>
  <c r="Q41" i="10"/>
  <c r="S7" i="36"/>
  <c r="S8" i="36" s="1"/>
  <c r="P34" i="28"/>
  <c r="P49" i="28" s="1"/>
  <c r="Q41" i="35"/>
  <c r="D71" i="40"/>
  <c r="D72" i="40" s="1"/>
  <c r="Q34" i="35"/>
  <c r="Q49" i="35" s="1"/>
  <c r="Q34" i="9"/>
  <c r="Q49" i="9" s="1"/>
  <c r="S8" i="12"/>
  <c r="P34" i="9"/>
  <c r="P49" i="9" s="1"/>
  <c r="R8" i="9"/>
  <c r="P34" i="19"/>
  <c r="P49" i="19" s="1"/>
  <c r="S8" i="11"/>
  <c r="Q45" i="13"/>
  <c r="N69" i="19"/>
  <c r="Q45" i="3"/>
  <c r="Q34" i="19"/>
  <c r="Q49" i="19" s="1"/>
  <c r="Q41" i="13"/>
  <c r="N69" i="29"/>
  <c r="N69" i="17"/>
  <c r="P65" i="8"/>
  <c r="P53" i="8" s="1"/>
  <c r="Q45" i="6"/>
  <c r="N69" i="8"/>
  <c r="N69" i="12"/>
  <c r="N69" i="13"/>
  <c r="N69" i="11"/>
  <c r="P65" i="33"/>
  <c r="P53" i="33" s="1"/>
  <c r="R8" i="33"/>
  <c r="S6" i="33"/>
  <c r="S8" i="33" s="1"/>
  <c r="Q45" i="33"/>
  <c r="G69" i="33"/>
  <c r="E71" i="33"/>
  <c r="E72" i="33" s="1"/>
  <c r="P67" i="33"/>
  <c r="K69" i="33"/>
  <c r="Q34" i="33"/>
  <c r="Q49" i="33" s="1"/>
  <c r="J69" i="33"/>
  <c r="P34" i="33"/>
  <c r="P49" i="33" s="1"/>
  <c r="P66" i="33"/>
  <c r="Q66" i="33" s="1"/>
  <c r="I69" i="33"/>
  <c r="D28" i="33"/>
  <c r="D71" i="33"/>
  <c r="D72" i="33" s="1"/>
  <c r="D17" i="33"/>
  <c r="Q41" i="33"/>
  <c r="H69" i="33"/>
  <c r="M69" i="33"/>
  <c r="F69" i="33"/>
  <c r="Q13" i="19"/>
  <c r="Q45" i="19"/>
  <c r="Q41" i="19"/>
  <c r="I69" i="19"/>
  <c r="D55" i="19"/>
  <c r="P66" i="19"/>
  <c r="Q66" i="19" s="1"/>
  <c r="D53" i="19"/>
  <c r="E53" i="19" s="1"/>
  <c r="E17" i="19" s="1"/>
  <c r="E18" i="19" s="1"/>
  <c r="D69" i="19"/>
  <c r="P65" i="19"/>
  <c r="Q65" i="19" s="1"/>
  <c r="H69" i="19"/>
  <c r="P67" i="19"/>
  <c r="D57" i="19"/>
  <c r="E57" i="19" s="1"/>
  <c r="E25" i="19" s="1"/>
  <c r="E28" i="19" s="1"/>
  <c r="K69" i="11"/>
  <c r="D55" i="11"/>
  <c r="P66" i="11"/>
  <c r="Q66" i="11" s="1"/>
  <c r="P67" i="11"/>
  <c r="D57" i="11"/>
  <c r="E57" i="11" s="1"/>
  <c r="E25" i="11" s="1"/>
  <c r="E28" i="11" s="1"/>
  <c r="Q34" i="11"/>
  <c r="Q49" i="11" s="1"/>
  <c r="P34" i="11"/>
  <c r="P49" i="11" s="1"/>
  <c r="I69" i="11"/>
  <c r="H69" i="11"/>
  <c r="J69" i="11"/>
  <c r="Q13" i="11"/>
  <c r="Q45" i="11"/>
  <c r="Q41" i="11"/>
  <c r="D53" i="11"/>
  <c r="E53" i="11" s="1"/>
  <c r="E17" i="11" s="1"/>
  <c r="E18" i="11" s="1"/>
  <c r="D69" i="11"/>
  <c r="P65" i="11"/>
  <c r="P34" i="22"/>
  <c r="P49" i="22" s="1"/>
  <c r="Q45" i="8"/>
  <c r="Q45" i="4"/>
  <c r="P67" i="39"/>
  <c r="P57" i="39" s="1"/>
  <c r="Q57" i="39" s="1"/>
  <c r="Q34" i="39"/>
  <c r="Q49" i="39" s="1"/>
  <c r="M69" i="39"/>
  <c r="M34" i="1"/>
  <c r="M49" i="1" s="1"/>
  <c r="P34" i="29"/>
  <c r="P49" i="29" s="1"/>
  <c r="Q41" i="3"/>
  <c r="M69" i="24"/>
  <c r="R8" i="29"/>
  <c r="S6" i="13"/>
  <c r="Q34" i="14"/>
  <c r="Q49" i="14" s="1"/>
  <c r="Q41" i="6"/>
  <c r="Q34" i="22"/>
  <c r="Q49" i="22" s="1"/>
  <c r="M69" i="13"/>
  <c r="Q34" i="40"/>
  <c r="Q49" i="40" s="1"/>
  <c r="P34" i="40"/>
  <c r="P49" i="40" s="1"/>
  <c r="AE40" i="40"/>
  <c r="AE39" i="40"/>
  <c r="AE38" i="40"/>
  <c r="AE37" i="40"/>
  <c r="D28" i="40"/>
  <c r="K69" i="40"/>
  <c r="G69" i="40"/>
  <c r="L69" i="40"/>
  <c r="R8" i="40"/>
  <c r="E69" i="40"/>
  <c r="P65" i="40"/>
  <c r="Q65" i="40" s="1"/>
  <c r="S6" i="40"/>
  <c r="Q45" i="40"/>
  <c r="S7" i="40"/>
  <c r="Q41" i="40"/>
  <c r="P67" i="40"/>
  <c r="AE28" i="40"/>
  <c r="AE26" i="40"/>
  <c r="AE27" i="40"/>
  <c r="AE25" i="40"/>
  <c r="D18" i="40"/>
  <c r="J69" i="40"/>
  <c r="S7" i="13"/>
  <c r="P65" i="17"/>
  <c r="P53" i="17" s="1"/>
  <c r="P66" i="17"/>
  <c r="Q66" i="17" s="1"/>
  <c r="P67" i="17"/>
  <c r="P57" i="17" s="1"/>
  <c r="Q57" i="17" s="1"/>
  <c r="Q34" i="29"/>
  <c r="Q49" i="29" s="1"/>
  <c r="Q34" i="4"/>
  <c r="Q49" i="4" s="1"/>
  <c r="P53" i="27"/>
  <c r="Q65" i="21"/>
  <c r="Q69" i="21" s="1"/>
  <c r="E71" i="10"/>
  <c r="E72" i="10" s="1"/>
  <c r="P53" i="15"/>
  <c r="E69" i="14"/>
  <c r="H69" i="22"/>
  <c r="I69" i="13"/>
  <c r="E69" i="22"/>
  <c r="Q34" i="12"/>
  <c r="Q49" i="12" s="1"/>
  <c r="K69" i="13"/>
  <c r="R8" i="17"/>
  <c r="G69" i="30"/>
  <c r="Q65" i="27"/>
  <c r="Q69" i="27" s="1"/>
  <c r="L69" i="12"/>
  <c r="G69" i="10"/>
  <c r="E69" i="21"/>
  <c r="D71" i="17"/>
  <c r="D72" i="17" s="1"/>
  <c r="D17" i="17"/>
  <c r="L69" i="15"/>
  <c r="D53" i="32"/>
  <c r="D69" i="32"/>
  <c r="P65" i="32"/>
  <c r="Q65" i="32" s="1"/>
  <c r="Q69" i="32" s="1"/>
  <c r="E69" i="27"/>
  <c r="J69" i="38"/>
  <c r="Q13" i="15"/>
  <c r="Q45" i="15"/>
  <c r="Q41" i="15"/>
  <c r="Q45" i="32"/>
  <c r="F69" i="10"/>
  <c r="P66" i="21"/>
  <c r="Q66" i="21" s="1"/>
  <c r="S7" i="9"/>
  <c r="S7" i="29"/>
  <c r="Q34" i="31"/>
  <c r="Q49" i="31" s="1"/>
  <c r="H69" i="15"/>
  <c r="L69" i="13"/>
  <c r="E69" i="7"/>
  <c r="Q13" i="7"/>
  <c r="Q45" i="7"/>
  <c r="Q41" i="7"/>
  <c r="K69" i="18"/>
  <c r="H69" i="24"/>
  <c r="R8" i="24"/>
  <c r="L69" i="31"/>
  <c r="D71" i="39"/>
  <c r="D72" i="39" s="1"/>
  <c r="D17" i="39"/>
  <c r="G69" i="18"/>
  <c r="D55" i="16"/>
  <c r="D22" i="16" s="1"/>
  <c r="P66" i="16"/>
  <c r="Q66" i="16" s="1"/>
  <c r="G69" i="6"/>
  <c r="D55" i="18"/>
  <c r="D22" i="18" s="1"/>
  <c r="P66" i="18"/>
  <c r="Q66" i="18" s="1"/>
  <c r="S7" i="18"/>
  <c r="P67" i="15"/>
  <c r="D17" i="27"/>
  <c r="D71" i="27"/>
  <c r="D72" i="27" s="1"/>
  <c r="L69" i="29"/>
  <c r="P66" i="12"/>
  <c r="Q66" i="12" s="1"/>
  <c r="Q13" i="17"/>
  <c r="Q41" i="17"/>
  <c r="Q45" i="17"/>
  <c r="L69" i="10"/>
  <c r="K69" i="32"/>
  <c r="D55" i="32"/>
  <c r="D22" i="32" s="1"/>
  <c r="P66" i="32"/>
  <c r="Q66" i="32" s="1"/>
  <c r="I69" i="35"/>
  <c r="Q41" i="8"/>
  <c r="E69" i="38"/>
  <c r="Q41" i="32"/>
  <c r="E69" i="29"/>
  <c r="L69" i="7"/>
  <c r="P66" i="10"/>
  <c r="Q66" i="10" s="1"/>
  <c r="Q13" i="36"/>
  <c r="Q41" i="36"/>
  <c r="Q45" i="36"/>
  <c r="H69" i="16"/>
  <c r="J69" i="4"/>
  <c r="Q45" i="29"/>
  <c r="D57" i="22"/>
  <c r="D25" i="22" s="1"/>
  <c r="P67" i="22"/>
  <c r="P34" i="4"/>
  <c r="P49" i="4" s="1"/>
  <c r="Q13" i="31"/>
  <c r="Q45" i="31"/>
  <c r="Q41" i="31"/>
  <c r="P67" i="18"/>
  <c r="D57" i="18"/>
  <c r="D25" i="18" s="1"/>
  <c r="K69" i="6"/>
  <c r="I69" i="23"/>
  <c r="I69" i="4"/>
  <c r="H69" i="37"/>
  <c r="J69" i="26"/>
  <c r="I69" i="10"/>
  <c r="Q13" i="21"/>
  <c r="Q45" i="21"/>
  <c r="Q41" i="21"/>
  <c r="I69" i="27"/>
  <c r="F69" i="27"/>
  <c r="E69" i="6"/>
  <c r="G69" i="14"/>
  <c r="Q45" i="35"/>
  <c r="G69" i="39"/>
  <c r="F69" i="38"/>
  <c r="P67" i="32"/>
  <c r="D57" i="32"/>
  <c r="D25" i="32" s="1"/>
  <c r="Q45" i="9"/>
  <c r="Q13" i="20"/>
  <c r="Q41" i="20"/>
  <c r="Q45" i="20"/>
  <c r="D55" i="36"/>
  <c r="P66" i="36"/>
  <c r="Q66" i="36" s="1"/>
  <c r="L69" i="20"/>
  <c r="D28" i="10"/>
  <c r="P67" i="10"/>
  <c r="H69" i="18"/>
  <c r="D53" i="26"/>
  <c r="P65" i="26"/>
  <c r="Q65" i="26" s="1"/>
  <c r="Q69" i="26" s="1"/>
  <c r="D69" i="26"/>
  <c r="P67" i="38"/>
  <c r="E69" i="31"/>
  <c r="S6" i="29"/>
  <c r="P65" i="37"/>
  <c r="D53" i="22"/>
  <c r="E53" i="22" s="1"/>
  <c r="E17" i="22" s="1"/>
  <c r="E18" i="22" s="1"/>
  <c r="D69" i="22"/>
  <c r="P65" i="22"/>
  <c r="R7" i="28"/>
  <c r="S7" i="28" s="1"/>
  <c r="S8" i="28" s="1"/>
  <c r="Q8" i="28"/>
  <c r="D28" i="37"/>
  <c r="F69" i="28"/>
  <c r="I69" i="37"/>
  <c r="K69" i="4"/>
  <c r="D57" i="34"/>
  <c r="P67" i="34"/>
  <c r="D71" i="31"/>
  <c r="D72" i="31" s="1"/>
  <c r="D17" i="31"/>
  <c r="Q13" i="37"/>
  <c r="Q45" i="37"/>
  <c r="Q41" i="37"/>
  <c r="E69" i="25"/>
  <c r="L69" i="18"/>
  <c r="F69" i="7"/>
  <c r="K69" i="12"/>
  <c r="S7" i="17"/>
  <c r="S8" i="17" s="1"/>
  <c r="R51" i="7"/>
  <c r="S51" i="7" s="1"/>
  <c r="R8" i="7"/>
  <c r="S7" i="14"/>
  <c r="S8" i="14" s="1"/>
  <c r="Q41" i="9"/>
  <c r="K69" i="25"/>
  <c r="P67" i="36"/>
  <c r="D57" i="36"/>
  <c r="H69" i="34"/>
  <c r="L69" i="14"/>
  <c r="J69" i="13"/>
  <c r="Q45" i="18"/>
  <c r="K69" i="28"/>
  <c r="L69" i="16"/>
  <c r="Q41" i="29"/>
  <c r="H69" i="27"/>
  <c r="R7" i="4"/>
  <c r="R51" i="4" s="1"/>
  <c r="S51" i="4" s="1"/>
  <c r="L69" i="34"/>
  <c r="P66" i="37"/>
  <c r="Q66" i="37" s="1"/>
  <c r="Q8" i="4"/>
  <c r="Q67" i="21"/>
  <c r="P34" i="39"/>
  <c r="P49" i="39" s="1"/>
  <c r="P67" i="8"/>
  <c r="G69" i="13"/>
  <c r="D69" i="9"/>
  <c r="P65" i="9"/>
  <c r="D53" i="9"/>
  <c r="L69" i="23"/>
  <c r="K69" i="30"/>
  <c r="P34" i="10"/>
  <c r="P49" i="10" s="1"/>
  <c r="D69" i="34"/>
  <c r="P65" i="34"/>
  <c r="D53" i="34"/>
  <c r="P65" i="31"/>
  <c r="Q34" i="7"/>
  <c r="Q49" i="7" s="1"/>
  <c r="F69" i="35"/>
  <c r="G69" i="12"/>
  <c r="D71" i="21"/>
  <c r="D72" i="21" s="1"/>
  <c r="D17" i="21"/>
  <c r="R7" i="27"/>
  <c r="S7" i="27" s="1"/>
  <c r="S8" i="27" s="1"/>
  <c r="Q8" i="27"/>
  <c r="S7" i="7"/>
  <c r="S8" i="7" s="1"/>
  <c r="R7" i="37"/>
  <c r="S7" i="37"/>
  <c r="S8" i="37" s="1"/>
  <c r="Q8" i="37"/>
  <c r="G69" i="36"/>
  <c r="D53" i="13"/>
  <c r="E53" i="13" s="1"/>
  <c r="E17" i="13" s="1"/>
  <c r="E18" i="13" s="1"/>
  <c r="D69" i="13"/>
  <c r="P65" i="13"/>
  <c r="Q65" i="13" s="1"/>
  <c r="P34" i="14"/>
  <c r="P49" i="14" s="1"/>
  <c r="Q13" i="22"/>
  <c r="Q45" i="22"/>
  <c r="Q41" i="22"/>
  <c r="E69" i="30"/>
  <c r="P34" i="32"/>
  <c r="P49" i="32" s="1"/>
  <c r="S6" i="35"/>
  <c r="S8" i="35" s="1"/>
  <c r="G69" i="15"/>
  <c r="P34" i="35"/>
  <c r="P49" i="35" s="1"/>
  <c r="F69" i="32"/>
  <c r="P34" i="8"/>
  <c r="P49" i="8" s="1"/>
  <c r="H69" i="29"/>
  <c r="S6" i="23"/>
  <c r="S8" i="23" s="1"/>
  <c r="H69" i="14"/>
  <c r="J69" i="37"/>
  <c r="D69" i="36"/>
  <c r="P65" i="36"/>
  <c r="D53" i="36"/>
  <c r="S7" i="39"/>
  <c r="S8" i="39" s="1"/>
  <c r="R8" i="18"/>
  <c r="I69" i="39"/>
  <c r="D55" i="26"/>
  <c r="D22" i="26" s="1"/>
  <c r="P66" i="26"/>
  <c r="Q66" i="26" s="1"/>
  <c r="R7" i="34"/>
  <c r="R51" i="34" s="1"/>
  <c r="S51" i="34" s="1"/>
  <c r="P65" i="7"/>
  <c r="D69" i="7"/>
  <c r="D53" i="7"/>
  <c r="D28" i="31"/>
  <c r="R7" i="31"/>
  <c r="Q8" i="31"/>
  <c r="G69" i="4"/>
  <c r="D17" i="37"/>
  <c r="D71" i="37"/>
  <c r="D72" i="37" s="1"/>
  <c r="P66" i="22"/>
  <c r="Q66" i="22" s="1"/>
  <c r="D55" i="22"/>
  <c r="D22" i="22" s="1"/>
  <c r="D71" i="6"/>
  <c r="D72" i="6" s="1"/>
  <c r="D17" i="6"/>
  <c r="Q45" i="25"/>
  <c r="Q13" i="25"/>
  <c r="Q41" i="25"/>
  <c r="Q31" i="23"/>
  <c r="Q34" i="23" s="1"/>
  <c r="Q49" i="23" s="1"/>
  <c r="P34" i="23"/>
  <c r="P49" i="23" s="1"/>
  <c r="E69" i="16"/>
  <c r="I69" i="9"/>
  <c r="L69" i="28"/>
  <c r="Q34" i="10"/>
  <c r="Q49" i="10" s="1"/>
  <c r="P34" i="7"/>
  <c r="P49" i="7" s="1"/>
  <c r="P66" i="15"/>
  <c r="Q66" i="15" s="1"/>
  <c r="L69" i="17"/>
  <c r="P67" i="30"/>
  <c r="D57" i="30"/>
  <c r="D25" i="30" s="1"/>
  <c r="J69" i="18"/>
  <c r="S8" i="9"/>
  <c r="Q34" i="8"/>
  <c r="Q49" i="8" s="1"/>
  <c r="D71" i="35"/>
  <c r="D72" i="35" s="1"/>
  <c r="D17" i="35"/>
  <c r="P65" i="10"/>
  <c r="G69" i="35"/>
  <c r="S8" i="18"/>
  <c r="D57" i="26"/>
  <c r="D25" i="26" s="1"/>
  <c r="P67" i="26"/>
  <c r="F69" i="25"/>
  <c r="Q13" i="38"/>
  <c r="Q45" i="38"/>
  <c r="Q41" i="38"/>
  <c r="R7" i="38"/>
  <c r="Q8" i="38"/>
  <c r="H69" i="23"/>
  <c r="P66" i="31"/>
  <c r="Q66" i="31" s="1"/>
  <c r="P34" i="24"/>
  <c r="P49" i="24" s="1"/>
  <c r="Q34" i="6"/>
  <c r="Q49" i="6" s="1"/>
  <c r="L69" i="24"/>
  <c r="S7" i="26"/>
  <c r="S8" i="26" s="1"/>
  <c r="R7" i="26"/>
  <c r="Q8" i="26"/>
  <c r="D69" i="28"/>
  <c r="P65" i="28"/>
  <c r="Q65" i="28" s="1"/>
  <c r="Q69" i="28" s="1"/>
  <c r="D53" i="28"/>
  <c r="I69" i="29"/>
  <c r="D53" i="4"/>
  <c r="E53" i="4" s="1"/>
  <c r="E17" i="4" s="1"/>
  <c r="E18" i="4" s="1"/>
  <c r="D69" i="4"/>
  <c r="P65" i="4"/>
  <c r="D57" i="9"/>
  <c r="D25" i="9" s="1"/>
  <c r="P67" i="9"/>
  <c r="P65" i="25"/>
  <c r="Q65" i="25" s="1"/>
  <c r="Q69" i="25" s="1"/>
  <c r="D69" i="25"/>
  <c r="D53" i="25"/>
  <c r="P66" i="34"/>
  <c r="Q66" i="34" s="1"/>
  <c r="D55" i="34"/>
  <c r="P65" i="38"/>
  <c r="Q65" i="38" s="1"/>
  <c r="Q69" i="38" s="1"/>
  <c r="R7" i="15"/>
  <c r="Q8" i="15"/>
  <c r="E69" i="39"/>
  <c r="D71" i="15"/>
  <c r="D72" i="15" s="1"/>
  <c r="D17" i="15"/>
  <c r="J69" i="22"/>
  <c r="R8" i="14"/>
  <c r="S7" i="21"/>
  <c r="S8" i="21" s="1"/>
  <c r="P66" i="13"/>
  <c r="Q66" i="13" s="1"/>
  <c r="D55" i="13"/>
  <c r="R8" i="21"/>
  <c r="D28" i="39"/>
  <c r="P67" i="27"/>
  <c r="R7" i="6"/>
  <c r="R51" i="6" s="1"/>
  <c r="S51" i="6" s="1"/>
  <c r="D53" i="14"/>
  <c r="E53" i="14" s="1"/>
  <c r="E17" i="14" s="1"/>
  <c r="E18" i="14" s="1"/>
  <c r="D69" i="14"/>
  <c r="P65" i="14"/>
  <c r="D69" i="30"/>
  <c r="P65" i="30"/>
  <c r="D53" i="30"/>
  <c r="H69" i="7"/>
  <c r="Q13" i="12"/>
  <c r="Q45" i="12"/>
  <c r="Q41" i="12"/>
  <c r="G69" i="22"/>
  <c r="Q13" i="14"/>
  <c r="Q45" i="14"/>
  <c r="Q41" i="14"/>
  <c r="S7" i="32"/>
  <c r="E69" i="32"/>
  <c r="J69" i="30"/>
  <c r="Q41" i="18"/>
  <c r="P67" i="24"/>
  <c r="D57" i="24"/>
  <c r="D25" i="24" s="1"/>
  <c r="D53" i="29"/>
  <c r="D69" i="29"/>
  <c r="P65" i="29"/>
  <c r="P66" i="7"/>
  <c r="Q66" i="7" s="1"/>
  <c r="D55" i="7"/>
  <c r="D22" i="7" s="1"/>
  <c r="Q34" i="24"/>
  <c r="Q49" i="24" s="1"/>
  <c r="P34" i="6"/>
  <c r="P49" i="6" s="1"/>
  <c r="I69" i="22"/>
  <c r="G69" i="24"/>
  <c r="P65" i="6"/>
  <c r="S6" i="4"/>
  <c r="Q34" i="25"/>
  <c r="Q49" i="25" s="1"/>
  <c r="P66" i="9"/>
  <c r="Q66" i="9" s="1"/>
  <c r="D55" i="9"/>
  <c r="D22" i="9" s="1"/>
  <c r="D57" i="25"/>
  <c r="D25" i="25" s="1"/>
  <c r="P67" i="25"/>
  <c r="P66" i="38"/>
  <c r="Q66" i="38" s="1"/>
  <c r="I69" i="38"/>
  <c r="S7" i="16"/>
  <c r="S8" i="16" s="1"/>
  <c r="L69" i="32"/>
  <c r="L69" i="21"/>
  <c r="G69" i="26"/>
  <c r="Q34" i="17"/>
  <c r="Q49" i="17" s="1"/>
  <c r="J69" i="39"/>
  <c r="Q31" i="26"/>
  <c r="Q34" i="26" s="1"/>
  <c r="Q49" i="26" s="1"/>
  <c r="P34" i="26"/>
  <c r="P49" i="26" s="1"/>
  <c r="K69" i="29"/>
  <c r="F69" i="21"/>
  <c r="H69" i="32"/>
  <c r="P67" i="13"/>
  <c r="D57" i="13"/>
  <c r="E57" i="13" s="1"/>
  <c r="E25" i="13" s="1"/>
  <c r="E28" i="13" s="1"/>
  <c r="E37" i="13" s="1"/>
  <c r="L69" i="9"/>
  <c r="Q31" i="30"/>
  <c r="Q34" i="30" s="1"/>
  <c r="Q49" i="30" s="1"/>
  <c r="P34" i="30"/>
  <c r="P49" i="30" s="1"/>
  <c r="J69" i="20"/>
  <c r="P66" i="39"/>
  <c r="Q66" i="39" s="1"/>
  <c r="S6" i="6"/>
  <c r="Q13" i="39"/>
  <c r="Q41" i="39"/>
  <c r="Q45" i="39"/>
  <c r="D55" i="14"/>
  <c r="D22" i="14" s="1"/>
  <c r="P66" i="14"/>
  <c r="Q66" i="14" s="1"/>
  <c r="D55" i="20"/>
  <c r="D22" i="20" s="1"/>
  <c r="P66" i="20"/>
  <c r="Q66" i="20" s="1"/>
  <c r="P66" i="30"/>
  <c r="Q66" i="30" s="1"/>
  <c r="D55" i="30"/>
  <c r="D22" i="30" s="1"/>
  <c r="K69" i="8"/>
  <c r="D71" i="10"/>
  <c r="D72" i="10" s="1"/>
  <c r="D17" i="10"/>
  <c r="Q13" i="26"/>
  <c r="Q45" i="26"/>
  <c r="Q41" i="26"/>
  <c r="H69" i="9"/>
  <c r="R8" i="39"/>
  <c r="D55" i="24"/>
  <c r="D22" i="24" s="1"/>
  <c r="P66" i="24"/>
  <c r="Q66" i="24" s="1"/>
  <c r="D55" i="29"/>
  <c r="D22" i="29" s="1"/>
  <c r="P66" i="29"/>
  <c r="Q66" i="29" s="1"/>
  <c r="P67" i="7"/>
  <c r="D57" i="7"/>
  <c r="D25" i="7" s="1"/>
  <c r="K69" i="31"/>
  <c r="Q41" i="4"/>
  <c r="G69" i="8"/>
  <c r="P34" i="25"/>
  <c r="P49" i="25" s="1"/>
  <c r="D55" i="28"/>
  <c r="P66" i="28"/>
  <c r="Q66" i="28" s="1"/>
  <c r="D55" i="4"/>
  <c r="P66" i="4"/>
  <c r="Q66" i="4" s="1"/>
  <c r="I69" i="31"/>
  <c r="J69" i="28"/>
  <c r="D55" i="25"/>
  <c r="D22" i="25" s="1"/>
  <c r="P66" i="25"/>
  <c r="Q66" i="25" s="1"/>
  <c r="D28" i="38"/>
  <c r="S6" i="24"/>
  <c r="D17" i="38"/>
  <c r="D71" i="38"/>
  <c r="D72" i="38" s="1"/>
  <c r="Q67" i="37"/>
  <c r="E71" i="12"/>
  <c r="E72" i="12" s="1"/>
  <c r="K69" i="21"/>
  <c r="L69" i="8"/>
  <c r="I69" i="21"/>
  <c r="K69" i="15"/>
  <c r="S6" i="10"/>
  <c r="S8" i="10" s="1"/>
  <c r="E69" i="26"/>
  <c r="D57" i="14"/>
  <c r="D25" i="14" s="1"/>
  <c r="P67" i="14"/>
  <c r="D57" i="20"/>
  <c r="D25" i="20" s="1"/>
  <c r="P67" i="20"/>
  <c r="P66" i="35"/>
  <c r="Q66" i="35" s="1"/>
  <c r="P66" i="6"/>
  <c r="Q66" i="6" s="1"/>
  <c r="Q13" i="27"/>
  <c r="Q41" i="27"/>
  <c r="Q45" i="27"/>
  <c r="H69" i="36"/>
  <c r="Q31" i="34"/>
  <c r="Q34" i="34" s="1"/>
  <c r="Q49" i="34" s="1"/>
  <c r="P34" i="34"/>
  <c r="P49" i="34" s="1"/>
  <c r="P65" i="24"/>
  <c r="Q65" i="24" s="1"/>
  <c r="D69" i="24"/>
  <c r="D53" i="24"/>
  <c r="E53" i="24" s="1"/>
  <c r="E17" i="24" s="1"/>
  <c r="E18" i="24" s="1"/>
  <c r="P67" i="29"/>
  <c r="D57" i="29"/>
  <c r="D25" i="29" s="1"/>
  <c r="F69" i="31"/>
  <c r="Q8" i="34"/>
  <c r="P49" i="36"/>
  <c r="Q31" i="16"/>
  <c r="Q34" i="16" s="1"/>
  <c r="Q49" i="16" s="1"/>
  <c r="P34" i="16"/>
  <c r="P49" i="16" s="1"/>
  <c r="P66" i="8"/>
  <c r="Q66" i="8" s="1"/>
  <c r="P67" i="28"/>
  <c r="D57" i="28"/>
  <c r="P67" i="4"/>
  <c r="D57" i="4"/>
  <c r="E57" i="4" s="1"/>
  <c r="E25" i="4" s="1"/>
  <c r="E28" i="4" s="1"/>
  <c r="D69" i="23"/>
  <c r="D53" i="23"/>
  <c r="P65" i="23"/>
  <c r="Q41" i="24"/>
  <c r="G69" i="16"/>
  <c r="D17" i="12"/>
  <c r="D71" i="12"/>
  <c r="D72" i="12" s="1"/>
  <c r="K69" i="27"/>
  <c r="E71" i="8"/>
  <c r="E72" i="8" s="1"/>
  <c r="G69" i="20"/>
  <c r="P66" i="27"/>
  <c r="Q66" i="27" s="1"/>
  <c r="F69" i="20"/>
  <c r="D28" i="17"/>
  <c r="Q8" i="6"/>
  <c r="D25" i="35"/>
  <c r="D28" i="35" s="1"/>
  <c r="E69" i="9"/>
  <c r="R51" i="25"/>
  <c r="S51" i="25" s="1"/>
  <c r="R8" i="25"/>
  <c r="G69" i="25"/>
  <c r="F69" i="15"/>
  <c r="D69" i="20"/>
  <c r="P65" i="20"/>
  <c r="D53" i="20"/>
  <c r="J69" i="27"/>
  <c r="D28" i="6"/>
  <c r="L69" i="35"/>
  <c r="G69" i="7"/>
  <c r="Q31" i="13"/>
  <c r="Q34" i="13" s="1"/>
  <c r="Q49" i="13" s="1"/>
  <c r="P34" i="13"/>
  <c r="P49" i="13" s="1"/>
  <c r="P67" i="12"/>
  <c r="E69" i="18"/>
  <c r="R7" i="8"/>
  <c r="R51" i="8" s="1"/>
  <c r="S51" i="8" s="1"/>
  <c r="P67" i="31"/>
  <c r="D70" i="8"/>
  <c r="D37" i="8"/>
  <c r="Q45" i="34"/>
  <c r="G69" i="23"/>
  <c r="D57" i="16"/>
  <c r="D25" i="16" s="1"/>
  <c r="P67" i="16"/>
  <c r="E69" i="20"/>
  <c r="S7" i="24"/>
  <c r="D55" i="23"/>
  <c r="P66" i="23"/>
  <c r="Q66" i="23" s="1"/>
  <c r="F69" i="30"/>
  <c r="J69" i="10"/>
  <c r="H69" i="12"/>
  <c r="K69" i="16"/>
  <c r="Q13" i="28"/>
  <c r="Q41" i="28"/>
  <c r="Q45" i="28"/>
  <c r="Q65" i="15"/>
  <c r="Q69" i="15" s="1"/>
  <c r="J69" i="14"/>
  <c r="L69" i="38"/>
  <c r="F69" i="26"/>
  <c r="P34" i="17"/>
  <c r="P49" i="17" s="1"/>
  <c r="J69" i="32"/>
  <c r="J69" i="15"/>
  <c r="I69" i="20"/>
  <c r="D28" i="27"/>
  <c r="P34" i="12"/>
  <c r="P49" i="12" s="1"/>
  <c r="P65" i="39"/>
  <c r="K69" i="14"/>
  <c r="Q31" i="20"/>
  <c r="Q34" i="20" s="1"/>
  <c r="Q49" i="20" s="1"/>
  <c r="P34" i="20"/>
  <c r="P49" i="20" s="1"/>
  <c r="P65" i="12"/>
  <c r="J69" i="17"/>
  <c r="E69" i="15"/>
  <c r="K69" i="26"/>
  <c r="K69" i="7"/>
  <c r="P67" i="35"/>
  <c r="Q13" i="30"/>
  <c r="Q45" i="30"/>
  <c r="Q41" i="30"/>
  <c r="R7" i="30"/>
  <c r="Q8" i="30"/>
  <c r="S6" i="32"/>
  <c r="S8" i="32" s="1"/>
  <c r="E69" i="24"/>
  <c r="P67" i="6"/>
  <c r="G69" i="32"/>
  <c r="H69" i="8"/>
  <c r="D28" i="21"/>
  <c r="I69" i="34"/>
  <c r="I69" i="24"/>
  <c r="P34" i="31"/>
  <c r="P49" i="31" s="1"/>
  <c r="R8" i="34"/>
  <c r="J69" i="16"/>
  <c r="D53" i="16"/>
  <c r="D69" i="16"/>
  <c r="P65" i="16"/>
  <c r="Q31" i="37"/>
  <c r="Q34" i="37" s="1"/>
  <c r="Q49" i="37" s="1"/>
  <c r="P34" i="37"/>
  <c r="P49" i="37" s="1"/>
  <c r="D57" i="23"/>
  <c r="P67" i="23"/>
  <c r="E69" i="37"/>
  <c r="H69" i="31"/>
  <c r="D53" i="18"/>
  <c r="D69" i="18"/>
  <c r="P65" i="18"/>
  <c r="Q65" i="18" s="1"/>
  <c r="Q69" i="18" s="1"/>
  <c r="I69" i="36"/>
  <c r="I69" i="28"/>
  <c r="Q45" i="24"/>
  <c r="D71" i="3"/>
  <c r="D72" i="3" s="1"/>
  <c r="D17" i="3"/>
  <c r="F69" i="3"/>
  <c r="R7" i="3"/>
  <c r="R51" i="3" s="1"/>
  <c r="S51" i="3" s="1"/>
  <c r="D22" i="3"/>
  <c r="I69" i="3"/>
  <c r="P67" i="3"/>
  <c r="J69" i="3"/>
  <c r="G69" i="3"/>
  <c r="S6" i="3"/>
  <c r="P65" i="3"/>
  <c r="F68" i="13" l="1"/>
  <c r="P27" i="13"/>
  <c r="Q27" i="13" s="1"/>
  <c r="F68" i="11"/>
  <c r="P27" i="11"/>
  <c r="Q27" i="11" s="1"/>
  <c r="F58" i="40"/>
  <c r="P58" i="40" s="1"/>
  <c r="Q58" i="40" s="1"/>
  <c r="P68" i="40"/>
  <c r="Q68" i="40" s="1"/>
  <c r="F69" i="40"/>
  <c r="P68" i="29"/>
  <c r="Q68" i="29" s="1"/>
  <c r="F58" i="29"/>
  <c r="P58" i="29" s="1"/>
  <c r="Q58" i="29" s="1"/>
  <c r="F69" i="29"/>
  <c r="F68" i="4"/>
  <c r="P27" i="4"/>
  <c r="Q27" i="4" s="1"/>
  <c r="F68" i="6"/>
  <c r="P27" i="6"/>
  <c r="Q27" i="6" s="1"/>
  <c r="F68" i="17"/>
  <c r="P27" i="17"/>
  <c r="Q27" i="17" s="1"/>
  <c r="F68" i="14"/>
  <c r="P27" i="14"/>
  <c r="Q27" i="14" s="1"/>
  <c r="F58" i="24"/>
  <c r="P58" i="24" s="1"/>
  <c r="Q58" i="24" s="1"/>
  <c r="P68" i="24"/>
  <c r="Q68" i="24" s="1"/>
  <c r="F69" i="24"/>
  <c r="F68" i="19"/>
  <c r="P27" i="19"/>
  <c r="Q27" i="19" s="1"/>
  <c r="F68" i="12"/>
  <c r="P27" i="12"/>
  <c r="Q27" i="12" s="1"/>
  <c r="E37" i="11"/>
  <c r="E57" i="24"/>
  <c r="E25" i="24" s="1"/>
  <c r="E57" i="22"/>
  <c r="E25" i="22" s="1"/>
  <c r="E28" i="22" s="1"/>
  <c r="E37" i="22" s="1"/>
  <c r="E28" i="24"/>
  <c r="E57" i="29"/>
  <c r="E25" i="29" s="1"/>
  <c r="E28" i="29" s="1"/>
  <c r="E37" i="29" s="1"/>
  <c r="E57" i="14"/>
  <c r="E25" i="14" s="1"/>
  <c r="E28" i="14" s="1"/>
  <c r="E37" i="14" s="1"/>
  <c r="E37" i="4"/>
  <c r="E37" i="8"/>
  <c r="E37" i="19"/>
  <c r="E37" i="24"/>
  <c r="P53" i="35"/>
  <c r="Q53" i="35" s="1"/>
  <c r="AE73" i="40"/>
  <c r="Q65" i="8"/>
  <c r="Q65" i="33"/>
  <c r="Q69" i="33" s="1"/>
  <c r="E70" i="33"/>
  <c r="G71" i="33"/>
  <c r="G72" i="33" s="1"/>
  <c r="D18" i="33"/>
  <c r="F71" i="33"/>
  <c r="F72" i="33" s="1"/>
  <c r="P57" i="33"/>
  <c r="Q57" i="33" s="1"/>
  <c r="Q67" i="33"/>
  <c r="Q53" i="33"/>
  <c r="P69" i="33"/>
  <c r="P57" i="19"/>
  <c r="Q57" i="19" s="1"/>
  <c r="Q67" i="19"/>
  <c r="P53" i="19"/>
  <c r="D22" i="19"/>
  <c r="D71" i="19"/>
  <c r="D72" i="19" s="1"/>
  <c r="D17" i="19"/>
  <c r="D25" i="19"/>
  <c r="D25" i="11"/>
  <c r="P57" i="11"/>
  <c r="Q57" i="11" s="1"/>
  <c r="Q67" i="11"/>
  <c r="P53" i="11"/>
  <c r="D71" i="11"/>
  <c r="D72" i="11" s="1"/>
  <c r="D17" i="11"/>
  <c r="D22" i="11"/>
  <c r="Q65" i="11"/>
  <c r="Q67" i="39"/>
  <c r="S8" i="13"/>
  <c r="S8" i="24"/>
  <c r="S8" i="40"/>
  <c r="R8" i="8"/>
  <c r="Q65" i="17"/>
  <c r="R8" i="4"/>
  <c r="S8" i="29"/>
  <c r="Q67" i="17"/>
  <c r="E71" i="40"/>
  <c r="E72" i="40" s="1"/>
  <c r="P57" i="40"/>
  <c r="Q57" i="40" s="1"/>
  <c r="Q67" i="40"/>
  <c r="P53" i="40"/>
  <c r="D70" i="40"/>
  <c r="D37" i="40"/>
  <c r="S7" i="6"/>
  <c r="S8" i="6" s="1"/>
  <c r="E71" i="22"/>
  <c r="E72" i="22" s="1"/>
  <c r="G71" i="8"/>
  <c r="G72" i="8" s="1"/>
  <c r="P53" i="12"/>
  <c r="D22" i="28"/>
  <c r="R51" i="31"/>
  <c r="S51" i="31" s="1"/>
  <c r="R8" i="31"/>
  <c r="P57" i="7"/>
  <c r="Q57" i="7" s="1"/>
  <c r="Q67" i="7"/>
  <c r="P69" i="29"/>
  <c r="P53" i="29"/>
  <c r="P53" i="14"/>
  <c r="Q65" i="14"/>
  <c r="E71" i="37"/>
  <c r="E72" i="37" s="1"/>
  <c r="P57" i="6"/>
  <c r="Q57" i="6" s="1"/>
  <c r="Q67" i="6"/>
  <c r="P57" i="31"/>
  <c r="Q57" i="31" s="1"/>
  <c r="Q67" i="31"/>
  <c r="D17" i="20"/>
  <c r="D71" i="20"/>
  <c r="D72" i="20" s="1"/>
  <c r="P57" i="28"/>
  <c r="Q57" i="28" s="1"/>
  <c r="Q67" i="28"/>
  <c r="D18" i="38"/>
  <c r="P57" i="13"/>
  <c r="Q57" i="13" s="1"/>
  <c r="Q67" i="13"/>
  <c r="P57" i="25"/>
  <c r="Q57" i="25" s="1"/>
  <c r="Q67" i="25"/>
  <c r="P53" i="6"/>
  <c r="E71" i="39"/>
  <c r="E72" i="39" s="1"/>
  <c r="P57" i="26"/>
  <c r="Q57" i="26" s="1"/>
  <c r="Q67" i="26"/>
  <c r="D71" i="13"/>
  <c r="D72" i="13" s="1"/>
  <c r="D17" i="13"/>
  <c r="P53" i="34"/>
  <c r="P69" i="34"/>
  <c r="Q65" i="34"/>
  <c r="Q69" i="34" s="1"/>
  <c r="P69" i="9"/>
  <c r="P53" i="9"/>
  <c r="Q65" i="9"/>
  <c r="Q69" i="9" s="1"/>
  <c r="D18" i="31"/>
  <c r="P53" i="22"/>
  <c r="P69" i="22"/>
  <c r="Q65" i="22"/>
  <c r="P57" i="38"/>
  <c r="Q57" i="38" s="1"/>
  <c r="Q67" i="38"/>
  <c r="R51" i="15"/>
  <c r="S51" i="15" s="1"/>
  <c r="R8" i="15"/>
  <c r="E71" i="31"/>
  <c r="E72" i="31" s="1"/>
  <c r="D25" i="28"/>
  <c r="D25" i="13"/>
  <c r="R51" i="30"/>
  <c r="S51" i="30" s="1"/>
  <c r="R8" i="30"/>
  <c r="Q65" i="29"/>
  <c r="P53" i="20"/>
  <c r="P69" i="20"/>
  <c r="Q65" i="20"/>
  <c r="Q69" i="20" s="1"/>
  <c r="E71" i="20"/>
  <c r="E72" i="20" s="1"/>
  <c r="D28" i="29"/>
  <c r="D28" i="22"/>
  <c r="D18" i="21"/>
  <c r="D25" i="36"/>
  <c r="P57" i="18"/>
  <c r="Q57" i="18" s="1"/>
  <c r="Q67" i="18"/>
  <c r="D28" i="18"/>
  <c r="E71" i="17"/>
  <c r="E72" i="17" s="1"/>
  <c r="P57" i="4"/>
  <c r="Q57" i="4" s="1"/>
  <c r="Q67" i="4"/>
  <c r="D28" i="14"/>
  <c r="P57" i="30"/>
  <c r="Q57" i="30" s="1"/>
  <c r="Q67" i="30"/>
  <c r="Q65" i="12"/>
  <c r="D71" i="29"/>
  <c r="D72" i="29" s="1"/>
  <c r="D17" i="29"/>
  <c r="D71" i="14"/>
  <c r="D72" i="14" s="1"/>
  <c r="D17" i="14"/>
  <c r="E71" i="35"/>
  <c r="E72" i="35" s="1"/>
  <c r="S7" i="30"/>
  <c r="S8" i="30" s="1"/>
  <c r="D22" i="23"/>
  <c r="S7" i="8"/>
  <c r="S8" i="8" s="1"/>
  <c r="D28" i="30"/>
  <c r="R8" i="6"/>
  <c r="Q65" i="6"/>
  <c r="P53" i="38"/>
  <c r="P69" i="38"/>
  <c r="P57" i="9"/>
  <c r="Q57" i="9" s="1"/>
  <c r="Q67" i="9"/>
  <c r="D71" i="7"/>
  <c r="D72" i="7" s="1"/>
  <c r="D17" i="7"/>
  <c r="S7" i="4"/>
  <c r="S8" i="4" s="1"/>
  <c r="P57" i="36"/>
  <c r="Q57" i="36" s="1"/>
  <c r="Q67" i="36"/>
  <c r="P57" i="34"/>
  <c r="Q57" i="34" s="1"/>
  <c r="Q67" i="34"/>
  <c r="D17" i="22"/>
  <c r="D71" i="22"/>
  <c r="D72" i="22" s="1"/>
  <c r="D18" i="27"/>
  <c r="D18" i="17"/>
  <c r="P69" i="8"/>
  <c r="F71" i="8"/>
  <c r="F72" i="8" s="1"/>
  <c r="E71" i="32"/>
  <c r="E72" i="32" s="1"/>
  <c r="P57" i="23"/>
  <c r="Q57" i="23" s="1"/>
  <c r="Q67" i="23"/>
  <c r="D28" i="24"/>
  <c r="D18" i="10"/>
  <c r="P57" i="24"/>
  <c r="Q57" i="24" s="1"/>
  <c r="Q67" i="24"/>
  <c r="Q69" i="24" s="1"/>
  <c r="R51" i="26"/>
  <c r="S51" i="26" s="1"/>
  <c r="R8" i="26"/>
  <c r="D25" i="34"/>
  <c r="P53" i="37"/>
  <c r="P69" i="37"/>
  <c r="Q65" i="37"/>
  <c r="Q69" i="37" s="1"/>
  <c r="P53" i="26"/>
  <c r="P69" i="26"/>
  <c r="P57" i="32"/>
  <c r="Q57" i="32" s="1"/>
  <c r="Q67" i="32"/>
  <c r="P57" i="22"/>
  <c r="Q57" i="22" s="1"/>
  <c r="Q67" i="22"/>
  <c r="P69" i="15"/>
  <c r="Q53" i="8"/>
  <c r="D18" i="37"/>
  <c r="P69" i="7"/>
  <c r="P53" i="7"/>
  <c r="P57" i="8"/>
  <c r="Q57" i="8" s="1"/>
  <c r="Q67" i="8"/>
  <c r="D71" i="26"/>
  <c r="D72" i="26" s="1"/>
  <c r="D17" i="26"/>
  <c r="G71" i="12"/>
  <c r="G72" i="12" s="1"/>
  <c r="E71" i="27"/>
  <c r="E72" i="27" s="1"/>
  <c r="Q53" i="15"/>
  <c r="D22" i="34"/>
  <c r="R51" i="38"/>
  <c r="S51" i="38" s="1"/>
  <c r="R8" i="38"/>
  <c r="G71" i="35"/>
  <c r="G72" i="35" s="1"/>
  <c r="P53" i="23"/>
  <c r="P69" i="23"/>
  <c r="Q65" i="23"/>
  <c r="Q69" i="23" s="1"/>
  <c r="F71" i="21"/>
  <c r="F72" i="21" s="1"/>
  <c r="D71" i="30"/>
  <c r="D72" i="30" s="1"/>
  <c r="D17" i="30"/>
  <c r="P53" i="4"/>
  <c r="S7" i="38"/>
  <c r="S8" i="38" s="1"/>
  <c r="S7" i="34"/>
  <c r="S8" i="34" s="1"/>
  <c r="E71" i="6"/>
  <c r="E72" i="6" s="1"/>
  <c r="D28" i="16"/>
  <c r="P57" i="14"/>
  <c r="Q57" i="14" s="1"/>
  <c r="Q67" i="14"/>
  <c r="D25" i="23"/>
  <c r="D71" i="23"/>
  <c r="D72" i="23" s="1"/>
  <c r="D17" i="23"/>
  <c r="D22" i="4"/>
  <c r="D28" i="20"/>
  <c r="F71" i="35"/>
  <c r="F72" i="35" s="1"/>
  <c r="D22" i="36"/>
  <c r="F71" i="38"/>
  <c r="F72" i="38" s="1"/>
  <c r="P53" i="32"/>
  <c r="P69" i="32"/>
  <c r="E71" i="21"/>
  <c r="E72" i="21" s="1"/>
  <c r="E70" i="10"/>
  <c r="D17" i="16"/>
  <c r="D71" i="16"/>
  <c r="D72" i="16" s="1"/>
  <c r="P57" i="35"/>
  <c r="Q57" i="35" s="1"/>
  <c r="Q67" i="35"/>
  <c r="E71" i="15"/>
  <c r="E72" i="15" s="1"/>
  <c r="P57" i="16"/>
  <c r="Q57" i="16" s="1"/>
  <c r="Q67" i="16"/>
  <c r="P57" i="12"/>
  <c r="Q57" i="12" s="1"/>
  <c r="Q67" i="12"/>
  <c r="D18" i="12"/>
  <c r="D17" i="24"/>
  <c r="D71" i="24"/>
  <c r="D72" i="24" s="1"/>
  <c r="P57" i="20"/>
  <c r="Q57" i="20" s="1"/>
  <c r="Q67" i="20"/>
  <c r="P69" i="30"/>
  <c r="P53" i="30"/>
  <c r="Q65" i="30"/>
  <c r="Q69" i="30" s="1"/>
  <c r="P53" i="18"/>
  <c r="P69" i="18"/>
  <c r="P53" i="16"/>
  <c r="P69" i="16"/>
  <c r="E71" i="24"/>
  <c r="E72" i="24" s="1"/>
  <c r="D28" i="9"/>
  <c r="P57" i="27"/>
  <c r="Q57" i="27" s="1"/>
  <c r="Q67" i="27"/>
  <c r="D71" i="25"/>
  <c r="D72" i="25" s="1"/>
  <c r="D17" i="25"/>
  <c r="D71" i="4"/>
  <c r="D72" i="4" s="1"/>
  <c r="D17" i="4"/>
  <c r="D17" i="36"/>
  <c r="D71" i="36"/>
  <c r="D72" i="36" s="1"/>
  <c r="D28" i="32"/>
  <c r="P69" i="39"/>
  <c r="P53" i="39"/>
  <c r="P57" i="29"/>
  <c r="Q57" i="29" s="1"/>
  <c r="Q67" i="29"/>
  <c r="D25" i="4"/>
  <c r="Q65" i="7"/>
  <c r="Q69" i="7" s="1"/>
  <c r="P69" i="24"/>
  <c r="P53" i="24"/>
  <c r="Q65" i="39"/>
  <c r="E70" i="12"/>
  <c r="D28" i="25"/>
  <c r="D18" i="15"/>
  <c r="Q65" i="16"/>
  <c r="Q69" i="16" s="1"/>
  <c r="D18" i="6"/>
  <c r="D28" i="26"/>
  <c r="P69" i="36"/>
  <c r="P53" i="36"/>
  <c r="Q65" i="36"/>
  <c r="Q69" i="36" s="1"/>
  <c r="R51" i="37"/>
  <c r="S51" i="37" s="1"/>
  <c r="R8" i="37"/>
  <c r="Q65" i="4"/>
  <c r="R51" i="28"/>
  <c r="S51" i="28" s="1"/>
  <c r="R8" i="28"/>
  <c r="F71" i="27"/>
  <c r="F72" i="27" s="1"/>
  <c r="F71" i="10"/>
  <c r="F72" i="10" s="1"/>
  <c r="D71" i="32"/>
  <c r="D72" i="32" s="1"/>
  <c r="D17" i="32"/>
  <c r="P69" i="35"/>
  <c r="D71" i="18"/>
  <c r="D72" i="18" s="1"/>
  <c r="D17" i="18"/>
  <c r="D28" i="7"/>
  <c r="P53" i="25"/>
  <c r="P69" i="25"/>
  <c r="P53" i="10"/>
  <c r="P69" i="10"/>
  <c r="D22" i="13"/>
  <c r="S7" i="15"/>
  <c r="S8" i="15" s="1"/>
  <c r="D71" i="28"/>
  <c r="D72" i="28" s="1"/>
  <c r="D17" i="28"/>
  <c r="S7" i="31"/>
  <c r="S8" i="31" s="1"/>
  <c r="P53" i="13"/>
  <c r="P53" i="31"/>
  <c r="P69" i="31"/>
  <c r="Q65" i="31"/>
  <c r="Q69" i="31" s="1"/>
  <c r="P57" i="10"/>
  <c r="Q57" i="10" s="1"/>
  <c r="Q67" i="10"/>
  <c r="E71" i="38"/>
  <c r="E72" i="38" s="1"/>
  <c r="P57" i="15"/>
  <c r="Q57" i="15" s="1"/>
  <c r="Q67" i="15"/>
  <c r="F71" i="15"/>
  <c r="F72" i="15" s="1"/>
  <c r="Q53" i="21"/>
  <c r="P69" i="27"/>
  <c r="E71" i="9"/>
  <c r="E72" i="9" s="1"/>
  <c r="P53" i="28"/>
  <c r="P69" i="28"/>
  <c r="D18" i="35"/>
  <c r="Q65" i="10"/>
  <c r="Q69" i="10" s="1"/>
  <c r="R51" i="27"/>
  <c r="S51" i="27" s="1"/>
  <c r="R8" i="27"/>
  <c r="D17" i="34"/>
  <c r="D71" i="34"/>
  <c r="D72" i="34" s="1"/>
  <c r="D71" i="9"/>
  <c r="D72" i="9" s="1"/>
  <c r="D17" i="9"/>
  <c r="G71" i="10"/>
  <c r="G72" i="10" s="1"/>
  <c r="D18" i="39"/>
  <c r="Q53" i="17"/>
  <c r="P69" i="21"/>
  <c r="Q53" i="27"/>
  <c r="D28" i="3"/>
  <c r="D18" i="3"/>
  <c r="E71" i="3"/>
  <c r="E72" i="3" s="1"/>
  <c r="S7" i="3"/>
  <c r="S8" i="3" s="1"/>
  <c r="P57" i="3"/>
  <c r="Q57" i="3" s="1"/>
  <c r="Q67" i="3"/>
  <c r="P53" i="3"/>
  <c r="P69" i="3"/>
  <c r="R8" i="3"/>
  <c r="Q65" i="3"/>
  <c r="Q69" i="3" s="1"/>
  <c r="P68" i="4" l="1"/>
  <c r="F58" i="4"/>
  <c r="P58" i="4" s="1"/>
  <c r="Q58" i="4" s="1"/>
  <c r="F69" i="4"/>
  <c r="F58" i="12"/>
  <c r="P68" i="12"/>
  <c r="F69" i="12"/>
  <c r="F58" i="19"/>
  <c r="P58" i="19" s="1"/>
  <c r="Q58" i="19" s="1"/>
  <c r="P68" i="19"/>
  <c r="F69" i="19"/>
  <c r="P69" i="40"/>
  <c r="Q69" i="40"/>
  <c r="P68" i="14"/>
  <c r="F58" i="14"/>
  <c r="P58" i="14" s="1"/>
  <c r="Q58" i="14" s="1"/>
  <c r="F69" i="14"/>
  <c r="P68" i="17"/>
  <c r="F58" i="17"/>
  <c r="P58" i="17" s="1"/>
  <c r="Q58" i="17" s="1"/>
  <c r="F69" i="17"/>
  <c r="P68" i="11"/>
  <c r="F58" i="11"/>
  <c r="P58" i="11" s="1"/>
  <c r="Q58" i="11" s="1"/>
  <c r="F69" i="11"/>
  <c r="P68" i="6"/>
  <c r="F58" i="6"/>
  <c r="F69" i="6"/>
  <c r="P68" i="13"/>
  <c r="F58" i="13"/>
  <c r="P58" i="13" s="1"/>
  <c r="Q58" i="13" s="1"/>
  <c r="F69" i="13"/>
  <c r="Q69" i="8"/>
  <c r="Q69" i="39"/>
  <c r="Q69" i="22"/>
  <c r="Q69" i="29"/>
  <c r="E71" i="7"/>
  <c r="E72" i="7" s="1"/>
  <c r="D70" i="33"/>
  <c r="D37" i="33"/>
  <c r="G70" i="33"/>
  <c r="H71" i="33"/>
  <c r="H72" i="33" s="1"/>
  <c r="F70" i="33"/>
  <c r="E71" i="19"/>
  <c r="E72" i="19" s="1"/>
  <c r="D18" i="19"/>
  <c r="D28" i="19"/>
  <c r="Q53" i="19"/>
  <c r="D28" i="11"/>
  <c r="E71" i="11"/>
  <c r="E72" i="11" s="1"/>
  <c r="D18" i="11"/>
  <c r="Q53" i="11"/>
  <c r="Q53" i="40"/>
  <c r="AP50" i="40"/>
  <c r="AP49" i="40"/>
  <c r="AP52" i="40"/>
  <c r="AP51" i="40"/>
  <c r="F71" i="40"/>
  <c r="F72" i="40" s="1"/>
  <c r="AP26" i="40"/>
  <c r="AP27" i="40"/>
  <c r="AP25" i="40"/>
  <c r="AP28" i="40"/>
  <c r="AP40" i="40"/>
  <c r="AP39" i="40"/>
  <c r="AP38" i="40"/>
  <c r="AP37" i="40"/>
  <c r="D70" i="10"/>
  <c r="D37" i="10"/>
  <c r="E70" i="32"/>
  <c r="Q53" i="34"/>
  <c r="E70" i="9"/>
  <c r="Q53" i="13"/>
  <c r="D70" i="6"/>
  <c r="D37" i="6"/>
  <c r="D18" i="24"/>
  <c r="D18" i="16"/>
  <c r="E71" i="13"/>
  <c r="E72" i="13" s="1"/>
  <c r="Q53" i="6"/>
  <c r="E70" i="8"/>
  <c r="Q53" i="16"/>
  <c r="D28" i="23"/>
  <c r="D18" i="13"/>
  <c r="E71" i="25"/>
  <c r="E72" i="25" s="1"/>
  <c r="F70" i="38"/>
  <c r="F71" i="32"/>
  <c r="F72" i="32" s="1"/>
  <c r="D18" i="22"/>
  <c r="Q53" i="20"/>
  <c r="E70" i="31"/>
  <c r="D18" i="20"/>
  <c r="F70" i="12"/>
  <c r="D18" i="25"/>
  <c r="G71" i="38"/>
  <c r="G72" i="38" s="1"/>
  <c r="Q53" i="18"/>
  <c r="F70" i="8"/>
  <c r="Q53" i="38"/>
  <c r="E70" i="35"/>
  <c r="Q53" i="22"/>
  <c r="G71" i="6"/>
  <c r="G72" i="6" s="1"/>
  <c r="D18" i="32"/>
  <c r="E70" i="27"/>
  <c r="E70" i="22"/>
  <c r="Q53" i="7"/>
  <c r="H71" i="10"/>
  <c r="H72" i="10" s="1"/>
  <c r="D70" i="31"/>
  <c r="D37" i="31"/>
  <c r="F70" i="6"/>
  <c r="D18" i="4"/>
  <c r="D70" i="39"/>
  <c r="D37" i="39"/>
  <c r="F70" i="10"/>
  <c r="Q53" i="10"/>
  <c r="Q53" i="39"/>
  <c r="F70" i="27"/>
  <c r="E70" i="21"/>
  <c r="D28" i="4"/>
  <c r="D70" i="35"/>
  <c r="D37" i="35"/>
  <c r="E71" i="28"/>
  <c r="E72" i="28" s="1"/>
  <c r="E71" i="30"/>
  <c r="E72" i="30" s="1"/>
  <c r="D70" i="15"/>
  <c r="D37" i="15"/>
  <c r="Q53" i="30"/>
  <c r="D28" i="36"/>
  <c r="E71" i="23"/>
  <c r="E72" i="23" s="1"/>
  <c r="Q53" i="4"/>
  <c r="Q53" i="26"/>
  <c r="H71" i="35"/>
  <c r="H72" i="35" s="1"/>
  <c r="D70" i="17"/>
  <c r="D37" i="17"/>
  <c r="D18" i="14"/>
  <c r="F70" i="21"/>
  <c r="Q53" i="14"/>
  <c r="F71" i="22"/>
  <c r="F72" i="22" s="1"/>
  <c r="D70" i="37"/>
  <c r="D37" i="37"/>
  <c r="D70" i="38"/>
  <c r="D37" i="38"/>
  <c r="Q53" i="29"/>
  <c r="F71" i="9"/>
  <c r="F72" i="9" s="1"/>
  <c r="D18" i="23"/>
  <c r="Q53" i="36"/>
  <c r="E71" i="36"/>
  <c r="E72" i="36" s="1"/>
  <c r="E70" i="15"/>
  <c r="D18" i="29"/>
  <c r="Q53" i="9"/>
  <c r="F71" i="39"/>
  <c r="F72" i="39" s="1"/>
  <c r="F71" i="16"/>
  <c r="F72" i="16" s="1"/>
  <c r="D28" i="13"/>
  <c r="D18" i="28"/>
  <c r="Q53" i="25"/>
  <c r="Q53" i="24"/>
  <c r="D28" i="34"/>
  <c r="Q53" i="28"/>
  <c r="F70" i="35"/>
  <c r="E70" i="6"/>
  <c r="D18" i="30"/>
  <c r="Q53" i="23"/>
  <c r="D18" i="26"/>
  <c r="Q53" i="37"/>
  <c r="D70" i="27"/>
  <c r="D37" i="27"/>
  <c r="E71" i="26"/>
  <c r="E72" i="26" s="1"/>
  <c r="D28" i="28"/>
  <c r="E70" i="16"/>
  <c r="E71" i="14"/>
  <c r="E72" i="14" s="1"/>
  <c r="Q53" i="32"/>
  <c r="E71" i="34"/>
  <c r="E72" i="34" s="1"/>
  <c r="Q53" i="31"/>
  <c r="D18" i="36"/>
  <c r="D18" i="7"/>
  <c r="E70" i="17"/>
  <c r="E70" i="39"/>
  <c r="E71" i="16"/>
  <c r="E72" i="16" s="1"/>
  <c r="F71" i="18"/>
  <c r="F72" i="18" s="1"/>
  <c r="D70" i="12"/>
  <c r="D37" i="12"/>
  <c r="D18" i="9"/>
  <c r="G71" i="15"/>
  <c r="G72" i="15" s="1"/>
  <c r="G71" i="27"/>
  <c r="G72" i="27" s="1"/>
  <c r="D18" i="34"/>
  <c r="E70" i="38"/>
  <c r="D18" i="18"/>
  <c r="E70" i="37"/>
  <c r="E71" i="4"/>
  <c r="E72" i="4" s="1"/>
  <c r="E71" i="29"/>
  <c r="E72" i="29" s="1"/>
  <c r="G71" i="21"/>
  <c r="G72" i="21" s="1"/>
  <c r="F71" i="17"/>
  <c r="F72" i="17" s="1"/>
  <c r="F71" i="31"/>
  <c r="F72" i="31" s="1"/>
  <c r="D70" i="21"/>
  <c r="D37" i="21"/>
  <c r="F71" i="37"/>
  <c r="F72" i="37" s="1"/>
  <c r="Q53" i="12"/>
  <c r="H71" i="8"/>
  <c r="H72" i="8" s="1"/>
  <c r="G70" i="8"/>
  <c r="E71" i="18"/>
  <c r="E72" i="18" s="1"/>
  <c r="E70" i="3"/>
  <c r="F71" i="3"/>
  <c r="F72" i="3" s="1"/>
  <c r="D70" i="3"/>
  <c r="D37" i="3"/>
  <c r="Q53" i="3"/>
  <c r="Q68" i="6" l="1"/>
  <c r="Q69" i="6" s="1"/>
  <c r="P69" i="6"/>
  <c r="Q68" i="19"/>
  <c r="Q69" i="19" s="1"/>
  <c r="P69" i="19"/>
  <c r="Q68" i="17"/>
  <c r="Q69" i="17" s="1"/>
  <c r="P69" i="17"/>
  <c r="P58" i="12"/>
  <c r="Q58" i="12" s="1"/>
  <c r="F71" i="12"/>
  <c r="F72" i="12" s="1"/>
  <c r="Q68" i="11"/>
  <c r="Q69" i="11" s="1"/>
  <c r="P69" i="11"/>
  <c r="Q68" i="12"/>
  <c r="Q69" i="12" s="1"/>
  <c r="P69" i="12"/>
  <c r="Q68" i="13"/>
  <c r="Q69" i="13" s="1"/>
  <c r="P69" i="13"/>
  <c r="P58" i="6"/>
  <c r="Q58" i="6" s="1"/>
  <c r="F71" i="6"/>
  <c r="F72" i="6" s="1"/>
  <c r="Q68" i="14"/>
  <c r="Q69" i="14" s="1"/>
  <c r="P69" i="14"/>
  <c r="Q68" i="4"/>
  <c r="Q69" i="4" s="1"/>
  <c r="P69" i="4"/>
  <c r="F71" i="24"/>
  <c r="F72" i="24" s="1"/>
  <c r="J71" i="33"/>
  <c r="J72" i="33" s="1"/>
  <c r="I71" i="33"/>
  <c r="I72" i="33" s="1"/>
  <c r="D70" i="19"/>
  <c r="D37" i="19"/>
  <c r="F71" i="19"/>
  <c r="F72" i="19" s="1"/>
  <c r="E70" i="19"/>
  <c r="D70" i="11"/>
  <c r="D37" i="11"/>
  <c r="F71" i="11"/>
  <c r="F72" i="11" s="1"/>
  <c r="E70" i="11"/>
  <c r="E70" i="40"/>
  <c r="BA50" i="40"/>
  <c r="BA49" i="40"/>
  <c r="BA52" i="40"/>
  <c r="BA51" i="40"/>
  <c r="AP73" i="40"/>
  <c r="BA40" i="40"/>
  <c r="BA39" i="40"/>
  <c r="BA38" i="40"/>
  <c r="BA37" i="40"/>
  <c r="G71" i="40"/>
  <c r="G72" i="40" s="1"/>
  <c r="BA26" i="40"/>
  <c r="BA27" i="40"/>
  <c r="BA25" i="40"/>
  <c r="BA28" i="40"/>
  <c r="G70" i="35"/>
  <c r="E70" i="29"/>
  <c r="D70" i="13"/>
  <c r="D37" i="13"/>
  <c r="D70" i="36"/>
  <c r="D37" i="36"/>
  <c r="D70" i="30"/>
  <c r="D37" i="30"/>
  <c r="G71" i="22"/>
  <c r="G72" i="22" s="1"/>
  <c r="E70" i="36"/>
  <c r="D70" i="32"/>
  <c r="D37" i="32"/>
  <c r="G71" i="26"/>
  <c r="G72" i="26" s="1"/>
  <c r="D70" i="22"/>
  <c r="D37" i="22"/>
  <c r="I71" i="8"/>
  <c r="I72" i="8" s="1"/>
  <c r="G71" i="39"/>
  <c r="G72" i="39" s="1"/>
  <c r="G71" i="32"/>
  <c r="G72" i="32" s="1"/>
  <c r="F71" i="25"/>
  <c r="F72" i="25" s="1"/>
  <c r="D70" i="23"/>
  <c r="D37" i="23"/>
  <c r="F71" i="23"/>
  <c r="F72" i="23" s="1"/>
  <c r="E70" i="23"/>
  <c r="D70" i="9"/>
  <c r="D37" i="9"/>
  <c r="H71" i="21"/>
  <c r="H72" i="21" s="1"/>
  <c r="G71" i="31"/>
  <c r="G72" i="31" s="1"/>
  <c r="G70" i="21"/>
  <c r="D70" i="34"/>
  <c r="D37" i="34"/>
  <c r="G71" i="18"/>
  <c r="G72" i="18" s="1"/>
  <c r="D70" i="14"/>
  <c r="D37" i="14"/>
  <c r="F71" i="30"/>
  <c r="F72" i="30" s="1"/>
  <c r="H71" i="12"/>
  <c r="H72" i="12" s="1"/>
  <c r="D70" i="20"/>
  <c r="D37" i="20"/>
  <c r="E70" i="25"/>
  <c r="D70" i="18"/>
  <c r="D37" i="18"/>
  <c r="F71" i="14"/>
  <c r="F72" i="14" s="1"/>
  <c r="E70" i="30"/>
  <c r="H71" i="6"/>
  <c r="H72" i="6" s="1"/>
  <c r="D70" i="26"/>
  <c r="D37" i="26"/>
  <c r="F70" i="32"/>
  <c r="F71" i="4"/>
  <c r="F72" i="4" s="1"/>
  <c r="F70" i="31"/>
  <c r="G71" i="17"/>
  <c r="G72" i="17" s="1"/>
  <c r="D70" i="28"/>
  <c r="D37" i="28"/>
  <c r="H71" i="38"/>
  <c r="H72" i="38" s="1"/>
  <c r="F71" i="13"/>
  <c r="F72" i="13" s="1"/>
  <c r="D70" i="16"/>
  <c r="D37" i="16"/>
  <c r="D70" i="29"/>
  <c r="D37" i="29"/>
  <c r="F70" i="17"/>
  <c r="F71" i="20"/>
  <c r="F72" i="20" s="1"/>
  <c r="G71" i="9"/>
  <c r="G72" i="9" s="1"/>
  <c r="I71" i="35"/>
  <c r="I72" i="35" s="1"/>
  <c r="F70" i="14"/>
  <c r="G71" i="14"/>
  <c r="G72" i="14" s="1"/>
  <c r="F71" i="26"/>
  <c r="F72" i="26" s="1"/>
  <c r="E70" i="34"/>
  <c r="G71" i="37"/>
  <c r="G72" i="37" s="1"/>
  <c r="F70" i="9"/>
  <c r="F71" i="28"/>
  <c r="F72" i="28" s="1"/>
  <c r="G70" i="38"/>
  <c r="E70" i="13"/>
  <c r="D70" i="24"/>
  <c r="D37" i="24"/>
  <c r="F71" i="34"/>
  <c r="F72" i="34" s="1"/>
  <c r="F70" i="24"/>
  <c r="F71" i="7"/>
  <c r="F72" i="7" s="1"/>
  <c r="F71" i="29"/>
  <c r="F72" i="29" s="1"/>
  <c r="D70" i="7"/>
  <c r="D37" i="7"/>
  <c r="F71" i="36"/>
  <c r="F72" i="36" s="1"/>
  <c r="E70" i="28"/>
  <c r="D70" i="4"/>
  <c r="D37" i="4"/>
  <c r="D70" i="25"/>
  <c r="D37" i="25"/>
  <c r="G71" i="3"/>
  <c r="G72" i="3" s="1"/>
  <c r="H70" i="10" l="1"/>
  <c r="F70" i="18"/>
  <c r="E70" i="4"/>
  <c r="F70" i="16"/>
  <c r="I71" i="10"/>
  <c r="I72" i="10" s="1"/>
  <c r="I70" i="33"/>
  <c r="K71" i="33"/>
  <c r="K72" i="33" s="1"/>
  <c r="H70" i="33"/>
  <c r="G71" i="19"/>
  <c r="G72" i="19" s="1"/>
  <c r="F70" i="19"/>
  <c r="F70" i="11"/>
  <c r="G71" i="11"/>
  <c r="G72" i="11" s="1"/>
  <c r="BL52" i="40"/>
  <c r="BL51" i="40"/>
  <c r="BL49" i="40"/>
  <c r="BL50" i="40"/>
  <c r="BL40" i="40"/>
  <c r="BL39" i="40"/>
  <c r="BL38" i="40"/>
  <c r="BL37" i="40"/>
  <c r="H71" i="40"/>
  <c r="H72" i="40" s="1"/>
  <c r="BL27" i="40"/>
  <c r="BL25" i="40"/>
  <c r="BL28" i="40"/>
  <c r="BL26" i="40"/>
  <c r="BA73" i="40"/>
  <c r="F70" i="40"/>
  <c r="G70" i="17"/>
  <c r="H71" i="31"/>
  <c r="H72" i="31" s="1"/>
  <c r="F70" i="7"/>
  <c r="E70" i="14"/>
  <c r="G71" i="36"/>
  <c r="G72" i="36" s="1"/>
  <c r="F70" i="15"/>
  <c r="G71" i="20"/>
  <c r="G72" i="20" s="1"/>
  <c r="F70" i="39"/>
  <c r="F70" i="37"/>
  <c r="H71" i="17"/>
  <c r="H72" i="17" s="1"/>
  <c r="E70" i="18"/>
  <c r="G71" i="30"/>
  <c r="G72" i="30" s="1"/>
  <c r="H71" i="15"/>
  <c r="H72" i="15" s="1"/>
  <c r="G70" i="22"/>
  <c r="G71" i="29"/>
  <c r="G72" i="29" s="1"/>
  <c r="F70" i="29"/>
  <c r="I71" i="38"/>
  <c r="I72" i="38" s="1"/>
  <c r="J71" i="8"/>
  <c r="J72" i="8" s="1"/>
  <c r="G70" i="10"/>
  <c r="H70" i="8"/>
  <c r="H71" i="32"/>
  <c r="H72" i="32" s="1"/>
  <c r="E70" i="7"/>
  <c r="G70" i="12"/>
  <c r="I70" i="35"/>
  <c r="E70" i="24"/>
  <c r="G70" i="15"/>
  <c r="F70" i="22"/>
  <c r="H71" i="22"/>
  <c r="H72" i="22" s="1"/>
  <c r="G71" i="4"/>
  <c r="G72" i="4" s="1"/>
  <c r="G70" i="31"/>
  <c r="I70" i="8"/>
  <c r="F70" i="34"/>
  <c r="H70" i="21"/>
  <c r="I71" i="27"/>
  <c r="I72" i="27" s="1"/>
  <c r="G71" i="23"/>
  <c r="G72" i="23" s="1"/>
  <c r="G71" i="34"/>
  <c r="G72" i="34" s="1"/>
  <c r="E70" i="20"/>
  <c r="H71" i="9"/>
  <c r="H72" i="9" s="1"/>
  <c r="G70" i="9"/>
  <c r="G71" i="7"/>
  <c r="G72" i="7" s="1"/>
  <c r="G71" i="28"/>
  <c r="G72" i="28" s="1"/>
  <c r="G71" i="13"/>
  <c r="G72" i="13" s="1"/>
  <c r="F70" i="36"/>
  <c r="H71" i="16"/>
  <c r="H72" i="16" s="1"/>
  <c r="I71" i="6"/>
  <c r="I72" i="6" s="1"/>
  <c r="F70" i="26"/>
  <c r="H71" i="39"/>
  <c r="H72" i="39" s="1"/>
  <c r="G71" i="24"/>
  <c r="G72" i="24" s="1"/>
  <c r="H70" i="35"/>
  <c r="G71" i="16"/>
  <c r="G72" i="16" s="1"/>
  <c r="H70" i="6"/>
  <c r="I71" i="12"/>
  <c r="I72" i="12" s="1"/>
  <c r="I71" i="21"/>
  <c r="I72" i="21" s="1"/>
  <c r="G71" i="25"/>
  <c r="G72" i="25" s="1"/>
  <c r="G70" i="39"/>
  <c r="I71" i="15"/>
  <c r="I72" i="15" s="1"/>
  <c r="G70" i="14"/>
  <c r="H71" i="37"/>
  <c r="H72" i="37" s="1"/>
  <c r="F70" i="20"/>
  <c r="H71" i="27"/>
  <c r="H72" i="27" s="1"/>
  <c r="G70" i="6"/>
  <c r="H70" i="12"/>
  <c r="E70" i="26"/>
  <c r="F70" i="3"/>
  <c r="H71" i="3"/>
  <c r="H72" i="3" s="1"/>
  <c r="G70" i="3"/>
  <c r="I66" i="5"/>
  <c r="I65" i="5"/>
  <c r="I67" i="5"/>
  <c r="G70" i="16" l="1"/>
  <c r="G70" i="37"/>
  <c r="I71" i="32"/>
  <c r="I72" i="32" s="1"/>
  <c r="J71" i="10"/>
  <c r="J72" i="10" s="1"/>
  <c r="G70" i="19"/>
  <c r="H71" i="19"/>
  <c r="H72" i="19" s="1"/>
  <c r="H71" i="11"/>
  <c r="H72" i="11" s="1"/>
  <c r="I71" i="40"/>
  <c r="I72" i="40" s="1"/>
  <c r="BW25" i="40"/>
  <c r="BW28" i="40"/>
  <c r="BW26" i="40"/>
  <c r="BW27" i="40"/>
  <c r="BW52" i="40"/>
  <c r="BW49" i="40"/>
  <c r="BW51" i="40"/>
  <c r="BW50" i="40"/>
  <c r="G70" i="40"/>
  <c r="BW40" i="40"/>
  <c r="BW39" i="40"/>
  <c r="BW38" i="40"/>
  <c r="BW37" i="40"/>
  <c r="BL73" i="40"/>
  <c r="G70" i="26"/>
  <c r="H71" i="30"/>
  <c r="H72" i="30" s="1"/>
  <c r="I71" i="37"/>
  <c r="I72" i="37" s="1"/>
  <c r="G70" i="25"/>
  <c r="F70" i="30"/>
  <c r="G70" i="30"/>
  <c r="H71" i="29"/>
  <c r="H72" i="29" s="1"/>
  <c r="G70" i="27"/>
  <c r="H71" i="34"/>
  <c r="H72" i="34" s="1"/>
  <c r="I71" i="18"/>
  <c r="I72" i="18" s="1"/>
  <c r="H71" i="13"/>
  <c r="H72" i="13" s="1"/>
  <c r="H71" i="7"/>
  <c r="H72" i="7" s="1"/>
  <c r="H71" i="18"/>
  <c r="H72" i="18" s="1"/>
  <c r="G70" i="28"/>
  <c r="G70" i="29"/>
  <c r="I71" i="31"/>
  <c r="I72" i="31" s="1"/>
  <c r="I71" i="22"/>
  <c r="I72" i="22" s="1"/>
  <c r="H71" i="20"/>
  <c r="H72" i="20" s="1"/>
  <c r="H71" i="25"/>
  <c r="H72" i="25" s="1"/>
  <c r="G70" i="7"/>
  <c r="J71" i="21"/>
  <c r="J72" i="21" s="1"/>
  <c r="G70" i="13"/>
  <c r="K71" i="35"/>
  <c r="K72" i="35" s="1"/>
  <c r="H71" i="26"/>
  <c r="H72" i="26" s="1"/>
  <c r="J71" i="35"/>
  <c r="J72" i="35" s="1"/>
  <c r="P25" i="21"/>
  <c r="J71" i="6"/>
  <c r="J72" i="6" s="1"/>
  <c r="G70" i="18"/>
  <c r="H71" i="4"/>
  <c r="H72" i="4" s="1"/>
  <c r="J71" i="38"/>
  <c r="J72" i="38" s="1"/>
  <c r="I71" i="17"/>
  <c r="I72" i="17" s="1"/>
  <c r="H70" i="37"/>
  <c r="F70" i="23"/>
  <c r="F70" i="25"/>
  <c r="F70" i="28"/>
  <c r="I71" i="39"/>
  <c r="I72" i="39" s="1"/>
  <c r="I71" i="9"/>
  <c r="I72" i="9" s="1"/>
  <c r="H71" i="23"/>
  <c r="H72" i="23" s="1"/>
  <c r="G70" i="4"/>
  <c r="H70" i="17"/>
  <c r="I70" i="38"/>
  <c r="I71" i="14"/>
  <c r="I72" i="14" s="1"/>
  <c r="J71" i="12"/>
  <c r="J72" i="12" s="1"/>
  <c r="G70" i="23"/>
  <c r="H71" i="24"/>
  <c r="H72" i="24" s="1"/>
  <c r="F70" i="4"/>
  <c r="G70" i="32"/>
  <c r="H70" i="38"/>
  <c r="K71" i="8"/>
  <c r="K72" i="8" s="1"/>
  <c r="H70" i="27"/>
  <c r="H71" i="36"/>
  <c r="H72" i="36" s="1"/>
  <c r="H71" i="28"/>
  <c r="H72" i="28" s="1"/>
  <c r="F70" i="13"/>
  <c r="I71" i="24"/>
  <c r="I72" i="24" s="1"/>
  <c r="J70" i="8"/>
  <c r="H71" i="14"/>
  <c r="H72" i="14" s="1"/>
  <c r="I71" i="3"/>
  <c r="I72" i="3" s="1"/>
  <c r="I69" i="5"/>
  <c r="H70" i="32" l="1"/>
  <c r="H70" i="7"/>
  <c r="P25" i="38"/>
  <c r="H70" i="14"/>
  <c r="P25" i="8"/>
  <c r="K71" i="10"/>
  <c r="K72" i="10" s="1"/>
  <c r="P25" i="33"/>
  <c r="K70" i="33"/>
  <c r="L71" i="33"/>
  <c r="L72" i="33" s="1"/>
  <c r="J70" i="33"/>
  <c r="I71" i="19"/>
  <c r="I72" i="19" s="1"/>
  <c r="H70" i="19"/>
  <c r="G70" i="11"/>
  <c r="I71" i="11"/>
  <c r="I72" i="11" s="1"/>
  <c r="CH40" i="40"/>
  <c r="CH39" i="40"/>
  <c r="CH38" i="40"/>
  <c r="CH37" i="40"/>
  <c r="H70" i="40"/>
  <c r="BW73" i="40"/>
  <c r="CH52" i="40"/>
  <c r="CH51" i="40"/>
  <c r="CH50" i="40"/>
  <c r="CH49" i="40"/>
  <c r="J71" i="40"/>
  <c r="J72" i="40" s="1"/>
  <c r="CH27" i="40"/>
  <c r="CH28" i="40"/>
  <c r="CH26" i="40"/>
  <c r="CH25" i="40"/>
  <c r="I70" i="27"/>
  <c r="J70" i="35"/>
  <c r="G70" i="24"/>
  <c r="I70" i="12"/>
  <c r="H70" i="28"/>
  <c r="J71" i="37"/>
  <c r="J72" i="37" s="1"/>
  <c r="J71" i="9"/>
  <c r="J72" i="9" s="1"/>
  <c r="H70" i="15"/>
  <c r="J71" i="17"/>
  <c r="J72" i="17" s="1"/>
  <c r="J70" i="38"/>
  <c r="I71" i="26"/>
  <c r="I72" i="26" s="1"/>
  <c r="G70" i="34"/>
  <c r="H70" i="26"/>
  <c r="I71" i="7"/>
  <c r="I72" i="7" s="1"/>
  <c r="K70" i="8"/>
  <c r="H70" i="22"/>
  <c r="G70" i="20"/>
  <c r="I71" i="34"/>
  <c r="I72" i="34" s="1"/>
  <c r="J71" i="32"/>
  <c r="J72" i="32" s="1"/>
  <c r="I71" i="4"/>
  <c r="I72" i="4" s="1"/>
  <c r="H70" i="31"/>
  <c r="J71" i="31"/>
  <c r="J72" i="31" s="1"/>
  <c r="I71" i="13"/>
  <c r="I72" i="13" s="1"/>
  <c r="H70" i="34"/>
  <c r="I70" i="6"/>
  <c r="I71" i="28"/>
  <c r="I72" i="28" s="1"/>
  <c r="Q25" i="21"/>
  <c r="Q62" i="21" s="1"/>
  <c r="P62" i="21"/>
  <c r="J71" i="24"/>
  <c r="J72" i="24" s="1"/>
  <c r="I70" i="31"/>
  <c r="H70" i="9"/>
  <c r="I70" i="10"/>
  <c r="L71" i="8"/>
  <c r="L72" i="8" s="1"/>
  <c r="K71" i="6"/>
  <c r="K72" i="6" s="1"/>
  <c r="H70" i="16"/>
  <c r="H70" i="24"/>
  <c r="I71" i="29"/>
  <c r="I72" i="29" s="1"/>
  <c r="Q25" i="38"/>
  <c r="Q62" i="38" s="1"/>
  <c r="P62" i="38"/>
  <c r="J71" i="27"/>
  <c r="J72" i="27" s="1"/>
  <c r="I70" i="21"/>
  <c r="I71" i="36"/>
  <c r="I72" i="36" s="1"/>
  <c r="K71" i="12"/>
  <c r="K72" i="12" s="1"/>
  <c r="J71" i="39"/>
  <c r="J72" i="39" s="1"/>
  <c r="H70" i="36"/>
  <c r="K71" i="21"/>
  <c r="K72" i="21" s="1"/>
  <c r="J70" i="10"/>
  <c r="I71" i="30"/>
  <c r="I72" i="30" s="1"/>
  <c r="I70" i="39"/>
  <c r="K71" i="38"/>
  <c r="K72" i="38" s="1"/>
  <c r="J70" i="21"/>
  <c r="I71" i="25"/>
  <c r="I72" i="25" s="1"/>
  <c r="I71" i="20"/>
  <c r="I72" i="20" s="1"/>
  <c r="J70" i="12"/>
  <c r="H70" i="39"/>
  <c r="J70" i="6"/>
  <c r="G70" i="36"/>
  <c r="I71" i="23"/>
  <c r="I72" i="23" s="1"/>
  <c r="P25" i="15"/>
  <c r="H70" i="20"/>
  <c r="J71" i="22"/>
  <c r="J72" i="22" s="1"/>
  <c r="I71" i="16"/>
  <c r="I72" i="16" s="1"/>
  <c r="L71" i="35"/>
  <c r="L72" i="35" s="1"/>
  <c r="I70" i="22"/>
  <c r="I70" i="15"/>
  <c r="J71" i="15"/>
  <c r="J72" i="15" s="1"/>
  <c r="H70" i="3"/>
  <c r="J71" i="3"/>
  <c r="J72" i="3" s="1"/>
  <c r="I70" i="3"/>
  <c r="I70" i="32" l="1"/>
  <c r="I70" i="24"/>
  <c r="Q25" i="8"/>
  <c r="Q62" i="8" s="1"/>
  <c r="P62" i="8"/>
  <c r="J70" i="15"/>
  <c r="P25" i="31"/>
  <c r="P62" i="31" s="1"/>
  <c r="N71" i="8"/>
  <c r="N72" i="8" s="1"/>
  <c r="M70" i="8"/>
  <c r="I70" i="9"/>
  <c r="P25" i="10"/>
  <c r="Q25" i="10" s="1"/>
  <c r="Q62" i="10" s="1"/>
  <c r="L70" i="33"/>
  <c r="M71" i="33"/>
  <c r="M72" i="33" s="1"/>
  <c r="P17" i="33"/>
  <c r="P55" i="33"/>
  <c r="Q25" i="33"/>
  <c r="Q62" i="33" s="1"/>
  <c r="P62" i="33"/>
  <c r="J71" i="19"/>
  <c r="J72" i="19" s="1"/>
  <c r="H70" i="11"/>
  <c r="J71" i="11"/>
  <c r="J72" i="11" s="1"/>
  <c r="I70" i="11"/>
  <c r="CS38" i="40"/>
  <c r="CS37" i="40"/>
  <c r="CS39" i="40"/>
  <c r="CS40" i="40"/>
  <c r="K71" i="40"/>
  <c r="K72" i="40" s="1"/>
  <c r="I70" i="40"/>
  <c r="CS28" i="40"/>
  <c r="CS25" i="40"/>
  <c r="CS26" i="40"/>
  <c r="CS27" i="40"/>
  <c r="CH73" i="40"/>
  <c r="CS52" i="40"/>
  <c r="CS51" i="40"/>
  <c r="CS50" i="40"/>
  <c r="CS49" i="40"/>
  <c r="I70" i="26"/>
  <c r="I70" i="16"/>
  <c r="J70" i="27"/>
  <c r="H70" i="30"/>
  <c r="K71" i="39"/>
  <c r="K72" i="39" s="1"/>
  <c r="H70" i="13"/>
  <c r="P25" i="35"/>
  <c r="Q25" i="31"/>
  <c r="Q62" i="31" s="1"/>
  <c r="H70" i="18"/>
  <c r="J71" i="7"/>
  <c r="J72" i="7" s="1"/>
  <c r="K71" i="15"/>
  <c r="K72" i="15" s="1"/>
  <c r="J71" i="34"/>
  <c r="J72" i="34" s="1"/>
  <c r="K71" i="17"/>
  <c r="K72" i="17" s="1"/>
  <c r="H70" i="23"/>
  <c r="P17" i="15"/>
  <c r="L70" i="35"/>
  <c r="P22" i="35"/>
  <c r="K71" i="18"/>
  <c r="K72" i="18" s="1"/>
  <c r="I70" i="23"/>
  <c r="I70" i="17"/>
  <c r="J70" i="17"/>
  <c r="P25" i="37"/>
  <c r="P55" i="27"/>
  <c r="P17" i="35"/>
  <c r="J71" i="30"/>
  <c r="J72" i="30" s="1"/>
  <c r="K71" i="27"/>
  <c r="K72" i="27" s="1"/>
  <c r="J71" i="18"/>
  <c r="J72" i="18" s="1"/>
  <c r="J71" i="28"/>
  <c r="J72" i="28" s="1"/>
  <c r="M71" i="35"/>
  <c r="M72" i="35" s="1"/>
  <c r="J70" i="39"/>
  <c r="L71" i="38"/>
  <c r="L72" i="38" s="1"/>
  <c r="P55" i="31"/>
  <c r="J71" i="4"/>
  <c r="J72" i="4" s="1"/>
  <c r="Q55" i="35"/>
  <c r="Q71" i="35" s="1"/>
  <c r="Q72" i="35" s="1"/>
  <c r="P71" i="35"/>
  <c r="P72" i="35" s="1"/>
  <c r="K70" i="35"/>
  <c r="K71" i="16"/>
  <c r="K72" i="16" s="1"/>
  <c r="J71" i="16"/>
  <c r="J72" i="16" s="1"/>
  <c r="I70" i="30"/>
  <c r="L71" i="21"/>
  <c r="L72" i="21" s="1"/>
  <c r="I70" i="37"/>
  <c r="K71" i="37"/>
  <c r="K72" i="37" s="1"/>
  <c r="P55" i="38"/>
  <c r="P25" i="20"/>
  <c r="P55" i="21"/>
  <c r="K70" i="12"/>
  <c r="J71" i="13"/>
  <c r="J72" i="13" s="1"/>
  <c r="K71" i="32"/>
  <c r="K72" i="32" s="1"/>
  <c r="J70" i="37"/>
  <c r="J71" i="23"/>
  <c r="J72" i="23" s="1"/>
  <c r="P17" i="21"/>
  <c r="J71" i="36"/>
  <c r="J72" i="36" s="1"/>
  <c r="I70" i="14"/>
  <c r="K71" i="22"/>
  <c r="K72" i="22" s="1"/>
  <c r="J71" i="20"/>
  <c r="J72" i="20" s="1"/>
  <c r="J71" i="29"/>
  <c r="J72" i="29" s="1"/>
  <c r="L71" i="6"/>
  <c r="L72" i="6" s="1"/>
  <c r="J71" i="14"/>
  <c r="J72" i="14" s="1"/>
  <c r="P55" i="10"/>
  <c r="H70" i="4"/>
  <c r="K71" i="31"/>
  <c r="K72" i="31" s="1"/>
  <c r="H70" i="25"/>
  <c r="L71" i="27"/>
  <c r="L72" i="27" s="1"/>
  <c r="I70" i="4"/>
  <c r="M71" i="6"/>
  <c r="M72" i="6" s="1"/>
  <c r="Q25" i="15"/>
  <c r="Q62" i="15" s="1"/>
  <c r="P62" i="15"/>
  <c r="H70" i="29"/>
  <c r="I70" i="29"/>
  <c r="K70" i="6"/>
  <c r="J70" i="31"/>
  <c r="K71" i="26"/>
  <c r="K72" i="26" s="1"/>
  <c r="J71" i="26"/>
  <c r="J72" i="26" s="1"/>
  <c r="K71" i="9"/>
  <c r="K72" i="9" s="1"/>
  <c r="M71" i="8"/>
  <c r="M72" i="8" s="1"/>
  <c r="J71" i="25"/>
  <c r="J72" i="25" s="1"/>
  <c r="L71" i="12"/>
  <c r="L72" i="12" s="1"/>
  <c r="P17" i="10"/>
  <c r="I70" i="13"/>
  <c r="K71" i="24"/>
  <c r="K72" i="24" s="1"/>
  <c r="I70" i="28"/>
  <c r="L71" i="10"/>
  <c r="L72" i="10" s="1"/>
  <c r="K71" i="3"/>
  <c r="K72" i="3" s="1"/>
  <c r="P62" i="10" l="1"/>
  <c r="M70" i="39"/>
  <c r="M71" i="39"/>
  <c r="M72" i="39" s="1"/>
  <c r="P22" i="27"/>
  <c r="N71" i="12"/>
  <c r="N72" i="12" s="1"/>
  <c r="P17" i="12"/>
  <c r="P25" i="32"/>
  <c r="P62" i="32" s="1"/>
  <c r="P17" i="26"/>
  <c r="Q17" i="26" s="1"/>
  <c r="Q18" i="26" s="1"/>
  <c r="P25" i="6"/>
  <c r="I70" i="25"/>
  <c r="O71" i="8"/>
  <c r="O72" i="8" s="1"/>
  <c r="P25" i="39"/>
  <c r="N70" i="6"/>
  <c r="N71" i="6"/>
  <c r="N72" i="6" s="1"/>
  <c r="N70" i="8"/>
  <c r="K71" i="14"/>
  <c r="K72" i="14" s="1"/>
  <c r="DO52" i="40"/>
  <c r="M70" i="6"/>
  <c r="N71" i="33"/>
  <c r="N72" i="33" s="1"/>
  <c r="O71" i="33"/>
  <c r="O72" i="33" s="1"/>
  <c r="Q55" i="33"/>
  <c r="Q71" i="33" s="1"/>
  <c r="Q72" i="33" s="1"/>
  <c r="P71" i="33"/>
  <c r="P72" i="33" s="1"/>
  <c r="P22" i="33"/>
  <c r="Q17" i="33"/>
  <c r="Q18" i="33" s="1"/>
  <c r="P18" i="33"/>
  <c r="I70" i="19"/>
  <c r="K71" i="19"/>
  <c r="K72" i="19" s="1"/>
  <c r="J70" i="19"/>
  <c r="K71" i="11"/>
  <c r="K72" i="11" s="1"/>
  <c r="J70" i="11"/>
  <c r="J70" i="40"/>
  <c r="DD38" i="40"/>
  <c r="DD37" i="40"/>
  <c r="DD39" i="40"/>
  <c r="DD40" i="40"/>
  <c r="L71" i="40"/>
  <c r="L72" i="40" s="1"/>
  <c r="DD28" i="40"/>
  <c r="DD26" i="40"/>
  <c r="DD27" i="40"/>
  <c r="DD25" i="40"/>
  <c r="DD51" i="40"/>
  <c r="DD50" i="40"/>
  <c r="DD49" i="40"/>
  <c r="DD52" i="40"/>
  <c r="CS73" i="40"/>
  <c r="N71" i="35"/>
  <c r="N72" i="35" s="1"/>
  <c r="O71" i="35"/>
  <c r="O72" i="35" s="1"/>
  <c r="K71" i="30"/>
  <c r="K72" i="30" s="1"/>
  <c r="M71" i="12"/>
  <c r="M72" i="12" s="1"/>
  <c r="J70" i="25"/>
  <c r="I70" i="20"/>
  <c r="I70" i="36"/>
  <c r="Q22" i="27"/>
  <c r="J70" i="4"/>
  <c r="J70" i="30"/>
  <c r="P55" i="30"/>
  <c r="P17" i="27"/>
  <c r="L70" i="8"/>
  <c r="K70" i="10"/>
  <c r="K71" i="36"/>
  <c r="K72" i="36" s="1"/>
  <c r="K71" i="13"/>
  <c r="K72" i="13" s="1"/>
  <c r="Q25" i="20"/>
  <c r="Q62" i="20" s="1"/>
  <c r="P62" i="20"/>
  <c r="M71" i="27"/>
  <c r="M72" i="27" s="1"/>
  <c r="Q25" i="37"/>
  <c r="Q62" i="37" s="1"/>
  <c r="P62" i="37"/>
  <c r="K70" i="27"/>
  <c r="Q17" i="15"/>
  <c r="Q18" i="15" s="1"/>
  <c r="P18" i="15"/>
  <c r="M71" i="10"/>
  <c r="M72" i="10" s="1"/>
  <c r="J70" i="36"/>
  <c r="M71" i="31"/>
  <c r="M72" i="31" s="1"/>
  <c r="P17" i="38"/>
  <c r="Q55" i="27"/>
  <c r="Q71" i="27" s="1"/>
  <c r="Q72" i="27" s="1"/>
  <c r="P71" i="27"/>
  <c r="P72" i="27" s="1"/>
  <c r="K70" i="15"/>
  <c r="M71" i="17"/>
  <c r="M72" i="17" s="1"/>
  <c r="J70" i="26"/>
  <c r="L71" i="32"/>
  <c r="L72" i="32" s="1"/>
  <c r="P22" i="31"/>
  <c r="K70" i="38"/>
  <c r="Q55" i="10"/>
  <c r="Q71" i="10" s="1"/>
  <c r="Q72" i="10" s="1"/>
  <c r="P71" i="10"/>
  <c r="P72" i="10" s="1"/>
  <c r="K71" i="20"/>
  <c r="K72" i="20" s="1"/>
  <c r="Q17" i="21"/>
  <c r="Q18" i="21" s="1"/>
  <c r="P18" i="21"/>
  <c r="P55" i="16"/>
  <c r="P55" i="32"/>
  <c r="Q55" i="31"/>
  <c r="Q71" i="31" s="1"/>
  <c r="Q72" i="31" s="1"/>
  <c r="P71" i="31"/>
  <c r="P72" i="31" s="1"/>
  <c r="Q17" i="35"/>
  <c r="Q18" i="35" s="1"/>
  <c r="P18" i="35"/>
  <c r="P55" i="26"/>
  <c r="P22" i="10"/>
  <c r="K70" i="9"/>
  <c r="J70" i="20"/>
  <c r="K70" i="16"/>
  <c r="K70" i="32"/>
  <c r="J70" i="16"/>
  <c r="L71" i="9"/>
  <c r="L72" i="9" s="1"/>
  <c r="K70" i="24"/>
  <c r="J70" i="22"/>
  <c r="K70" i="21"/>
  <c r="M71" i="38"/>
  <c r="M72" i="38" s="1"/>
  <c r="J70" i="24"/>
  <c r="L70" i="27"/>
  <c r="P17" i="20"/>
  <c r="L70" i="38"/>
  <c r="P22" i="38"/>
  <c r="P55" i="9"/>
  <c r="K71" i="28"/>
  <c r="K72" i="28" s="1"/>
  <c r="J70" i="34"/>
  <c r="J70" i="18"/>
  <c r="K71" i="7"/>
  <c r="K72" i="7" s="1"/>
  <c r="I70" i="34"/>
  <c r="L70" i="6"/>
  <c r="L71" i="22"/>
  <c r="L72" i="22" s="1"/>
  <c r="Q55" i="38"/>
  <c r="Q71" i="38" s="1"/>
  <c r="Q72" i="38" s="1"/>
  <c r="P71" i="38"/>
  <c r="P72" i="38" s="1"/>
  <c r="K71" i="4"/>
  <c r="K72" i="4" s="1"/>
  <c r="P17" i="7"/>
  <c r="L71" i="17"/>
  <c r="L72" i="17" s="1"/>
  <c r="Q25" i="35"/>
  <c r="Q62" i="35" s="1"/>
  <c r="P62" i="35"/>
  <c r="P55" i="15"/>
  <c r="M71" i="21"/>
  <c r="M72" i="21" s="1"/>
  <c r="L71" i="37"/>
  <c r="L72" i="37" s="1"/>
  <c r="J70" i="28"/>
  <c r="I70" i="7"/>
  <c r="L71" i="18"/>
  <c r="L72" i="18" s="1"/>
  <c r="K70" i="17"/>
  <c r="P25" i="9"/>
  <c r="P25" i="23"/>
  <c r="K71" i="29"/>
  <c r="K72" i="29" s="1"/>
  <c r="K70" i="22"/>
  <c r="K71" i="23"/>
  <c r="K72" i="23" s="1"/>
  <c r="J70" i="9"/>
  <c r="P17" i="32"/>
  <c r="L71" i="31"/>
  <c r="L72" i="31" s="1"/>
  <c r="L70" i="21"/>
  <c r="P22" i="21"/>
  <c r="P22" i="30"/>
  <c r="I70" i="18"/>
  <c r="Q22" i="35"/>
  <c r="P28" i="35"/>
  <c r="L71" i="39"/>
  <c r="L72" i="39" s="1"/>
  <c r="P55" i="37"/>
  <c r="Q17" i="10"/>
  <c r="Q18" i="10" s="1"/>
  <c r="P18" i="10"/>
  <c r="K71" i="25"/>
  <c r="K72" i="25" s="1"/>
  <c r="J70" i="32"/>
  <c r="K70" i="31"/>
  <c r="Q55" i="21"/>
  <c r="Q71" i="21" s="1"/>
  <c r="Q72" i="21" s="1"/>
  <c r="P71" i="21"/>
  <c r="P72" i="21" s="1"/>
  <c r="P25" i="7"/>
  <c r="Q25" i="32"/>
  <c r="Q62" i="32" s="1"/>
  <c r="J70" i="23"/>
  <c r="K71" i="34"/>
  <c r="K72" i="34" s="1"/>
  <c r="L71" i="15"/>
  <c r="L72" i="15" s="1"/>
  <c r="P25" i="27"/>
  <c r="P28" i="27" s="1"/>
  <c r="K70" i="39"/>
  <c r="J70" i="3"/>
  <c r="L71" i="3"/>
  <c r="L72" i="3" s="1"/>
  <c r="K70" i="3"/>
  <c r="H67" i="5"/>
  <c r="H66" i="5"/>
  <c r="H65" i="5"/>
  <c r="P18" i="26" l="1"/>
  <c r="P60" i="26" s="1"/>
  <c r="P63" i="26" s="1"/>
  <c r="Q28" i="35"/>
  <c r="Q37" i="35" s="1"/>
  <c r="Q25" i="39"/>
  <c r="Q62" i="39" s="1"/>
  <c r="P62" i="39"/>
  <c r="Q25" i="6"/>
  <c r="Q62" i="6" s="1"/>
  <c r="P62" i="6"/>
  <c r="L71" i="14"/>
  <c r="L72" i="14" s="1"/>
  <c r="P25" i="16"/>
  <c r="Q25" i="16" s="1"/>
  <c r="Q62" i="16" s="1"/>
  <c r="DO51" i="40"/>
  <c r="P22" i="8"/>
  <c r="Q17" i="12"/>
  <c r="Q18" i="12" s="1"/>
  <c r="Q60" i="12" s="1"/>
  <c r="P18" i="12"/>
  <c r="P60" i="12" s="1"/>
  <c r="Q55" i="39"/>
  <c r="Q71" i="39" s="1"/>
  <c r="Q72" i="39" s="1"/>
  <c r="P71" i="39"/>
  <c r="P72" i="39" s="1"/>
  <c r="P25" i="34"/>
  <c r="L71" i="24"/>
  <c r="L72" i="24" s="1"/>
  <c r="P25" i="18"/>
  <c r="DZ37" i="40"/>
  <c r="DZ38" i="40"/>
  <c r="DZ39" i="40"/>
  <c r="DZ40" i="40"/>
  <c r="Q55" i="6"/>
  <c r="Q71" i="6" s="1"/>
  <c r="Q72" i="6" s="1"/>
  <c r="P71" i="6"/>
  <c r="P72" i="6" s="1"/>
  <c r="P25" i="12"/>
  <c r="P22" i="6"/>
  <c r="P25" i="36"/>
  <c r="P62" i="36" s="1"/>
  <c r="N70" i="39"/>
  <c r="N71" i="39"/>
  <c r="N72" i="39" s="1"/>
  <c r="N71" i="17"/>
  <c r="N72" i="17" s="1"/>
  <c r="DZ25" i="40"/>
  <c r="DZ28" i="40"/>
  <c r="DZ27" i="40"/>
  <c r="DZ26" i="40"/>
  <c r="DO49" i="40"/>
  <c r="P25" i="30"/>
  <c r="P28" i="30" s="1"/>
  <c r="M70" i="17"/>
  <c r="N71" i="40"/>
  <c r="N72" i="40" s="1"/>
  <c r="P71" i="8"/>
  <c r="P72" i="8" s="1"/>
  <c r="Q55" i="8"/>
  <c r="Q71" i="8" s="1"/>
  <c r="Q72" i="8" s="1"/>
  <c r="P17" i="8"/>
  <c r="P17" i="37"/>
  <c r="DO50" i="40"/>
  <c r="O71" i="6"/>
  <c r="O72" i="6" s="1"/>
  <c r="P22" i="39"/>
  <c r="P60" i="33"/>
  <c r="P63" i="33" s="1"/>
  <c r="Q60" i="33"/>
  <c r="Q63" i="33" s="1"/>
  <c r="Q22" i="33"/>
  <c r="Q28" i="33" s="1"/>
  <c r="Q70" i="33" s="1"/>
  <c r="P28" i="33"/>
  <c r="P70" i="33" s="1"/>
  <c r="M70" i="33"/>
  <c r="K70" i="19"/>
  <c r="L71" i="19"/>
  <c r="L72" i="19" s="1"/>
  <c r="K70" i="11"/>
  <c r="L71" i="11"/>
  <c r="L72" i="11" s="1"/>
  <c r="DO28" i="40"/>
  <c r="DO26" i="40"/>
  <c r="DO27" i="40"/>
  <c r="DO25" i="40"/>
  <c r="DD73" i="40"/>
  <c r="K70" i="40"/>
  <c r="M71" i="40"/>
  <c r="M72" i="40" s="1"/>
  <c r="DO40" i="40"/>
  <c r="DO39" i="40"/>
  <c r="DO37" i="40"/>
  <c r="DO38" i="40"/>
  <c r="K70" i="26"/>
  <c r="Q25" i="34"/>
  <c r="Q62" i="34" s="1"/>
  <c r="P62" i="34"/>
  <c r="Q25" i="7"/>
  <c r="Q62" i="7" s="1"/>
  <c r="P62" i="7"/>
  <c r="P22" i="26"/>
  <c r="J70" i="13"/>
  <c r="P55" i="25"/>
  <c r="L71" i="36"/>
  <c r="L72" i="36" s="1"/>
  <c r="L71" i="34"/>
  <c r="L72" i="34" s="1"/>
  <c r="P25" i="28"/>
  <c r="P17" i="31"/>
  <c r="L71" i="29"/>
  <c r="L72" i="29" s="1"/>
  <c r="P17" i="18"/>
  <c r="Q17" i="7"/>
  <c r="Q18" i="7" s="1"/>
  <c r="P18" i="7"/>
  <c r="M71" i="29"/>
  <c r="M72" i="29" s="1"/>
  <c r="N71" i="38"/>
  <c r="N72" i="38" s="1"/>
  <c r="O71" i="38"/>
  <c r="O72" i="38" s="1"/>
  <c r="P55" i="18"/>
  <c r="P70" i="35"/>
  <c r="P60" i="35"/>
  <c r="P63" i="35" s="1"/>
  <c r="P37" i="35"/>
  <c r="M71" i="16"/>
  <c r="M72" i="16" s="1"/>
  <c r="P25" i="25"/>
  <c r="K70" i="25"/>
  <c r="Q55" i="15"/>
  <c r="Q71" i="15" s="1"/>
  <c r="Q72" i="15" s="1"/>
  <c r="P71" i="15"/>
  <c r="P72" i="15" s="1"/>
  <c r="J70" i="14"/>
  <c r="P17" i="9"/>
  <c r="Q70" i="35"/>
  <c r="Q60" i="35"/>
  <c r="Q63" i="35" s="1"/>
  <c r="P22" i="16"/>
  <c r="Q25" i="18"/>
  <c r="Q62" i="18" s="1"/>
  <c r="P62" i="18"/>
  <c r="P17" i="36"/>
  <c r="K70" i="14"/>
  <c r="L71" i="25"/>
  <c r="L72" i="25" s="1"/>
  <c r="Q55" i="37"/>
  <c r="Q71" i="37" s="1"/>
  <c r="Q72" i="37" s="1"/>
  <c r="P71" i="37"/>
  <c r="P72" i="37" s="1"/>
  <c r="M71" i="15"/>
  <c r="M72" i="15" s="1"/>
  <c r="P55" i="36"/>
  <c r="P55" i="23"/>
  <c r="Q17" i="32"/>
  <c r="Q18" i="32" s="1"/>
  <c r="P18" i="32"/>
  <c r="K70" i="29"/>
  <c r="P22" i="15"/>
  <c r="L71" i="28"/>
  <c r="L72" i="28" s="1"/>
  <c r="Q55" i="16"/>
  <c r="Q71" i="16" s="1"/>
  <c r="Q72" i="16" s="1"/>
  <c r="P71" i="16"/>
  <c r="P72" i="16" s="1"/>
  <c r="P60" i="21"/>
  <c r="P63" i="21" s="1"/>
  <c r="L70" i="12"/>
  <c r="Q22" i="10"/>
  <c r="Q28" i="10" s="1"/>
  <c r="Q37" i="10" s="1"/>
  <c r="P28" i="10"/>
  <c r="P70" i="10" s="1"/>
  <c r="M71" i="32"/>
  <c r="M72" i="32" s="1"/>
  <c r="Q60" i="21"/>
  <c r="Q63" i="21" s="1"/>
  <c r="L71" i="16"/>
  <c r="L72" i="16" s="1"/>
  <c r="P60" i="15"/>
  <c r="P63" i="15" s="1"/>
  <c r="L71" i="30"/>
  <c r="L72" i="30" s="1"/>
  <c r="Q17" i="20"/>
  <c r="Q18" i="20" s="1"/>
  <c r="P18" i="20"/>
  <c r="M71" i="22"/>
  <c r="M72" i="22" s="1"/>
  <c r="P55" i="34"/>
  <c r="L70" i="10"/>
  <c r="L70" i="32"/>
  <c r="P22" i="32"/>
  <c r="Q22" i="31"/>
  <c r="Q28" i="31" s="1"/>
  <c r="P28" i="31"/>
  <c r="P17" i="16"/>
  <c r="N71" i="10"/>
  <c r="N72" i="10" s="1"/>
  <c r="O71" i="10"/>
  <c r="O72" i="10" s="1"/>
  <c r="Q60" i="15"/>
  <c r="Q63" i="15" s="1"/>
  <c r="Q60" i="26"/>
  <c r="Q63" i="26" s="1"/>
  <c r="P17" i="30"/>
  <c r="Q22" i="30"/>
  <c r="L71" i="4"/>
  <c r="L72" i="4" s="1"/>
  <c r="L71" i="23"/>
  <c r="L72" i="23" s="1"/>
  <c r="K70" i="23"/>
  <c r="J70" i="7"/>
  <c r="K70" i="34"/>
  <c r="Q55" i="32"/>
  <c r="Q71" i="32" s="1"/>
  <c r="Q72" i="32" s="1"/>
  <c r="P71" i="32"/>
  <c r="P72" i="32" s="1"/>
  <c r="P55" i="20"/>
  <c r="L71" i="20"/>
  <c r="L72" i="20" s="1"/>
  <c r="Q17" i="38"/>
  <c r="Q18" i="38" s="1"/>
  <c r="P18" i="38"/>
  <c r="K70" i="28"/>
  <c r="Q17" i="37"/>
  <c r="Q18" i="37" s="1"/>
  <c r="P18" i="37"/>
  <c r="Q25" i="23"/>
  <c r="Q62" i="23" s="1"/>
  <c r="P62" i="23"/>
  <c r="M71" i="9"/>
  <c r="M72" i="9" s="1"/>
  <c r="Q17" i="27"/>
  <c r="Q18" i="27" s="1"/>
  <c r="P18" i="27"/>
  <c r="P60" i="10"/>
  <c r="P63" i="10" s="1"/>
  <c r="Q60" i="10"/>
  <c r="Q63" i="10" s="1"/>
  <c r="K70" i="37"/>
  <c r="P22" i="9"/>
  <c r="L71" i="13"/>
  <c r="L72" i="13" s="1"/>
  <c r="M71" i="37"/>
  <c r="M72" i="37" s="1"/>
  <c r="Q22" i="21"/>
  <c r="Q28" i="21" s="1"/>
  <c r="Q70" i="21" s="1"/>
  <c r="P28" i="21"/>
  <c r="P70" i="21" s="1"/>
  <c r="Q25" i="9"/>
  <c r="Q62" i="9" s="1"/>
  <c r="P62" i="9"/>
  <c r="P55" i="7"/>
  <c r="L71" i="7"/>
  <c r="L72" i="7" s="1"/>
  <c r="Q55" i="9"/>
  <c r="Q71" i="9" s="1"/>
  <c r="Q72" i="9" s="1"/>
  <c r="P71" i="9"/>
  <c r="P72" i="9" s="1"/>
  <c r="M71" i="26"/>
  <c r="M72" i="26" s="1"/>
  <c r="M71" i="30"/>
  <c r="M72" i="30" s="1"/>
  <c r="P25" i="26"/>
  <c r="L71" i="26"/>
  <c r="L72" i="26" s="1"/>
  <c r="Q25" i="27"/>
  <c r="Q62" i="27" s="1"/>
  <c r="P62" i="27"/>
  <c r="J70" i="29"/>
  <c r="L70" i="37"/>
  <c r="P22" i="37"/>
  <c r="N71" i="21"/>
  <c r="N72" i="21" s="1"/>
  <c r="O71" i="21"/>
  <c r="O72" i="21" s="1"/>
  <c r="K70" i="7"/>
  <c r="Q22" i="38"/>
  <c r="Q28" i="38" s="1"/>
  <c r="P28" i="38"/>
  <c r="Q55" i="26"/>
  <c r="Q71" i="26" s="1"/>
  <c r="Q72" i="26" s="1"/>
  <c r="P71" i="26"/>
  <c r="P72" i="26" s="1"/>
  <c r="N71" i="31"/>
  <c r="N72" i="31" s="1"/>
  <c r="O71" i="31"/>
  <c r="O72" i="31" s="1"/>
  <c r="N71" i="27"/>
  <c r="N72" i="27" s="1"/>
  <c r="O71" i="27"/>
  <c r="O72" i="27" s="1"/>
  <c r="P55" i="28"/>
  <c r="Q55" i="30"/>
  <c r="Q71" i="30" s="1"/>
  <c r="Q72" i="30" s="1"/>
  <c r="P71" i="30"/>
  <c r="P72" i="30" s="1"/>
  <c r="M71" i="3"/>
  <c r="M72" i="3" s="1"/>
  <c r="P22" i="3"/>
  <c r="Q55" i="3"/>
  <c r="Q71" i="3" s="1"/>
  <c r="Q72" i="3" s="1"/>
  <c r="P71" i="3"/>
  <c r="P72" i="3" s="1"/>
  <c r="H69" i="5"/>
  <c r="Q25" i="36" l="1"/>
  <c r="Q62" i="36" s="1"/>
  <c r="P37" i="10"/>
  <c r="P62" i="16"/>
  <c r="Q70" i="10"/>
  <c r="N70" i="12"/>
  <c r="M70" i="22"/>
  <c r="P62" i="12"/>
  <c r="P63" i="12" s="1"/>
  <c r="Q25" i="12"/>
  <c r="Q62" i="12" s="1"/>
  <c r="Q63" i="12" s="1"/>
  <c r="P17" i="3"/>
  <c r="Q28" i="27"/>
  <c r="Q37" i="27" s="1"/>
  <c r="P17" i="6"/>
  <c r="DZ50" i="40"/>
  <c r="DZ51" i="40"/>
  <c r="DZ52" i="40"/>
  <c r="DZ49" i="40"/>
  <c r="P22" i="17"/>
  <c r="Q22" i="6"/>
  <c r="Q28" i="6" s="1"/>
  <c r="P28" i="6"/>
  <c r="EK37" i="40"/>
  <c r="EK38" i="40"/>
  <c r="EK39" i="40"/>
  <c r="EK40" i="40"/>
  <c r="Q55" i="17"/>
  <c r="Q71" i="17" s="1"/>
  <c r="Q72" i="17" s="1"/>
  <c r="P71" i="17"/>
  <c r="P72" i="17" s="1"/>
  <c r="EK26" i="40"/>
  <c r="EK27" i="40"/>
  <c r="EK25" i="40"/>
  <c r="EK28" i="40"/>
  <c r="O71" i="39"/>
  <c r="O72" i="39" s="1"/>
  <c r="P25" i="22"/>
  <c r="K70" i="18"/>
  <c r="O71" i="12"/>
  <c r="O72" i="12" s="1"/>
  <c r="P25" i="17"/>
  <c r="N71" i="19"/>
  <c r="N72" i="19" s="1"/>
  <c r="P28" i="39"/>
  <c r="Q22" i="39"/>
  <c r="Q28" i="39" s="1"/>
  <c r="M70" i="12"/>
  <c r="M70" i="3"/>
  <c r="P22" i="12"/>
  <c r="N71" i="29"/>
  <c r="N72" i="29" s="1"/>
  <c r="N71" i="22"/>
  <c r="N72" i="22" s="1"/>
  <c r="Q22" i="8"/>
  <c r="Q28" i="8" s="1"/>
  <c r="P28" i="8"/>
  <c r="P25" i="3"/>
  <c r="P28" i="3" s="1"/>
  <c r="P22" i="40"/>
  <c r="Q22" i="40" s="1"/>
  <c r="N71" i="11"/>
  <c r="N72" i="11" s="1"/>
  <c r="P18" i="8"/>
  <c r="Q17" i="8"/>
  <c r="Q18" i="8" s="1"/>
  <c r="P62" i="30"/>
  <c r="Q25" i="30"/>
  <c r="Q62" i="30" s="1"/>
  <c r="O71" i="17"/>
  <c r="O72" i="17" s="1"/>
  <c r="Q55" i="12"/>
  <c r="Q71" i="12" s="1"/>
  <c r="Q72" i="12" s="1"/>
  <c r="P71" i="12"/>
  <c r="P72" i="12" s="1"/>
  <c r="O71" i="22"/>
  <c r="O72" i="22" s="1"/>
  <c r="P37" i="21"/>
  <c r="O70" i="8"/>
  <c r="N70" i="17"/>
  <c r="Q37" i="33"/>
  <c r="P37" i="33"/>
  <c r="M71" i="19"/>
  <c r="M72" i="19" s="1"/>
  <c r="L70" i="19"/>
  <c r="M71" i="11"/>
  <c r="M72" i="11" s="1"/>
  <c r="L70" i="11"/>
  <c r="L70" i="40"/>
  <c r="DO73" i="40"/>
  <c r="Q25" i="26"/>
  <c r="Q62" i="26" s="1"/>
  <c r="P62" i="26"/>
  <c r="P22" i="36"/>
  <c r="P17" i="25"/>
  <c r="Q25" i="25"/>
  <c r="Q62" i="25" s="1"/>
  <c r="P62" i="25"/>
  <c r="L70" i="31"/>
  <c r="M71" i="13"/>
  <c r="M72" i="13" s="1"/>
  <c r="M71" i="7"/>
  <c r="M72" i="7" s="1"/>
  <c r="Q60" i="37"/>
  <c r="Q63" i="37" s="1"/>
  <c r="Q55" i="20"/>
  <c r="Q71" i="20" s="1"/>
  <c r="Q72" i="20" s="1"/>
  <c r="P71" i="20"/>
  <c r="P72" i="20" s="1"/>
  <c r="P17" i="23"/>
  <c r="K70" i="30"/>
  <c r="Q60" i="20"/>
  <c r="Q63" i="20" s="1"/>
  <c r="Q55" i="36"/>
  <c r="Q71" i="36" s="1"/>
  <c r="Q72" i="36" s="1"/>
  <c r="P71" i="36"/>
  <c r="P72" i="36" s="1"/>
  <c r="N71" i="16"/>
  <c r="N72" i="16" s="1"/>
  <c r="O71" i="16"/>
  <c r="O72" i="16" s="1"/>
  <c r="Q25" i="28"/>
  <c r="Q62" i="28" s="1"/>
  <c r="P62" i="28"/>
  <c r="P60" i="37"/>
  <c r="P63" i="37" s="1"/>
  <c r="M71" i="20"/>
  <c r="M72" i="20" s="1"/>
  <c r="L70" i="16"/>
  <c r="Q22" i="9"/>
  <c r="Q28" i="9" s="1"/>
  <c r="P28" i="9"/>
  <c r="L70" i="20"/>
  <c r="L70" i="4"/>
  <c r="Q22" i="15"/>
  <c r="Q28" i="15" s="1"/>
  <c r="P28" i="15"/>
  <c r="N71" i="15"/>
  <c r="N72" i="15" s="1"/>
  <c r="O71" i="15"/>
  <c r="O72" i="15" s="1"/>
  <c r="P17" i="34"/>
  <c r="Q22" i="26"/>
  <c r="P28" i="26"/>
  <c r="P22" i="7"/>
  <c r="Q55" i="7"/>
  <c r="Q71" i="7" s="1"/>
  <c r="Q72" i="7" s="1"/>
  <c r="P71" i="7"/>
  <c r="P72" i="7" s="1"/>
  <c r="L70" i="17"/>
  <c r="Q22" i="32"/>
  <c r="Q28" i="32" s="1"/>
  <c r="Q70" i="32" s="1"/>
  <c r="P28" i="32"/>
  <c r="P37" i="32" s="1"/>
  <c r="L70" i="30"/>
  <c r="Q37" i="21"/>
  <c r="L70" i="15"/>
  <c r="Q17" i="36"/>
  <c r="Q18" i="36" s="1"/>
  <c r="P18" i="36"/>
  <c r="Q17" i="9"/>
  <c r="Q18" i="9" s="1"/>
  <c r="P18" i="9"/>
  <c r="Q17" i="30"/>
  <c r="Q18" i="30" s="1"/>
  <c r="P18" i="30"/>
  <c r="M71" i="28"/>
  <c r="M72" i="28" s="1"/>
  <c r="K70" i="36"/>
  <c r="L70" i="9"/>
  <c r="L70" i="22"/>
  <c r="P60" i="20"/>
  <c r="P63" i="20" s="1"/>
  <c r="P22" i="28"/>
  <c r="Q55" i="28"/>
  <c r="Q71" i="28" s="1"/>
  <c r="Q72" i="28" s="1"/>
  <c r="P71" i="28"/>
  <c r="P72" i="28" s="1"/>
  <c r="Q22" i="37"/>
  <c r="Q28" i="37" s="1"/>
  <c r="Q70" i="37" s="1"/>
  <c r="P28" i="37"/>
  <c r="P70" i="37" s="1"/>
  <c r="N71" i="30"/>
  <c r="N72" i="30" s="1"/>
  <c r="O71" i="30"/>
  <c r="O72" i="30" s="1"/>
  <c r="N71" i="26"/>
  <c r="N72" i="26" s="1"/>
  <c r="O71" i="26"/>
  <c r="O72" i="26" s="1"/>
  <c r="L70" i="39"/>
  <c r="P60" i="7"/>
  <c r="P63" i="7" s="1"/>
  <c r="L70" i="36"/>
  <c r="N71" i="32"/>
  <c r="N72" i="32" s="1"/>
  <c r="O71" i="32"/>
  <c r="O72" i="32" s="1"/>
  <c r="P60" i="32"/>
  <c r="P63" i="32" s="1"/>
  <c r="Q60" i="7"/>
  <c r="Q63" i="7" s="1"/>
  <c r="M71" i="25"/>
  <c r="M72" i="25" s="1"/>
  <c r="K70" i="13"/>
  <c r="M71" i="24"/>
  <c r="M72" i="24" s="1"/>
  <c r="P70" i="27"/>
  <c r="P60" i="27"/>
  <c r="P63" i="27" s="1"/>
  <c r="P37" i="27"/>
  <c r="P70" i="38"/>
  <c r="P60" i="38"/>
  <c r="P63" i="38" s="1"/>
  <c r="P37" i="38"/>
  <c r="M71" i="34"/>
  <c r="M72" i="34" s="1"/>
  <c r="Q60" i="32"/>
  <c r="Q63" i="32" s="1"/>
  <c r="M71" i="18"/>
  <c r="M72" i="18" s="1"/>
  <c r="Q17" i="18"/>
  <c r="Q18" i="18" s="1"/>
  <c r="P18" i="18"/>
  <c r="Q55" i="25"/>
  <c r="Q71" i="25" s="1"/>
  <c r="Q72" i="25" s="1"/>
  <c r="P71" i="25"/>
  <c r="P72" i="25" s="1"/>
  <c r="M71" i="14"/>
  <c r="M72" i="14" s="1"/>
  <c r="N71" i="9"/>
  <c r="N72" i="9" s="1"/>
  <c r="O71" i="9"/>
  <c r="O72" i="9" s="1"/>
  <c r="M71" i="23"/>
  <c r="M72" i="23" s="1"/>
  <c r="L70" i="18"/>
  <c r="P22" i="18"/>
  <c r="L70" i="24"/>
  <c r="Q60" i="27"/>
  <c r="Q63" i="27" s="1"/>
  <c r="Q70" i="38"/>
  <c r="Q60" i="38"/>
  <c r="Q63" i="38" s="1"/>
  <c r="Q37" i="38"/>
  <c r="P22" i="34"/>
  <c r="Q55" i="34"/>
  <c r="Q71" i="34" s="1"/>
  <c r="Q72" i="34" s="1"/>
  <c r="P71" i="34"/>
  <c r="P72" i="34" s="1"/>
  <c r="P22" i="23"/>
  <c r="Q55" i="18"/>
  <c r="Q71" i="18" s="1"/>
  <c r="Q72" i="18" s="1"/>
  <c r="P71" i="18"/>
  <c r="P72" i="18" s="1"/>
  <c r="M71" i="4"/>
  <c r="M72" i="4" s="1"/>
  <c r="P22" i="25"/>
  <c r="N71" i="37"/>
  <c r="N72" i="37" s="1"/>
  <c r="O71" i="37"/>
  <c r="O72" i="37" s="1"/>
  <c r="P22" i="20"/>
  <c r="Q55" i="23"/>
  <c r="Q71" i="23" s="1"/>
  <c r="Q72" i="23" s="1"/>
  <c r="P71" i="23"/>
  <c r="P72" i="23" s="1"/>
  <c r="Q22" i="16"/>
  <c r="Q28" i="16" s="1"/>
  <c r="P28" i="16"/>
  <c r="K70" i="20"/>
  <c r="K70" i="4"/>
  <c r="Q17" i="16"/>
  <c r="Q18" i="16" s="1"/>
  <c r="P18" i="16"/>
  <c r="P17" i="28"/>
  <c r="M71" i="36"/>
  <c r="M72" i="36" s="1"/>
  <c r="Q17" i="31"/>
  <c r="Q18" i="31" s="1"/>
  <c r="P18" i="31"/>
  <c r="Q17" i="3"/>
  <c r="Q18" i="3" s="1"/>
  <c r="P18" i="3"/>
  <c r="L70" i="3"/>
  <c r="Q22" i="3"/>
  <c r="N71" i="3"/>
  <c r="N72" i="3" s="1"/>
  <c r="O71" i="3"/>
  <c r="O72" i="3" s="1"/>
  <c r="Q70" i="27" l="1"/>
  <c r="P70" i="32"/>
  <c r="Q37" i="37"/>
  <c r="Q37" i="32"/>
  <c r="DZ73" i="40"/>
  <c r="M70" i="13"/>
  <c r="O70" i="6"/>
  <c r="Q25" i="22"/>
  <c r="Q62" i="22" s="1"/>
  <c r="P62" i="22"/>
  <c r="EV40" i="40"/>
  <c r="EV39" i="40"/>
  <c r="EV38" i="40"/>
  <c r="EV37" i="40"/>
  <c r="P71" i="11"/>
  <c r="P72" i="11" s="1"/>
  <c r="Q28" i="30"/>
  <c r="P17" i="24"/>
  <c r="M70" i="40"/>
  <c r="Q55" i="40"/>
  <c r="Q71" i="40" s="1"/>
  <c r="Q72" i="40" s="1"/>
  <c r="P71" i="40"/>
  <c r="P72" i="40" s="1"/>
  <c r="EV52" i="40"/>
  <c r="EV51" i="40"/>
  <c r="EV50" i="40"/>
  <c r="EV49" i="40"/>
  <c r="Q70" i="8"/>
  <c r="Q60" i="8"/>
  <c r="Q63" i="8" s="1"/>
  <c r="Q37" i="8"/>
  <c r="P25" i="40"/>
  <c r="EK49" i="40"/>
  <c r="EK51" i="40"/>
  <c r="EK73" i="40" s="1"/>
  <c r="EK50" i="40"/>
  <c r="EK52" i="40"/>
  <c r="N70" i="3"/>
  <c r="M70" i="24"/>
  <c r="P70" i="8"/>
  <c r="P37" i="8"/>
  <c r="P60" i="8"/>
  <c r="P63" i="8" s="1"/>
  <c r="P25" i="13"/>
  <c r="EV25" i="40"/>
  <c r="EV26" i="40"/>
  <c r="EV28" i="40"/>
  <c r="EV27" i="40"/>
  <c r="P17" i="40"/>
  <c r="N71" i="24"/>
  <c r="N72" i="24" s="1"/>
  <c r="P17" i="39"/>
  <c r="O71" i="40"/>
  <c r="O72" i="40" s="1"/>
  <c r="P17" i="14"/>
  <c r="P25" i="24"/>
  <c r="P37" i="37"/>
  <c r="P17" i="22"/>
  <c r="O71" i="11"/>
  <c r="O72" i="11" s="1"/>
  <c r="Q22" i="12"/>
  <c r="Q28" i="12" s="1"/>
  <c r="P28" i="12"/>
  <c r="Q25" i="17"/>
  <c r="Q62" i="17" s="1"/>
  <c r="P62" i="17"/>
  <c r="Q22" i="17"/>
  <c r="P28" i="17"/>
  <c r="Q55" i="29"/>
  <c r="Q71" i="29" s="1"/>
  <c r="Q72" i="29" s="1"/>
  <c r="P71" i="29"/>
  <c r="P72" i="29" s="1"/>
  <c r="O70" i="12"/>
  <c r="M70" i="14"/>
  <c r="P22" i="29"/>
  <c r="N71" i="14"/>
  <c r="N72" i="14" s="1"/>
  <c r="P71" i="22"/>
  <c r="P72" i="22" s="1"/>
  <c r="Q55" i="22"/>
  <c r="Q71" i="22" s="1"/>
  <c r="Q72" i="22" s="1"/>
  <c r="N71" i="4"/>
  <c r="N72" i="4" s="1"/>
  <c r="P22" i="22"/>
  <c r="O71" i="4"/>
  <c r="O72" i="4" s="1"/>
  <c r="N71" i="13"/>
  <c r="N72" i="13" s="1"/>
  <c r="N70" i="4"/>
  <c r="P22" i="4"/>
  <c r="P17" i="17"/>
  <c r="Q25" i="3"/>
  <c r="Q62" i="3" s="1"/>
  <c r="P62" i="3"/>
  <c r="N70" i="40"/>
  <c r="P25" i="29"/>
  <c r="O71" i="13"/>
  <c r="O72" i="13" s="1"/>
  <c r="Q17" i="6"/>
  <c r="Q18" i="6" s="1"/>
  <c r="P18" i="6"/>
  <c r="P22" i="19"/>
  <c r="P17" i="19"/>
  <c r="Q55" i="19"/>
  <c r="Q71" i="19" s="1"/>
  <c r="Q72" i="19" s="1"/>
  <c r="P71" i="19"/>
  <c r="P72" i="19" s="1"/>
  <c r="Q55" i="11"/>
  <c r="Q71" i="11" s="1"/>
  <c r="Q72" i="11" s="1"/>
  <c r="P22" i="11"/>
  <c r="P17" i="11"/>
  <c r="Q70" i="30"/>
  <c r="Q60" i="30"/>
  <c r="Q63" i="30" s="1"/>
  <c r="Q37" i="30"/>
  <c r="Q70" i="15"/>
  <c r="Q37" i="15"/>
  <c r="Q22" i="28"/>
  <c r="Q28" i="28" s="1"/>
  <c r="P28" i="28"/>
  <c r="L70" i="26"/>
  <c r="Q17" i="28"/>
  <c r="Q18" i="28" s="1"/>
  <c r="P18" i="28"/>
  <c r="Q22" i="20"/>
  <c r="Q28" i="20" s="1"/>
  <c r="P28" i="20"/>
  <c r="L70" i="28"/>
  <c r="N71" i="23"/>
  <c r="N72" i="23" s="1"/>
  <c r="O71" i="23"/>
  <c r="O72" i="23" s="1"/>
  <c r="P60" i="18"/>
  <c r="P63" i="18" s="1"/>
  <c r="Q22" i="7"/>
  <c r="Q28" i="7" s="1"/>
  <c r="P28" i="7"/>
  <c r="L70" i="13"/>
  <c r="Q22" i="34"/>
  <c r="Q28" i="34" s="1"/>
  <c r="P28" i="34"/>
  <c r="P70" i="16"/>
  <c r="P60" i="16"/>
  <c r="P63" i="16" s="1"/>
  <c r="P37" i="16"/>
  <c r="Q60" i="18"/>
  <c r="Q63" i="18" s="1"/>
  <c r="N71" i="25"/>
  <c r="N72" i="25" s="1"/>
  <c r="O71" i="25"/>
  <c r="O72" i="25" s="1"/>
  <c r="P70" i="9"/>
  <c r="P60" i="9"/>
  <c r="P63" i="9" s="1"/>
  <c r="P37" i="9"/>
  <c r="L70" i="7"/>
  <c r="N71" i="7"/>
  <c r="N72" i="7" s="1"/>
  <c r="O71" i="7"/>
  <c r="O72" i="7" s="1"/>
  <c r="Q60" i="9"/>
  <c r="Q63" i="9" s="1"/>
  <c r="Q70" i="9"/>
  <c r="Q37" i="9"/>
  <c r="P70" i="26"/>
  <c r="P37" i="26"/>
  <c r="Q17" i="25"/>
  <c r="Q18" i="25" s="1"/>
  <c r="P18" i="25"/>
  <c r="Q22" i="18"/>
  <c r="Q28" i="18" s="1"/>
  <c r="Q37" i="18" s="1"/>
  <c r="P28" i="18"/>
  <c r="P37" i="18" s="1"/>
  <c r="P70" i="30"/>
  <c r="P60" i="30"/>
  <c r="P63" i="30" s="1"/>
  <c r="P37" i="30"/>
  <c r="P60" i="36"/>
  <c r="P63" i="36" s="1"/>
  <c r="P37" i="36"/>
  <c r="Q28" i="26"/>
  <c r="L70" i="25"/>
  <c r="P70" i="15"/>
  <c r="P37" i="15"/>
  <c r="Q22" i="25"/>
  <c r="Q28" i="25" s="1"/>
  <c r="P28" i="25"/>
  <c r="Q60" i="36"/>
  <c r="Q63" i="36" s="1"/>
  <c r="Q17" i="34"/>
  <c r="Q18" i="34" s="1"/>
  <c r="P18" i="34"/>
  <c r="Q22" i="36"/>
  <c r="Q28" i="36" s="1"/>
  <c r="Q70" i="36" s="1"/>
  <c r="P28" i="36"/>
  <c r="P70" i="36" s="1"/>
  <c r="Q70" i="16"/>
  <c r="Q60" i="16"/>
  <c r="Q63" i="16" s="1"/>
  <c r="Q37" i="16"/>
  <c r="L70" i="14"/>
  <c r="Q22" i="23"/>
  <c r="Q28" i="23" s="1"/>
  <c r="P28" i="23"/>
  <c r="N71" i="18"/>
  <c r="N72" i="18" s="1"/>
  <c r="O71" i="18"/>
  <c r="O72" i="18" s="1"/>
  <c r="P70" i="31"/>
  <c r="P60" i="31"/>
  <c r="P63" i="31" s="1"/>
  <c r="P37" i="31"/>
  <c r="L70" i="34"/>
  <c r="Q70" i="31"/>
  <c r="Q60" i="31"/>
  <c r="Q63" i="31" s="1"/>
  <c r="Q37" i="31"/>
  <c r="N71" i="28"/>
  <c r="N72" i="28" s="1"/>
  <c r="O71" i="28"/>
  <c r="O72" i="28" s="1"/>
  <c r="N71" i="20"/>
  <c r="N72" i="20" s="1"/>
  <c r="O71" i="20"/>
  <c r="O72" i="20" s="1"/>
  <c r="Q17" i="23"/>
  <c r="Q18" i="23" s="1"/>
  <c r="P18" i="23"/>
  <c r="L70" i="29"/>
  <c r="N71" i="36"/>
  <c r="N72" i="36" s="1"/>
  <c r="O71" i="36"/>
  <c r="O72" i="36" s="1"/>
  <c r="N71" i="34"/>
  <c r="N72" i="34" s="1"/>
  <c r="O71" i="34"/>
  <c r="O72" i="34" s="1"/>
  <c r="L70" i="23"/>
  <c r="Q60" i="3"/>
  <c r="Q63" i="3" s="1"/>
  <c r="P70" i="3"/>
  <c r="P60" i="3"/>
  <c r="P63" i="3" s="1"/>
  <c r="P37" i="3"/>
  <c r="P70" i="18" l="1"/>
  <c r="Q25" i="24"/>
  <c r="Q62" i="24" s="1"/>
  <c r="P62" i="24"/>
  <c r="Q70" i="12"/>
  <c r="Q37" i="12"/>
  <c r="P25" i="11"/>
  <c r="P28" i="11" s="1"/>
  <c r="P25" i="19"/>
  <c r="P28" i="19" s="1"/>
  <c r="O70" i="40"/>
  <c r="P18" i="22"/>
  <c r="Q17" i="22"/>
  <c r="Q18" i="22" s="1"/>
  <c r="O71" i="24"/>
  <c r="O72" i="24" s="1"/>
  <c r="N70" i="22"/>
  <c r="P18" i="17"/>
  <c r="Q17" i="17"/>
  <c r="Q18" i="17" s="1"/>
  <c r="P71" i="4"/>
  <c r="P72" i="4" s="1"/>
  <c r="Q55" i="4"/>
  <c r="Q71" i="4" s="1"/>
  <c r="Q72" i="4" s="1"/>
  <c r="O70" i="22"/>
  <c r="O70" i="17"/>
  <c r="Q25" i="13"/>
  <c r="Q62" i="13" s="1"/>
  <c r="P62" i="13"/>
  <c r="O70" i="11"/>
  <c r="O71" i="29"/>
  <c r="O72" i="29" s="1"/>
  <c r="M70" i="4"/>
  <c r="Q22" i="4"/>
  <c r="Q70" i="18"/>
  <c r="P70" i="6"/>
  <c r="P60" i="6"/>
  <c r="P63" i="6" s="1"/>
  <c r="P37" i="6"/>
  <c r="P17" i="4"/>
  <c r="P17" i="29"/>
  <c r="Q25" i="40"/>
  <c r="P62" i="40"/>
  <c r="P28" i="40"/>
  <c r="Q22" i="22"/>
  <c r="Q28" i="22" s="1"/>
  <c r="P28" i="22"/>
  <c r="P25" i="14"/>
  <c r="Q28" i="17"/>
  <c r="Q17" i="14"/>
  <c r="Q18" i="14" s="1"/>
  <c r="Q60" i="14" s="1"/>
  <c r="P18" i="14"/>
  <c r="P60" i="14" s="1"/>
  <c r="O71" i="14"/>
  <c r="O72" i="14" s="1"/>
  <c r="N70" i="19"/>
  <c r="N70" i="13"/>
  <c r="Q37" i="6"/>
  <c r="Q70" i="6"/>
  <c r="Q60" i="6"/>
  <c r="Q63" i="6" s="1"/>
  <c r="P28" i="29"/>
  <c r="Q22" i="29"/>
  <c r="O70" i="14"/>
  <c r="P18" i="40"/>
  <c r="Q17" i="40"/>
  <c r="Q18" i="40" s="1"/>
  <c r="Q28" i="3"/>
  <c r="P18" i="24"/>
  <c r="P60" i="24" s="1"/>
  <c r="P63" i="24" s="1"/>
  <c r="Q17" i="24"/>
  <c r="Q18" i="24" s="1"/>
  <c r="Q60" i="24" s="1"/>
  <c r="Q63" i="24" s="1"/>
  <c r="P25" i="4"/>
  <c r="P28" i="4" s="1"/>
  <c r="P17" i="13"/>
  <c r="Q55" i="13"/>
  <c r="Q71" i="13" s="1"/>
  <c r="Q72" i="13" s="1"/>
  <c r="P71" i="13"/>
  <c r="P72" i="13" s="1"/>
  <c r="M70" i="29"/>
  <c r="P22" i="13"/>
  <c r="P70" i="12"/>
  <c r="P37" i="12"/>
  <c r="Q17" i="39"/>
  <c r="Q18" i="39" s="1"/>
  <c r="P18" i="39"/>
  <c r="O70" i="24"/>
  <c r="O70" i="39"/>
  <c r="O70" i="19"/>
  <c r="P22" i="14"/>
  <c r="Q25" i="29"/>
  <c r="Q62" i="29" s="1"/>
  <c r="P62" i="29"/>
  <c r="N70" i="29"/>
  <c r="EV73" i="40"/>
  <c r="O71" i="19"/>
  <c r="O72" i="19" s="1"/>
  <c r="P71" i="14"/>
  <c r="P72" i="14" s="1"/>
  <c r="Q55" i="14"/>
  <c r="Q71" i="14" s="1"/>
  <c r="Q72" i="14" s="1"/>
  <c r="Q17" i="19"/>
  <c r="Q18" i="19" s="1"/>
  <c r="P18" i="19"/>
  <c r="M70" i="19"/>
  <c r="Q22" i="19"/>
  <c r="Q17" i="11"/>
  <c r="Q18" i="11" s="1"/>
  <c r="P18" i="11"/>
  <c r="M70" i="11"/>
  <c r="Q22" i="11"/>
  <c r="Q70" i="34"/>
  <c r="Q60" i="34"/>
  <c r="Q63" i="34" s="1"/>
  <c r="Q37" i="34"/>
  <c r="P70" i="7"/>
  <c r="P37" i="7"/>
  <c r="P70" i="34"/>
  <c r="P60" i="34"/>
  <c r="P63" i="34" s="1"/>
  <c r="P37" i="34"/>
  <c r="Q37" i="36"/>
  <c r="Q70" i="7"/>
  <c r="Q37" i="7"/>
  <c r="Q70" i="26"/>
  <c r="Q37" i="26"/>
  <c r="P70" i="20"/>
  <c r="P37" i="20"/>
  <c r="P60" i="25"/>
  <c r="P63" i="25" s="1"/>
  <c r="P70" i="25"/>
  <c r="P37" i="25"/>
  <c r="Q70" i="20"/>
  <c r="Q37" i="20"/>
  <c r="P70" i="28"/>
  <c r="P60" i="28"/>
  <c r="P63" i="28" s="1"/>
  <c r="P37" i="28"/>
  <c r="P60" i="23"/>
  <c r="P63" i="23" s="1"/>
  <c r="P70" i="23"/>
  <c r="P37" i="23"/>
  <c r="Q60" i="25"/>
  <c r="Q63" i="25" s="1"/>
  <c r="Q70" i="25"/>
  <c r="Q37" i="25"/>
  <c r="Q70" i="28"/>
  <c r="Q60" i="28"/>
  <c r="Q63" i="28" s="1"/>
  <c r="Q37" i="28"/>
  <c r="Q60" i="23"/>
  <c r="Q63" i="23" s="1"/>
  <c r="Q70" i="23"/>
  <c r="Q37" i="23"/>
  <c r="G65" i="5"/>
  <c r="Q70" i="39" l="1"/>
  <c r="Q60" i="39"/>
  <c r="Q63" i="39" s="1"/>
  <c r="Q37" i="39"/>
  <c r="Q62" i="40"/>
  <c r="Q28" i="40"/>
  <c r="Q37" i="40" s="1"/>
  <c r="N70" i="24"/>
  <c r="Q70" i="22"/>
  <c r="Q60" i="22"/>
  <c r="Q63" i="22" s="1"/>
  <c r="Q37" i="22"/>
  <c r="P18" i="29"/>
  <c r="Q17" i="29"/>
  <c r="Q18" i="29" s="1"/>
  <c r="P70" i="22"/>
  <c r="P60" i="22"/>
  <c r="P63" i="22" s="1"/>
  <c r="P37" i="22"/>
  <c r="Q70" i="3"/>
  <c r="Q37" i="3"/>
  <c r="O70" i="29"/>
  <c r="Q22" i="14"/>
  <c r="P28" i="14"/>
  <c r="Q22" i="13"/>
  <c r="Q28" i="13" s="1"/>
  <c r="P28" i="13"/>
  <c r="N70" i="14"/>
  <c r="Q70" i="40"/>
  <c r="Q60" i="40"/>
  <c r="Q17" i="4"/>
  <c r="Q18" i="4" s="1"/>
  <c r="P18" i="4"/>
  <c r="P60" i="40"/>
  <c r="P63" i="40" s="1"/>
  <c r="P37" i="40"/>
  <c r="P70" i="40"/>
  <c r="Q37" i="17"/>
  <c r="Q60" i="17"/>
  <c r="Q63" i="17" s="1"/>
  <c r="Q70" i="17"/>
  <c r="O70" i="4"/>
  <c r="P70" i="17"/>
  <c r="P60" i="17"/>
  <c r="P63" i="17" s="1"/>
  <c r="P37" i="17"/>
  <c r="P62" i="19"/>
  <c r="Q25" i="19"/>
  <c r="Q62" i="19" s="1"/>
  <c r="Q25" i="14"/>
  <c r="Q62" i="14" s="1"/>
  <c r="Q63" i="14" s="1"/>
  <c r="P62" i="14"/>
  <c r="P63" i="14" s="1"/>
  <c r="Q25" i="11"/>
  <c r="Q62" i="11" s="1"/>
  <c r="P62" i="11"/>
  <c r="O70" i="13"/>
  <c r="Q28" i="29"/>
  <c r="Q17" i="13"/>
  <c r="Q18" i="13" s="1"/>
  <c r="P18" i="13"/>
  <c r="N70" i="11"/>
  <c r="P70" i="39"/>
  <c r="P60" i="39"/>
  <c r="P63" i="39" s="1"/>
  <c r="P37" i="39"/>
  <c r="Q25" i="4"/>
  <c r="Q62" i="4" s="1"/>
  <c r="P62" i="4"/>
  <c r="P22" i="24"/>
  <c r="Q55" i="24"/>
  <c r="Q71" i="24" s="1"/>
  <c r="Q72" i="24" s="1"/>
  <c r="P71" i="24"/>
  <c r="P72" i="24" s="1"/>
  <c r="P70" i="19"/>
  <c r="P60" i="19"/>
  <c r="P37" i="19"/>
  <c r="Q60" i="19"/>
  <c r="P70" i="11"/>
  <c r="P60" i="11"/>
  <c r="P37" i="11"/>
  <c r="Q60" i="11"/>
  <c r="G66" i="5"/>
  <c r="G67" i="5"/>
  <c r="Q28" i="4" l="1"/>
  <c r="P63" i="19"/>
  <c r="Q28" i="14"/>
  <c r="Q37" i="14" s="1"/>
  <c r="Q28" i="11"/>
  <c r="Q70" i="11" s="1"/>
  <c r="Q63" i="11"/>
  <c r="Q63" i="19"/>
  <c r="P63" i="11"/>
  <c r="Q28" i="19"/>
  <c r="Q63" i="40"/>
  <c r="Q70" i="29"/>
  <c r="Q60" i="29"/>
  <c r="Q63" i="29" s="1"/>
  <c r="Q37" i="29"/>
  <c r="P37" i="29"/>
  <c r="P70" i="29"/>
  <c r="P60" i="29"/>
  <c r="P63" i="29" s="1"/>
  <c r="P60" i="13"/>
  <c r="P63" i="13" s="1"/>
  <c r="P37" i="13"/>
  <c r="P70" i="13"/>
  <c r="Q60" i="13"/>
  <c r="Q63" i="13" s="1"/>
  <c r="Q37" i="13"/>
  <c r="Q70" i="13"/>
  <c r="P70" i="14"/>
  <c r="P37" i="14"/>
  <c r="Q22" i="24"/>
  <c r="Q28" i="24" s="1"/>
  <c r="P28" i="24"/>
  <c r="Q60" i="4"/>
  <c r="Q63" i="4" s="1"/>
  <c r="Q70" i="4"/>
  <c r="Q37" i="4"/>
  <c r="P60" i="4"/>
  <c r="P63" i="4" s="1"/>
  <c r="P37" i="4"/>
  <c r="P70" i="4"/>
  <c r="G69" i="5"/>
  <c r="Q37" i="11" l="1"/>
  <c r="Q70" i="14"/>
  <c r="Q70" i="19"/>
  <c r="Q37" i="19"/>
  <c r="P37" i="24"/>
  <c r="P70" i="24"/>
  <c r="Q37" i="24"/>
  <c r="Q70" i="24"/>
  <c r="D32" i="5"/>
  <c r="D6" i="1"/>
  <c r="E67" i="5" l="1"/>
  <c r="F67" i="5"/>
  <c r="F57" i="5" s="1"/>
  <c r="F25" i="5" s="1"/>
  <c r="F65" i="5"/>
  <c r="F53" i="5" s="1"/>
  <c r="F17" i="5" s="1"/>
  <c r="F66" i="5"/>
  <c r="F55" i="5" s="1"/>
  <c r="C6" i="1"/>
  <c r="C7" i="1"/>
  <c r="F18" i="5" l="1"/>
  <c r="F27" i="5"/>
  <c r="F68" i="5" s="1"/>
  <c r="F22" i="5"/>
  <c r="F28" i="5" s="1"/>
  <c r="P55" i="5"/>
  <c r="F37" i="5"/>
  <c r="E66" i="5"/>
  <c r="E55" i="5" s="1"/>
  <c r="E65" i="5"/>
  <c r="F69" i="5"/>
  <c r="P68" i="5" l="1"/>
  <c r="Q68" i="5" s="1"/>
  <c r="F58" i="5"/>
  <c r="P58" i="5" s="1"/>
  <c r="E22" i="5"/>
  <c r="E69" i="5"/>
  <c r="M67" i="5" l="1"/>
  <c r="M65" i="5"/>
  <c r="M66" i="5"/>
  <c r="M69" i="5" l="1"/>
  <c r="L67" i="5"/>
  <c r="L66" i="5"/>
  <c r="L65" i="5"/>
  <c r="L69" i="5" l="1"/>
  <c r="K67" i="5" l="1"/>
  <c r="K66" i="5"/>
  <c r="K65" i="5"/>
  <c r="K69" i="5" l="1"/>
  <c r="BW61" i="5" l="1"/>
  <c r="BW56" i="5"/>
  <c r="BW55" i="5"/>
  <c r="BW10" i="5"/>
  <c r="BW9" i="5"/>
  <c r="BL10" i="5"/>
  <c r="BL9" i="5"/>
  <c r="BA10" i="5"/>
  <c r="BA9" i="5"/>
  <c r="BW62" i="5"/>
  <c r="BW11" i="5"/>
  <c r="BW12" i="5" l="1"/>
  <c r="BW16" i="5"/>
  <c r="BW15" i="5"/>
  <c r="G47" i="1"/>
  <c r="G32" i="1"/>
  <c r="G16" i="1"/>
  <c r="G7" i="1"/>
  <c r="G58" i="1"/>
  <c r="G56" i="1"/>
  <c r="G54" i="1"/>
  <c r="G52" i="1"/>
  <c r="G51" i="1"/>
  <c r="G43" i="1"/>
  <c r="G39" i="1"/>
  <c r="G30" i="1"/>
  <c r="G27" i="1"/>
  <c r="G24" i="1"/>
  <c r="G23" i="1"/>
  <c r="G21" i="1"/>
  <c r="G20" i="1"/>
  <c r="G15" i="1"/>
  <c r="G12" i="1"/>
  <c r="G6" i="1"/>
  <c r="EV71" i="4"/>
  <c r="EV70" i="4"/>
  <c r="EV67" i="4"/>
  <c r="EV66" i="4"/>
  <c r="EV63" i="4"/>
  <c r="EV62" i="4"/>
  <c r="EV60" i="4"/>
  <c r="EV58" i="4"/>
  <c r="EV56" i="4"/>
  <c r="EV54" i="4"/>
  <c r="EV52" i="4"/>
  <c r="EV50" i="4"/>
  <c r="EV48" i="4"/>
  <c r="EV46" i="4"/>
  <c r="EV44" i="4"/>
  <c r="EV42" i="4"/>
  <c r="EV40" i="4"/>
  <c r="EV38" i="4"/>
  <c r="EV36" i="4"/>
  <c r="EV34" i="4"/>
  <c r="EV32" i="4"/>
  <c r="EV30" i="4"/>
  <c r="EV28" i="4"/>
  <c r="EV26" i="4"/>
  <c r="EV24" i="4"/>
  <c r="EV22" i="4"/>
  <c r="EV20" i="4"/>
  <c r="EV18" i="4"/>
  <c r="EV16" i="4"/>
  <c r="EV14" i="4"/>
  <c r="EV12" i="4"/>
  <c r="EV11" i="4"/>
  <c r="EV10" i="4"/>
  <c r="EV8" i="4"/>
  <c r="EV7" i="4"/>
  <c r="EV6" i="4"/>
  <c r="EV71" i="5"/>
  <c r="EV70" i="5"/>
  <c r="EV67" i="5"/>
  <c r="EV66" i="5"/>
  <c r="EV63" i="5"/>
  <c r="EV62" i="5"/>
  <c r="EV60" i="5"/>
  <c r="EV58" i="5"/>
  <c r="EV56" i="5"/>
  <c r="EV54" i="5"/>
  <c r="EV48" i="5"/>
  <c r="EV46" i="5"/>
  <c r="EV44" i="5"/>
  <c r="EV42" i="5"/>
  <c r="EV36" i="5"/>
  <c r="EV34" i="5"/>
  <c r="EV32" i="5"/>
  <c r="EV30" i="5"/>
  <c r="EV24" i="5"/>
  <c r="EV22" i="5"/>
  <c r="EV20" i="5"/>
  <c r="EV18" i="5"/>
  <c r="EV16" i="5"/>
  <c r="EV14" i="5"/>
  <c r="EV12" i="5"/>
  <c r="EV11" i="5"/>
  <c r="EV10" i="5"/>
  <c r="EV8" i="5"/>
  <c r="EV7" i="5"/>
  <c r="EV6" i="5"/>
  <c r="EV71" i="16"/>
  <c r="EV70" i="16"/>
  <c r="EV67" i="16"/>
  <c r="EV66" i="16"/>
  <c r="EV63" i="16"/>
  <c r="EV62" i="16"/>
  <c r="EV60" i="16"/>
  <c r="EV58" i="16"/>
  <c r="EV56" i="16"/>
  <c r="EV54" i="16"/>
  <c r="EV52" i="16"/>
  <c r="EV50" i="16"/>
  <c r="EV48" i="16"/>
  <c r="EV46" i="16"/>
  <c r="EV44" i="16"/>
  <c r="EV42" i="16"/>
  <c r="EV40" i="16"/>
  <c r="EV38" i="16"/>
  <c r="EV36" i="16"/>
  <c r="EV34" i="16"/>
  <c r="EV32" i="16"/>
  <c r="EV30" i="16"/>
  <c r="EV28" i="16"/>
  <c r="EV26" i="16"/>
  <c r="EV24" i="16"/>
  <c r="EV22" i="16"/>
  <c r="EV20" i="16"/>
  <c r="EV18" i="16"/>
  <c r="EV16" i="16"/>
  <c r="EV14" i="16"/>
  <c r="EV12" i="16"/>
  <c r="EV11" i="16"/>
  <c r="EV10" i="16"/>
  <c r="EV8" i="16"/>
  <c r="EV7" i="16"/>
  <c r="EV6" i="16"/>
  <c r="EV71" i="31"/>
  <c r="EV70" i="31"/>
  <c r="EV67" i="31"/>
  <c r="EV66" i="31"/>
  <c r="EV63" i="31"/>
  <c r="EV62" i="31"/>
  <c r="EV60" i="31"/>
  <c r="EV58" i="31"/>
  <c r="EV56" i="31"/>
  <c r="EV54" i="31"/>
  <c r="EV52" i="31"/>
  <c r="EV50" i="31"/>
  <c r="EV48" i="31"/>
  <c r="EV46" i="31"/>
  <c r="EV44" i="31"/>
  <c r="EV42" i="31"/>
  <c r="EV40" i="31"/>
  <c r="EV38" i="31"/>
  <c r="EV36" i="31"/>
  <c r="EV34" i="31"/>
  <c r="EV32" i="31"/>
  <c r="EV30" i="31"/>
  <c r="EV28" i="31"/>
  <c r="EV26" i="31"/>
  <c r="EV24" i="31"/>
  <c r="EV22" i="31"/>
  <c r="EV20" i="31"/>
  <c r="EV18" i="31"/>
  <c r="EV16" i="31"/>
  <c r="EV14" i="31"/>
  <c r="EV12" i="31"/>
  <c r="EV11" i="31"/>
  <c r="EV10" i="31"/>
  <c r="EV8" i="31"/>
  <c r="EV7" i="31"/>
  <c r="EV6" i="31"/>
  <c r="EV71" i="28"/>
  <c r="EV70" i="28"/>
  <c r="EV67" i="28"/>
  <c r="EV66" i="28"/>
  <c r="EV63" i="28"/>
  <c r="EV62" i="28"/>
  <c r="EV60" i="28"/>
  <c r="EV58" i="28"/>
  <c r="EV56" i="28"/>
  <c r="EV54" i="28"/>
  <c r="EV52" i="28"/>
  <c r="EV50" i="28"/>
  <c r="EV48" i="28"/>
  <c r="EV46" i="28"/>
  <c r="EV44" i="28"/>
  <c r="EV42" i="28"/>
  <c r="EV40" i="28"/>
  <c r="EV38" i="28"/>
  <c r="EV36" i="28"/>
  <c r="EV34" i="28"/>
  <c r="EV32" i="28"/>
  <c r="EV30" i="28"/>
  <c r="EV28" i="28"/>
  <c r="EV26" i="28"/>
  <c r="EV24" i="28"/>
  <c r="EV22" i="28"/>
  <c r="EV20" i="28"/>
  <c r="EV18" i="28"/>
  <c r="EV16" i="28"/>
  <c r="EV14" i="28"/>
  <c r="EV12" i="28"/>
  <c r="EV11" i="28"/>
  <c r="EV10" i="28"/>
  <c r="EV8" i="28"/>
  <c r="EV7" i="28"/>
  <c r="EV6" i="28"/>
  <c r="EV71" i="23"/>
  <c r="EV70" i="23"/>
  <c r="EV67" i="23"/>
  <c r="EV66" i="23"/>
  <c r="EV63" i="23"/>
  <c r="EV62" i="23"/>
  <c r="EV60" i="23"/>
  <c r="EV58" i="23"/>
  <c r="EV56" i="23"/>
  <c r="EV54" i="23"/>
  <c r="EV52" i="23"/>
  <c r="EV50" i="23"/>
  <c r="EV48" i="23"/>
  <c r="EV46" i="23"/>
  <c r="EV44" i="23"/>
  <c r="EV42" i="23"/>
  <c r="EV40" i="23"/>
  <c r="EV38" i="23"/>
  <c r="EV36" i="23"/>
  <c r="EV34" i="23"/>
  <c r="EV32" i="23"/>
  <c r="EV30" i="23"/>
  <c r="EV28" i="23"/>
  <c r="EV26" i="23"/>
  <c r="EV24" i="23"/>
  <c r="EV22" i="23"/>
  <c r="EV20" i="23"/>
  <c r="EV18" i="23"/>
  <c r="EV16" i="23"/>
  <c r="EV14" i="23"/>
  <c r="EV12" i="23"/>
  <c r="EV11" i="23"/>
  <c r="EV10" i="23"/>
  <c r="EV8" i="23"/>
  <c r="EV7" i="23"/>
  <c r="EV6" i="23"/>
  <c r="EV71" i="6"/>
  <c r="EV70" i="6"/>
  <c r="EV67" i="6"/>
  <c r="EV66" i="6"/>
  <c r="EV63" i="6"/>
  <c r="EV62" i="6"/>
  <c r="EV60" i="6"/>
  <c r="EV58" i="6"/>
  <c r="EV56" i="6"/>
  <c r="EV54" i="6"/>
  <c r="EV52" i="6"/>
  <c r="EV50" i="6"/>
  <c r="EV48" i="6"/>
  <c r="EV46" i="6"/>
  <c r="EV44" i="6"/>
  <c r="EV42" i="6"/>
  <c r="EV40" i="6"/>
  <c r="EV38" i="6"/>
  <c r="EV36" i="6"/>
  <c r="EV34" i="6"/>
  <c r="EV32" i="6"/>
  <c r="EV30" i="6"/>
  <c r="EV28" i="6"/>
  <c r="EV26" i="6"/>
  <c r="EV24" i="6"/>
  <c r="EV22" i="6"/>
  <c r="EV20" i="6"/>
  <c r="EV18" i="6"/>
  <c r="EV16" i="6"/>
  <c r="EV14" i="6"/>
  <c r="EV12" i="6"/>
  <c r="EV11" i="6"/>
  <c r="EV10" i="6"/>
  <c r="EV8" i="6"/>
  <c r="EV7" i="6"/>
  <c r="EV6" i="6"/>
  <c r="EV71" i="38"/>
  <c r="EV70" i="38"/>
  <c r="EV67" i="38"/>
  <c r="EV66" i="38"/>
  <c r="EV63" i="38"/>
  <c r="EV62" i="38"/>
  <c r="EV60" i="38"/>
  <c r="EV58" i="38"/>
  <c r="EV56" i="38"/>
  <c r="EV54" i="38"/>
  <c r="EV52" i="38"/>
  <c r="EV50" i="38"/>
  <c r="EV48" i="38"/>
  <c r="EV46" i="38"/>
  <c r="EV44" i="38"/>
  <c r="EV42" i="38"/>
  <c r="EV40" i="38"/>
  <c r="EV38" i="38"/>
  <c r="EV36" i="38"/>
  <c r="EV34" i="38"/>
  <c r="EV32" i="38"/>
  <c r="EV30" i="38"/>
  <c r="EV28" i="38"/>
  <c r="EV26" i="38"/>
  <c r="EV24" i="38"/>
  <c r="EV22" i="38"/>
  <c r="EV20" i="38"/>
  <c r="EV18" i="38"/>
  <c r="EV16" i="38"/>
  <c r="EV14" i="38"/>
  <c r="EV12" i="38"/>
  <c r="EV11" i="38"/>
  <c r="EV10" i="38"/>
  <c r="EV8" i="38"/>
  <c r="EV7" i="38"/>
  <c r="EV6" i="38"/>
  <c r="EV71" i="37"/>
  <c r="EV70" i="37"/>
  <c r="EV67" i="37"/>
  <c r="EV66" i="37"/>
  <c r="EV63" i="37"/>
  <c r="EV62" i="37"/>
  <c r="EV60" i="37"/>
  <c r="EV58" i="37"/>
  <c r="EV56" i="37"/>
  <c r="EV54" i="37"/>
  <c r="EV52" i="37"/>
  <c r="EV50" i="37"/>
  <c r="EV48" i="37"/>
  <c r="EV46" i="37"/>
  <c r="EV44" i="37"/>
  <c r="EV42" i="37"/>
  <c r="EV40" i="37"/>
  <c r="EV38" i="37"/>
  <c r="EV36" i="37"/>
  <c r="EV34" i="37"/>
  <c r="EV32" i="37"/>
  <c r="EV30" i="37"/>
  <c r="EV28" i="37"/>
  <c r="EV26" i="37"/>
  <c r="EV24" i="37"/>
  <c r="EV22" i="37"/>
  <c r="EV20" i="37"/>
  <c r="EV18" i="37"/>
  <c r="EV16" i="37"/>
  <c r="EV14" i="37"/>
  <c r="EV12" i="37"/>
  <c r="EV11" i="37"/>
  <c r="EV10" i="37"/>
  <c r="EV8" i="37"/>
  <c r="EV7" i="37"/>
  <c r="EV6" i="37"/>
  <c r="EV71" i="7"/>
  <c r="EV70" i="7"/>
  <c r="EV67" i="7"/>
  <c r="EV66" i="7"/>
  <c r="EV63" i="7"/>
  <c r="EV62" i="7"/>
  <c r="EV60" i="7"/>
  <c r="EV58" i="7"/>
  <c r="EV56" i="7"/>
  <c r="EV54" i="7"/>
  <c r="EV52" i="7"/>
  <c r="EV50" i="7"/>
  <c r="EV48" i="7"/>
  <c r="EV46" i="7"/>
  <c r="EV44" i="7"/>
  <c r="EV42" i="7"/>
  <c r="EV40" i="7"/>
  <c r="EV38" i="7"/>
  <c r="EV36" i="7"/>
  <c r="EV34" i="7"/>
  <c r="EV32" i="7"/>
  <c r="EV30" i="7"/>
  <c r="EV28" i="7"/>
  <c r="EV26" i="7"/>
  <c r="EV24" i="7"/>
  <c r="EV22" i="7"/>
  <c r="EV20" i="7"/>
  <c r="EV18" i="7"/>
  <c r="EV16" i="7"/>
  <c r="EV14" i="7"/>
  <c r="EV12" i="7"/>
  <c r="EV11" i="7"/>
  <c r="EV10" i="7"/>
  <c r="EV8" i="7"/>
  <c r="EV7" i="7"/>
  <c r="EV6" i="7"/>
  <c r="EV71" i="24"/>
  <c r="EV70" i="24"/>
  <c r="EV67" i="24"/>
  <c r="EV66" i="24"/>
  <c r="EV63" i="24"/>
  <c r="EV62" i="24"/>
  <c r="EV60" i="24"/>
  <c r="EV58" i="24"/>
  <c r="EV56" i="24"/>
  <c r="EV54" i="24"/>
  <c r="EV52" i="24"/>
  <c r="EV50" i="24"/>
  <c r="EV48" i="24"/>
  <c r="EV46" i="24"/>
  <c r="EV44" i="24"/>
  <c r="EV42" i="24"/>
  <c r="EV40" i="24"/>
  <c r="EV38" i="24"/>
  <c r="EV36" i="24"/>
  <c r="EV34" i="24"/>
  <c r="EV32" i="24"/>
  <c r="EV30" i="24"/>
  <c r="EV28" i="24"/>
  <c r="EV26" i="24"/>
  <c r="EV24" i="24"/>
  <c r="EV22" i="24"/>
  <c r="EV20" i="24"/>
  <c r="EV18" i="24"/>
  <c r="EV16" i="24"/>
  <c r="EV14" i="24"/>
  <c r="EV12" i="24"/>
  <c r="EV11" i="24"/>
  <c r="EV10" i="24"/>
  <c r="EV8" i="24"/>
  <c r="EV7" i="24"/>
  <c r="EV6" i="24"/>
  <c r="EV71" i="25"/>
  <c r="EV70" i="25"/>
  <c r="EV67" i="25"/>
  <c r="EV66" i="25"/>
  <c r="EV63" i="25"/>
  <c r="EV62" i="25"/>
  <c r="EV60" i="25"/>
  <c r="EV58" i="25"/>
  <c r="EV56" i="25"/>
  <c r="EV54" i="25"/>
  <c r="EV52" i="25"/>
  <c r="EV50" i="25"/>
  <c r="EV48" i="25"/>
  <c r="EV46" i="25"/>
  <c r="EV44" i="25"/>
  <c r="EV42" i="25"/>
  <c r="EV40" i="25"/>
  <c r="EV38" i="25"/>
  <c r="EV36" i="25"/>
  <c r="EV34" i="25"/>
  <c r="EV32" i="25"/>
  <c r="EV30" i="25"/>
  <c r="EV28" i="25"/>
  <c r="EV26" i="25"/>
  <c r="EV24" i="25"/>
  <c r="EV22" i="25"/>
  <c r="EV20" i="25"/>
  <c r="EV18" i="25"/>
  <c r="EV16" i="25"/>
  <c r="EV14" i="25"/>
  <c r="EV12" i="25"/>
  <c r="EV11" i="25"/>
  <c r="EV10" i="25"/>
  <c r="EV8" i="25"/>
  <c r="EV7" i="25"/>
  <c r="EV6" i="25"/>
  <c r="EV71" i="34"/>
  <c r="EV70" i="34"/>
  <c r="EV67" i="34"/>
  <c r="EV66" i="34"/>
  <c r="EV63" i="34"/>
  <c r="EV62" i="34"/>
  <c r="EV60" i="34"/>
  <c r="EV58" i="34"/>
  <c r="EV56" i="34"/>
  <c r="EV54" i="34"/>
  <c r="EV52" i="34"/>
  <c r="EV50" i="34"/>
  <c r="EV48" i="34"/>
  <c r="EV46" i="34"/>
  <c r="EV44" i="34"/>
  <c r="EV42" i="34"/>
  <c r="EV40" i="34"/>
  <c r="EV38" i="34"/>
  <c r="EV36" i="34"/>
  <c r="EV34" i="34"/>
  <c r="EV32" i="34"/>
  <c r="EV30" i="34"/>
  <c r="EV28" i="34"/>
  <c r="EV26" i="34"/>
  <c r="EV24" i="34"/>
  <c r="EV22" i="34"/>
  <c r="EV20" i="34"/>
  <c r="EV18" i="34"/>
  <c r="EV16" i="34"/>
  <c r="EV14" i="34"/>
  <c r="EV12" i="34"/>
  <c r="EV11" i="34"/>
  <c r="EV10" i="34"/>
  <c r="EV8" i="34"/>
  <c r="EV7" i="34"/>
  <c r="EV6" i="34"/>
  <c r="EV71" i="26"/>
  <c r="EV70" i="26"/>
  <c r="EV67" i="26"/>
  <c r="EV66" i="26"/>
  <c r="EV63" i="26"/>
  <c r="EV62" i="26"/>
  <c r="EV60" i="26"/>
  <c r="EV58" i="26"/>
  <c r="EV56" i="26"/>
  <c r="EV54" i="26"/>
  <c r="EV52" i="26"/>
  <c r="EV50" i="26"/>
  <c r="EV48" i="26"/>
  <c r="EV46" i="26"/>
  <c r="EV44" i="26"/>
  <c r="EV42" i="26"/>
  <c r="EV40" i="26"/>
  <c r="EV38" i="26"/>
  <c r="EV36" i="26"/>
  <c r="EV34" i="26"/>
  <c r="EV32" i="26"/>
  <c r="EV30" i="26"/>
  <c r="EV28" i="26"/>
  <c r="EV26" i="26"/>
  <c r="EV24" i="26"/>
  <c r="EV22" i="26"/>
  <c r="EV20" i="26"/>
  <c r="EV18" i="26"/>
  <c r="EV16" i="26"/>
  <c r="EV14" i="26"/>
  <c r="EV12" i="26"/>
  <c r="EV11" i="26"/>
  <c r="EV10" i="26"/>
  <c r="EV8" i="26"/>
  <c r="EV7" i="26"/>
  <c r="EV6" i="26"/>
  <c r="EV71" i="29"/>
  <c r="EV70" i="29"/>
  <c r="EV67" i="29"/>
  <c r="EV66" i="29"/>
  <c r="EV63" i="29"/>
  <c r="EV62" i="29"/>
  <c r="EV60" i="29"/>
  <c r="EV58" i="29"/>
  <c r="EV56" i="29"/>
  <c r="EV54" i="29"/>
  <c r="EV52" i="29"/>
  <c r="EV50" i="29"/>
  <c r="EV48" i="29"/>
  <c r="EV46" i="29"/>
  <c r="EV44" i="29"/>
  <c r="EV42" i="29"/>
  <c r="EV40" i="29"/>
  <c r="EV38" i="29"/>
  <c r="EV36" i="29"/>
  <c r="EV34" i="29"/>
  <c r="EV32" i="29"/>
  <c r="EV30" i="29"/>
  <c r="EV28" i="29"/>
  <c r="EV26" i="29"/>
  <c r="EV24" i="29"/>
  <c r="EV22" i="29"/>
  <c r="EV20" i="29"/>
  <c r="EV18" i="29"/>
  <c r="EV16" i="29"/>
  <c r="EV14" i="29"/>
  <c r="EV12" i="29"/>
  <c r="EV11" i="29"/>
  <c r="EV10" i="29"/>
  <c r="EV8" i="29"/>
  <c r="EV7" i="29"/>
  <c r="EV6" i="29"/>
  <c r="EV71" i="39"/>
  <c r="EV70" i="39"/>
  <c r="EV67" i="39"/>
  <c r="EV66" i="39"/>
  <c r="EV63" i="39"/>
  <c r="EV62" i="39"/>
  <c r="EV60" i="39"/>
  <c r="EV58" i="39"/>
  <c r="EV56" i="39"/>
  <c r="EV54" i="39"/>
  <c r="EV52" i="39"/>
  <c r="EV50" i="39"/>
  <c r="EV48" i="39"/>
  <c r="EV46" i="39"/>
  <c r="EV44" i="39"/>
  <c r="EV42" i="39"/>
  <c r="EV40" i="39"/>
  <c r="EV38" i="39"/>
  <c r="EV36" i="39"/>
  <c r="EV34" i="39"/>
  <c r="EV32" i="39"/>
  <c r="EV30" i="39"/>
  <c r="EV28" i="39"/>
  <c r="EV26" i="39"/>
  <c r="EV24" i="39"/>
  <c r="EV22" i="39"/>
  <c r="EV20" i="39"/>
  <c r="EV18" i="39"/>
  <c r="EV16" i="39"/>
  <c r="EV14" i="39"/>
  <c r="EV12" i="39"/>
  <c r="EV11" i="39"/>
  <c r="EV10" i="39"/>
  <c r="EV8" i="39"/>
  <c r="EV7" i="39"/>
  <c r="EV6" i="39"/>
  <c r="EV71" i="8"/>
  <c r="EV70" i="8"/>
  <c r="EV67" i="8"/>
  <c r="EV66" i="8"/>
  <c r="EV63" i="8"/>
  <c r="EV62" i="8"/>
  <c r="EV60" i="8"/>
  <c r="EV58" i="8"/>
  <c r="EV56" i="8"/>
  <c r="EV54" i="8"/>
  <c r="EV52" i="8"/>
  <c r="EV50" i="8"/>
  <c r="EV48" i="8"/>
  <c r="EV46" i="8"/>
  <c r="EV44" i="8"/>
  <c r="EV42" i="8"/>
  <c r="EV40" i="8"/>
  <c r="EV38" i="8"/>
  <c r="EV36" i="8"/>
  <c r="EV34" i="8"/>
  <c r="EV32" i="8"/>
  <c r="EV30" i="8"/>
  <c r="EV28" i="8"/>
  <c r="EV26" i="8"/>
  <c r="EV24" i="8"/>
  <c r="EV22" i="8"/>
  <c r="EV20" i="8"/>
  <c r="EV18" i="8"/>
  <c r="EV16" i="8"/>
  <c r="EV14" i="8"/>
  <c r="EV12" i="8"/>
  <c r="EV11" i="8"/>
  <c r="EV10" i="8"/>
  <c r="EV8" i="8"/>
  <c r="EV7" i="8"/>
  <c r="EV6" i="8"/>
  <c r="EV71" i="9"/>
  <c r="EV70" i="9"/>
  <c r="EV67" i="9"/>
  <c r="EV66" i="9"/>
  <c r="EV63" i="9"/>
  <c r="EV62" i="9"/>
  <c r="EV60" i="9"/>
  <c r="EV58" i="9"/>
  <c r="EV56" i="9"/>
  <c r="EV54" i="9"/>
  <c r="EV52" i="9"/>
  <c r="EV50" i="9"/>
  <c r="EV48" i="9"/>
  <c r="EV46" i="9"/>
  <c r="EV44" i="9"/>
  <c r="EV42" i="9"/>
  <c r="EV40" i="9"/>
  <c r="EV38" i="9"/>
  <c r="EV36" i="9"/>
  <c r="EV34" i="9"/>
  <c r="EV32" i="9"/>
  <c r="EV30" i="9"/>
  <c r="EV28" i="9"/>
  <c r="EV26" i="9"/>
  <c r="EV24" i="9"/>
  <c r="EV22" i="9"/>
  <c r="EV20" i="9"/>
  <c r="EV18" i="9"/>
  <c r="EV16" i="9"/>
  <c r="EV14" i="9"/>
  <c r="EV12" i="9"/>
  <c r="EV11" i="9"/>
  <c r="EV10" i="9"/>
  <c r="EV8" i="9"/>
  <c r="EV7" i="9"/>
  <c r="EV6" i="9"/>
  <c r="EV71" i="10"/>
  <c r="EV70" i="10"/>
  <c r="EV67" i="10"/>
  <c r="EV66" i="10"/>
  <c r="EV63" i="10"/>
  <c r="EV62" i="10"/>
  <c r="EV60" i="10"/>
  <c r="EV58" i="10"/>
  <c r="EV56" i="10"/>
  <c r="EV54" i="10"/>
  <c r="EV52" i="10"/>
  <c r="EV50" i="10"/>
  <c r="EV48" i="10"/>
  <c r="EV46" i="10"/>
  <c r="EV44" i="10"/>
  <c r="EV42" i="10"/>
  <c r="EV40" i="10"/>
  <c r="EV38" i="10"/>
  <c r="EV36" i="10"/>
  <c r="EV34" i="10"/>
  <c r="EV32" i="10"/>
  <c r="EV30" i="10"/>
  <c r="EV28" i="10"/>
  <c r="EV26" i="10"/>
  <c r="EV24" i="10"/>
  <c r="EV22" i="10"/>
  <c r="EV20" i="10"/>
  <c r="EV18" i="10"/>
  <c r="EV16" i="10"/>
  <c r="EV14" i="10"/>
  <c r="EV12" i="10"/>
  <c r="EV11" i="10"/>
  <c r="EV10" i="10"/>
  <c r="EV8" i="10"/>
  <c r="EV7" i="10"/>
  <c r="EV6" i="10"/>
  <c r="EV71" i="17"/>
  <c r="EV70" i="17"/>
  <c r="EV67" i="17"/>
  <c r="EV66" i="17"/>
  <c r="EV63" i="17"/>
  <c r="EV62" i="17"/>
  <c r="EV60" i="17"/>
  <c r="EV58" i="17"/>
  <c r="EV56" i="17"/>
  <c r="EV54" i="17"/>
  <c r="EV52" i="17"/>
  <c r="EV50" i="17"/>
  <c r="EV48" i="17"/>
  <c r="EV46" i="17"/>
  <c r="EV44" i="17"/>
  <c r="EV42" i="17"/>
  <c r="EV40" i="17"/>
  <c r="EV38" i="17"/>
  <c r="EV36" i="17"/>
  <c r="EV34" i="17"/>
  <c r="EV32" i="17"/>
  <c r="EV30" i="17"/>
  <c r="EV28" i="17"/>
  <c r="EV26" i="17"/>
  <c r="EV24" i="17"/>
  <c r="EV22" i="17"/>
  <c r="EV20" i="17"/>
  <c r="EV18" i="17"/>
  <c r="EV16" i="17"/>
  <c r="EV14" i="17"/>
  <c r="EV12" i="17"/>
  <c r="EV11" i="17"/>
  <c r="EV10" i="17"/>
  <c r="EV8" i="17"/>
  <c r="EV7" i="17"/>
  <c r="EV6" i="17"/>
  <c r="EV71" i="18"/>
  <c r="EV70" i="18"/>
  <c r="EV67" i="18"/>
  <c r="EV66" i="18"/>
  <c r="EV63" i="18"/>
  <c r="EV62" i="18"/>
  <c r="EV60" i="18"/>
  <c r="EV58" i="18"/>
  <c r="EV56" i="18"/>
  <c r="EV54" i="18"/>
  <c r="EV52" i="18"/>
  <c r="EV50" i="18"/>
  <c r="EV48" i="18"/>
  <c r="EV46" i="18"/>
  <c r="EV44" i="18"/>
  <c r="EV42" i="18"/>
  <c r="EV40" i="18"/>
  <c r="EV38" i="18"/>
  <c r="EV36" i="18"/>
  <c r="EV34" i="18"/>
  <c r="EV32" i="18"/>
  <c r="EV30" i="18"/>
  <c r="EV28" i="18"/>
  <c r="EV26" i="18"/>
  <c r="EV24" i="18"/>
  <c r="EV22" i="18"/>
  <c r="EV20" i="18"/>
  <c r="EV18" i="18"/>
  <c r="EV16" i="18"/>
  <c r="EV14" i="18"/>
  <c r="EV12" i="18"/>
  <c r="EV11" i="18"/>
  <c r="EV10" i="18"/>
  <c r="EV8" i="18"/>
  <c r="EV7" i="18"/>
  <c r="EV6" i="18"/>
  <c r="EV71" i="27"/>
  <c r="EV70" i="27"/>
  <c r="EV67" i="27"/>
  <c r="EV66" i="27"/>
  <c r="EV63" i="27"/>
  <c r="EV62" i="27"/>
  <c r="EV60" i="27"/>
  <c r="EV58" i="27"/>
  <c r="EV56" i="27"/>
  <c r="EV54" i="27"/>
  <c r="EV52" i="27"/>
  <c r="EV50" i="27"/>
  <c r="EV48" i="27"/>
  <c r="EV46" i="27"/>
  <c r="EV44" i="27"/>
  <c r="EV42" i="27"/>
  <c r="EV40" i="27"/>
  <c r="EV38" i="27"/>
  <c r="EV36" i="27"/>
  <c r="EV34" i="27"/>
  <c r="EV32" i="27"/>
  <c r="EV30" i="27"/>
  <c r="EV28" i="27"/>
  <c r="EV26" i="27"/>
  <c r="EV24" i="27"/>
  <c r="EV22" i="27"/>
  <c r="EV20" i="27"/>
  <c r="EV18" i="27"/>
  <c r="EV16" i="27"/>
  <c r="EV14" i="27"/>
  <c r="EV12" i="27"/>
  <c r="EV11" i="27"/>
  <c r="EV10" i="27"/>
  <c r="EV8" i="27"/>
  <c r="EV7" i="27"/>
  <c r="EV6" i="27"/>
  <c r="EV71" i="30"/>
  <c r="EV70" i="30"/>
  <c r="EV67" i="30"/>
  <c r="EV66" i="30"/>
  <c r="EV63" i="30"/>
  <c r="EV62" i="30"/>
  <c r="EV60" i="30"/>
  <c r="EV58" i="30"/>
  <c r="EV56" i="30"/>
  <c r="EV54" i="30"/>
  <c r="EV52" i="30"/>
  <c r="EV50" i="30"/>
  <c r="EV48" i="30"/>
  <c r="EV46" i="30"/>
  <c r="EV44" i="30"/>
  <c r="EV42" i="30"/>
  <c r="EV40" i="30"/>
  <c r="EV38" i="30"/>
  <c r="EV36" i="30"/>
  <c r="EV34" i="30"/>
  <c r="EV32" i="30"/>
  <c r="EV30" i="30"/>
  <c r="EV28" i="30"/>
  <c r="EV26" i="30"/>
  <c r="EV24" i="30"/>
  <c r="EV22" i="30"/>
  <c r="EV20" i="30"/>
  <c r="EV18" i="30"/>
  <c r="EV16" i="30"/>
  <c r="EV14" i="30"/>
  <c r="EV12" i="30"/>
  <c r="EV11" i="30"/>
  <c r="EV10" i="30"/>
  <c r="EV8" i="30"/>
  <c r="EV7" i="30"/>
  <c r="EV6" i="30"/>
  <c r="EV71" i="11"/>
  <c r="EV70" i="11"/>
  <c r="EV67" i="11"/>
  <c r="EV66" i="11"/>
  <c r="EV63" i="11"/>
  <c r="EV62" i="11"/>
  <c r="EV60" i="11"/>
  <c r="EV58" i="11"/>
  <c r="EV56" i="11"/>
  <c r="EV54" i="11"/>
  <c r="EV52" i="11"/>
  <c r="EV50" i="11"/>
  <c r="EV48" i="11"/>
  <c r="EV46" i="11"/>
  <c r="EV44" i="11"/>
  <c r="EV42" i="11"/>
  <c r="EV40" i="11"/>
  <c r="EV38" i="11"/>
  <c r="EV36" i="11"/>
  <c r="EV34" i="11"/>
  <c r="EV32" i="11"/>
  <c r="EV30" i="11"/>
  <c r="EV28" i="11"/>
  <c r="EV26" i="11"/>
  <c r="EV24" i="11"/>
  <c r="EV22" i="11"/>
  <c r="EV20" i="11"/>
  <c r="EV18" i="11"/>
  <c r="EV16" i="11"/>
  <c r="EV14" i="11"/>
  <c r="EV12" i="11"/>
  <c r="EV11" i="11"/>
  <c r="EV10" i="11"/>
  <c r="EV8" i="11"/>
  <c r="EV7" i="11"/>
  <c r="EV6" i="11"/>
  <c r="EV71" i="35"/>
  <c r="EV70" i="35"/>
  <c r="EV67" i="35"/>
  <c r="EV66" i="35"/>
  <c r="EV63" i="35"/>
  <c r="EV62" i="35"/>
  <c r="EV60" i="35"/>
  <c r="EV58" i="35"/>
  <c r="EV56" i="35"/>
  <c r="EV54" i="35"/>
  <c r="EV52" i="35"/>
  <c r="EV50" i="35"/>
  <c r="EV48" i="35"/>
  <c r="EV46" i="35"/>
  <c r="EV44" i="35"/>
  <c r="EV42" i="35"/>
  <c r="EV40" i="35"/>
  <c r="EV38" i="35"/>
  <c r="EV36" i="35"/>
  <c r="EV34" i="35"/>
  <c r="EV32" i="35"/>
  <c r="EV30" i="35"/>
  <c r="EV28" i="35"/>
  <c r="EV26" i="35"/>
  <c r="EV24" i="35"/>
  <c r="EV22" i="35"/>
  <c r="EV20" i="35"/>
  <c r="EV18" i="35"/>
  <c r="EV16" i="35"/>
  <c r="EV14" i="35"/>
  <c r="EV12" i="35"/>
  <c r="EV11" i="35"/>
  <c r="EV10" i="35"/>
  <c r="EV8" i="35"/>
  <c r="EV7" i="35"/>
  <c r="EV6" i="35"/>
  <c r="EV71" i="19"/>
  <c r="EV70" i="19"/>
  <c r="EV67" i="19"/>
  <c r="EV66" i="19"/>
  <c r="EV63" i="19"/>
  <c r="EV62" i="19"/>
  <c r="EV60" i="19"/>
  <c r="EV58" i="19"/>
  <c r="EV56" i="19"/>
  <c r="EV54" i="19"/>
  <c r="EV52" i="19"/>
  <c r="EV50" i="19"/>
  <c r="EV48" i="19"/>
  <c r="EV46" i="19"/>
  <c r="EV44" i="19"/>
  <c r="EV42" i="19"/>
  <c r="EV40" i="19"/>
  <c r="EV38" i="19"/>
  <c r="EV36" i="19"/>
  <c r="EV34" i="19"/>
  <c r="EV32" i="19"/>
  <c r="EV30" i="19"/>
  <c r="EV28" i="19"/>
  <c r="EV26" i="19"/>
  <c r="EV24" i="19"/>
  <c r="EV22" i="19"/>
  <c r="EV20" i="19"/>
  <c r="EV18" i="19"/>
  <c r="EV16" i="19"/>
  <c r="EV14" i="19"/>
  <c r="EV12" i="19"/>
  <c r="EV11" i="19"/>
  <c r="EV10" i="19"/>
  <c r="EV8" i="19"/>
  <c r="EV7" i="19"/>
  <c r="EV6" i="19"/>
  <c r="EV71" i="12"/>
  <c r="EV70" i="12"/>
  <c r="EV67" i="12"/>
  <c r="EV66" i="12"/>
  <c r="EV63" i="12"/>
  <c r="EV62" i="12"/>
  <c r="EV60" i="12"/>
  <c r="EV58" i="12"/>
  <c r="EV56" i="12"/>
  <c r="EV54" i="12"/>
  <c r="EV52" i="12"/>
  <c r="EV50" i="12"/>
  <c r="EV48" i="12"/>
  <c r="EV46" i="12"/>
  <c r="EV44" i="12"/>
  <c r="EV42" i="12"/>
  <c r="EV40" i="12"/>
  <c r="EV38" i="12"/>
  <c r="EV36" i="12"/>
  <c r="EV34" i="12"/>
  <c r="EV32" i="12"/>
  <c r="EV30" i="12"/>
  <c r="EV28" i="12"/>
  <c r="EV26" i="12"/>
  <c r="EV24" i="12"/>
  <c r="EV22" i="12"/>
  <c r="EV20" i="12"/>
  <c r="EV18" i="12"/>
  <c r="EV16" i="12"/>
  <c r="EV14" i="12"/>
  <c r="EV12" i="12"/>
  <c r="EV11" i="12"/>
  <c r="EV10" i="12"/>
  <c r="EV8" i="12"/>
  <c r="EV7" i="12"/>
  <c r="EV6" i="12"/>
  <c r="EV71" i="20"/>
  <c r="EV70" i="20"/>
  <c r="EV67" i="20"/>
  <c r="EV66" i="20"/>
  <c r="EV63" i="20"/>
  <c r="EV62" i="20"/>
  <c r="EV60" i="20"/>
  <c r="EV58" i="20"/>
  <c r="EV56" i="20"/>
  <c r="EV54" i="20"/>
  <c r="EV52" i="20"/>
  <c r="EV50" i="20"/>
  <c r="EV48" i="20"/>
  <c r="EV46" i="20"/>
  <c r="EV44" i="20"/>
  <c r="EV42" i="20"/>
  <c r="EV40" i="20"/>
  <c r="EV38" i="20"/>
  <c r="EV36" i="20"/>
  <c r="EV34" i="20"/>
  <c r="EV32" i="20"/>
  <c r="EV30" i="20"/>
  <c r="EV28" i="20"/>
  <c r="EV26" i="20"/>
  <c r="EV24" i="20"/>
  <c r="EV22" i="20"/>
  <c r="EV20" i="20"/>
  <c r="EV18" i="20"/>
  <c r="EV16" i="20"/>
  <c r="EV14" i="20"/>
  <c r="EV12" i="20"/>
  <c r="EV11" i="20"/>
  <c r="EV10" i="20"/>
  <c r="EV8" i="20"/>
  <c r="EV7" i="20"/>
  <c r="EV6" i="20"/>
  <c r="EV71" i="32"/>
  <c r="EV70" i="32"/>
  <c r="EV67" i="32"/>
  <c r="EV66" i="32"/>
  <c r="EV63" i="32"/>
  <c r="EV62" i="32"/>
  <c r="EV60" i="32"/>
  <c r="EV58" i="32"/>
  <c r="EV56" i="32"/>
  <c r="EV54" i="32"/>
  <c r="EV52" i="32"/>
  <c r="EV50" i="32"/>
  <c r="EV48" i="32"/>
  <c r="EV46" i="32"/>
  <c r="EV44" i="32"/>
  <c r="EV42" i="32"/>
  <c r="EV40" i="32"/>
  <c r="EV38" i="32"/>
  <c r="EV36" i="32"/>
  <c r="EV34" i="32"/>
  <c r="EV32" i="32"/>
  <c r="EV30" i="32"/>
  <c r="EV28" i="32"/>
  <c r="EV26" i="32"/>
  <c r="EV24" i="32"/>
  <c r="EV22" i="32"/>
  <c r="EV20" i="32"/>
  <c r="EV18" i="32"/>
  <c r="EV16" i="32"/>
  <c r="EV14" i="32"/>
  <c r="EV12" i="32"/>
  <c r="EV11" i="32"/>
  <c r="EV10" i="32"/>
  <c r="EV8" i="32"/>
  <c r="EV7" i="32"/>
  <c r="EV6" i="32"/>
  <c r="EV71" i="21"/>
  <c r="EV70" i="21"/>
  <c r="EV67" i="21"/>
  <c r="EV66" i="21"/>
  <c r="EV63" i="21"/>
  <c r="EV62" i="21"/>
  <c r="EV60" i="21"/>
  <c r="EV58" i="21"/>
  <c r="EV56" i="21"/>
  <c r="EV54" i="21"/>
  <c r="EV52" i="21"/>
  <c r="EV50" i="21"/>
  <c r="EV48" i="21"/>
  <c r="EV46" i="21"/>
  <c r="EV44" i="21"/>
  <c r="EV42" i="21"/>
  <c r="EV40" i="21"/>
  <c r="EV38" i="21"/>
  <c r="EV36" i="21"/>
  <c r="EV34" i="21"/>
  <c r="EV32" i="21"/>
  <c r="EV30" i="21"/>
  <c r="EV28" i="21"/>
  <c r="EV26" i="21"/>
  <c r="EV24" i="21"/>
  <c r="EV22" i="21"/>
  <c r="EV20" i="21"/>
  <c r="EV18" i="21"/>
  <c r="EV16" i="21"/>
  <c r="EV14" i="21"/>
  <c r="EV12" i="21"/>
  <c r="EV11" i="21"/>
  <c r="EV10" i="21"/>
  <c r="EV8" i="21"/>
  <c r="EV7" i="21"/>
  <c r="EV6" i="21"/>
  <c r="EV71" i="13"/>
  <c r="EV70" i="13"/>
  <c r="EV67" i="13"/>
  <c r="EV66" i="13"/>
  <c r="EV63" i="13"/>
  <c r="EV62" i="13"/>
  <c r="EV60" i="13"/>
  <c r="EV58" i="13"/>
  <c r="EV56" i="13"/>
  <c r="EV54" i="13"/>
  <c r="EV52" i="13"/>
  <c r="EV50" i="13"/>
  <c r="EV48" i="13"/>
  <c r="EV46" i="13"/>
  <c r="EV44" i="13"/>
  <c r="EV42" i="13"/>
  <c r="EV40" i="13"/>
  <c r="EV38" i="13"/>
  <c r="EV36" i="13"/>
  <c r="EV34" i="13"/>
  <c r="EV32" i="13"/>
  <c r="EV30" i="13"/>
  <c r="EV28" i="13"/>
  <c r="EV26" i="13"/>
  <c r="EV24" i="13"/>
  <c r="EV22" i="13"/>
  <c r="EV20" i="13"/>
  <c r="EV18" i="13"/>
  <c r="EV16" i="13"/>
  <c r="EV14" i="13"/>
  <c r="EV12" i="13"/>
  <c r="EV11" i="13"/>
  <c r="EV10" i="13"/>
  <c r="EV8" i="13"/>
  <c r="EV7" i="13"/>
  <c r="EV6" i="13"/>
  <c r="EV71" i="22"/>
  <c r="EV70" i="22"/>
  <c r="EV67" i="22"/>
  <c r="EV66" i="22"/>
  <c r="EV63" i="22"/>
  <c r="EV62" i="22"/>
  <c r="EV60" i="22"/>
  <c r="EV58" i="22"/>
  <c r="EV56" i="22"/>
  <c r="EV54" i="22"/>
  <c r="EV52" i="22"/>
  <c r="EV50" i="22"/>
  <c r="EV48" i="22"/>
  <c r="EV46" i="22"/>
  <c r="EV44" i="22"/>
  <c r="EV42" i="22"/>
  <c r="EV40" i="22"/>
  <c r="EV38" i="22"/>
  <c r="EV36" i="22"/>
  <c r="EV34" i="22"/>
  <c r="EV32" i="22"/>
  <c r="EV30" i="22"/>
  <c r="EV28" i="22"/>
  <c r="EV26" i="22"/>
  <c r="EV24" i="22"/>
  <c r="EV22" i="22"/>
  <c r="EV20" i="22"/>
  <c r="EV18" i="22"/>
  <c r="EV16" i="22"/>
  <c r="EV14" i="22"/>
  <c r="EV12" i="22"/>
  <c r="EV11" i="22"/>
  <c r="EV10" i="22"/>
  <c r="EV8" i="22"/>
  <c r="EV7" i="22"/>
  <c r="EV6" i="22"/>
  <c r="EV71" i="14"/>
  <c r="EV70" i="14"/>
  <c r="EV67" i="14"/>
  <c r="EV66" i="14"/>
  <c r="EV63" i="14"/>
  <c r="EV62" i="14"/>
  <c r="EV60" i="14"/>
  <c r="EV58" i="14"/>
  <c r="EV56" i="14"/>
  <c r="EV54" i="14"/>
  <c r="EV52" i="14"/>
  <c r="EV50" i="14"/>
  <c r="EV48" i="14"/>
  <c r="EV46" i="14"/>
  <c r="EV44" i="14"/>
  <c r="EV42" i="14"/>
  <c r="EV40" i="14"/>
  <c r="EV38" i="14"/>
  <c r="EV36" i="14"/>
  <c r="EV34" i="14"/>
  <c r="EV32" i="14"/>
  <c r="EV30" i="14"/>
  <c r="EV28" i="14"/>
  <c r="EV26" i="14"/>
  <c r="EV24" i="14"/>
  <c r="EV22" i="14"/>
  <c r="EV20" i="14"/>
  <c r="EV18" i="14"/>
  <c r="EV16" i="14"/>
  <c r="EV14" i="14"/>
  <c r="EV12" i="14"/>
  <c r="EV11" i="14"/>
  <c r="EV10" i="14"/>
  <c r="EV8" i="14"/>
  <c r="EV7" i="14"/>
  <c r="EV6" i="14"/>
  <c r="EV71" i="33"/>
  <c r="EV70" i="33"/>
  <c r="EV67" i="33"/>
  <c r="EV66" i="33"/>
  <c r="EV63" i="33"/>
  <c r="EV62" i="33"/>
  <c r="EV60" i="33"/>
  <c r="EV58" i="33"/>
  <c r="EV56" i="33"/>
  <c r="EV54" i="33"/>
  <c r="EV52" i="33"/>
  <c r="EV50" i="33"/>
  <c r="EV48" i="33"/>
  <c r="EV46" i="33"/>
  <c r="EV44" i="33"/>
  <c r="EV42" i="33"/>
  <c r="EV40" i="33"/>
  <c r="EV38" i="33"/>
  <c r="EV36" i="33"/>
  <c r="EV34" i="33"/>
  <c r="EV32" i="33"/>
  <c r="EV30" i="33"/>
  <c r="EV28" i="33"/>
  <c r="EV26" i="33"/>
  <c r="EV24" i="33"/>
  <c r="EV22" i="33"/>
  <c r="EV20" i="33"/>
  <c r="EV18" i="33"/>
  <c r="EV16" i="33"/>
  <c r="EV14" i="33"/>
  <c r="EV12" i="33"/>
  <c r="EV11" i="33"/>
  <c r="EV10" i="33"/>
  <c r="EV8" i="33"/>
  <c r="EV7" i="33"/>
  <c r="EV6" i="33"/>
  <c r="EV71" i="36"/>
  <c r="EV70" i="36"/>
  <c r="EV67" i="36"/>
  <c r="EV66" i="36"/>
  <c r="EV63" i="36"/>
  <c r="EV62" i="36"/>
  <c r="EV60" i="36"/>
  <c r="EV58" i="36"/>
  <c r="EV56" i="36"/>
  <c r="EV54" i="36"/>
  <c r="EV52" i="36"/>
  <c r="EV50" i="36"/>
  <c r="EV48" i="36"/>
  <c r="EV46" i="36"/>
  <c r="EV44" i="36"/>
  <c r="EV42" i="36"/>
  <c r="EV40" i="36"/>
  <c r="EV38" i="36"/>
  <c r="EV36" i="36"/>
  <c r="EV34" i="36"/>
  <c r="EV32" i="36"/>
  <c r="EV30" i="36"/>
  <c r="EV28" i="36"/>
  <c r="EV26" i="36"/>
  <c r="EV24" i="36"/>
  <c r="EV22" i="36"/>
  <c r="EV20" i="36"/>
  <c r="EV18" i="36"/>
  <c r="EV16" i="36"/>
  <c r="EV14" i="36"/>
  <c r="EV12" i="36"/>
  <c r="EV11" i="36"/>
  <c r="EV10" i="36"/>
  <c r="EV8" i="36"/>
  <c r="EV7" i="36"/>
  <c r="EV6" i="36"/>
  <c r="EV71" i="3"/>
  <c r="EV70" i="3"/>
  <c r="EV67" i="3"/>
  <c r="EV66" i="3"/>
  <c r="EV63" i="3"/>
  <c r="EV62" i="3"/>
  <c r="EV60" i="3"/>
  <c r="EV58" i="3"/>
  <c r="EV56" i="3"/>
  <c r="EV54" i="3"/>
  <c r="EV52" i="3"/>
  <c r="EV50" i="3"/>
  <c r="EV48" i="3"/>
  <c r="EV46" i="3"/>
  <c r="EV44" i="3"/>
  <c r="EV42" i="3"/>
  <c r="EV40" i="3"/>
  <c r="EV38" i="3"/>
  <c r="EV36" i="3"/>
  <c r="EV34" i="3"/>
  <c r="EV32" i="3"/>
  <c r="EV30" i="3"/>
  <c r="EV28" i="3"/>
  <c r="EV26" i="3"/>
  <c r="EV24" i="3"/>
  <c r="EV22" i="3"/>
  <c r="EV20" i="3"/>
  <c r="EV18" i="3"/>
  <c r="EV16" i="3"/>
  <c r="EV14" i="3"/>
  <c r="EV12" i="3"/>
  <c r="EV11" i="3"/>
  <c r="EV10" i="3"/>
  <c r="EV8" i="3"/>
  <c r="EV7" i="3"/>
  <c r="EV6" i="3"/>
  <c r="EV71" i="15"/>
  <c r="EV70" i="15"/>
  <c r="EV67" i="15"/>
  <c r="EV66" i="15"/>
  <c r="EV63" i="15"/>
  <c r="EV62" i="15"/>
  <c r="EV60" i="15"/>
  <c r="EV58" i="15"/>
  <c r="EV56" i="15"/>
  <c r="EV54" i="15"/>
  <c r="EV52" i="15"/>
  <c r="EV50" i="15"/>
  <c r="EV48" i="15"/>
  <c r="EV46" i="15"/>
  <c r="EV44" i="15"/>
  <c r="EV42" i="15"/>
  <c r="EV40" i="15"/>
  <c r="EV38" i="15"/>
  <c r="EV36" i="15"/>
  <c r="EV34" i="15"/>
  <c r="EV32" i="15"/>
  <c r="EV30" i="15"/>
  <c r="EV28" i="15"/>
  <c r="EV26" i="15"/>
  <c r="EV24" i="15"/>
  <c r="EV22" i="15"/>
  <c r="EV20" i="15"/>
  <c r="EV18" i="15"/>
  <c r="EV16" i="15"/>
  <c r="EV14" i="15"/>
  <c r="EV12" i="15"/>
  <c r="EV11" i="15"/>
  <c r="EV10" i="15"/>
  <c r="EV8" i="15"/>
  <c r="EV7" i="15"/>
  <c r="EV6" i="15"/>
  <c r="EV72" i="15"/>
  <c r="EV69" i="15"/>
  <c r="EV68" i="15"/>
  <c r="EV65" i="15"/>
  <c r="EV64" i="15"/>
  <c r="EV61" i="15"/>
  <c r="EV59" i="15"/>
  <c r="EV57" i="15"/>
  <c r="EV55" i="15"/>
  <c r="EV53" i="15"/>
  <c r="EV51" i="15"/>
  <c r="EV49" i="15"/>
  <c r="EV47" i="15"/>
  <c r="EV45" i="15"/>
  <c r="EV43" i="15"/>
  <c r="EV41" i="15"/>
  <c r="EV39" i="15"/>
  <c r="EV37" i="15"/>
  <c r="EV35" i="15"/>
  <c r="EV33" i="15"/>
  <c r="EV31" i="15"/>
  <c r="EV29" i="15"/>
  <c r="EV27" i="15"/>
  <c r="EV25" i="15"/>
  <c r="EV23" i="15"/>
  <c r="EV21" i="15"/>
  <c r="EV19" i="15"/>
  <c r="EV17" i="15"/>
  <c r="EV15" i="15"/>
  <c r="EV13" i="15"/>
  <c r="EV9" i="15"/>
  <c r="EV5" i="15"/>
  <c r="EV72" i="4"/>
  <c r="EV69" i="4"/>
  <c r="EV68" i="4"/>
  <c r="EV65" i="4"/>
  <c r="EV64" i="4"/>
  <c r="EV61" i="4"/>
  <c r="EV59" i="4"/>
  <c r="EV57" i="4"/>
  <c r="EV55" i="4"/>
  <c r="EV53" i="4"/>
  <c r="EV51" i="4"/>
  <c r="EV49" i="4"/>
  <c r="EV47" i="4"/>
  <c r="EV45" i="4"/>
  <c r="EV43" i="4"/>
  <c r="EV41" i="4"/>
  <c r="EV39" i="4"/>
  <c r="EV37" i="4"/>
  <c r="EV35" i="4"/>
  <c r="EV33" i="4"/>
  <c r="EV31" i="4"/>
  <c r="EV29" i="4"/>
  <c r="EV27" i="4"/>
  <c r="EV25" i="4"/>
  <c r="EV23" i="4"/>
  <c r="EV21" i="4"/>
  <c r="EV19" i="4"/>
  <c r="EV17" i="4"/>
  <c r="EV15" i="4"/>
  <c r="EV13" i="4"/>
  <c r="EV9" i="4"/>
  <c r="EV5" i="4"/>
  <c r="EV72" i="5"/>
  <c r="EV69" i="5"/>
  <c r="EV68" i="5"/>
  <c r="EV65" i="5"/>
  <c r="EV64" i="5"/>
  <c r="EV61" i="5"/>
  <c r="EV59" i="5"/>
  <c r="EV57" i="5"/>
  <c r="EV55" i="5"/>
  <c r="EV53" i="5"/>
  <c r="EV47" i="5"/>
  <c r="EV45" i="5"/>
  <c r="EV43" i="5"/>
  <c r="EV41" i="5"/>
  <c r="EV35" i="5"/>
  <c r="EV33" i="5"/>
  <c r="EV31" i="5"/>
  <c r="EV29" i="5"/>
  <c r="EV23" i="5"/>
  <c r="EV21" i="5"/>
  <c r="EV19" i="5"/>
  <c r="EV17" i="5"/>
  <c r="EV15" i="5"/>
  <c r="EV13" i="5"/>
  <c r="EV9" i="5"/>
  <c r="EV5" i="5"/>
  <c r="EV72" i="16"/>
  <c r="EV69" i="16"/>
  <c r="EV68" i="16"/>
  <c r="EV65" i="16"/>
  <c r="EV64" i="16"/>
  <c r="EV61" i="16"/>
  <c r="EV59" i="16"/>
  <c r="EV57" i="16"/>
  <c r="EV55" i="16"/>
  <c r="EV53" i="16"/>
  <c r="EV51" i="16"/>
  <c r="EV49" i="16"/>
  <c r="EV47" i="16"/>
  <c r="EV45" i="16"/>
  <c r="EV43" i="16"/>
  <c r="EV41" i="16"/>
  <c r="EV39" i="16"/>
  <c r="EV37" i="16"/>
  <c r="EV35" i="16"/>
  <c r="EV33" i="16"/>
  <c r="EV31" i="16"/>
  <c r="EV29" i="16"/>
  <c r="EV27" i="16"/>
  <c r="EV25" i="16"/>
  <c r="EV23" i="16"/>
  <c r="EV21" i="16"/>
  <c r="EV19" i="16"/>
  <c r="EV17" i="16"/>
  <c r="EV15" i="16"/>
  <c r="EV13" i="16"/>
  <c r="EV9" i="16"/>
  <c r="EV5" i="16"/>
  <c r="EV72" i="31"/>
  <c r="EV69" i="31"/>
  <c r="EV68" i="31"/>
  <c r="EV65" i="31"/>
  <c r="EV64" i="31"/>
  <c r="EV61" i="31"/>
  <c r="EV59" i="31"/>
  <c r="EV57" i="31"/>
  <c r="EV55" i="31"/>
  <c r="EV53" i="31"/>
  <c r="EV51" i="31"/>
  <c r="EV49" i="31"/>
  <c r="EV47" i="31"/>
  <c r="EV45" i="31"/>
  <c r="EV43" i="31"/>
  <c r="EV41" i="31"/>
  <c r="EV39" i="31"/>
  <c r="EV37" i="31"/>
  <c r="EV35" i="31"/>
  <c r="EV33" i="31"/>
  <c r="EV31" i="31"/>
  <c r="EV29" i="31"/>
  <c r="EV27" i="31"/>
  <c r="EV25" i="31"/>
  <c r="EV23" i="31"/>
  <c r="EV21" i="31"/>
  <c r="EV19" i="31"/>
  <c r="EV17" i="31"/>
  <c r="EV15" i="31"/>
  <c r="EV13" i="31"/>
  <c r="EV9" i="31"/>
  <c r="EV5" i="31"/>
  <c r="EV72" i="28"/>
  <c r="EV69" i="28"/>
  <c r="EV68" i="28"/>
  <c r="EV65" i="28"/>
  <c r="EV64" i="28"/>
  <c r="EV61" i="28"/>
  <c r="EV59" i="28"/>
  <c r="EV57" i="28"/>
  <c r="EV55" i="28"/>
  <c r="EV53" i="28"/>
  <c r="EV51" i="28"/>
  <c r="EV49" i="28"/>
  <c r="EV47" i="28"/>
  <c r="EV45" i="28"/>
  <c r="EV43" i="28"/>
  <c r="EV41" i="28"/>
  <c r="EV39" i="28"/>
  <c r="EV37" i="28"/>
  <c r="EV35" i="28"/>
  <c r="EV33" i="28"/>
  <c r="EV31" i="28"/>
  <c r="EV29" i="28"/>
  <c r="EV27" i="28"/>
  <c r="EV25" i="28"/>
  <c r="EV23" i="28"/>
  <c r="EV21" i="28"/>
  <c r="EV19" i="28"/>
  <c r="EV17" i="28"/>
  <c r="EV15" i="28"/>
  <c r="EV13" i="28"/>
  <c r="EV9" i="28"/>
  <c r="EV5" i="28"/>
  <c r="EV72" i="23"/>
  <c r="EV69" i="23"/>
  <c r="EV68" i="23"/>
  <c r="EV65" i="23"/>
  <c r="EV64" i="23"/>
  <c r="EV61" i="23"/>
  <c r="EV59" i="23"/>
  <c r="EV57" i="23"/>
  <c r="EV55" i="23"/>
  <c r="EV53" i="23"/>
  <c r="EV51" i="23"/>
  <c r="EV49" i="23"/>
  <c r="EV47" i="23"/>
  <c r="EV45" i="23"/>
  <c r="EV43" i="23"/>
  <c r="EV41" i="23"/>
  <c r="EV39" i="23"/>
  <c r="EV37" i="23"/>
  <c r="EV35" i="23"/>
  <c r="EV33" i="23"/>
  <c r="EV31" i="23"/>
  <c r="EV29" i="23"/>
  <c r="EV27" i="23"/>
  <c r="EV25" i="23"/>
  <c r="EV23" i="23"/>
  <c r="EV21" i="23"/>
  <c r="EV19" i="23"/>
  <c r="EV17" i="23"/>
  <c r="EV15" i="23"/>
  <c r="EV13" i="23"/>
  <c r="EV9" i="23"/>
  <c r="EV5" i="23"/>
  <c r="EV72" i="6"/>
  <c r="EV69" i="6"/>
  <c r="EV68" i="6"/>
  <c r="EV65" i="6"/>
  <c r="EV64" i="6"/>
  <c r="EV61" i="6"/>
  <c r="EV59" i="6"/>
  <c r="EV57" i="6"/>
  <c r="EV55" i="6"/>
  <c r="EV53" i="6"/>
  <c r="EV51" i="6"/>
  <c r="EV49" i="6"/>
  <c r="EV47" i="6"/>
  <c r="EV45" i="6"/>
  <c r="EV43" i="6"/>
  <c r="EV41" i="6"/>
  <c r="EV39" i="6"/>
  <c r="EV37" i="6"/>
  <c r="EV35" i="6"/>
  <c r="EV33" i="6"/>
  <c r="EV31" i="6"/>
  <c r="EV29" i="6"/>
  <c r="EV27" i="6"/>
  <c r="EV25" i="6"/>
  <c r="EV23" i="6"/>
  <c r="EV21" i="6"/>
  <c r="EV19" i="6"/>
  <c r="EV17" i="6"/>
  <c r="EV15" i="6"/>
  <c r="EV13" i="6"/>
  <c r="EV9" i="6"/>
  <c r="EV5" i="6"/>
  <c r="EV72" i="38"/>
  <c r="EV69" i="38"/>
  <c r="EV68" i="38"/>
  <c r="EV65" i="38"/>
  <c r="EV64" i="38"/>
  <c r="EV61" i="38"/>
  <c r="EV59" i="38"/>
  <c r="EV57" i="38"/>
  <c r="EV55" i="38"/>
  <c r="EV53" i="38"/>
  <c r="EV51" i="38"/>
  <c r="EV49" i="38"/>
  <c r="EV47" i="38"/>
  <c r="EV45" i="38"/>
  <c r="EV43" i="38"/>
  <c r="EV41" i="38"/>
  <c r="EV39" i="38"/>
  <c r="EV37" i="38"/>
  <c r="EV35" i="38"/>
  <c r="EV33" i="38"/>
  <c r="EV31" i="38"/>
  <c r="EV29" i="38"/>
  <c r="EV27" i="38"/>
  <c r="EV25" i="38"/>
  <c r="EV23" i="38"/>
  <c r="EV21" i="38"/>
  <c r="EV19" i="38"/>
  <c r="EV17" i="38"/>
  <c r="EV15" i="38"/>
  <c r="EV13" i="38"/>
  <c r="EV9" i="38"/>
  <c r="EV5" i="38"/>
  <c r="EV72" i="37"/>
  <c r="EV69" i="37"/>
  <c r="EV68" i="37"/>
  <c r="EV65" i="37"/>
  <c r="EV64" i="37"/>
  <c r="EV61" i="37"/>
  <c r="EV59" i="37"/>
  <c r="EV57" i="37"/>
  <c r="EV55" i="37"/>
  <c r="EV53" i="37"/>
  <c r="EV51" i="37"/>
  <c r="EV49" i="37"/>
  <c r="EV47" i="37"/>
  <c r="EV45" i="37"/>
  <c r="EV43" i="37"/>
  <c r="EV41" i="37"/>
  <c r="EV39" i="37"/>
  <c r="EV37" i="37"/>
  <c r="EV35" i="37"/>
  <c r="EV33" i="37"/>
  <c r="EV31" i="37"/>
  <c r="EV29" i="37"/>
  <c r="EV27" i="37"/>
  <c r="EV25" i="37"/>
  <c r="EV23" i="37"/>
  <c r="EV21" i="37"/>
  <c r="EV19" i="37"/>
  <c r="EV17" i="37"/>
  <c r="EV15" i="37"/>
  <c r="EV13" i="37"/>
  <c r="EV9" i="37"/>
  <c r="EV5" i="37"/>
  <c r="EV72" i="7"/>
  <c r="EV69" i="7"/>
  <c r="EV68" i="7"/>
  <c r="EV65" i="7"/>
  <c r="EV64" i="7"/>
  <c r="EV61" i="7"/>
  <c r="EV59" i="7"/>
  <c r="EV57" i="7"/>
  <c r="EV55" i="7"/>
  <c r="EV53" i="7"/>
  <c r="EV51" i="7"/>
  <c r="EV49" i="7"/>
  <c r="EV47" i="7"/>
  <c r="EV45" i="7"/>
  <c r="EV43" i="7"/>
  <c r="EV41" i="7"/>
  <c r="EV39" i="7"/>
  <c r="EV37" i="7"/>
  <c r="EV35" i="7"/>
  <c r="EV33" i="7"/>
  <c r="EV31" i="7"/>
  <c r="EV29" i="7"/>
  <c r="EV27" i="7"/>
  <c r="EV25" i="7"/>
  <c r="EV23" i="7"/>
  <c r="EV21" i="7"/>
  <c r="EV19" i="7"/>
  <c r="EV17" i="7"/>
  <c r="EV15" i="7"/>
  <c r="EV13" i="7"/>
  <c r="EV9" i="7"/>
  <c r="EV5" i="7"/>
  <c r="EV72" i="24"/>
  <c r="EV69" i="24"/>
  <c r="EV68" i="24"/>
  <c r="EV65" i="24"/>
  <c r="EV64" i="24"/>
  <c r="EV61" i="24"/>
  <c r="EV59" i="24"/>
  <c r="EV57" i="24"/>
  <c r="EV55" i="24"/>
  <c r="EV53" i="24"/>
  <c r="EV51" i="24"/>
  <c r="EV49" i="24"/>
  <c r="EV47" i="24"/>
  <c r="EV45" i="24"/>
  <c r="EV43" i="24"/>
  <c r="EV41" i="24"/>
  <c r="EV39" i="24"/>
  <c r="EV37" i="24"/>
  <c r="EV35" i="24"/>
  <c r="EV33" i="24"/>
  <c r="EV31" i="24"/>
  <c r="EV29" i="24"/>
  <c r="EV27" i="24"/>
  <c r="EV25" i="24"/>
  <c r="EV23" i="24"/>
  <c r="EV21" i="24"/>
  <c r="EV19" i="24"/>
  <c r="EV17" i="24"/>
  <c r="EV15" i="24"/>
  <c r="EV13" i="24"/>
  <c r="EV9" i="24"/>
  <c r="EV5" i="24"/>
  <c r="EV72" i="25"/>
  <c r="EV69" i="25"/>
  <c r="EV68" i="25"/>
  <c r="EV65" i="25"/>
  <c r="EV64" i="25"/>
  <c r="EV61" i="25"/>
  <c r="EV59" i="25"/>
  <c r="EV57" i="25"/>
  <c r="EV55" i="25"/>
  <c r="EV53" i="25"/>
  <c r="EV51" i="25"/>
  <c r="EV49" i="25"/>
  <c r="EV47" i="25"/>
  <c r="EV45" i="25"/>
  <c r="EV43" i="25"/>
  <c r="EV41" i="25"/>
  <c r="EV39" i="25"/>
  <c r="EV37" i="25"/>
  <c r="EV35" i="25"/>
  <c r="EV33" i="25"/>
  <c r="EV31" i="25"/>
  <c r="EV29" i="25"/>
  <c r="EV27" i="25"/>
  <c r="EV25" i="25"/>
  <c r="EV23" i="25"/>
  <c r="EV21" i="25"/>
  <c r="EV19" i="25"/>
  <c r="EV17" i="25"/>
  <c r="EV15" i="25"/>
  <c r="EV13" i="25"/>
  <c r="EV9" i="25"/>
  <c r="EV5" i="25"/>
  <c r="EV72" i="34"/>
  <c r="EV69" i="34"/>
  <c r="EV68" i="34"/>
  <c r="EV65" i="34"/>
  <c r="EV64" i="34"/>
  <c r="EV61" i="34"/>
  <c r="EV59" i="34"/>
  <c r="EV57" i="34"/>
  <c r="EV55" i="34"/>
  <c r="EV53" i="34"/>
  <c r="EV51" i="34"/>
  <c r="EV49" i="34"/>
  <c r="EV47" i="34"/>
  <c r="EV45" i="34"/>
  <c r="EV43" i="34"/>
  <c r="EV41" i="34"/>
  <c r="EV39" i="34"/>
  <c r="EV37" i="34"/>
  <c r="EV35" i="34"/>
  <c r="EV33" i="34"/>
  <c r="EV31" i="34"/>
  <c r="EV29" i="34"/>
  <c r="EV27" i="34"/>
  <c r="EV25" i="34"/>
  <c r="EV23" i="34"/>
  <c r="EV21" i="34"/>
  <c r="EV19" i="34"/>
  <c r="EV17" i="34"/>
  <c r="EV15" i="34"/>
  <c r="EV13" i="34"/>
  <c r="EV9" i="34"/>
  <c r="EV5" i="34"/>
  <c r="EV72" i="26"/>
  <c r="EV69" i="26"/>
  <c r="EV68" i="26"/>
  <c r="EV65" i="26"/>
  <c r="EV64" i="26"/>
  <c r="EV61" i="26"/>
  <c r="EV59" i="26"/>
  <c r="EV57" i="26"/>
  <c r="EV55" i="26"/>
  <c r="EV53" i="26"/>
  <c r="EV51" i="26"/>
  <c r="EV49" i="26"/>
  <c r="EV47" i="26"/>
  <c r="EV45" i="26"/>
  <c r="EV43" i="26"/>
  <c r="EV41" i="26"/>
  <c r="EV39" i="26"/>
  <c r="EV37" i="26"/>
  <c r="EV35" i="26"/>
  <c r="EV33" i="26"/>
  <c r="EV31" i="26"/>
  <c r="EV29" i="26"/>
  <c r="EV27" i="26"/>
  <c r="EV25" i="26"/>
  <c r="EV23" i="26"/>
  <c r="EV21" i="26"/>
  <c r="EV19" i="26"/>
  <c r="EV17" i="26"/>
  <c r="EV15" i="26"/>
  <c r="EV13" i="26"/>
  <c r="EV9" i="26"/>
  <c r="EV5" i="26"/>
  <c r="EV72" i="29"/>
  <c r="EV69" i="29"/>
  <c r="EV68" i="29"/>
  <c r="EV65" i="29"/>
  <c r="EV64" i="29"/>
  <c r="EV61" i="29"/>
  <c r="EV59" i="29"/>
  <c r="EV57" i="29"/>
  <c r="EV55" i="29"/>
  <c r="EV53" i="29"/>
  <c r="EV51" i="29"/>
  <c r="EV49" i="29"/>
  <c r="EV47" i="29"/>
  <c r="EV45" i="29"/>
  <c r="EV43" i="29"/>
  <c r="EV41" i="29"/>
  <c r="EV39" i="29"/>
  <c r="EV37" i="29"/>
  <c r="EV35" i="29"/>
  <c r="EV33" i="29"/>
  <c r="EV31" i="29"/>
  <c r="EV29" i="29"/>
  <c r="EV27" i="29"/>
  <c r="EV25" i="29"/>
  <c r="EV23" i="29"/>
  <c r="EV21" i="29"/>
  <c r="EV19" i="29"/>
  <c r="EV17" i="29"/>
  <c r="EV15" i="29"/>
  <c r="EV13" i="29"/>
  <c r="EV9" i="29"/>
  <c r="EV5" i="29"/>
  <c r="EV72" i="39"/>
  <c r="EV69" i="39"/>
  <c r="EV68" i="39"/>
  <c r="EV65" i="39"/>
  <c r="EV64" i="39"/>
  <c r="EV61" i="39"/>
  <c r="EV59" i="39"/>
  <c r="EV57" i="39"/>
  <c r="EV55" i="39"/>
  <c r="EV53" i="39"/>
  <c r="EV51" i="39"/>
  <c r="EV49" i="39"/>
  <c r="EV47" i="39"/>
  <c r="EV45" i="39"/>
  <c r="EV43" i="39"/>
  <c r="EV41" i="39"/>
  <c r="EV39" i="39"/>
  <c r="EV37" i="39"/>
  <c r="EV35" i="39"/>
  <c r="EV33" i="39"/>
  <c r="EV31" i="39"/>
  <c r="EV29" i="39"/>
  <c r="EV27" i="39"/>
  <c r="EV25" i="39"/>
  <c r="EV23" i="39"/>
  <c r="EV21" i="39"/>
  <c r="EV19" i="39"/>
  <c r="EV17" i="39"/>
  <c r="EV15" i="39"/>
  <c r="EV13" i="39"/>
  <c r="EV9" i="39"/>
  <c r="EV5" i="39"/>
  <c r="EV72" i="8"/>
  <c r="EV69" i="8"/>
  <c r="EV68" i="8"/>
  <c r="EV65" i="8"/>
  <c r="EV64" i="8"/>
  <c r="EV61" i="8"/>
  <c r="EV59" i="8"/>
  <c r="EV57" i="8"/>
  <c r="EV55" i="8"/>
  <c r="EV53" i="8"/>
  <c r="EV51" i="8"/>
  <c r="EV49" i="8"/>
  <c r="EV47" i="8"/>
  <c r="EV45" i="8"/>
  <c r="EV43" i="8"/>
  <c r="EV41" i="8"/>
  <c r="EV39" i="8"/>
  <c r="EV37" i="8"/>
  <c r="EV35" i="8"/>
  <c r="EV33" i="8"/>
  <c r="EV31" i="8"/>
  <c r="EV29" i="8"/>
  <c r="EV27" i="8"/>
  <c r="EV25" i="8"/>
  <c r="EV23" i="8"/>
  <c r="EV21" i="8"/>
  <c r="EV19" i="8"/>
  <c r="EV17" i="8"/>
  <c r="EV15" i="8"/>
  <c r="EV13" i="8"/>
  <c r="EV9" i="8"/>
  <c r="EV5" i="8"/>
  <c r="EV72" i="9"/>
  <c r="EV69" i="9"/>
  <c r="EV68" i="9"/>
  <c r="EV65" i="9"/>
  <c r="EV64" i="9"/>
  <c r="EV61" i="9"/>
  <c r="EV59" i="9"/>
  <c r="EV57" i="9"/>
  <c r="EV55" i="9"/>
  <c r="EV53" i="9"/>
  <c r="EV51" i="9"/>
  <c r="EV49" i="9"/>
  <c r="EV47" i="9"/>
  <c r="EV45" i="9"/>
  <c r="EV43" i="9"/>
  <c r="EV41" i="9"/>
  <c r="EV39" i="9"/>
  <c r="EV37" i="9"/>
  <c r="EV35" i="9"/>
  <c r="EV33" i="9"/>
  <c r="EV31" i="9"/>
  <c r="EV29" i="9"/>
  <c r="EV27" i="9"/>
  <c r="EV25" i="9"/>
  <c r="EV23" i="9"/>
  <c r="EV21" i="9"/>
  <c r="EV19" i="9"/>
  <c r="EV17" i="9"/>
  <c r="EV15" i="9"/>
  <c r="EV13" i="9"/>
  <c r="EV9" i="9"/>
  <c r="EV5" i="9"/>
  <c r="EV72" i="10"/>
  <c r="EV69" i="10"/>
  <c r="EV68" i="10"/>
  <c r="EV65" i="10"/>
  <c r="EV64" i="10"/>
  <c r="EV61" i="10"/>
  <c r="EV59" i="10"/>
  <c r="EV57" i="10"/>
  <c r="EV55" i="10"/>
  <c r="EV53" i="10"/>
  <c r="EV51" i="10"/>
  <c r="EV49" i="10"/>
  <c r="EV47" i="10"/>
  <c r="EV45" i="10"/>
  <c r="EV43" i="10"/>
  <c r="EV41" i="10"/>
  <c r="EV39" i="10"/>
  <c r="EV37" i="10"/>
  <c r="EV35" i="10"/>
  <c r="EV33" i="10"/>
  <c r="EV31" i="10"/>
  <c r="EV29" i="10"/>
  <c r="EV27" i="10"/>
  <c r="EV25" i="10"/>
  <c r="EV23" i="10"/>
  <c r="EV21" i="10"/>
  <c r="EV19" i="10"/>
  <c r="EV17" i="10"/>
  <c r="EV15" i="10"/>
  <c r="EV13" i="10"/>
  <c r="EV9" i="10"/>
  <c r="EV5" i="10"/>
  <c r="EV72" i="17"/>
  <c r="EV69" i="17"/>
  <c r="EV68" i="17"/>
  <c r="EV65" i="17"/>
  <c r="EV64" i="17"/>
  <c r="EV61" i="17"/>
  <c r="EV59" i="17"/>
  <c r="EV57" i="17"/>
  <c r="EV55" i="17"/>
  <c r="EV53" i="17"/>
  <c r="EV51" i="17"/>
  <c r="EV49" i="17"/>
  <c r="EV47" i="17"/>
  <c r="EV45" i="17"/>
  <c r="EV43" i="17"/>
  <c r="EV41" i="17"/>
  <c r="EV39" i="17"/>
  <c r="EV37" i="17"/>
  <c r="EV35" i="17"/>
  <c r="EV33" i="17"/>
  <c r="EV31" i="17"/>
  <c r="EV29" i="17"/>
  <c r="EV27" i="17"/>
  <c r="EV25" i="17"/>
  <c r="EV23" i="17"/>
  <c r="EV21" i="17"/>
  <c r="EV19" i="17"/>
  <c r="EV17" i="17"/>
  <c r="EV15" i="17"/>
  <c r="EV13" i="17"/>
  <c r="EV9" i="17"/>
  <c r="EV5" i="17"/>
  <c r="EV72" i="18"/>
  <c r="EV69" i="18"/>
  <c r="EV68" i="18"/>
  <c r="EV65" i="18"/>
  <c r="EV64" i="18"/>
  <c r="EV61" i="18"/>
  <c r="EV59" i="18"/>
  <c r="EV57" i="18"/>
  <c r="EV55" i="18"/>
  <c r="EV53" i="18"/>
  <c r="EV51" i="18"/>
  <c r="EV49" i="18"/>
  <c r="EV47" i="18"/>
  <c r="EV45" i="18"/>
  <c r="EV43" i="18"/>
  <c r="EV41" i="18"/>
  <c r="EV39" i="18"/>
  <c r="EV37" i="18"/>
  <c r="EV35" i="18"/>
  <c r="EV33" i="18"/>
  <c r="EV31" i="18"/>
  <c r="EV29" i="18"/>
  <c r="EV27" i="18"/>
  <c r="EV25" i="18"/>
  <c r="EV23" i="18"/>
  <c r="EV21" i="18"/>
  <c r="EV19" i="18"/>
  <c r="EV17" i="18"/>
  <c r="EV15" i="18"/>
  <c r="EV13" i="18"/>
  <c r="EV9" i="18"/>
  <c r="EV5" i="18"/>
  <c r="EV72" i="27"/>
  <c r="EV69" i="27"/>
  <c r="EV68" i="27"/>
  <c r="EV65" i="27"/>
  <c r="EV64" i="27"/>
  <c r="EV61" i="27"/>
  <c r="EV59" i="27"/>
  <c r="EV57" i="27"/>
  <c r="EV55" i="27"/>
  <c r="EV53" i="27"/>
  <c r="EV51" i="27"/>
  <c r="EV49" i="27"/>
  <c r="EV47" i="27"/>
  <c r="EV45" i="27"/>
  <c r="EV43" i="27"/>
  <c r="EV41" i="27"/>
  <c r="EV39" i="27"/>
  <c r="EV37" i="27"/>
  <c r="EV35" i="27"/>
  <c r="EV33" i="27"/>
  <c r="EV31" i="27"/>
  <c r="EV29" i="27"/>
  <c r="EV27" i="27"/>
  <c r="EV25" i="27"/>
  <c r="EV23" i="27"/>
  <c r="EV21" i="27"/>
  <c r="EV19" i="27"/>
  <c r="EV17" i="27"/>
  <c r="EV15" i="27"/>
  <c r="EV13" i="27"/>
  <c r="EV9" i="27"/>
  <c r="EV5" i="27"/>
  <c r="EV72" i="30"/>
  <c r="EV69" i="30"/>
  <c r="EV68" i="30"/>
  <c r="EV65" i="30"/>
  <c r="EV64" i="30"/>
  <c r="EV61" i="30"/>
  <c r="EV59" i="30"/>
  <c r="EV57" i="30"/>
  <c r="EV55" i="30"/>
  <c r="EV53" i="30"/>
  <c r="EV51" i="30"/>
  <c r="EV49" i="30"/>
  <c r="EV47" i="30"/>
  <c r="EV45" i="30"/>
  <c r="EV43" i="30"/>
  <c r="EV41" i="30"/>
  <c r="EV39" i="30"/>
  <c r="EV37" i="30"/>
  <c r="EV35" i="30"/>
  <c r="EV33" i="30"/>
  <c r="EV31" i="30"/>
  <c r="EV29" i="30"/>
  <c r="EV27" i="30"/>
  <c r="EV25" i="30"/>
  <c r="EV23" i="30"/>
  <c r="EV21" i="30"/>
  <c r="EV19" i="30"/>
  <c r="EV17" i="30"/>
  <c r="EV15" i="30"/>
  <c r="EV13" i="30"/>
  <c r="EV9" i="30"/>
  <c r="EV5" i="30"/>
  <c r="EV72" i="11"/>
  <c r="EV69" i="11"/>
  <c r="EV68" i="11"/>
  <c r="EV65" i="11"/>
  <c r="EV64" i="11"/>
  <c r="EV61" i="11"/>
  <c r="EV59" i="11"/>
  <c r="EV57" i="11"/>
  <c r="EV55" i="11"/>
  <c r="EV53" i="11"/>
  <c r="EV51" i="11"/>
  <c r="EV49" i="11"/>
  <c r="EV47" i="11"/>
  <c r="EV45" i="11"/>
  <c r="EV43" i="11"/>
  <c r="EV41" i="11"/>
  <c r="EV39" i="11"/>
  <c r="EV37" i="11"/>
  <c r="EV35" i="11"/>
  <c r="EV33" i="11"/>
  <c r="EV31" i="11"/>
  <c r="EV29" i="11"/>
  <c r="EV27" i="11"/>
  <c r="EV25" i="11"/>
  <c r="EV23" i="11"/>
  <c r="EV21" i="11"/>
  <c r="EV19" i="11"/>
  <c r="EV17" i="11"/>
  <c r="EV15" i="11"/>
  <c r="EV13" i="11"/>
  <c r="EV9" i="11"/>
  <c r="EV5" i="11"/>
  <c r="EV72" i="35"/>
  <c r="EV69" i="35"/>
  <c r="EV68" i="35"/>
  <c r="EV65" i="35"/>
  <c r="EV64" i="35"/>
  <c r="EV61" i="35"/>
  <c r="EV59" i="35"/>
  <c r="EV57" i="35"/>
  <c r="EV55" i="35"/>
  <c r="EV53" i="35"/>
  <c r="EV51" i="35"/>
  <c r="EV49" i="35"/>
  <c r="EV47" i="35"/>
  <c r="EV45" i="35"/>
  <c r="EV43" i="35"/>
  <c r="EV41" i="35"/>
  <c r="EV39" i="35"/>
  <c r="EV37" i="35"/>
  <c r="EV35" i="35"/>
  <c r="EV33" i="35"/>
  <c r="EV31" i="35"/>
  <c r="EV29" i="35"/>
  <c r="EV27" i="35"/>
  <c r="EV25" i="35"/>
  <c r="EV23" i="35"/>
  <c r="EV21" i="35"/>
  <c r="EV19" i="35"/>
  <c r="EV17" i="35"/>
  <c r="EV15" i="35"/>
  <c r="EV13" i="35"/>
  <c r="EV9" i="35"/>
  <c r="EV5" i="35"/>
  <c r="EV72" i="19"/>
  <c r="EV69" i="19"/>
  <c r="EV68" i="19"/>
  <c r="EV65" i="19"/>
  <c r="EV64" i="19"/>
  <c r="EV61" i="19"/>
  <c r="EV59" i="19"/>
  <c r="EV57" i="19"/>
  <c r="EV55" i="19"/>
  <c r="EV53" i="19"/>
  <c r="EV51" i="19"/>
  <c r="EV49" i="19"/>
  <c r="EV47" i="19"/>
  <c r="EV45" i="19"/>
  <c r="EV43" i="19"/>
  <c r="EV41" i="19"/>
  <c r="EV39" i="19"/>
  <c r="EV37" i="19"/>
  <c r="EV35" i="19"/>
  <c r="EV33" i="19"/>
  <c r="EV31" i="19"/>
  <c r="EV29" i="19"/>
  <c r="EV27" i="19"/>
  <c r="EV25" i="19"/>
  <c r="EV23" i="19"/>
  <c r="EV21" i="19"/>
  <c r="EV19" i="19"/>
  <c r="EV17" i="19"/>
  <c r="EV15" i="19"/>
  <c r="EV13" i="19"/>
  <c r="EV9" i="19"/>
  <c r="EV5" i="19"/>
  <c r="EV72" i="12"/>
  <c r="EV69" i="12"/>
  <c r="EV68" i="12"/>
  <c r="EV65" i="12"/>
  <c r="EV64" i="12"/>
  <c r="EV61" i="12"/>
  <c r="EV59" i="12"/>
  <c r="EV57" i="12"/>
  <c r="EV55" i="12"/>
  <c r="EV53" i="12"/>
  <c r="EV51" i="12"/>
  <c r="EV49" i="12"/>
  <c r="EV47" i="12"/>
  <c r="EV45" i="12"/>
  <c r="EV43" i="12"/>
  <c r="EV41" i="12"/>
  <c r="EV39" i="12"/>
  <c r="EV37" i="12"/>
  <c r="EV35" i="12"/>
  <c r="EV33" i="12"/>
  <c r="EV31" i="12"/>
  <c r="EV29" i="12"/>
  <c r="EV27" i="12"/>
  <c r="EV25" i="12"/>
  <c r="EV23" i="12"/>
  <c r="EV21" i="12"/>
  <c r="EV19" i="12"/>
  <c r="EV17" i="12"/>
  <c r="EV15" i="12"/>
  <c r="EV13" i="12"/>
  <c r="EV9" i="12"/>
  <c r="EV5" i="12"/>
  <c r="EV72" i="20"/>
  <c r="EV69" i="20"/>
  <c r="EV68" i="20"/>
  <c r="EV65" i="20"/>
  <c r="EV64" i="20"/>
  <c r="EV61" i="20"/>
  <c r="EV59" i="20"/>
  <c r="EV57" i="20"/>
  <c r="EV55" i="20"/>
  <c r="EV53" i="20"/>
  <c r="EV51" i="20"/>
  <c r="EV49" i="20"/>
  <c r="EV47" i="20"/>
  <c r="EV45" i="20"/>
  <c r="EV43" i="20"/>
  <c r="EV41" i="20"/>
  <c r="EV39" i="20"/>
  <c r="EV37" i="20"/>
  <c r="EV35" i="20"/>
  <c r="EV33" i="20"/>
  <c r="EV31" i="20"/>
  <c r="EV29" i="20"/>
  <c r="EV27" i="20"/>
  <c r="EV25" i="20"/>
  <c r="EV23" i="20"/>
  <c r="EV21" i="20"/>
  <c r="EV19" i="20"/>
  <c r="EV17" i="20"/>
  <c r="EV15" i="20"/>
  <c r="EV13" i="20"/>
  <c r="EV9" i="20"/>
  <c r="EV5" i="20"/>
  <c r="EV72" i="32"/>
  <c r="EV69" i="32"/>
  <c r="EV68" i="32"/>
  <c r="EV65" i="32"/>
  <c r="EV64" i="32"/>
  <c r="EV61" i="32"/>
  <c r="EV59" i="32"/>
  <c r="EV57" i="32"/>
  <c r="EV55" i="32"/>
  <c r="EV53" i="32"/>
  <c r="EV51" i="32"/>
  <c r="EV49" i="32"/>
  <c r="EV47" i="32"/>
  <c r="EV45" i="32"/>
  <c r="EV43" i="32"/>
  <c r="EV41" i="32"/>
  <c r="EV39" i="32"/>
  <c r="EV37" i="32"/>
  <c r="EV35" i="32"/>
  <c r="EV33" i="32"/>
  <c r="EV31" i="32"/>
  <c r="EV29" i="32"/>
  <c r="EV27" i="32"/>
  <c r="EV25" i="32"/>
  <c r="EV23" i="32"/>
  <c r="EV21" i="32"/>
  <c r="EV19" i="32"/>
  <c r="EV17" i="32"/>
  <c r="EV15" i="32"/>
  <c r="EV13" i="32"/>
  <c r="EV9" i="32"/>
  <c r="EV5" i="32"/>
  <c r="EV72" i="21"/>
  <c r="EV69" i="21"/>
  <c r="EV68" i="21"/>
  <c r="EV65" i="21"/>
  <c r="EV64" i="21"/>
  <c r="EV61" i="21"/>
  <c r="EV59" i="21"/>
  <c r="EV57" i="21"/>
  <c r="EV55" i="21"/>
  <c r="EV53" i="21"/>
  <c r="EV51" i="21"/>
  <c r="EV49" i="21"/>
  <c r="EV47" i="21"/>
  <c r="EV45" i="21"/>
  <c r="EV43" i="21"/>
  <c r="EV41" i="21"/>
  <c r="EV39" i="21"/>
  <c r="EV37" i="21"/>
  <c r="EV35" i="21"/>
  <c r="EV33" i="21"/>
  <c r="EV31" i="21"/>
  <c r="EV29" i="21"/>
  <c r="EV27" i="21"/>
  <c r="EV25" i="21"/>
  <c r="EV23" i="21"/>
  <c r="EV21" i="21"/>
  <c r="EV19" i="21"/>
  <c r="EV17" i="21"/>
  <c r="EV15" i="21"/>
  <c r="EV13" i="21"/>
  <c r="EV9" i="21"/>
  <c r="EV5" i="21"/>
  <c r="EV72" i="13"/>
  <c r="EV69" i="13"/>
  <c r="EV68" i="13"/>
  <c r="EV65" i="13"/>
  <c r="EV64" i="13"/>
  <c r="EV61" i="13"/>
  <c r="EV59" i="13"/>
  <c r="EV57" i="13"/>
  <c r="EV55" i="13"/>
  <c r="EV53" i="13"/>
  <c r="EV51" i="13"/>
  <c r="EV49" i="13"/>
  <c r="EV47" i="13"/>
  <c r="EV45" i="13"/>
  <c r="EV43" i="13"/>
  <c r="EV41" i="13"/>
  <c r="EV39" i="13"/>
  <c r="EV37" i="13"/>
  <c r="EV35" i="13"/>
  <c r="EV33" i="13"/>
  <c r="EV31" i="13"/>
  <c r="EV29" i="13"/>
  <c r="EV27" i="13"/>
  <c r="EV25" i="13"/>
  <c r="EV23" i="13"/>
  <c r="EV21" i="13"/>
  <c r="EV19" i="13"/>
  <c r="EV17" i="13"/>
  <c r="EV15" i="13"/>
  <c r="EV13" i="13"/>
  <c r="EV9" i="13"/>
  <c r="EV5" i="13"/>
  <c r="EV72" i="22"/>
  <c r="EV69" i="22"/>
  <c r="EV68" i="22"/>
  <c r="EV65" i="22"/>
  <c r="EV64" i="22"/>
  <c r="EV61" i="22"/>
  <c r="EV59" i="22"/>
  <c r="EV57" i="22"/>
  <c r="EV55" i="22"/>
  <c r="EV53" i="22"/>
  <c r="EV51" i="22"/>
  <c r="EV49" i="22"/>
  <c r="EV47" i="22"/>
  <c r="EV45" i="22"/>
  <c r="EV43" i="22"/>
  <c r="EV41" i="22"/>
  <c r="EV39" i="22"/>
  <c r="EV37" i="22"/>
  <c r="EV35" i="22"/>
  <c r="EV33" i="22"/>
  <c r="EV31" i="22"/>
  <c r="EV29" i="22"/>
  <c r="EV27" i="22"/>
  <c r="EV25" i="22"/>
  <c r="EV23" i="22"/>
  <c r="EV21" i="22"/>
  <c r="EV19" i="22"/>
  <c r="EV17" i="22"/>
  <c r="EV15" i="22"/>
  <c r="EV13" i="22"/>
  <c r="EV9" i="22"/>
  <c r="EV5" i="22"/>
  <c r="EV72" i="14"/>
  <c r="EV69" i="14"/>
  <c r="EV68" i="14"/>
  <c r="EV65" i="14"/>
  <c r="EV64" i="14"/>
  <c r="EV61" i="14"/>
  <c r="EV59" i="14"/>
  <c r="EV57" i="14"/>
  <c r="EV55" i="14"/>
  <c r="EV53" i="14"/>
  <c r="EV51" i="14"/>
  <c r="EV49" i="14"/>
  <c r="EV47" i="14"/>
  <c r="EV45" i="14"/>
  <c r="EV43" i="14"/>
  <c r="EV41" i="14"/>
  <c r="EV39" i="14"/>
  <c r="EV37" i="14"/>
  <c r="EV35" i="14"/>
  <c r="EV33" i="14"/>
  <c r="EV31" i="14"/>
  <c r="EV29" i="14"/>
  <c r="EV27" i="14"/>
  <c r="EV25" i="14"/>
  <c r="EV23" i="14"/>
  <c r="EV21" i="14"/>
  <c r="EV19" i="14"/>
  <c r="EV17" i="14"/>
  <c r="EV15" i="14"/>
  <c r="EV13" i="14"/>
  <c r="EV9" i="14"/>
  <c r="EV5" i="14"/>
  <c r="EV72" i="33"/>
  <c r="EV69" i="33"/>
  <c r="EV68" i="33"/>
  <c r="EV65" i="33"/>
  <c r="EV64" i="33"/>
  <c r="EV61" i="33"/>
  <c r="EV59" i="33"/>
  <c r="EV57" i="33"/>
  <c r="EV55" i="33"/>
  <c r="EV53" i="33"/>
  <c r="EV51" i="33"/>
  <c r="EV49" i="33"/>
  <c r="EV47" i="33"/>
  <c r="EV45" i="33"/>
  <c r="EV43" i="33"/>
  <c r="EV41" i="33"/>
  <c r="EV39" i="33"/>
  <c r="EV37" i="33"/>
  <c r="EV35" i="33"/>
  <c r="EV33" i="33"/>
  <c r="EV31" i="33"/>
  <c r="EV29" i="33"/>
  <c r="EV27" i="33"/>
  <c r="EV25" i="33"/>
  <c r="EV23" i="33"/>
  <c r="EV21" i="33"/>
  <c r="EV19" i="33"/>
  <c r="EV17" i="33"/>
  <c r="EV15" i="33"/>
  <c r="EV13" i="33"/>
  <c r="EV9" i="33"/>
  <c r="EV5" i="33"/>
  <c r="EV72" i="36"/>
  <c r="EV69" i="36"/>
  <c r="EV68" i="36"/>
  <c r="EV65" i="36"/>
  <c r="EV64" i="36"/>
  <c r="EV61" i="36"/>
  <c r="EV59" i="36"/>
  <c r="EV57" i="36"/>
  <c r="EV55" i="36"/>
  <c r="EV53" i="36"/>
  <c r="EV51" i="36"/>
  <c r="EV49" i="36"/>
  <c r="EV47" i="36"/>
  <c r="EV45" i="36"/>
  <c r="EV43" i="36"/>
  <c r="EV41" i="36"/>
  <c r="EV39" i="36"/>
  <c r="EV37" i="36"/>
  <c r="EV35" i="36"/>
  <c r="EV33" i="36"/>
  <c r="EV31" i="36"/>
  <c r="EV29" i="36"/>
  <c r="EV27" i="36"/>
  <c r="EV25" i="36"/>
  <c r="EV23" i="36"/>
  <c r="EV21" i="36"/>
  <c r="EV19" i="36"/>
  <c r="EV17" i="36"/>
  <c r="EV15" i="36"/>
  <c r="EV13" i="36"/>
  <c r="EV9" i="36"/>
  <c r="EV5" i="36"/>
  <c r="EV72" i="3"/>
  <c r="EV69" i="3"/>
  <c r="EV68" i="3"/>
  <c r="EV65" i="3"/>
  <c r="EV64" i="3"/>
  <c r="EV61" i="3"/>
  <c r="EV59" i="3"/>
  <c r="EV57" i="3"/>
  <c r="EV55" i="3"/>
  <c r="EV53" i="3"/>
  <c r="EV51" i="3"/>
  <c r="EV49" i="3"/>
  <c r="EV47" i="3"/>
  <c r="EV45" i="3"/>
  <c r="EV43" i="3"/>
  <c r="EV41" i="3"/>
  <c r="EV39" i="3"/>
  <c r="EV37" i="3"/>
  <c r="EV35" i="3"/>
  <c r="EV33" i="3"/>
  <c r="EV31" i="3"/>
  <c r="EV29" i="3"/>
  <c r="EV27" i="3"/>
  <c r="EV25" i="3"/>
  <c r="EV23" i="3"/>
  <c r="EV21" i="3"/>
  <c r="EV19" i="3"/>
  <c r="EV17" i="3"/>
  <c r="EV15" i="3"/>
  <c r="EV13" i="3"/>
  <c r="EV9" i="3"/>
  <c r="EV5" i="3"/>
  <c r="BW64" i="5" l="1"/>
  <c r="BW63" i="5"/>
  <c r="BL11" i="5"/>
  <c r="BL12" i="5"/>
  <c r="BL16" i="5"/>
  <c r="BL15" i="5"/>
  <c r="G26" i="1"/>
  <c r="G29" i="1" s="1"/>
  <c r="BL55" i="5"/>
  <c r="BL56" i="5"/>
  <c r="BL61" i="5"/>
  <c r="BL62" i="5"/>
  <c r="J67" i="5"/>
  <c r="J66" i="5"/>
  <c r="J65" i="5"/>
  <c r="G33" i="1"/>
  <c r="G48" i="1"/>
  <c r="G11" i="1"/>
  <c r="G13" i="1" s="1"/>
  <c r="G31" i="1"/>
  <c r="G8" i="1"/>
  <c r="D47" i="5"/>
  <c r="D26" i="5"/>
  <c r="F27" i="1"/>
  <c r="F68" i="1" s="1"/>
  <c r="P68" i="1" s="1"/>
  <c r="Q68" i="1" s="1"/>
  <c r="R68" i="1" s="1"/>
  <c r="F58" i="1"/>
  <c r="P58" i="1" s="1"/>
  <c r="F56" i="1"/>
  <c r="P56" i="1" s="1"/>
  <c r="F54" i="1"/>
  <c r="P54" i="1" s="1"/>
  <c r="F52" i="1"/>
  <c r="F51" i="1"/>
  <c r="P51" i="1" s="1"/>
  <c r="F43" i="1"/>
  <c r="F39" i="1"/>
  <c r="F23" i="1"/>
  <c r="F20" i="1"/>
  <c r="F15" i="1"/>
  <c r="F12" i="1"/>
  <c r="F6" i="1"/>
  <c r="BA12" i="5" l="1"/>
  <c r="BA11" i="5"/>
  <c r="BL64" i="5"/>
  <c r="BL63" i="5"/>
  <c r="BA55" i="5"/>
  <c r="BA56" i="5"/>
  <c r="BA16" i="5"/>
  <c r="BA15" i="5"/>
  <c r="BA62" i="5"/>
  <c r="BA61" i="5"/>
  <c r="G45" i="1"/>
  <c r="G14" i="1"/>
  <c r="J69" i="5"/>
  <c r="G34" i="1"/>
  <c r="G49" i="1" s="1"/>
  <c r="G41" i="1"/>
  <c r="F24" i="1"/>
  <c r="F32" i="1"/>
  <c r="F30" i="1"/>
  <c r="F47" i="1"/>
  <c r="F16" i="1"/>
  <c r="F11" i="1"/>
  <c r="F21" i="1"/>
  <c r="F26" i="1"/>
  <c r="F7" i="1"/>
  <c r="F8" i="1" s="1"/>
  <c r="BA64" i="5" l="1"/>
  <c r="BA63" i="5"/>
  <c r="F48" i="1"/>
  <c r="F29" i="1"/>
  <c r="F31" i="1"/>
  <c r="F13" i="1"/>
  <c r="F41" i="1"/>
  <c r="F14" i="1"/>
  <c r="F33" i="1"/>
  <c r="F45" i="1"/>
  <c r="F34" i="1" l="1"/>
  <c r="F49" i="1" s="1"/>
  <c r="E47" i="1" l="1"/>
  <c r="E27" i="1"/>
  <c r="E58" i="1"/>
  <c r="E56" i="1"/>
  <c r="E54" i="1"/>
  <c r="E52" i="1"/>
  <c r="E51" i="1"/>
  <c r="E43" i="1"/>
  <c r="E39" i="1"/>
  <c r="E23" i="1"/>
  <c r="E20" i="1"/>
  <c r="E15" i="1"/>
  <c r="E12" i="1"/>
  <c r="E6" i="1"/>
  <c r="E32" i="1" l="1"/>
  <c r="E21" i="1"/>
  <c r="E16" i="1"/>
  <c r="E30" i="1"/>
  <c r="E24" i="1"/>
  <c r="E11" i="1"/>
  <c r="E14" i="1" s="1"/>
  <c r="E26" i="1"/>
  <c r="E7" i="1"/>
  <c r="E8" i="1" s="1"/>
  <c r="E31" i="1" l="1"/>
  <c r="E29" i="1"/>
  <c r="E33" i="1"/>
  <c r="E48" i="1"/>
  <c r="E13" i="1"/>
  <c r="E45" i="1"/>
  <c r="E41" i="1"/>
  <c r="E34" i="1" l="1"/>
  <c r="E49" i="1" s="1"/>
  <c r="C58" i="1" l="1"/>
  <c r="C57" i="1"/>
  <c r="C56" i="1"/>
  <c r="C55" i="1"/>
  <c r="C54" i="1"/>
  <c r="C53" i="1"/>
  <c r="C52" i="1"/>
  <c r="C51" i="1"/>
  <c r="C48" i="1"/>
  <c r="C47" i="1"/>
  <c r="C43" i="1"/>
  <c r="C39" i="1"/>
  <c r="C33" i="1"/>
  <c r="C32" i="1"/>
  <c r="C31" i="1"/>
  <c r="C30" i="1"/>
  <c r="C27" i="1"/>
  <c r="C26" i="1"/>
  <c r="C25" i="1"/>
  <c r="C24" i="1"/>
  <c r="C23" i="1"/>
  <c r="C22" i="1"/>
  <c r="C21" i="1"/>
  <c r="C20" i="1"/>
  <c r="C17" i="1"/>
  <c r="C16" i="1"/>
  <c r="C15" i="1"/>
  <c r="C12" i="1"/>
  <c r="C11" i="1"/>
  <c r="C13" i="1" l="1"/>
  <c r="C28" i="1"/>
  <c r="C8" i="1"/>
  <c r="C71" i="1"/>
  <c r="C72" i="1" s="1"/>
  <c r="C34" i="1"/>
  <c r="C49" i="1" s="1"/>
  <c r="C18" i="1"/>
  <c r="C45" i="1"/>
  <c r="C41" i="1"/>
  <c r="C62" i="1" l="1"/>
  <c r="C61" i="1"/>
  <c r="C66" i="1" s="1"/>
  <c r="C60" i="1"/>
  <c r="C65" i="1" s="1"/>
  <c r="C67" i="1"/>
  <c r="C37" i="1"/>
  <c r="D24" i="5"/>
  <c r="D21" i="5"/>
  <c r="D16" i="5"/>
  <c r="D7" i="5"/>
  <c r="D63" i="5"/>
  <c r="C63" i="1" l="1"/>
  <c r="C69" i="1"/>
  <c r="C70" i="1" s="1"/>
  <c r="D33" i="5"/>
  <c r="D48" i="5"/>
  <c r="O52" i="1"/>
  <c r="O51" i="1"/>
  <c r="D11" i="5" l="1"/>
  <c r="L58" i="1" l="1"/>
  <c r="L56" i="1"/>
  <c r="L54" i="1"/>
  <c r="L52" i="1"/>
  <c r="L51" i="1"/>
  <c r="L43" i="1"/>
  <c r="L39" i="1"/>
  <c r="L23" i="1"/>
  <c r="L21" i="1"/>
  <c r="L20" i="1"/>
  <c r="L15" i="1"/>
  <c r="L12" i="1"/>
  <c r="L6" i="1"/>
  <c r="L32" i="1" l="1"/>
  <c r="L24" i="1"/>
  <c r="L11" i="1"/>
  <c r="L13" i="1" s="1"/>
  <c r="L7" i="1"/>
  <c r="L8" i="1" s="1"/>
  <c r="L47" i="1"/>
  <c r="L30" i="1"/>
  <c r="L16" i="1"/>
  <c r="L27" i="1"/>
  <c r="L26" i="1"/>
  <c r="K15" i="1"/>
  <c r="L48" i="1" l="1"/>
  <c r="L14" i="1"/>
  <c r="L31" i="1"/>
  <c r="L29" i="1"/>
  <c r="L33" i="1"/>
  <c r="L45" i="1"/>
  <c r="L41" i="1"/>
  <c r="K27" i="1"/>
  <c r="K58" i="1"/>
  <c r="K56" i="1"/>
  <c r="K54" i="1"/>
  <c r="K52" i="1"/>
  <c r="K51" i="1"/>
  <c r="K43" i="1"/>
  <c r="K39" i="1"/>
  <c r="K23" i="1"/>
  <c r="K20" i="1"/>
  <c r="K12" i="1"/>
  <c r="K6" i="1"/>
  <c r="L34" i="1" l="1"/>
  <c r="L49" i="1" s="1"/>
  <c r="K24" i="1"/>
  <c r="K32" i="1"/>
  <c r="K30" i="1"/>
  <c r="K16" i="1"/>
  <c r="K26" i="1"/>
  <c r="K7" i="1"/>
  <c r="K8" i="1" s="1"/>
  <c r="K11" i="1"/>
  <c r="K47" i="1"/>
  <c r="K21" i="1"/>
  <c r="K29" i="1" l="1"/>
  <c r="K31" i="1"/>
  <c r="K48" i="1"/>
  <c r="K33" i="1"/>
  <c r="K41" i="1"/>
  <c r="K14" i="1"/>
  <c r="K45" i="1"/>
  <c r="K13" i="1"/>
  <c r="K34" i="1" l="1"/>
  <c r="K49" i="1" s="1"/>
  <c r="EK72" i="39" l="1"/>
  <c r="DZ72" i="39"/>
  <c r="DO72" i="39"/>
  <c r="DD72" i="39"/>
  <c r="EK71" i="39"/>
  <c r="DZ71" i="39"/>
  <c r="DO71" i="39"/>
  <c r="DD71" i="39"/>
  <c r="EK70" i="39"/>
  <c r="DZ70" i="39"/>
  <c r="DO70" i="39"/>
  <c r="DD70" i="39"/>
  <c r="EK69" i="39"/>
  <c r="DZ69" i="39"/>
  <c r="DO69" i="39"/>
  <c r="DD69" i="39"/>
  <c r="EK68" i="39"/>
  <c r="DZ68" i="39"/>
  <c r="DO68" i="39"/>
  <c r="DD68" i="39"/>
  <c r="EK67" i="39"/>
  <c r="DZ67" i="39"/>
  <c r="DO67" i="39"/>
  <c r="DD67" i="39"/>
  <c r="EK66" i="39"/>
  <c r="DZ66" i="39"/>
  <c r="DO66" i="39"/>
  <c r="DD66" i="39"/>
  <c r="EK65" i="39"/>
  <c r="DZ65" i="39"/>
  <c r="DO65" i="39"/>
  <c r="DD65" i="39"/>
  <c r="EK64" i="39"/>
  <c r="DZ64" i="39"/>
  <c r="DO64" i="39"/>
  <c r="DD64" i="39"/>
  <c r="EK63" i="39"/>
  <c r="DZ63" i="39"/>
  <c r="DO63" i="39"/>
  <c r="DD63" i="39"/>
  <c r="EK62" i="39"/>
  <c r="DZ62" i="39"/>
  <c r="DO62" i="39"/>
  <c r="DD62" i="39"/>
  <c r="EK61" i="39"/>
  <c r="DZ61" i="39"/>
  <c r="DO61" i="39"/>
  <c r="DD61" i="39"/>
  <c r="EK60" i="39"/>
  <c r="DZ60" i="39"/>
  <c r="DO60" i="39"/>
  <c r="DD60" i="39"/>
  <c r="EK59" i="39"/>
  <c r="DZ59" i="39"/>
  <c r="DO59" i="39"/>
  <c r="DD59" i="39"/>
  <c r="EK58" i="39"/>
  <c r="DZ58" i="39"/>
  <c r="DO58" i="39"/>
  <c r="DD58" i="39"/>
  <c r="EK57" i="39"/>
  <c r="DZ57" i="39"/>
  <c r="DO57" i="39"/>
  <c r="DD57" i="39"/>
  <c r="EK56" i="39"/>
  <c r="DZ56" i="39"/>
  <c r="DO56" i="39"/>
  <c r="DD56" i="39"/>
  <c r="EK55" i="39"/>
  <c r="DZ55" i="39"/>
  <c r="DO55" i="39"/>
  <c r="DD55" i="39"/>
  <c r="EK54" i="39"/>
  <c r="DZ54" i="39"/>
  <c r="DO54" i="39"/>
  <c r="DD54" i="39"/>
  <c r="EK53" i="39"/>
  <c r="DZ53" i="39"/>
  <c r="DO53" i="39"/>
  <c r="DD53" i="39"/>
  <c r="EK48" i="39"/>
  <c r="DZ48" i="39"/>
  <c r="DO48" i="39"/>
  <c r="DD48" i="39"/>
  <c r="EK47" i="39"/>
  <c r="DZ47" i="39"/>
  <c r="DO47" i="39"/>
  <c r="DD47" i="39"/>
  <c r="CS69" i="39"/>
  <c r="CH69" i="39"/>
  <c r="BW69" i="39"/>
  <c r="BL70" i="39"/>
  <c r="BA70" i="39"/>
  <c r="AP70" i="39"/>
  <c r="AE70" i="39"/>
  <c r="EK46" i="39"/>
  <c r="DZ46" i="39"/>
  <c r="DO46" i="39"/>
  <c r="DD46" i="39"/>
  <c r="EK45" i="39"/>
  <c r="DZ45" i="39"/>
  <c r="DO45" i="39"/>
  <c r="DD45" i="39"/>
  <c r="EK44" i="39"/>
  <c r="DZ44" i="39"/>
  <c r="DO44" i="39"/>
  <c r="DD44" i="39"/>
  <c r="CS44" i="39"/>
  <c r="CH44" i="39"/>
  <c r="BW44" i="39"/>
  <c r="BL44" i="39"/>
  <c r="BA44" i="39"/>
  <c r="AP44" i="39"/>
  <c r="AE44" i="39"/>
  <c r="EK43" i="39"/>
  <c r="DZ43" i="39"/>
  <c r="DO43" i="39"/>
  <c r="DD43" i="39"/>
  <c r="CS43" i="39"/>
  <c r="CH43" i="39"/>
  <c r="BW43" i="39"/>
  <c r="BL43" i="39"/>
  <c r="BA43" i="39"/>
  <c r="AP43" i="39"/>
  <c r="AE43" i="39"/>
  <c r="EK42" i="39"/>
  <c r="DZ42" i="39"/>
  <c r="DO42" i="39"/>
  <c r="DD42" i="39"/>
  <c r="CS42" i="39"/>
  <c r="CH42" i="39"/>
  <c r="BW42" i="39"/>
  <c r="BL42" i="39"/>
  <c r="BA42" i="39"/>
  <c r="AP42" i="39"/>
  <c r="AE42" i="39"/>
  <c r="EK41" i="39"/>
  <c r="DZ41" i="39"/>
  <c r="DO41" i="39"/>
  <c r="DD41" i="39"/>
  <c r="CS41" i="39"/>
  <c r="CH41" i="39"/>
  <c r="BW41" i="39"/>
  <c r="BL41" i="39"/>
  <c r="BA41" i="39"/>
  <c r="AP41" i="39"/>
  <c r="AE41" i="39"/>
  <c r="EK36" i="39"/>
  <c r="DZ36" i="39"/>
  <c r="DO36" i="39"/>
  <c r="DD36" i="39"/>
  <c r="EK35" i="39"/>
  <c r="DZ35" i="39"/>
  <c r="DO35" i="39"/>
  <c r="DD35" i="39"/>
  <c r="EK34" i="39"/>
  <c r="DZ34" i="39"/>
  <c r="DO34" i="39"/>
  <c r="DD34" i="39"/>
  <c r="EK33" i="39"/>
  <c r="DZ33" i="39"/>
  <c r="DO33" i="39"/>
  <c r="DD33" i="39"/>
  <c r="AP33" i="39"/>
  <c r="EK32" i="39"/>
  <c r="DZ32" i="39"/>
  <c r="DO32" i="39"/>
  <c r="DD32" i="39"/>
  <c r="CS32" i="39"/>
  <c r="CH32" i="39"/>
  <c r="BW32" i="39"/>
  <c r="BL32" i="39"/>
  <c r="BA32" i="39"/>
  <c r="AP32" i="39"/>
  <c r="AE32" i="39"/>
  <c r="CS66" i="39"/>
  <c r="CH66" i="39"/>
  <c r="BW65" i="39"/>
  <c r="BL65" i="39"/>
  <c r="BA65" i="39"/>
  <c r="AP65" i="39"/>
  <c r="AE65" i="39"/>
  <c r="EK31" i="39"/>
  <c r="DZ31" i="39"/>
  <c r="DO31" i="39"/>
  <c r="DD31" i="39"/>
  <c r="CS31" i="39"/>
  <c r="CH31" i="39"/>
  <c r="BW31" i="39"/>
  <c r="BL31" i="39"/>
  <c r="BA31" i="39"/>
  <c r="AP31" i="39"/>
  <c r="AE31" i="39"/>
  <c r="EK30" i="39"/>
  <c r="DZ30" i="39"/>
  <c r="DO30" i="39"/>
  <c r="DD30" i="39"/>
  <c r="CS30" i="39"/>
  <c r="CH30" i="39"/>
  <c r="BW30" i="39"/>
  <c r="BL30" i="39"/>
  <c r="BA30" i="39"/>
  <c r="AP30" i="39"/>
  <c r="AE30" i="39"/>
  <c r="CH62" i="39"/>
  <c r="BW62" i="39"/>
  <c r="BL62" i="39"/>
  <c r="BA62" i="39"/>
  <c r="AP62" i="39"/>
  <c r="AE62" i="39"/>
  <c r="EK29" i="39"/>
  <c r="DZ29" i="39"/>
  <c r="DO29" i="39"/>
  <c r="DD29" i="39"/>
  <c r="CS29" i="39"/>
  <c r="CH29" i="39"/>
  <c r="BW29" i="39"/>
  <c r="BL29" i="39"/>
  <c r="BA29" i="39"/>
  <c r="AP29" i="39"/>
  <c r="AE29" i="39"/>
  <c r="CS57" i="39"/>
  <c r="CH57" i="39"/>
  <c r="BW60" i="39"/>
  <c r="BL60" i="39"/>
  <c r="BA60" i="39"/>
  <c r="AP60" i="39"/>
  <c r="AE60" i="39"/>
  <c r="CS54" i="39"/>
  <c r="CH56" i="39"/>
  <c r="BW56" i="39"/>
  <c r="BL56" i="39"/>
  <c r="BA56" i="39"/>
  <c r="AP56" i="39"/>
  <c r="AE56" i="39"/>
  <c r="EK24" i="39"/>
  <c r="DZ24" i="39"/>
  <c r="DO24" i="39"/>
  <c r="DD24" i="39"/>
  <c r="BA24" i="39"/>
  <c r="CS47" i="39"/>
  <c r="CH46" i="39"/>
  <c r="BW46" i="39"/>
  <c r="BL46" i="39"/>
  <c r="BA46" i="39"/>
  <c r="AP46" i="39"/>
  <c r="AE46" i="39"/>
  <c r="EK23" i="39"/>
  <c r="DZ23" i="39"/>
  <c r="DO23" i="39"/>
  <c r="DD23" i="39"/>
  <c r="EK22" i="39"/>
  <c r="DZ22" i="39"/>
  <c r="DO22" i="39"/>
  <c r="DD22" i="39"/>
  <c r="BL22" i="39"/>
  <c r="EK21" i="39"/>
  <c r="DZ21" i="39"/>
  <c r="DO21" i="39"/>
  <c r="DD21" i="39"/>
  <c r="AP21" i="39"/>
  <c r="AE33" i="39"/>
  <c r="EK20" i="39"/>
  <c r="DZ20" i="39"/>
  <c r="DO20" i="39"/>
  <c r="DD20" i="39"/>
  <c r="CS20" i="39"/>
  <c r="CH20" i="39"/>
  <c r="BW20" i="39"/>
  <c r="BL20" i="39"/>
  <c r="BA20" i="39"/>
  <c r="AP20" i="39"/>
  <c r="AE20" i="39"/>
  <c r="EK19" i="39"/>
  <c r="DZ19" i="39"/>
  <c r="DO19" i="39"/>
  <c r="DD19" i="39"/>
  <c r="CS19" i="39"/>
  <c r="CH19" i="39"/>
  <c r="BW19" i="39"/>
  <c r="BL19" i="39"/>
  <c r="BA19" i="39"/>
  <c r="AP19" i="39"/>
  <c r="AE19" i="39"/>
  <c r="EK18" i="39"/>
  <c r="DZ18" i="39"/>
  <c r="DO18" i="39"/>
  <c r="DD18" i="39"/>
  <c r="CS18" i="39"/>
  <c r="CH18" i="39"/>
  <c r="BW18" i="39"/>
  <c r="BL18" i="39"/>
  <c r="BA18" i="39"/>
  <c r="AP18" i="39"/>
  <c r="AE18" i="39"/>
  <c r="EK17" i="39"/>
  <c r="DZ17" i="39"/>
  <c r="DO17" i="39"/>
  <c r="DD17" i="39"/>
  <c r="CS17" i="39"/>
  <c r="CH17" i="39"/>
  <c r="BW17" i="39"/>
  <c r="BL17" i="39"/>
  <c r="BA17" i="39"/>
  <c r="AP17" i="39"/>
  <c r="AE17" i="39"/>
  <c r="EK16" i="39"/>
  <c r="DZ16" i="39"/>
  <c r="DO16" i="39"/>
  <c r="DD16" i="39"/>
  <c r="CS23" i="39"/>
  <c r="CH23" i="39"/>
  <c r="BW23" i="39"/>
  <c r="BA22" i="39"/>
  <c r="AP24" i="39"/>
  <c r="AE21" i="39"/>
  <c r="EK15" i="39"/>
  <c r="DZ15" i="39"/>
  <c r="DO15" i="39"/>
  <c r="DD15" i="39"/>
  <c r="EK14" i="39"/>
  <c r="DZ14" i="39"/>
  <c r="DO14" i="39"/>
  <c r="DD14" i="39"/>
  <c r="EK13" i="39"/>
  <c r="DZ13" i="39"/>
  <c r="DO13" i="39"/>
  <c r="DD13" i="39"/>
  <c r="EK12" i="39"/>
  <c r="DZ12" i="39"/>
  <c r="DO12" i="39"/>
  <c r="DD12" i="39"/>
  <c r="EK11" i="39"/>
  <c r="DZ11" i="39"/>
  <c r="DO11" i="39"/>
  <c r="DD11" i="39"/>
  <c r="BL14" i="39"/>
  <c r="BA16" i="39"/>
  <c r="AP16" i="39"/>
  <c r="EK10" i="39"/>
  <c r="DZ10" i="39"/>
  <c r="DO10" i="39"/>
  <c r="DD10" i="39"/>
  <c r="CS10" i="39"/>
  <c r="CH10" i="39"/>
  <c r="BW10" i="39"/>
  <c r="BL10" i="39"/>
  <c r="BA10" i="39"/>
  <c r="AP10" i="39"/>
  <c r="AE10" i="39"/>
  <c r="EK9" i="39"/>
  <c r="DZ9" i="39"/>
  <c r="DO9" i="39"/>
  <c r="DD9" i="39"/>
  <c r="CS9" i="39"/>
  <c r="CH9" i="39"/>
  <c r="BW9" i="39"/>
  <c r="BL9" i="39"/>
  <c r="BA9" i="39"/>
  <c r="AP9" i="39"/>
  <c r="AE9" i="39"/>
  <c r="EK8" i="39"/>
  <c r="DZ8" i="39"/>
  <c r="DO8" i="39"/>
  <c r="DD8" i="39"/>
  <c r="EK7" i="39"/>
  <c r="DZ7" i="39"/>
  <c r="DO7" i="39"/>
  <c r="DD7" i="39"/>
  <c r="AP7" i="39"/>
  <c r="AE7" i="39"/>
  <c r="EK6" i="39"/>
  <c r="DZ6" i="39"/>
  <c r="DO6" i="39"/>
  <c r="DD6" i="39"/>
  <c r="CS6" i="39"/>
  <c r="CH6" i="39"/>
  <c r="BW6" i="39"/>
  <c r="BL6" i="39"/>
  <c r="BA6" i="39"/>
  <c r="AP6" i="39"/>
  <c r="AE6" i="39"/>
  <c r="EK5" i="39"/>
  <c r="DZ5" i="39"/>
  <c r="DO5" i="39"/>
  <c r="DD5" i="39"/>
  <c r="CS5" i="39"/>
  <c r="CH5" i="39"/>
  <c r="BW5" i="39"/>
  <c r="BL5" i="39"/>
  <c r="BA5" i="39"/>
  <c r="AP5" i="39"/>
  <c r="AE5" i="39"/>
  <c r="EK72" i="38"/>
  <c r="DZ72" i="38"/>
  <c r="DO72" i="38"/>
  <c r="DD72" i="38"/>
  <c r="EK71" i="38"/>
  <c r="DZ71" i="38"/>
  <c r="DO71" i="38"/>
  <c r="DD71" i="38"/>
  <c r="EK70" i="38"/>
  <c r="DZ70" i="38"/>
  <c r="DO70" i="38"/>
  <c r="DD70" i="38"/>
  <c r="EK69" i="38"/>
  <c r="DZ69" i="38"/>
  <c r="DO69" i="38"/>
  <c r="DD69" i="38"/>
  <c r="EK68" i="38"/>
  <c r="DZ68" i="38"/>
  <c r="DO68" i="38"/>
  <c r="DD68" i="38"/>
  <c r="EK67" i="38"/>
  <c r="DZ67" i="38"/>
  <c r="DO67" i="38"/>
  <c r="DD67" i="38"/>
  <c r="EK66" i="38"/>
  <c r="DZ66" i="38"/>
  <c r="DO66" i="38"/>
  <c r="DD66" i="38"/>
  <c r="EK65" i="38"/>
  <c r="DZ65" i="38"/>
  <c r="DO65" i="38"/>
  <c r="DD65" i="38"/>
  <c r="EK64" i="38"/>
  <c r="DZ64" i="38"/>
  <c r="DO64" i="38"/>
  <c r="DD64" i="38"/>
  <c r="EK63" i="38"/>
  <c r="DZ63" i="38"/>
  <c r="DO63" i="38"/>
  <c r="DD63" i="38"/>
  <c r="EK62" i="38"/>
  <c r="DZ62" i="38"/>
  <c r="DO62" i="38"/>
  <c r="DD62" i="38"/>
  <c r="EK61" i="38"/>
  <c r="DZ61" i="38"/>
  <c r="DO61" i="38"/>
  <c r="DD61" i="38"/>
  <c r="EK60" i="38"/>
  <c r="DZ60" i="38"/>
  <c r="DO60" i="38"/>
  <c r="DD60" i="38"/>
  <c r="CH60" i="38"/>
  <c r="BW60" i="38"/>
  <c r="BL60" i="38"/>
  <c r="EK59" i="38"/>
  <c r="DZ59" i="38"/>
  <c r="DO59" i="38"/>
  <c r="DD59" i="38"/>
  <c r="CH59" i="38"/>
  <c r="BW59" i="38"/>
  <c r="BL59" i="38"/>
  <c r="EK58" i="38"/>
  <c r="DZ58" i="38"/>
  <c r="DO58" i="38"/>
  <c r="DD58" i="38"/>
  <c r="CH58" i="38"/>
  <c r="BW58" i="38"/>
  <c r="BL58" i="38"/>
  <c r="EK57" i="38"/>
  <c r="DZ57" i="38"/>
  <c r="DO57" i="38"/>
  <c r="DD57" i="38"/>
  <c r="CS57" i="38"/>
  <c r="EK56" i="38"/>
  <c r="DZ56" i="38"/>
  <c r="DO56" i="38"/>
  <c r="DD56" i="38"/>
  <c r="EK55" i="38"/>
  <c r="DZ55" i="38"/>
  <c r="DO55" i="38"/>
  <c r="DD55" i="38"/>
  <c r="EK54" i="38"/>
  <c r="DZ54" i="38"/>
  <c r="DO54" i="38"/>
  <c r="DD54" i="38"/>
  <c r="EK53" i="38"/>
  <c r="DZ53" i="38"/>
  <c r="DO53" i="38"/>
  <c r="DD53" i="38"/>
  <c r="EK48" i="38"/>
  <c r="DZ48" i="38"/>
  <c r="DO48" i="38"/>
  <c r="DD48" i="38"/>
  <c r="BW72" i="38"/>
  <c r="EK47" i="38"/>
  <c r="DZ47" i="38"/>
  <c r="DO47" i="38"/>
  <c r="DD47" i="38"/>
  <c r="CH47" i="38"/>
  <c r="CS70" i="38"/>
  <c r="CH69" i="38"/>
  <c r="BW69" i="38"/>
  <c r="BL69" i="38"/>
  <c r="BA70" i="38"/>
  <c r="AP70" i="38"/>
  <c r="AE70" i="38"/>
  <c r="EK46" i="38"/>
  <c r="DZ46" i="38"/>
  <c r="DO46" i="38"/>
  <c r="DD46" i="38"/>
  <c r="CH46" i="38"/>
  <c r="BW46" i="38"/>
  <c r="BL46" i="38"/>
  <c r="EK45" i="38"/>
  <c r="DZ45" i="38"/>
  <c r="DO45" i="38"/>
  <c r="DD45" i="38"/>
  <c r="CH45" i="38"/>
  <c r="BW45" i="38"/>
  <c r="BL45" i="38"/>
  <c r="EK44" i="38"/>
  <c r="DZ44" i="38"/>
  <c r="DO44" i="38"/>
  <c r="DD44" i="38"/>
  <c r="CS44" i="38"/>
  <c r="CH44" i="38"/>
  <c r="BW44" i="38"/>
  <c r="BL44" i="38"/>
  <c r="BA44" i="38"/>
  <c r="AP44" i="38"/>
  <c r="AE44" i="38"/>
  <c r="EK43" i="38"/>
  <c r="DZ43" i="38"/>
  <c r="DO43" i="38"/>
  <c r="DD43" i="38"/>
  <c r="CS43" i="38"/>
  <c r="CH43" i="38"/>
  <c r="BW43" i="38"/>
  <c r="BL43" i="38"/>
  <c r="BA43" i="38"/>
  <c r="AP43" i="38"/>
  <c r="AE43" i="38"/>
  <c r="EK42" i="38"/>
  <c r="DZ42" i="38"/>
  <c r="DO42" i="38"/>
  <c r="DD42" i="38"/>
  <c r="CS42" i="38"/>
  <c r="CH42" i="38"/>
  <c r="BW42" i="38"/>
  <c r="BL42" i="38"/>
  <c r="BA42" i="38"/>
  <c r="AP42" i="38"/>
  <c r="AE42" i="38"/>
  <c r="EK41" i="38"/>
  <c r="DZ41" i="38"/>
  <c r="DO41" i="38"/>
  <c r="DD41" i="38"/>
  <c r="CS41" i="38"/>
  <c r="CH41" i="38"/>
  <c r="BW41" i="38"/>
  <c r="BL41" i="38"/>
  <c r="BA41" i="38"/>
  <c r="AP41" i="38"/>
  <c r="AE41" i="38"/>
  <c r="EK36" i="38"/>
  <c r="DZ36" i="38"/>
  <c r="DO36" i="38"/>
  <c r="DD36" i="38"/>
  <c r="EK35" i="38"/>
  <c r="DZ35" i="38"/>
  <c r="DO35" i="38"/>
  <c r="DD35" i="38"/>
  <c r="EK34" i="38"/>
  <c r="DZ34" i="38"/>
  <c r="DO34" i="38"/>
  <c r="DD34" i="38"/>
  <c r="EK33" i="38"/>
  <c r="DZ33" i="38"/>
  <c r="DO33" i="38"/>
  <c r="DD33" i="38"/>
  <c r="EK32" i="38"/>
  <c r="DZ32" i="38"/>
  <c r="DO32" i="38"/>
  <c r="DD32" i="38"/>
  <c r="CS32" i="38"/>
  <c r="CH32" i="38"/>
  <c r="BW32" i="38"/>
  <c r="BL32" i="38"/>
  <c r="BA32" i="38"/>
  <c r="AP32" i="38"/>
  <c r="AE32" i="38"/>
  <c r="CS65" i="38"/>
  <c r="CH65" i="38"/>
  <c r="BW66" i="38"/>
  <c r="BL66" i="38"/>
  <c r="BA65" i="38"/>
  <c r="AP65" i="38"/>
  <c r="AE65" i="38"/>
  <c r="EK31" i="38"/>
  <c r="DZ31" i="38"/>
  <c r="DO31" i="38"/>
  <c r="DD31" i="38"/>
  <c r="CS31" i="38"/>
  <c r="CH31" i="38"/>
  <c r="BW31" i="38"/>
  <c r="BL31" i="38"/>
  <c r="BA31" i="38"/>
  <c r="AP31" i="38"/>
  <c r="AE31" i="38"/>
  <c r="BL64" i="38"/>
  <c r="BA63" i="38"/>
  <c r="AP64" i="38"/>
  <c r="EK30" i="38"/>
  <c r="DZ30" i="38"/>
  <c r="DO30" i="38"/>
  <c r="DD30" i="38"/>
  <c r="CS30" i="38"/>
  <c r="CH30" i="38"/>
  <c r="BW30" i="38"/>
  <c r="BL30" i="38"/>
  <c r="BA30" i="38"/>
  <c r="AP30" i="38"/>
  <c r="AE30" i="38"/>
  <c r="CH61" i="38"/>
  <c r="BW62" i="38"/>
  <c r="BL62" i="38"/>
  <c r="BA62" i="38"/>
  <c r="AP62" i="38"/>
  <c r="AE62" i="38"/>
  <c r="EK29" i="38"/>
  <c r="DZ29" i="38"/>
  <c r="DO29" i="38"/>
  <c r="DD29" i="38"/>
  <c r="CS29" i="38"/>
  <c r="CH29" i="38"/>
  <c r="BW29" i="38"/>
  <c r="BL29" i="38"/>
  <c r="BA29" i="38"/>
  <c r="AP29" i="38"/>
  <c r="AE29" i="38"/>
  <c r="CS60" i="38"/>
  <c r="CH57" i="38"/>
  <c r="BW57" i="38"/>
  <c r="BL57" i="38"/>
  <c r="BA60" i="38"/>
  <c r="AP60" i="38"/>
  <c r="AE60" i="38"/>
  <c r="CS55" i="38"/>
  <c r="BW54" i="38"/>
  <c r="BL56" i="38"/>
  <c r="BA56" i="38"/>
  <c r="AP56" i="38"/>
  <c r="AE56" i="38"/>
  <c r="EK24" i="38"/>
  <c r="DZ24" i="38"/>
  <c r="DO24" i="38"/>
  <c r="DD24" i="38"/>
  <c r="CS48" i="38"/>
  <c r="CH48" i="38"/>
  <c r="BW47" i="38"/>
  <c r="BL47" i="38"/>
  <c r="BA46" i="38"/>
  <c r="AP46" i="38"/>
  <c r="AE46" i="38"/>
  <c r="EK23" i="38"/>
  <c r="DZ23" i="38"/>
  <c r="DO23" i="38"/>
  <c r="DD23" i="38"/>
  <c r="EK22" i="38"/>
  <c r="DZ22" i="38"/>
  <c r="DO22" i="38"/>
  <c r="DD22" i="38"/>
  <c r="AE22" i="38"/>
  <c r="EK21" i="38"/>
  <c r="DZ21" i="38"/>
  <c r="DO21" i="38"/>
  <c r="DD21" i="38"/>
  <c r="CS36" i="38"/>
  <c r="CH33" i="38"/>
  <c r="BW36" i="38"/>
  <c r="BL36" i="38"/>
  <c r="BA36" i="38"/>
  <c r="EK20" i="38"/>
  <c r="DZ20" i="38"/>
  <c r="DO20" i="38"/>
  <c r="DD20" i="38"/>
  <c r="CS20" i="38"/>
  <c r="CH20" i="38"/>
  <c r="BW20" i="38"/>
  <c r="BL20" i="38"/>
  <c r="BA20" i="38"/>
  <c r="AP20" i="38"/>
  <c r="AE20" i="38"/>
  <c r="EK19" i="38"/>
  <c r="DZ19" i="38"/>
  <c r="DO19" i="38"/>
  <c r="DD19" i="38"/>
  <c r="CS19" i="38"/>
  <c r="CH19" i="38"/>
  <c r="BW19" i="38"/>
  <c r="BL19" i="38"/>
  <c r="BA19" i="38"/>
  <c r="AP19" i="38"/>
  <c r="AE19" i="38"/>
  <c r="EK18" i="38"/>
  <c r="DZ18" i="38"/>
  <c r="DO18" i="38"/>
  <c r="DD18" i="38"/>
  <c r="CS18" i="38"/>
  <c r="CH18" i="38"/>
  <c r="BW18" i="38"/>
  <c r="BL18" i="38"/>
  <c r="BA18" i="38"/>
  <c r="AP18" i="38"/>
  <c r="AE18" i="38"/>
  <c r="EK17" i="38"/>
  <c r="DZ17" i="38"/>
  <c r="DO17" i="38"/>
  <c r="DD17" i="38"/>
  <c r="CS17" i="38"/>
  <c r="CH17" i="38"/>
  <c r="BW17" i="38"/>
  <c r="BL17" i="38"/>
  <c r="BA17" i="38"/>
  <c r="AP17" i="38"/>
  <c r="AE17" i="38"/>
  <c r="EK16" i="38"/>
  <c r="DZ16" i="38"/>
  <c r="DO16" i="38"/>
  <c r="DD16" i="38"/>
  <c r="CS23" i="38"/>
  <c r="CH23" i="38"/>
  <c r="BW23" i="38"/>
  <c r="BL23" i="38"/>
  <c r="BA23" i="38"/>
  <c r="AP23" i="38"/>
  <c r="AE23" i="38"/>
  <c r="EK15" i="38"/>
  <c r="DZ15" i="38"/>
  <c r="DO15" i="38"/>
  <c r="DD15" i="38"/>
  <c r="EK14" i="38"/>
  <c r="DZ14" i="38"/>
  <c r="DO14" i="38"/>
  <c r="DD14" i="38"/>
  <c r="EK13" i="38"/>
  <c r="DZ13" i="38"/>
  <c r="DO13" i="38"/>
  <c r="DD13" i="38"/>
  <c r="EK12" i="38"/>
  <c r="DZ12" i="38"/>
  <c r="DO12" i="38"/>
  <c r="DD12" i="38"/>
  <c r="BW12" i="38"/>
  <c r="BL12" i="38"/>
  <c r="BA12" i="38"/>
  <c r="EK11" i="38"/>
  <c r="DZ11" i="38"/>
  <c r="DO11" i="38"/>
  <c r="DD11" i="38"/>
  <c r="BW11" i="38"/>
  <c r="CS15" i="38"/>
  <c r="CH15" i="38"/>
  <c r="AP14" i="38"/>
  <c r="EK10" i="38"/>
  <c r="DZ10" i="38"/>
  <c r="DO10" i="38"/>
  <c r="DD10" i="38"/>
  <c r="CS10" i="38"/>
  <c r="CH10" i="38"/>
  <c r="BW10" i="38"/>
  <c r="BL10" i="38"/>
  <c r="BA10" i="38"/>
  <c r="AP10" i="38"/>
  <c r="AE10" i="38"/>
  <c r="EK9" i="38"/>
  <c r="DZ9" i="38"/>
  <c r="DO9" i="38"/>
  <c r="DD9" i="38"/>
  <c r="CS9" i="38"/>
  <c r="CH9" i="38"/>
  <c r="BW9" i="38"/>
  <c r="BL9" i="38"/>
  <c r="BA9" i="38"/>
  <c r="AP9" i="38"/>
  <c r="AE9" i="38"/>
  <c r="EK8" i="38"/>
  <c r="DZ8" i="38"/>
  <c r="DO8" i="38"/>
  <c r="DD8" i="38"/>
  <c r="BW8" i="38"/>
  <c r="BL8" i="38"/>
  <c r="BA8" i="38"/>
  <c r="EK7" i="38"/>
  <c r="DZ7" i="38"/>
  <c r="DO7" i="38"/>
  <c r="DD7" i="38"/>
  <c r="AE7" i="38"/>
  <c r="CS7" i="38"/>
  <c r="AP12" i="38"/>
  <c r="EK6" i="38"/>
  <c r="DZ6" i="38"/>
  <c r="DO6" i="38"/>
  <c r="DD6" i="38"/>
  <c r="CS6" i="38"/>
  <c r="CH6" i="38"/>
  <c r="BW6" i="38"/>
  <c r="BL6" i="38"/>
  <c r="BA6" i="38"/>
  <c r="AP6" i="38"/>
  <c r="AE6" i="38"/>
  <c r="EK5" i="38"/>
  <c r="DZ5" i="38"/>
  <c r="DO5" i="38"/>
  <c r="DD5" i="38"/>
  <c r="CS5" i="38"/>
  <c r="CH5" i="38"/>
  <c r="BW5" i="38"/>
  <c r="BL5" i="38"/>
  <c r="BA5" i="38"/>
  <c r="AP5" i="38"/>
  <c r="AE5" i="38"/>
  <c r="BL70" i="38" l="1"/>
  <c r="BW70" i="38"/>
  <c r="CH62" i="38"/>
  <c r="CH61" i="39"/>
  <c r="BL61" i="38"/>
  <c r="CH70" i="38"/>
  <c r="BW14" i="39"/>
  <c r="BW61" i="38"/>
  <c r="BW70" i="39"/>
  <c r="CH54" i="38"/>
  <c r="BW56" i="38"/>
  <c r="CH66" i="38"/>
  <c r="AE16" i="38"/>
  <c r="CS54" i="38"/>
  <c r="CH56" i="38"/>
  <c r="CS66" i="38"/>
  <c r="CS56" i="38"/>
  <c r="CH65" i="39"/>
  <c r="AE13" i="38"/>
  <c r="CS69" i="38"/>
  <c r="AP15" i="39"/>
  <c r="BL16" i="39"/>
  <c r="AE14" i="38"/>
  <c r="BW13" i="39"/>
  <c r="EV73" i="39"/>
  <c r="EV73" i="38"/>
  <c r="CS45" i="39"/>
  <c r="CS46" i="39"/>
  <c r="CS64" i="39"/>
  <c r="CS56" i="39"/>
  <c r="AE64" i="39"/>
  <c r="AE63" i="39"/>
  <c r="AP64" i="39"/>
  <c r="AP63" i="39"/>
  <c r="CS72" i="39"/>
  <c r="CS71" i="39"/>
  <c r="BA64" i="39"/>
  <c r="BA63" i="39"/>
  <c r="BL64" i="39"/>
  <c r="BL63" i="39"/>
  <c r="BW64" i="39"/>
  <c r="BW63" i="39"/>
  <c r="CH64" i="39"/>
  <c r="CH63" i="39"/>
  <c r="CH58" i="39"/>
  <c r="CH13" i="39"/>
  <c r="CH14" i="39"/>
  <c r="BA15" i="39"/>
  <c r="BW16" i="39"/>
  <c r="BA21" i="39"/>
  <c r="BW22" i="39"/>
  <c r="AP23" i="39"/>
  <c r="BL24" i="39"/>
  <c r="BA33" i="39"/>
  <c r="AE53" i="39"/>
  <c r="CS58" i="39"/>
  <c r="CS59" i="39"/>
  <c r="CS60" i="39"/>
  <c r="CS61" i="39"/>
  <c r="CS62" i="39"/>
  <c r="CS65" i="39"/>
  <c r="CH70" i="39"/>
  <c r="BA7" i="39"/>
  <c r="CS13" i="39"/>
  <c r="CS14" i="39"/>
  <c r="BL15" i="39"/>
  <c r="CH16" i="39"/>
  <c r="BL21" i="39"/>
  <c r="CH22" i="39"/>
  <c r="BA23" i="39"/>
  <c r="BW24" i="39"/>
  <c r="BL33" i="39"/>
  <c r="AE48" i="39"/>
  <c r="AP53" i="39"/>
  <c r="CS70" i="39"/>
  <c r="CH59" i="39"/>
  <c r="BL7" i="39"/>
  <c r="AE11" i="39"/>
  <c r="BW15" i="39"/>
  <c r="CS16" i="39"/>
  <c r="BW21" i="39"/>
  <c r="CS22" i="39"/>
  <c r="BL23" i="39"/>
  <c r="CH24" i="39"/>
  <c r="BW33" i="39"/>
  <c r="AE34" i="39"/>
  <c r="AE35" i="39"/>
  <c r="AE36" i="39"/>
  <c r="AP48" i="39"/>
  <c r="BA53" i="39"/>
  <c r="AE55" i="39"/>
  <c r="BW7" i="39"/>
  <c r="AP11" i="39"/>
  <c r="CH15" i="39"/>
  <c r="CH21" i="39"/>
  <c r="CS24" i="39"/>
  <c r="CH33" i="39"/>
  <c r="AP34" i="39"/>
  <c r="AP35" i="39"/>
  <c r="AP36" i="39"/>
  <c r="AE47" i="39"/>
  <c r="BA48" i="39"/>
  <c r="BL53" i="39"/>
  <c r="AP55" i="39"/>
  <c r="AE57" i="39"/>
  <c r="CH60" i="39"/>
  <c r="CH7" i="39"/>
  <c r="AE8" i="39"/>
  <c r="BA11" i="39"/>
  <c r="AE12" i="39"/>
  <c r="CS15" i="39"/>
  <c r="CS21" i="39"/>
  <c r="CS33" i="39"/>
  <c r="BA34" i="39"/>
  <c r="BA35" i="39"/>
  <c r="BA36" i="39"/>
  <c r="AP47" i="39"/>
  <c r="BL48" i="39"/>
  <c r="BW53" i="39"/>
  <c r="AE54" i="39"/>
  <c r="BA55" i="39"/>
  <c r="AP57" i="39"/>
  <c r="AE66" i="39"/>
  <c r="AE69" i="39"/>
  <c r="AE23" i="39"/>
  <c r="CS7" i="39"/>
  <c r="AP8" i="39"/>
  <c r="BL11" i="39"/>
  <c r="AP12" i="39"/>
  <c r="BL34" i="39"/>
  <c r="BL35" i="39"/>
  <c r="BL36" i="39"/>
  <c r="AE45" i="39"/>
  <c r="BA47" i="39"/>
  <c r="BW48" i="39"/>
  <c r="CH53" i="39"/>
  <c r="AP54" i="39"/>
  <c r="BL55" i="39"/>
  <c r="BA57" i="39"/>
  <c r="AP66" i="39"/>
  <c r="AP69" i="39"/>
  <c r="BA8" i="39"/>
  <c r="BW11" i="39"/>
  <c r="BA12" i="39"/>
  <c r="BW34" i="39"/>
  <c r="BW35" i="39"/>
  <c r="BW36" i="39"/>
  <c r="AP45" i="39"/>
  <c r="BL47" i="39"/>
  <c r="CH48" i="39"/>
  <c r="CS53" i="39"/>
  <c r="BA54" i="39"/>
  <c r="BW55" i="39"/>
  <c r="BL57" i="39"/>
  <c r="AE58" i="39"/>
  <c r="AE59" i="39"/>
  <c r="AE61" i="39"/>
  <c r="BA66" i="39"/>
  <c r="BA69" i="39"/>
  <c r="BL8" i="39"/>
  <c r="CH11" i="39"/>
  <c r="BL12" i="39"/>
  <c r="AE13" i="39"/>
  <c r="AE14" i="39"/>
  <c r="CH34" i="39"/>
  <c r="CH35" i="39"/>
  <c r="CH36" i="39"/>
  <c r="BA45" i="39"/>
  <c r="BW47" i="39"/>
  <c r="CS48" i="39"/>
  <c r="BL54" i="39"/>
  <c r="CH55" i="39"/>
  <c r="BW57" i="39"/>
  <c r="AP58" i="39"/>
  <c r="AP59" i="39"/>
  <c r="AP61" i="39"/>
  <c r="BL66" i="39"/>
  <c r="BL69" i="39"/>
  <c r="BW8" i="39"/>
  <c r="CS11" i="39"/>
  <c r="BW12" i="39"/>
  <c r="AP13" i="39"/>
  <c r="AP14" i="39"/>
  <c r="AE16" i="39"/>
  <c r="AE22" i="39"/>
  <c r="CS34" i="39"/>
  <c r="CS35" i="39"/>
  <c r="CS36" i="39"/>
  <c r="BL45" i="39"/>
  <c r="CH47" i="39"/>
  <c r="BW54" i="39"/>
  <c r="CS55" i="39"/>
  <c r="BA58" i="39"/>
  <c r="BA59" i="39"/>
  <c r="BA61" i="39"/>
  <c r="BW66" i="39"/>
  <c r="CH8" i="39"/>
  <c r="CH12" i="39"/>
  <c r="BA13" i="39"/>
  <c r="BA14" i="39"/>
  <c r="AP22" i="39"/>
  <c r="AE24" i="39"/>
  <c r="BW45" i="39"/>
  <c r="CH54" i="39"/>
  <c r="BL58" i="39"/>
  <c r="BL59" i="39"/>
  <c r="BL61" i="39"/>
  <c r="CS8" i="39"/>
  <c r="CS12" i="39"/>
  <c r="BL13" i="39"/>
  <c r="AE15" i="39"/>
  <c r="CH45" i="39"/>
  <c r="BW58" i="39"/>
  <c r="BW59" i="39"/>
  <c r="BW61" i="39"/>
  <c r="BL72" i="38"/>
  <c r="BL71" i="38"/>
  <c r="CH11" i="38"/>
  <c r="CH7" i="38"/>
  <c r="CH12" i="38"/>
  <c r="CH8" i="38"/>
  <c r="BW67" i="38"/>
  <c r="BW68" i="38"/>
  <c r="AE64" i="38"/>
  <c r="AE63" i="38"/>
  <c r="BA72" i="38"/>
  <c r="BA71" i="38"/>
  <c r="AP13" i="38"/>
  <c r="BA13" i="38"/>
  <c r="BA14" i="38"/>
  <c r="AP16" i="38"/>
  <c r="AP22" i="38"/>
  <c r="AE24" i="38"/>
  <c r="CS45" i="38"/>
  <c r="CS46" i="38"/>
  <c r="AE53" i="38"/>
  <c r="CS58" i="38"/>
  <c r="CS59" i="38"/>
  <c r="CS61" i="38"/>
  <c r="CS62" i="38"/>
  <c r="BL63" i="38"/>
  <c r="CS8" i="38"/>
  <c r="CS12" i="38"/>
  <c r="BL13" i="38"/>
  <c r="BL14" i="38"/>
  <c r="AE15" i="38"/>
  <c r="BA16" i="38"/>
  <c r="AE21" i="38"/>
  <c r="BA22" i="38"/>
  <c r="AP24" i="38"/>
  <c r="AE33" i="38"/>
  <c r="AP53" i="38"/>
  <c r="BW71" i="38"/>
  <c r="CH36" i="38"/>
  <c r="AP63" i="38"/>
  <c r="BA64" i="38"/>
  <c r="BW13" i="38"/>
  <c r="BW14" i="38"/>
  <c r="AP15" i="38"/>
  <c r="BL16" i="38"/>
  <c r="AP21" i="38"/>
  <c r="BL22" i="38"/>
  <c r="BA24" i="38"/>
  <c r="AP33" i="38"/>
  <c r="AE48" i="38"/>
  <c r="BA53" i="38"/>
  <c r="AE55" i="38"/>
  <c r="BL65" i="38"/>
  <c r="AP7" i="38"/>
  <c r="CH13" i="38"/>
  <c r="CH14" i="38"/>
  <c r="BA15" i="38"/>
  <c r="BW16" i="38"/>
  <c r="BA21" i="38"/>
  <c r="BW22" i="38"/>
  <c r="BL24" i="38"/>
  <c r="BA33" i="38"/>
  <c r="AP48" i="38"/>
  <c r="BL53" i="38"/>
  <c r="AP55" i="38"/>
  <c r="AE57" i="38"/>
  <c r="AE69" i="38"/>
  <c r="CH34" i="38"/>
  <c r="CS34" i="38"/>
  <c r="BA7" i="38"/>
  <c r="CS13" i="38"/>
  <c r="CS14" i="38"/>
  <c r="BL15" i="38"/>
  <c r="CH16" i="38"/>
  <c r="BL21" i="38"/>
  <c r="CH22" i="38"/>
  <c r="BW24" i="38"/>
  <c r="BL33" i="38"/>
  <c r="AE34" i="38"/>
  <c r="AE35" i="38"/>
  <c r="AE36" i="38"/>
  <c r="AE47" i="38"/>
  <c r="BA48" i="38"/>
  <c r="BW53" i="38"/>
  <c r="AE54" i="38"/>
  <c r="BA55" i="38"/>
  <c r="AP57" i="38"/>
  <c r="AE66" i="38"/>
  <c r="AP69" i="38"/>
  <c r="CH35" i="38"/>
  <c r="BL7" i="38"/>
  <c r="AE11" i="38"/>
  <c r="BW15" i="38"/>
  <c r="CS16" i="38"/>
  <c r="BW21" i="38"/>
  <c r="CS22" i="38"/>
  <c r="CH24" i="38"/>
  <c r="BW33" i="38"/>
  <c r="AP34" i="38"/>
  <c r="AP35" i="38"/>
  <c r="AP36" i="38"/>
  <c r="AP47" i="38"/>
  <c r="BL48" i="38"/>
  <c r="CH53" i="38"/>
  <c r="AP54" i="38"/>
  <c r="BL55" i="38"/>
  <c r="BA57" i="38"/>
  <c r="AP66" i="38"/>
  <c r="BA69" i="38"/>
  <c r="CS35" i="38"/>
  <c r="CS11" i="38"/>
  <c r="BW7" i="38"/>
  <c r="AP11" i="38"/>
  <c r="CH21" i="38"/>
  <c r="CS24" i="38"/>
  <c r="BA34" i="38"/>
  <c r="BA35" i="38"/>
  <c r="AE45" i="38"/>
  <c r="BA47" i="38"/>
  <c r="BW48" i="38"/>
  <c r="CS53" i="38"/>
  <c r="BA54" i="38"/>
  <c r="BW55" i="38"/>
  <c r="AE58" i="38"/>
  <c r="AE59" i="38"/>
  <c r="AE61" i="38"/>
  <c r="BA66" i="38"/>
  <c r="CS47" i="38"/>
  <c r="BW65" i="38"/>
  <c r="AE8" i="38"/>
  <c r="BA11" i="38"/>
  <c r="AE12" i="38"/>
  <c r="CS21" i="38"/>
  <c r="CS33" i="38"/>
  <c r="BL34" i="38"/>
  <c r="BL35" i="38"/>
  <c r="AP45" i="38"/>
  <c r="BL54" i="38"/>
  <c r="CH55" i="38"/>
  <c r="AP58" i="38"/>
  <c r="AP59" i="38"/>
  <c r="AP61" i="38"/>
  <c r="AP8" i="38"/>
  <c r="BL11" i="38"/>
  <c r="BW34" i="38"/>
  <c r="BW35" i="38"/>
  <c r="BA45" i="38"/>
  <c r="BA58" i="38"/>
  <c r="BA59" i="38"/>
  <c r="BA61" i="38"/>
  <c r="AE39" i="39" l="1"/>
  <c r="CS63" i="39"/>
  <c r="BL67" i="39"/>
  <c r="BL68" i="39"/>
  <c r="BL72" i="39"/>
  <c r="BL71" i="39"/>
  <c r="AE71" i="39"/>
  <c r="AE72" i="39"/>
  <c r="BW72" i="39"/>
  <c r="BW71" i="39"/>
  <c r="AE67" i="39"/>
  <c r="AE68" i="39"/>
  <c r="CH72" i="39"/>
  <c r="CH71" i="39"/>
  <c r="AE51" i="39"/>
  <c r="AE50" i="39"/>
  <c r="AE49" i="39"/>
  <c r="AE52" i="39"/>
  <c r="CH67" i="39"/>
  <c r="CH68" i="39"/>
  <c r="AP67" i="39"/>
  <c r="AP68" i="39"/>
  <c r="BW67" i="39"/>
  <c r="BW68" i="39"/>
  <c r="BA67" i="39"/>
  <c r="BA68" i="39"/>
  <c r="CS67" i="39"/>
  <c r="CS68" i="39"/>
  <c r="AP72" i="39"/>
  <c r="AP71" i="39"/>
  <c r="BA72" i="39"/>
  <c r="BA71" i="39"/>
  <c r="CH64" i="38"/>
  <c r="CH63" i="38"/>
  <c r="BW64" i="38"/>
  <c r="BW63" i="38"/>
  <c r="CH67" i="38"/>
  <c r="CH68" i="38"/>
  <c r="AE71" i="38"/>
  <c r="AE72" i="38"/>
  <c r="CS64" i="38"/>
  <c r="CS63" i="38"/>
  <c r="CH72" i="38"/>
  <c r="CH71" i="38"/>
  <c r="AP71" i="38"/>
  <c r="AP72" i="38"/>
  <c r="BA67" i="38"/>
  <c r="BA68" i="38"/>
  <c r="CS67" i="38"/>
  <c r="CS68" i="38"/>
  <c r="AE67" i="38"/>
  <c r="AE68" i="38"/>
  <c r="CS72" i="38"/>
  <c r="CS71" i="38"/>
  <c r="AP67" i="38"/>
  <c r="AP68" i="38"/>
  <c r="BL67" i="38"/>
  <c r="BL68" i="38"/>
  <c r="AE52" i="38" l="1"/>
  <c r="AE38" i="39"/>
  <c r="AE37" i="39"/>
  <c r="AE40" i="39"/>
  <c r="AP50" i="39"/>
  <c r="AP40" i="39"/>
  <c r="AP39" i="39"/>
  <c r="AP38" i="39"/>
  <c r="AP37" i="39"/>
  <c r="AE25" i="39"/>
  <c r="AE28" i="39"/>
  <c r="AE26" i="39"/>
  <c r="AE27" i="39"/>
  <c r="AE50" i="38"/>
  <c r="AE49" i="38"/>
  <c r="AE38" i="38"/>
  <c r="AE37" i="38"/>
  <c r="AE39" i="38"/>
  <c r="AE40" i="38"/>
  <c r="AE51" i="38" l="1"/>
  <c r="AP51" i="39"/>
  <c r="AP52" i="39"/>
  <c r="AP49" i="39"/>
  <c r="BA37" i="38"/>
  <c r="BL50" i="39"/>
  <c r="BL49" i="39"/>
  <c r="BL52" i="39"/>
  <c r="BL51" i="39"/>
  <c r="BA40" i="39"/>
  <c r="BA39" i="39"/>
  <c r="BA38" i="39"/>
  <c r="BA37" i="39"/>
  <c r="AE73" i="39"/>
  <c r="BA50" i="39"/>
  <c r="BA49" i="39"/>
  <c r="BA52" i="39"/>
  <c r="BA51" i="39"/>
  <c r="AP38" i="38"/>
  <c r="AP37" i="38"/>
  <c r="AP40" i="38"/>
  <c r="AP39" i="38"/>
  <c r="BA50" i="38"/>
  <c r="BA49" i="38"/>
  <c r="BA52" i="38"/>
  <c r="BA51" i="38" l="1"/>
  <c r="AP50" i="38"/>
  <c r="AP49" i="38"/>
  <c r="AP51" i="38"/>
  <c r="AP52" i="38"/>
  <c r="BA38" i="38"/>
  <c r="BA39" i="38"/>
  <c r="BA40" i="38"/>
  <c r="AP25" i="39"/>
  <c r="AP28" i="39"/>
  <c r="AP26" i="39"/>
  <c r="AP27" i="39"/>
  <c r="BA25" i="39"/>
  <c r="BA28" i="39"/>
  <c r="BA26" i="39"/>
  <c r="BA27" i="39"/>
  <c r="AP28" i="38"/>
  <c r="AP27" i="38"/>
  <c r="AP26" i="38"/>
  <c r="AP25" i="38"/>
  <c r="BL27" i="38"/>
  <c r="BL26" i="38"/>
  <c r="BL25" i="38"/>
  <c r="BL28" i="38"/>
  <c r="AE26" i="38"/>
  <c r="AE27" i="38"/>
  <c r="AE25" i="38"/>
  <c r="AE28" i="38"/>
  <c r="BA28" i="38" l="1"/>
  <c r="BA25" i="38"/>
  <c r="BA26" i="38"/>
  <c r="BA27" i="38"/>
  <c r="BA73" i="38"/>
  <c r="AP73" i="38"/>
  <c r="BL25" i="39"/>
  <c r="BL28" i="39"/>
  <c r="BL26" i="39"/>
  <c r="BL27" i="39"/>
  <c r="BA73" i="39"/>
  <c r="AP73" i="39"/>
  <c r="BL38" i="39"/>
  <c r="BL37" i="39"/>
  <c r="BL39" i="39"/>
  <c r="BL40" i="39"/>
  <c r="BW50" i="39"/>
  <c r="BW49" i="39"/>
  <c r="BW52" i="39"/>
  <c r="BW51" i="39"/>
  <c r="BW27" i="38"/>
  <c r="BW25" i="38"/>
  <c r="BW28" i="38"/>
  <c r="BW26" i="38"/>
  <c r="AE73" i="38"/>
  <c r="BL38" i="38" l="1"/>
  <c r="BL37" i="38"/>
  <c r="BL40" i="38"/>
  <c r="BL39" i="38"/>
  <c r="BL50" i="38"/>
  <c r="BL49" i="38"/>
  <c r="BL51" i="38"/>
  <c r="BL52" i="38"/>
  <c r="CS49" i="39"/>
  <c r="BW38" i="39"/>
  <c r="BW37" i="39"/>
  <c r="BW40" i="39"/>
  <c r="BW39" i="39"/>
  <c r="BW28" i="39"/>
  <c r="BW26" i="39"/>
  <c r="BW27" i="39"/>
  <c r="BW25" i="39"/>
  <c r="CH50" i="39"/>
  <c r="CH49" i="39"/>
  <c r="CH52" i="39"/>
  <c r="CH51" i="39"/>
  <c r="BL73" i="39"/>
  <c r="CH27" i="38"/>
  <c r="CH25" i="38"/>
  <c r="CH28" i="38"/>
  <c r="CH26" i="38"/>
  <c r="BL73" i="38" l="1"/>
  <c r="BW50" i="38"/>
  <c r="BW49" i="38"/>
  <c r="BW51" i="38"/>
  <c r="BW52" i="38"/>
  <c r="BW38" i="38"/>
  <c r="BW40" i="38"/>
  <c r="BW39" i="38"/>
  <c r="BW37" i="38"/>
  <c r="CS50" i="39"/>
  <c r="CS52" i="39"/>
  <c r="CS51" i="39"/>
  <c r="BW73" i="39"/>
  <c r="DD28" i="38"/>
  <c r="DD27" i="38"/>
  <c r="DD26" i="38"/>
  <c r="DD25" i="38"/>
  <c r="CS39" i="39"/>
  <c r="CH37" i="39"/>
  <c r="CH40" i="39"/>
  <c r="CH39" i="39"/>
  <c r="CH38" i="39"/>
  <c r="CH26" i="39"/>
  <c r="CH28" i="39"/>
  <c r="CH27" i="39"/>
  <c r="CH25" i="39"/>
  <c r="CS25" i="38"/>
  <c r="CS28" i="38"/>
  <c r="CS26" i="38"/>
  <c r="CS27" i="38"/>
  <c r="CH37" i="38" l="1"/>
  <c r="CH40" i="38"/>
  <c r="CH38" i="38"/>
  <c r="CH39" i="38"/>
  <c r="BW73" i="38"/>
  <c r="CH49" i="38"/>
  <c r="CH50" i="38"/>
  <c r="CH51" i="38"/>
  <c r="CH52" i="38"/>
  <c r="CS37" i="39"/>
  <c r="CS38" i="39"/>
  <c r="CS40" i="39"/>
  <c r="DD52" i="39"/>
  <c r="DD50" i="39"/>
  <c r="DD49" i="39"/>
  <c r="DD51" i="39"/>
  <c r="DO28" i="38"/>
  <c r="DO27" i="38"/>
  <c r="DO26" i="38"/>
  <c r="DO25" i="38"/>
  <c r="DD27" i="39"/>
  <c r="DD26" i="39"/>
  <c r="DD25" i="39"/>
  <c r="DD28" i="39"/>
  <c r="CH73" i="39"/>
  <c r="CS27" i="39"/>
  <c r="CS26" i="39"/>
  <c r="CS25" i="39"/>
  <c r="CS28" i="39"/>
  <c r="CH73" i="38" l="1"/>
  <c r="CS38" i="38"/>
  <c r="CS37" i="38"/>
  <c r="CS40" i="38"/>
  <c r="CS39" i="38"/>
  <c r="CS50" i="38"/>
  <c r="CS49" i="38"/>
  <c r="CS51" i="38"/>
  <c r="CS52" i="38"/>
  <c r="DD40" i="39"/>
  <c r="DD37" i="39"/>
  <c r="DD39" i="39"/>
  <c r="DD38" i="39"/>
  <c r="DZ28" i="38"/>
  <c r="DZ27" i="38"/>
  <c r="DZ26" i="38"/>
  <c r="DZ25" i="38"/>
  <c r="DO52" i="39"/>
  <c r="DO50" i="39"/>
  <c r="DO49" i="39"/>
  <c r="DO51" i="39"/>
  <c r="CS73" i="39"/>
  <c r="DO27" i="39"/>
  <c r="DO26" i="39"/>
  <c r="DO25" i="39"/>
  <c r="DO28" i="39"/>
  <c r="DD50" i="38" l="1"/>
  <c r="DD52" i="38"/>
  <c r="DD49" i="38"/>
  <c r="DD51" i="38"/>
  <c r="DD38" i="38"/>
  <c r="DD40" i="38"/>
  <c r="DD39" i="38"/>
  <c r="DD37" i="38"/>
  <c r="DD73" i="39"/>
  <c r="CS73" i="38"/>
  <c r="EK28" i="38"/>
  <c r="EK27" i="38"/>
  <c r="EK26" i="38"/>
  <c r="EK25" i="38"/>
  <c r="DO37" i="39"/>
  <c r="DO39" i="39"/>
  <c r="DO40" i="39"/>
  <c r="DO38" i="39"/>
  <c r="DZ27" i="39"/>
  <c r="DZ26" i="39"/>
  <c r="DZ25" i="39"/>
  <c r="DZ28" i="39"/>
  <c r="DZ52" i="39"/>
  <c r="DZ50" i="39"/>
  <c r="DZ49" i="39"/>
  <c r="DZ51" i="39"/>
  <c r="DD73" i="38" l="1"/>
  <c r="DO73" i="39"/>
  <c r="DO37" i="38"/>
  <c r="DO38" i="38"/>
  <c r="DO39" i="38"/>
  <c r="DO40" i="38"/>
  <c r="DO50" i="38"/>
  <c r="DO52" i="38"/>
  <c r="DO49" i="38"/>
  <c r="DO51" i="38"/>
  <c r="DZ39" i="39"/>
  <c r="DZ38" i="39"/>
  <c r="DZ37" i="39"/>
  <c r="DZ40" i="39"/>
  <c r="EK27" i="39"/>
  <c r="EK26" i="39"/>
  <c r="EK25" i="39"/>
  <c r="EK28" i="39"/>
  <c r="EK52" i="39"/>
  <c r="EK50" i="39"/>
  <c r="EK49" i="39"/>
  <c r="EK51" i="39"/>
  <c r="J21" i="1"/>
  <c r="J27" i="1"/>
  <c r="J58" i="1"/>
  <c r="J56" i="1"/>
  <c r="J54" i="1"/>
  <c r="J52" i="1"/>
  <c r="J51" i="1"/>
  <c r="J43" i="1"/>
  <c r="J39" i="1"/>
  <c r="J23" i="1"/>
  <c r="J20" i="1"/>
  <c r="J15" i="1"/>
  <c r="J12" i="1"/>
  <c r="J6" i="1"/>
  <c r="DO73" i="38" l="1"/>
  <c r="DZ40" i="38"/>
  <c r="DZ37" i="38"/>
  <c r="DZ39" i="38"/>
  <c r="DZ38" i="38"/>
  <c r="DZ50" i="38"/>
  <c r="DZ49" i="38"/>
  <c r="DZ52" i="38"/>
  <c r="DZ51" i="38"/>
  <c r="J30" i="1"/>
  <c r="DZ73" i="39"/>
  <c r="EK39" i="39"/>
  <c r="EK38" i="39"/>
  <c r="EK40" i="39"/>
  <c r="EK37" i="39"/>
  <c r="J32" i="1"/>
  <c r="J16" i="1"/>
  <c r="J24" i="1"/>
  <c r="J47" i="1"/>
  <c r="J26" i="1"/>
  <c r="J11" i="1"/>
  <c r="J13" i="1" s="1"/>
  <c r="J7" i="1"/>
  <c r="J8" i="1" s="1"/>
  <c r="J31" i="1" l="1"/>
  <c r="EK37" i="38"/>
  <c r="EK39" i="38"/>
  <c r="EK38" i="38"/>
  <c r="EK40" i="38"/>
  <c r="EK49" i="38"/>
  <c r="EK50" i="38"/>
  <c r="EK51" i="38"/>
  <c r="EK52" i="38"/>
  <c r="DZ73" i="38"/>
  <c r="EK73" i="39"/>
  <c r="J29" i="1"/>
  <c r="J14" i="1"/>
  <c r="J45" i="1"/>
  <c r="J33" i="1"/>
  <c r="J48" i="1"/>
  <c r="J41" i="1"/>
  <c r="I27" i="1"/>
  <c r="I58" i="1"/>
  <c r="I56" i="1"/>
  <c r="I54" i="1"/>
  <c r="I52" i="1"/>
  <c r="I51" i="1"/>
  <c r="I43" i="1"/>
  <c r="I39" i="1"/>
  <c r="I23" i="1"/>
  <c r="I20" i="1"/>
  <c r="I15" i="1"/>
  <c r="I12" i="1"/>
  <c r="I6" i="1"/>
  <c r="J34" i="1" l="1"/>
  <c r="J49" i="1" s="1"/>
  <c r="EK73" i="38"/>
  <c r="I32" i="1"/>
  <c r="I24" i="1"/>
  <c r="I16" i="1"/>
  <c r="I30" i="1"/>
  <c r="I11" i="1"/>
  <c r="I13" i="1" s="1"/>
  <c r="I47" i="1"/>
  <c r="I21" i="1"/>
  <c r="I7" i="1"/>
  <c r="I8" i="1" s="1"/>
  <c r="I26" i="1"/>
  <c r="I29" i="1" l="1"/>
  <c r="I14" i="1"/>
  <c r="I48" i="1"/>
  <c r="I33" i="1"/>
  <c r="I41" i="1"/>
  <c r="I31" i="1"/>
  <c r="I45" i="1"/>
  <c r="I34" i="1" l="1"/>
  <c r="I49" i="1" s="1"/>
  <c r="Q58" i="5" l="1"/>
  <c r="Q56" i="5"/>
  <c r="Q54" i="5"/>
  <c r="Q52" i="5"/>
  <c r="Q51" i="5"/>
  <c r="P43" i="5"/>
  <c r="Q43" i="5" s="1"/>
  <c r="P39" i="5"/>
  <c r="Q39" i="5" s="1"/>
  <c r="P23" i="5"/>
  <c r="P20" i="5"/>
  <c r="Q20" i="5" s="1"/>
  <c r="R20" i="5" s="1"/>
  <c r="P15" i="5"/>
  <c r="Q15" i="5" s="1"/>
  <c r="P12" i="5"/>
  <c r="Q12" i="5" s="1"/>
  <c r="P6" i="5"/>
  <c r="Q6" i="5" s="1"/>
  <c r="R6" i="1" s="1"/>
  <c r="R52" i="5" l="1"/>
  <c r="R52" i="1" s="1"/>
  <c r="R54" i="5"/>
  <c r="R54" i="1" s="1"/>
  <c r="R56" i="5"/>
  <c r="R56" i="1" s="1"/>
  <c r="R15" i="5"/>
  <c r="R15" i="1" s="1"/>
  <c r="Q51" i="1"/>
  <c r="Q56" i="1"/>
  <c r="Q23" i="5"/>
  <c r="R23" i="5" l="1"/>
  <c r="R23" i="1" s="1"/>
  <c r="P16" i="5"/>
  <c r="Q16" i="5" s="1"/>
  <c r="P7" i="5"/>
  <c r="P8" i="5" l="1"/>
  <c r="Q7" i="5"/>
  <c r="R7" i="5" s="1"/>
  <c r="R8" i="5" s="1"/>
  <c r="R51" i="5" l="1"/>
  <c r="Q8" i="5"/>
  <c r="EK72" i="37"/>
  <c r="DZ72" i="37"/>
  <c r="DO72" i="37"/>
  <c r="DD72" i="37"/>
  <c r="CS72" i="37"/>
  <c r="CH72" i="37"/>
  <c r="BW72" i="37"/>
  <c r="BL72" i="37"/>
  <c r="EK71" i="37"/>
  <c r="DZ71" i="37"/>
  <c r="DO71" i="37"/>
  <c r="DD71" i="37"/>
  <c r="CS71" i="37"/>
  <c r="CH71" i="37"/>
  <c r="BW71" i="37"/>
  <c r="BL71" i="37"/>
  <c r="EK70" i="37"/>
  <c r="DZ70" i="37"/>
  <c r="DO70" i="37"/>
  <c r="DD70" i="37"/>
  <c r="CS70" i="37"/>
  <c r="CH70" i="37"/>
  <c r="BW70" i="37"/>
  <c r="BL70" i="37"/>
  <c r="EK69" i="37"/>
  <c r="DZ69" i="37"/>
  <c r="DO69" i="37"/>
  <c r="DD69" i="37"/>
  <c r="CS69" i="37"/>
  <c r="CH69" i="37"/>
  <c r="BW69" i="37"/>
  <c r="BL69" i="37"/>
  <c r="EK68" i="37"/>
  <c r="DZ68" i="37"/>
  <c r="DO68" i="37"/>
  <c r="DD68" i="37"/>
  <c r="CS68" i="37"/>
  <c r="CH68" i="37"/>
  <c r="BW68" i="37"/>
  <c r="BL68" i="37"/>
  <c r="EK67" i="37"/>
  <c r="DZ67" i="37"/>
  <c r="DO67" i="37"/>
  <c r="DD67" i="37"/>
  <c r="CS67" i="37"/>
  <c r="CH67" i="37"/>
  <c r="BW67" i="37"/>
  <c r="BL67" i="37"/>
  <c r="EK66" i="37"/>
  <c r="DZ66" i="37"/>
  <c r="DO66" i="37"/>
  <c r="DD66" i="37"/>
  <c r="CS66" i="37"/>
  <c r="CH66" i="37"/>
  <c r="BW66" i="37"/>
  <c r="BL66" i="37"/>
  <c r="EK65" i="37"/>
  <c r="DZ65" i="37"/>
  <c r="DO65" i="37"/>
  <c r="DD65" i="37"/>
  <c r="CS65" i="37"/>
  <c r="CH65" i="37"/>
  <c r="BW65" i="37"/>
  <c r="BL65" i="37"/>
  <c r="EK64" i="37"/>
  <c r="DZ64" i="37"/>
  <c r="DO64" i="37"/>
  <c r="DD64" i="37"/>
  <c r="CS64" i="37"/>
  <c r="CH64" i="37"/>
  <c r="BW64" i="37"/>
  <c r="BL64" i="37"/>
  <c r="EK63" i="37"/>
  <c r="DZ63" i="37"/>
  <c r="DO63" i="37"/>
  <c r="DD63" i="37"/>
  <c r="CS63" i="37"/>
  <c r="CH63" i="37"/>
  <c r="BW63" i="37"/>
  <c r="BL63" i="37"/>
  <c r="EK62" i="37"/>
  <c r="DZ62" i="37"/>
  <c r="DO62" i="37"/>
  <c r="DD62" i="37"/>
  <c r="CS62" i="37"/>
  <c r="CH62" i="37"/>
  <c r="BW62" i="37"/>
  <c r="BL62" i="37"/>
  <c r="EK61" i="37"/>
  <c r="DZ61" i="37"/>
  <c r="DO61" i="37"/>
  <c r="DD61" i="37"/>
  <c r="CS61" i="37"/>
  <c r="CH61" i="37"/>
  <c r="BW61" i="37"/>
  <c r="BL61" i="37"/>
  <c r="EK60" i="37"/>
  <c r="DZ60" i="37"/>
  <c r="DO60" i="37"/>
  <c r="DD60" i="37"/>
  <c r="CS60" i="37"/>
  <c r="CH60" i="37"/>
  <c r="BW60" i="37"/>
  <c r="BL60" i="37"/>
  <c r="EK59" i="37"/>
  <c r="DZ59" i="37"/>
  <c r="DO59" i="37"/>
  <c r="DD59" i="37"/>
  <c r="CS59" i="37"/>
  <c r="CH59" i="37"/>
  <c r="BW59" i="37"/>
  <c r="BL59" i="37"/>
  <c r="EK58" i="37"/>
  <c r="DZ58" i="37"/>
  <c r="DO58" i="37"/>
  <c r="DD58" i="37"/>
  <c r="CS58" i="37"/>
  <c r="CH58" i="37"/>
  <c r="BW58" i="37"/>
  <c r="BL58" i="37"/>
  <c r="EK57" i="37"/>
  <c r="DZ57" i="37"/>
  <c r="DO57" i="37"/>
  <c r="DD57" i="37"/>
  <c r="CS57" i="37"/>
  <c r="CH57" i="37"/>
  <c r="BW57" i="37"/>
  <c r="BL57" i="37"/>
  <c r="EK56" i="37"/>
  <c r="DZ56" i="37"/>
  <c r="DO56" i="37"/>
  <c r="DD56" i="37"/>
  <c r="CS56" i="37"/>
  <c r="CH56" i="37"/>
  <c r="BW56" i="37"/>
  <c r="BL56" i="37"/>
  <c r="EK55" i="37"/>
  <c r="DZ55" i="37"/>
  <c r="DO55" i="37"/>
  <c r="DD55" i="37"/>
  <c r="CS55" i="37"/>
  <c r="CH55" i="37"/>
  <c r="BW55" i="37"/>
  <c r="BL55" i="37"/>
  <c r="EK54" i="37"/>
  <c r="DZ54" i="37"/>
  <c r="DO54" i="37"/>
  <c r="DD54" i="37"/>
  <c r="CS54" i="37"/>
  <c r="CH54" i="37"/>
  <c r="BW54" i="37"/>
  <c r="BL54" i="37"/>
  <c r="EK53" i="37"/>
  <c r="DZ53" i="37"/>
  <c r="DO53" i="37"/>
  <c r="DD53" i="37"/>
  <c r="CS53" i="37"/>
  <c r="CH53" i="37"/>
  <c r="BW53" i="37"/>
  <c r="BL53" i="37"/>
  <c r="EK48" i="37"/>
  <c r="DZ48" i="37"/>
  <c r="DO48" i="37"/>
  <c r="DD48" i="37"/>
  <c r="CS48" i="37"/>
  <c r="CH48" i="37"/>
  <c r="BW48" i="37"/>
  <c r="BL48" i="37"/>
  <c r="EK47" i="37"/>
  <c r="DZ47" i="37"/>
  <c r="DO47" i="37"/>
  <c r="DD47" i="37"/>
  <c r="CS47" i="37"/>
  <c r="CH47" i="37"/>
  <c r="BW47" i="37"/>
  <c r="BL47" i="37"/>
  <c r="AP70" i="37"/>
  <c r="EK46" i="37"/>
  <c r="DZ46" i="37"/>
  <c r="DO46" i="37"/>
  <c r="DD46" i="37"/>
  <c r="CS46" i="37"/>
  <c r="CH46" i="37"/>
  <c r="BW46" i="37"/>
  <c r="BL46" i="37"/>
  <c r="EK45" i="37"/>
  <c r="DZ45" i="37"/>
  <c r="DO45" i="37"/>
  <c r="DD45" i="37"/>
  <c r="CS45" i="37"/>
  <c r="CH45" i="37"/>
  <c r="BW45" i="37"/>
  <c r="BL45" i="37"/>
  <c r="EK44" i="37"/>
  <c r="DZ44" i="37"/>
  <c r="DO44" i="37"/>
  <c r="DD44" i="37"/>
  <c r="CS44" i="37"/>
  <c r="CH44" i="37"/>
  <c r="BW44" i="37"/>
  <c r="BL44" i="37"/>
  <c r="BA44" i="37"/>
  <c r="AP44" i="37"/>
  <c r="AE44" i="37"/>
  <c r="EK43" i="37"/>
  <c r="DZ43" i="37"/>
  <c r="DO43" i="37"/>
  <c r="DD43" i="37"/>
  <c r="CS43" i="37"/>
  <c r="CH43" i="37"/>
  <c r="BW43" i="37"/>
  <c r="BL43" i="37"/>
  <c r="BA43" i="37"/>
  <c r="AP43" i="37"/>
  <c r="AE43" i="37"/>
  <c r="EK42" i="37"/>
  <c r="DZ42" i="37"/>
  <c r="DO42" i="37"/>
  <c r="DD42" i="37"/>
  <c r="CS42" i="37"/>
  <c r="CH42" i="37"/>
  <c r="BW42" i="37"/>
  <c r="BL42" i="37"/>
  <c r="BA42" i="37"/>
  <c r="AP42" i="37"/>
  <c r="AE42" i="37"/>
  <c r="EK41" i="37"/>
  <c r="DZ41" i="37"/>
  <c r="DO41" i="37"/>
  <c r="DD41" i="37"/>
  <c r="CS41" i="37"/>
  <c r="CH41" i="37"/>
  <c r="BW41" i="37"/>
  <c r="BL41" i="37"/>
  <c r="BA41" i="37"/>
  <c r="AP41" i="37"/>
  <c r="AE41" i="37"/>
  <c r="EK36" i="37"/>
  <c r="DZ36" i="37"/>
  <c r="DO36" i="37"/>
  <c r="DD36" i="37"/>
  <c r="CS36" i="37"/>
  <c r="CH36" i="37"/>
  <c r="BW36" i="37"/>
  <c r="BL36" i="37"/>
  <c r="EK35" i="37"/>
  <c r="DZ35" i="37"/>
  <c r="DO35" i="37"/>
  <c r="DD35" i="37"/>
  <c r="CS35" i="37"/>
  <c r="CH35" i="37"/>
  <c r="BW35" i="37"/>
  <c r="BL35" i="37"/>
  <c r="EK34" i="37"/>
  <c r="DZ34" i="37"/>
  <c r="DO34" i="37"/>
  <c r="DD34" i="37"/>
  <c r="CS34" i="37"/>
  <c r="CH34" i="37"/>
  <c r="BW34" i="37"/>
  <c r="BL34" i="37"/>
  <c r="EK33" i="37"/>
  <c r="DZ33" i="37"/>
  <c r="DO33" i="37"/>
  <c r="DD33" i="37"/>
  <c r="CS33" i="37"/>
  <c r="CH33" i="37"/>
  <c r="BW33" i="37"/>
  <c r="BL33" i="37"/>
  <c r="EK32" i="37"/>
  <c r="DZ32" i="37"/>
  <c r="DO32" i="37"/>
  <c r="DD32" i="37"/>
  <c r="CS32" i="37"/>
  <c r="CH32" i="37"/>
  <c r="BW32" i="37"/>
  <c r="BL32" i="37"/>
  <c r="BA32" i="37"/>
  <c r="AP32" i="37"/>
  <c r="AE32" i="37"/>
  <c r="AP66" i="37"/>
  <c r="AE66" i="37"/>
  <c r="EK31" i="37"/>
  <c r="DZ31" i="37"/>
  <c r="DO31" i="37"/>
  <c r="DD31" i="37"/>
  <c r="CS31" i="37"/>
  <c r="CH31" i="37"/>
  <c r="BW31" i="37"/>
  <c r="BL31" i="37"/>
  <c r="BA31" i="37"/>
  <c r="AP31" i="37"/>
  <c r="AE31" i="37"/>
  <c r="EK30" i="37"/>
  <c r="DZ30" i="37"/>
  <c r="DO30" i="37"/>
  <c r="DD30" i="37"/>
  <c r="CS30" i="37"/>
  <c r="CH30" i="37"/>
  <c r="BW30" i="37"/>
  <c r="BL30" i="37"/>
  <c r="BA30" i="37"/>
  <c r="AP30" i="37"/>
  <c r="AE30" i="37"/>
  <c r="AP62" i="37"/>
  <c r="AE62" i="37"/>
  <c r="EK29" i="37"/>
  <c r="DZ29" i="37"/>
  <c r="DO29" i="37"/>
  <c r="DD29" i="37"/>
  <c r="CS29" i="37"/>
  <c r="CH29" i="37"/>
  <c r="BW29" i="37"/>
  <c r="BL29" i="37"/>
  <c r="BA29" i="37"/>
  <c r="AP29" i="37"/>
  <c r="AE29" i="37"/>
  <c r="BA57" i="37"/>
  <c r="AP60" i="37"/>
  <c r="AP54" i="37"/>
  <c r="AE54" i="37"/>
  <c r="EK24" i="37"/>
  <c r="DZ24" i="37"/>
  <c r="DO24" i="37"/>
  <c r="DD24" i="37"/>
  <c r="CS24" i="37"/>
  <c r="CH24" i="37"/>
  <c r="BW24" i="37"/>
  <c r="BL24" i="37"/>
  <c r="BA46" i="37"/>
  <c r="AP46" i="37"/>
  <c r="EK23" i="37"/>
  <c r="DZ23" i="37"/>
  <c r="DO23" i="37"/>
  <c r="DD23" i="37"/>
  <c r="CS23" i="37"/>
  <c r="CH23" i="37"/>
  <c r="BW23" i="37"/>
  <c r="BL23" i="37"/>
  <c r="EK22" i="37"/>
  <c r="DZ22" i="37"/>
  <c r="DO22" i="37"/>
  <c r="DD22" i="37"/>
  <c r="CS22" i="37"/>
  <c r="CH22" i="37"/>
  <c r="BW22" i="37"/>
  <c r="BL22" i="37"/>
  <c r="EK21" i="37"/>
  <c r="DZ21" i="37"/>
  <c r="DO21" i="37"/>
  <c r="DD21" i="37"/>
  <c r="CS21" i="37"/>
  <c r="CH21" i="37"/>
  <c r="BW21" i="37"/>
  <c r="BL21" i="37"/>
  <c r="BA36" i="37"/>
  <c r="AP36" i="37"/>
  <c r="EK20" i="37"/>
  <c r="DZ20" i="37"/>
  <c r="DO20" i="37"/>
  <c r="DD20" i="37"/>
  <c r="CS20" i="37"/>
  <c r="CH20" i="37"/>
  <c r="BW20" i="37"/>
  <c r="BL20" i="37"/>
  <c r="BA20" i="37"/>
  <c r="AP20" i="37"/>
  <c r="AE20" i="37"/>
  <c r="EK19" i="37"/>
  <c r="DZ19" i="37"/>
  <c r="DO19" i="37"/>
  <c r="DD19" i="37"/>
  <c r="CS19" i="37"/>
  <c r="CH19" i="37"/>
  <c r="BW19" i="37"/>
  <c r="BL19" i="37"/>
  <c r="BA19" i="37"/>
  <c r="AP19" i="37"/>
  <c r="AE19" i="37"/>
  <c r="EK18" i="37"/>
  <c r="DZ18" i="37"/>
  <c r="DO18" i="37"/>
  <c r="DD18" i="37"/>
  <c r="CS18" i="37"/>
  <c r="CH18" i="37"/>
  <c r="BW18" i="37"/>
  <c r="BL18" i="37"/>
  <c r="BA18" i="37"/>
  <c r="AP18" i="37"/>
  <c r="AE18" i="37"/>
  <c r="EK17" i="37"/>
  <c r="DZ17" i="37"/>
  <c r="DO17" i="37"/>
  <c r="DD17" i="37"/>
  <c r="CS17" i="37"/>
  <c r="CH17" i="37"/>
  <c r="BW17" i="37"/>
  <c r="BL17" i="37"/>
  <c r="BA17" i="37"/>
  <c r="AP17" i="37"/>
  <c r="AE17" i="37"/>
  <c r="EK16" i="37"/>
  <c r="DZ16" i="37"/>
  <c r="DO16" i="37"/>
  <c r="DD16" i="37"/>
  <c r="CS16" i="37"/>
  <c r="CH16" i="37"/>
  <c r="BW16" i="37"/>
  <c r="BL16" i="37"/>
  <c r="BA23" i="37"/>
  <c r="AP23" i="37"/>
  <c r="EK15" i="37"/>
  <c r="DZ15" i="37"/>
  <c r="DO15" i="37"/>
  <c r="DD15" i="37"/>
  <c r="CS15" i="37"/>
  <c r="CH15" i="37"/>
  <c r="BW15" i="37"/>
  <c r="BL15" i="37"/>
  <c r="EK14" i="37"/>
  <c r="DZ14" i="37"/>
  <c r="DO14" i="37"/>
  <c r="DD14" i="37"/>
  <c r="CS14" i="37"/>
  <c r="CH14" i="37"/>
  <c r="BW14" i="37"/>
  <c r="BL14" i="37"/>
  <c r="EK13" i="37"/>
  <c r="DZ13" i="37"/>
  <c r="DO13" i="37"/>
  <c r="DD13" i="37"/>
  <c r="CS13" i="37"/>
  <c r="CH13" i="37"/>
  <c r="BW13" i="37"/>
  <c r="BL13" i="37"/>
  <c r="EK12" i="37"/>
  <c r="DZ12" i="37"/>
  <c r="DO12" i="37"/>
  <c r="DD12" i="37"/>
  <c r="CS12" i="37"/>
  <c r="CH12" i="37"/>
  <c r="BW12" i="37"/>
  <c r="BL12" i="37"/>
  <c r="EK11" i="37"/>
  <c r="DZ11" i="37"/>
  <c r="DO11" i="37"/>
  <c r="DD11" i="37"/>
  <c r="CS11" i="37"/>
  <c r="CH11" i="37"/>
  <c r="BW11" i="37"/>
  <c r="BL11" i="37"/>
  <c r="AP16" i="37"/>
  <c r="AE16" i="37"/>
  <c r="EK10" i="37"/>
  <c r="DZ10" i="37"/>
  <c r="DO10" i="37"/>
  <c r="DD10" i="37"/>
  <c r="CS10" i="37"/>
  <c r="CH10" i="37"/>
  <c r="BW10" i="37"/>
  <c r="BL10" i="37"/>
  <c r="BA10" i="37"/>
  <c r="AP10" i="37"/>
  <c r="AE10" i="37"/>
  <c r="EK9" i="37"/>
  <c r="DZ9" i="37"/>
  <c r="DO9" i="37"/>
  <c r="DD9" i="37"/>
  <c r="CS9" i="37"/>
  <c r="CH9" i="37"/>
  <c r="BW9" i="37"/>
  <c r="BL9" i="37"/>
  <c r="BA9" i="37"/>
  <c r="AP9" i="37"/>
  <c r="AE9" i="37"/>
  <c r="EK8" i="37"/>
  <c r="DZ8" i="37"/>
  <c r="DO8" i="37"/>
  <c r="DD8" i="37"/>
  <c r="CS8" i="37"/>
  <c r="CH8" i="37"/>
  <c r="BW8" i="37"/>
  <c r="BL8" i="37"/>
  <c r="EK7" i="37"/>
  <c r="DZ7" i="37"/>
  <c r="DO7" i="37"/>
  <c r="DD7" i="37"/>
  <c r="CS7" i="37"/>
  <c r="CH7" i="37"/>
  <c r="BW7" i="37"/>
  <c r="BL7" i="37"/>
  <c r="BA8" i="37"/>
  <c r="AP8" i="37"/>
  <c r="EK6" i="37"/>
  <c r="DZ6" i="37"/>
  <c r="DO6" i="37"/>
  <c r="DD6" i="37"/>
  <c r="CS6" i="37"/>
  <c r="CH6" i="37"/>
  <c r="BW6" i="37"/>
  <c r="BL6" i="37"/>
  <c r="BA6" i="37"/>
  <c r="AP6" i="37"/>
  <c r="AE6" i="37"/>
  <c r="EK5" i="37"/>
  <c r="DZ5" i="37"/>
  <c r="DO5" i="37"/>
  <c r="DD5" i="37"/>
  <c r="CS5" i="37"/>
  <c r="CH5" i="37"/>
  <c r="BW5" i="37"/>
  <c r="BL5" i="37"/>
  <c r="BA5" i="37"/>
  <c r="AP5" i="37"/>
  <c r="AE5" i="37"/>
  <c r="BA69" i="8"/>
  <c r="BA65" i="8"/>
  <c r="BA61" i="8"/>
  <c r="BA67" i="8"/>
  <c r="R51" i="1" l="1"/>
  <c r="R7" i="1"/>
  <c r="R8" i="1" s="1"/>
  <c r="BA68" i="8"/>
  <c r="BA66" i="37"/>
  <c r="BA16" i="37"/>
  <c r="BA70" i="37"/>
  <c r="BA61" i="37"/>
  <c r="BA54" i="37"/>
  <c r="AE11" i="37"/>
  <c r="AE60" i="37"/>
  <c r="AE36" i="37"/>
  <c r="EV73" i="37"/>
  <c r="BA66" i="8"/>
  <c r="AE55" i="37"/>
  <c r="AE12" i="37"/>
  <c r="AE47" i="37"/>
  <c r="AP71" i="37"/>
  <c r="BA60" i="37"/>
  <c r="AP11" i="37"/>
  <c r="AE24" i="37"/>
  <c r="AP47" i="37"/>
  <c r="BA62" i="8"/>
  <c r="AP24" i="37"/>
  <c r="BA59" i="37"/>
  <c r="AP7" i="37"/>
  <c r="AE21" i="37"/>
  <c r="BA58" i="37"/>
  <c r="AP21" i="37"/>
  <c r="BA70" i="8"/>
  <c r="BA62" i="37"/>
  <c r="AP12" i="37"/>
  <c r="BA21" i="37"/>
  <c r="BA24" i="37"/>
  <c r="BA47" i="37"/>
  <c r="AP55" i="37"/>
  <c r="AE7" i="37"/>
  <c r="BA12" i="37"/>
  <c r="AE13" i="37"/>
  <c r="AE14" i="37"/>
  <c r="BA55" i="37"/>
  <c r="AE56" i="37"/>
  <c r="AP13" i="37"/>
  <c r="AP14" i="37"/>
  <c r="AE48" i="37"/>
  <c r="AP56" i="37"/>
  <c r="AE65" i="37"/>
  <c r="BA7" i="37"/>
  <c r="BA13" i="37"/>
  <c r="BA14" i="37"/>
  <c r="AE15" i="37"/>
  <c r="AE22" i="37"/>
  <c r="AP48" i="37"/>
  <c r="AE53" i="37"/>
  <c r="BA56" i="37"/>
  <c r="AP65" i="37"/>
  <c r="AP15" i="37"/>
  <c r="AP22" i="37"/>
  <c r="AE33" i="37"/>
  <c r="BA48" i="37"/>
  <c r="AP53" i="37"/>
  <c r="BA65" i="37"/>
  <c r="AE69" i="37"/>
  <c r="AE8" i="37"/>
  <c r="BA15" i="37"/>
  <c r="BA22" i="37"/>
  <c r="AE23" i="37"/>
  <c r="AP33" i="37"/>
  <c r="BA53" i="37"/>
  <c r="AP69" i="37"/>
  <c r="BA33" i="37"/>
  <c r="AE34" i="37"/>
  <c r="AE35" i="37"/>
  <c r="AE45" i="37"/>
  <c r="AE46" i="37"/>
  <c r="AE57" i="37"/>
  <c r="BA69" i="37"/>
  <c r="AE70" i="37"/>
  <c r="BA11" i="37"/>
  <c r="AP34" i="37"/>
  <c r="AP35" i="37"/>
  <c r="AP45" i="37"/>
  <c r="AP57" i="37"/>
  <c r="BA34" i="37"/>
  <c r="BA35" i="37"/>
  <c r="BA45" i="37"/>
  <c r="AE58" i="37"/>
  <c r="AE59" i="37"/>
  <c r="AE61" i="37"/>
  <c r="AP58" i="37"/>
  <c r="AP59" i="37"/>
  <c r="AP61" i="37"/>
  <c r="AP72" i="37" l="1"/>
  <c r="AE71" i="37"/>
  <c r="AE72" i="37"/>
  <c r="BA71" i="8"/>
  <c r="BA72" i="8"/>
  <c r="BA63" i="8"/>
  <c r="BA64" i="8"/>
  <c r="BA68" i="37"/>
  <c r="BA67" i="37"/>
  <c r="AE67" i="37"/>
  <c r="AE68" i="37"/>
  <c r="AP64" i="37"/>
  <c r="AP63" i="37"/>
  <c r="AE64" i="37"/>
  <c r="AE63" i="37"/>
  <c r="AP68" i="37"/>
  <c r="AP67" i="37"/>
  <c r="BA71" i="37"/>
  <c r="BA72" i="37"/>
  <c r="BA64" i="37"/>
  <c r="BA63" i="37"/>
  <c r="AE51" i="37" l="1"/>
  <c r="AE50" i="37"/>
  <c r="AE49" i="37"/>
  <c r="AE52" i="37"/>
  <c r="AE38" i="37"/>
  <c r="AE37" i="37"/>
  <c r="AE40" i="37"/>
  <c r="AE39" i="37"/>
  <c r="AE26" i="37"/>
  <c r="AE27" i="37"/>
  <c r="AE25" i="37"/>
  <c r="AE28" i="37"/>
  <c r="BA37" i="37" l="1"/>
  <c r="BA51" i="37"/>
  <c r="AE73" i="37"/>
  <c r="AP38" i="37"/>
  <c r="AP37" i="37"/>
  <c r="AP40" i="37"/>
  <c r="AP39" i="37"/>
  <c r="AP26" i="37"/>
  <c r="AP27" i="37"/>
  <c r="AP25" i="37"/>
  <c r="AP28" i="37"/>
  <c r="BA49" i="37"/>
  <c r="BA52" i="37"/>
  <c r="AP51" i="37"/>
  <c r="AP50" i="37"/>
  <c r="AP49" i="37"/>
  <c r="AP52" i="37"/>
  <c r="BA50" i="37" l="1"/>
  <c r="BL28" i="37"/>
  <c r="BL25" i="37"/>
  <c r="BL26" i="37"/>
  <c r="BL27" i="37"/>
  <c r="BA39" i="37"/>
  <c r="BA40" i="37"/>
  <c r="BA38" i="37"/>
  <c r="AP73" i="37"/>
  <c r="BA26" i="37"/>
  <c r="BA25" i="37"/>
  <c r="BA28" i="37"/>
  <c r="BA27" i="37"/>
  <c r="BL51" i="37" l="1"/>
  <c r="BL52" i="37"/>
  <c r="BL49" i="37"/>
  <c r="BL50" i="37"/>
  <c r="BL38" i="37"/>
  <c r="BL39" i="37"/>
  <c r="BL40" i="37"/>
  <c r="BL37" i="37"/>
  <c r="BW28" i="37"/>
  <c r="BW25" i="37"/>
  <c r="BW26" i="37"/>
  <c r="BW27" i="37"/>
  <c r="BA73" i="37"/>
  <c r="BL73" i="37" l="1"/>
  <c r="BW39" i="37"/>
  <c r="BW38" i="37"/>
  <c r="BW40" i="37"/>
  <c r="BW37" i="37"/>
  <c r="BW51" i="37"/>
  <c r="BW52" i="37"/>
  <c r="BW49" i="37"/>
  <c r="BW50" i="37"/>
  <c r="CH28" i="37"/>
  <c r="CH25" i="37"/>
  <c r="CH26" i="37"/>
  <c r="CH27" i="37"/>
  <c r="BA72" i="36"/>
  <c r="BA71" i="36"/>
  <c r="BA70" i="36"/>
  <c r="BA69" i="36"/>
  <c r="BA68" i="36"/>
  <c r="BA67" i="36"/>
  <c r="BA66" i="36"/>
  <c r="BA65" i="36"/>
  <c r="BA64" i="36"/>
  <c r="BA63" i="36"/>
  <c r="BA62" i="36"/>
  <c r="BA61" i="36"/>
  <c r="BA60" i="36"/>
  <c r="BA59" i="36"/>
  <c r="BA58" i="36"/>
  <c r="BA57" i="36"/>
  <c r="BA56" i="36"/>
  <c r="BA55" i="36"/>
  <c r="BA54" i="36"/>
  <c r="BA53" i="36"/>
  <c r="BA48" i="36"/>
  <c r="BA47" i="36"/>
  <c r="BA46" i="36"/>
  <c r="BA45" i="36"/>
  <c r="BA44" i="36"/>
  <c r="BA43" i="36"/>
  <c r="BA42" i="36"/>
  <c r="BA41" i="36"/>
  <c r="BA36" i="36"/>
  <c r="BA35" i="36"/>
  <c r="BA34" i="36"/>
  <c r="BA33" i="36"/>
  <c r="BA32" i="36"/>
  <c r="BA31" i="36"/>
  <c r="BA30" i="36"/>
  <c r="BA29" i="36"/>
  <c r="BA24" i="36"/>
  <c r="BA23" i="36"/>
  <c r="BA22" i="36"/>
  <c r="BA21" i="36"/>
  <c r="BA20" i="36"/>
  <c r="BA19" i="36"/>
  <c r="BA18" i="36"/>
  <c r="BA17" i="36"/>
  <c r="BA16" i="36"/>
  <c r="BA15" i="36"/>
  <c r="BA14" i="36"/>
  <c r="BA13" i="36"/>
  <c r="BA12" i="36"/>
  <c r="BA11" i="36"/>
  <c r="BA10" i="36"/>
  <c r="BA9" i="36"/>
  <c r="BA8" i="36"/>
  <c r="BA7" i="36"/>
  <c r="BA6" i="36"/>
  <c r="BA5" i="36"/>
  <c r="BA72" i="33"/>
  <c r="BA71" i="33"/>
  <c r="BA70" i="33"/>
  <c r="BA69" i="33"/>
  <c r="BA68" i="33"/>
  <c r="BA67" i="33"/>
  <c r="BA66" i="33"/>
  <c r="BA65" i="33"/>
  <c r="BA64" i="33"/>
  <c r="BA63" i="33"/>
  <c r="BA62" i="33"/>
  <c r="BA61" i="33"/>
  <c r="BA60" i="33"/>
  <c r="BA59" i="33"/>
  <c r="BA58" i="33"/>
  <c r="BA57" i="33"/>
  <c r="BA56" i="33"/>
  <c r="BA55" i="33"/>
  <c r="BA54" i="33"/>
  <c r="BA53" i="33"/>
  <c r="BA48" i="33"/>
  <c r="BA47" i="33"/>
  <c r="BA46" i="33"/>
  <c r="BA45" i="33"/>
  <c r="BA44" i="33"/>
  <c r="BA43" i="33"/>
  <c r="BA42" i="33"/>
  <c r="BA41" i="33"/>
  <c r="BA36" i="33"/>
  <c r="BA35" i="33"/>
  <c r="BA34" i="33"/>
  <c r="BA33" i="33"/>
  <c r="BA32" i="33"/>
  <c r="BA31" i="33"/>
  <c r="BA30" i="33"/>
  <c r="BA29" i="33"/>
  <c r="BA24" i="33"/>
  <c r="BA23" i="33"/>
  <c r="BA22" i="33"/>
  <c r="BA21" i="33"/>
  <c r="BA20" i="33"/>
  <c r="BA19" i="33"/>
  <c r="BA18" i="33"/>
  <c r="BA17" i="33"/>
  <c r="BA16" i="33"/>
  <c r="BA15" i="33"/>
  <c r="BA14" i="33"/>
  <c r="BA13" i="33"/>
  <c r="BA12" i="33"/>
  <c r="BA11" i="33"/>
  <c r="BA10" i="33"/>
  <c r="BA9" i="33"/>
  <c r="BA8" i="33"/>
  <c r="BA7" i="33"/>
  <c r="BA6" i="33"/>
  <c r="BA5" i="33"/>
  <c r="BA72" i="14"/>
  <c r="BA71" i="14"/>
  <c r="BA70" i="14"/>
  <c r="BA69" i="14"/>
  <c r="BA68" i="14"/>
  <c r="BA67" i="14"/>
  <c r="BA66" i="14"/>
  <c r="BA65" i="14"/>
  <c r="BA64" i="14"/>
  <c r="BA63" i="14"/>
  <c r="BA62" i="14"/>
  <c r="BA61" i="14"/>
  <c r="BA60" i="14"/>
  <c r="BA59" i="14"/>
  <c r="BA58" i="14"/>
  <c r="BA57" i="14"/>
  <c r="BA56" i="14"/>
  <c r="BA55" i="14"/>
  <c r="BA54" i="14"/>
  <c r="BA53" i="14"/>
  <c r="BA48" i="14"/>
  <c r="BA47" i="14"/>
  <c r="BA46" i="14"/>
  <c r="BA45" i="14"/>
  <c r="BA44" i="14"/>
  <c r="BA43" i="14"/>
  <c r="BA42" i="14"/>
  <c r="BA41" i="14"/>
  <c r="BA36" i="14"/>
  <c r="BA35" i="14"/>
  <c r="BA34" i="14"/>
  <c r="BA33" i="14"/>
  <c r="BA32" i="14"/>
  <c r="BA31" i="14"/>
  <c r="BA30" i="14"/>
  <c r="BA29" i="14"/>
  <c r="BA24" i="14"/>
  <c r="BA23" i="14"/>
  <c r="BA22" i="14"/>
  <c r="BA21" i="14"/>
  <c r="BA20" i="14"/>
  <c r="BA19" i="14"/>
  <c r="BA18" i="14"/>
  <c r="BA17" i="14"/>
  <c r="BA16" i="14"/>
  <c r="BA15" i="14"/>
  <c r="BA14" i="14"/>
  <c r="BA13" i="14"/>
  <c r="BA12" i="14"/>
  <c r="BA11" i="14"/>
  <c r="BA10" i="14"/>
  <c r="BA9" i="14"/>
  <c r="BA8" i="14"/>
  <c r="BA7" i="14"/>
  <c r="BA6" i="14"/>
  <c r="BA5" i="14"/>
  <c r="BA72" i="22"/>
  <c r="BA71" i="22"/>
  <c r="BA70" i="22"/>
  <c r="BA69" i="22"/>
  <c r="BA68" i="22"/>
  <c r="BA67" i="22"/>
  <c r="BA66" i="22"/>
  <c r="BA65" i="22"/>
  <c r="BA64" i="22"/>
  <c r="BA63" i="22"/>
  <c r="BA62" i="22"/>
  <c r="BA61" i="22"/>
  <c r="BA60" i="22"/>
  <c r="BA59" i="22"/>
  <c r="BA58" i="22"/>
  <c r="BA57" i="22"/>
  <c r="BA56" i="22"/>
  <c r="BA55" i="22"/>
  <c r="BA54" i="22"/>
  <c r="BA53" i="22"/>
  <c r="BA48" i="22"/>
  <c r="BA47" i="22"/>
  <c r="BA46" i="22"/>
  <c r="BA45" i="22"/>
  <c r="BA44" i="22"/>
  <c r="BA43" i="22"/>
  <c r="BA42" i="22"/>
  <c r="BA41" i="22"/>
  <c r="BA36" i="22"/>
  <c r="BA35" i="22"/>
  <c r="BA34" i="22"/>
  <c r="BA33" i="22"/>
  <c r="BA32" i="22"/>
  <c r="BA31" i="22"/>
  <c r="BA30" i="22"/>
  <c r="BA29" i="22"/>
  <c r="BA24" i="22"/>
  <c r="BA23" i="22"/>
  <c r="BA22" i="22"/>
  <c r="BA21" i="22"/>
  <c r="BA20" i="22"/>
  <c r="BA19" i="22"/>
  <c r="BA18" i="22"/>
  <c r="BA17" i="22"/>
  <c r="BA16" i="22"/>
  <c r="BA15" i="22"/>
  <c r="BA14" i="22"/>
  <c r="BA13" i="22"/>
  <c r="BA12" i="22"/>
  <c r="BA11" i="22"/>
  <c r="BA10" i="22"/>
  <c r="BA9" i="22"/>
  <c r="BA8" i="22"/>
  <c r="BA7" i="22"/>
  <c r="BA6" i="22"/>
  <c r="BA5" i="22"/>
  <c r="BA72" i="13"/>
  <c r="BA71" i="13"/>
  <c r="BA70" i="13"/>
  <c r="BA69" i="13"/>
  <c r="BA68" i="13"/>
  <c r="BA67" i="13"/>
  <c r="BA66" i="13"/>
  <c r="BA65" i="13"/>
  <c r="BA64" i="13"/>
  <c r="BA63" i="13"/>
  <c r="BA62" i="13"/>
  <c r="BA61" i="13"/>
  <c r="BA60" i="13"/>
  <c r="BA59" i="13"/>
  <c r="BA58" i="13"/>
  <c r="BA57" i="13"/>
  <c r="BA56" i="13"/>
  <c r="BA55" i="13"/>
  <c r="BA54" i="13"/>
  <c r="BA53" i="13"/>
  <c r="BA48" i="13"/>
  <c r="BA47" i="13"/>
  <c r="BA46" i="13"/>
  <c r="BA45" i="13"/>
  <c r="BA44" i="13"/>
  <c r="BA43" i="13"/>
  <c r="BA42" i="13"/>
  <c r="BA41" i="13"/>
  <c r="BA36" i="13"/>
  <c r="BA35" i="13"/>
  <c r="BA34" i="13"/>
  <c r="BA33" i="13"/>
  <c r="BA32" i="13"/>
  <c r="BA31" i="13"/>
  <c r="BA30" i="13"/>
  <c r="BA29" i="13"/>
  <c r="BA24" i="13"/>
  <c r="BA23" i="13"/>
  <c r="BA22" i="13"/>
  <c r="BA21" i="13"/>
  <c r="BA20" i="13"/>
  <c r="BA19" i="13"/>
  <c r="BA18" i="13"/>
  <c r="BA17" i="13"/>
  <c r="BA16" i="13"/>
  <c r="BA15" i="13"/>
  <c r="BA14" i="13"/>
  <c r="BA13" i="13"/>
  <c r="BA12" i="13"/>
  <c r="BA11" i="13"/>
  <c r="BA10" i="13"/>
  <c r="BA9" i="13"/>
  <c r="BA8" i="13"/>
  <c r="BA7" i="13"/>
  <c r="BA6" i="13"/>
  <c r="BA5" i="13"/>
  <c r="BA72" i="21"/>
  <c r="BA71" i="21"/>
  <c r="BA70" i="21"/>
  <c r="BA69" i="21"/>
  <c r="BA68" i="21"/>
  <c r="BA67" i="21"/>
  <c r="BA66" i="21"/>
  <c r="BA65" i="21"/>
  <c r="BA64" i="21"/>
  <c r="BA63" i="21"/>
  <c r="BA62" i="21"/>
  <c r="BA61" i="21"/>
  <c r="BA60" i="21"/>
  <c r="BA59" i="21"/>
  <c r="BA58" i="21"/>
  <c r="BA57" i="21"/>
  <c r="BA56" i="21"/>
  <c r="BA55" i="21"/>
  <c r="BA54" i="21"/>
  <c r="BA53" i="21"/>
  <c r="BA48" i="21"/>
  <c r="BA47" i="21"/>
  <c r="BA46" i="21"/>
  <c r="BA45" i="21"/>
  <c r="BA44" i="21"/>
  <c r="BA43" i="21"/>
  <c r="BA42" i="21"/>
  <c r="BA41" i="21"/>
  <c r="BA36" i="21"/>
  <c r="BA35" i="21"/>
  <c r="BA34" i="21"/>
  <c r="BA33" i="21"/>
  <c r="BA32" i="21"/>
  <c r="BA31" i="21"/>
  <c r="BA30" i="21"/>
  <c r="BA29" i="21"/>
  <c r="BA24" i="21"/>
  <c r="BA23" i="21"/>
  <c r="BA22" i="21"/>
  <c r="BA21" i="21"/>
  <c r="BA20" i="21"/>
  <c r="BA19" i="21"/>
  <c r="BA18" i="21"/>
  <c r="BA17" i="21"/>
  <c r="BA16" i="21"/>
  <c r="BA15" i="21"/>
  <c r="BA14" i="21"/>
  <c r="BA13" i="21"/>
  <c r="BA12" i="21"/>
  <c r="BA11" i="21"/>
  <c r="BA10" i="21"/>
  <c r="BA9" i="21"/>
  <c r="BA8" i="21"/>
  <c r="BA7" i="21"/>
  <c r="BA6" i="21"/>
  <c r="BA5" i="21"/>
  <c r="BA72" i="32"/>
  <c r="BA71" i="32"/>
  <c r="BA70" i="32"/>
  <c r="BA69" i="32"/>
  <c r="BA68" i="32"/>
  <c r="BA67" i="32"/>
  <c r="BA66" i="32"/>
  <c r="BA65" i="32"/>
  <c r="BA64" i="32"/>
  <c r="BA63" i="32"/>
  <c r="BA62" i="32"/>
  <c r="BA61" i="32"/>
  <c r="BA60" i="32"/>
  <c r="BA59" i="32"/>
  <c r="BA58" i="32"/>
  <c r="BA57" i="32"/>
  <c r="BA56" i="32"/>
  <c r="BA55" i="32"/>
  <c r="BA54" i="32"/>
  <c r="BA53" i="32"/>
  <c r="BA48" i="32"/>
  <c r="BA47" i="32"/>
  <c r="BA46" i="32"/>
  <c r="BA45" i="32"/>
  <c r="BA44" i="32"/>
  <c r="BA43" i="32"/>
  <c r="BA42" i="32"/>
  <c r="BA41" i="32"/>
  <c r="BA36" i="32"/>
  <c r="BA35" i="32"/>
  <c r="BA34" i="32"/>
  <c r="BA33" i="32"/>
  <c r="BA32" i="32"/>
  <c r="BA31" i="32"/>
  <c r="BA30" i="32"/>
  <c r="BA29" i="32"/>
  <c r="BA24" i="32"/>
  <c r="BA23" i="32"/>
  <c r="BA22" i="32"/>
  <c r="BA21" i="32"/>
  <c r="BA20" i="32"/>
  <c r="BA19" i="32"/>
  <c r="BA18" i="32"/>
  <c r="BA17" i="32"/>
  <c r="BA16" i="32"/>
  <c r="BA15" i="32"/>
  <c r="BA14" i="32"/>
  <c r="BA13" i="32"/>
  <c r="BA12" i="32"/>
  <c r="BA11" i="32"/>
  <c r="BA10" i="32"/>
  <c r="BA9" i="32"/>
  <c r="BA8" i="32"/>
  <c r="BA7" i="32"/>
  <c r="BA6" i="32"/>
  <c r="BA5" i="32"/>
  <c r="BA72" i="20"/>
  <c r="BA71" i="20"/>
  <c r="BA70" i="20"/>
  <c r="BA69" i="20"/>
  <c r="BA68" i="20"/>
  <c r="BA67" i="20"/>
  <c r="BA66" i="20"/>
  <c r="BA65" i="20"/>
  <c r="BA64" i="20"/>
  <c r="BA63" i="20"/>
  <c r="BA62" i="20"/>
  <c r="BA61" i="20"/>
  <c r="BA60" i="20"/>
  <c r="BA59" i="20"/>
  <c r="BA58" i="20"/>
  <c r="BA57" i="20"/>
  <c r="BA56" i="20"/>
  <c r="BA55" i="20"/>
  <c r="BA54" i="20"/>
  <c r="BA53" i="20"/>
  <c r="BA48" i="20"/>
  <c r="BA47" i="20"/>
  <c r="BA46" i="20"/>
  <c r="BA45" i="20"/>
  <c r="BA44" i="20"/>
  <c r="BA43" i="20"/>
  <c r="BA42" i="20"/>
  <c r="BA41" i="20"/>
  <c r="BA36" i="20"/>
  <c r="BA35" i="20"/>
  <c r="BA34" i="20"/>
  <c r="BA33" i="20"/>
  <c r="BA32" i="20"/>
  <c r="BA31" i="20"/>
  <c r="BA30" i="20"/>
  <c r="BA29" i="20"/>
  <c r="BA24" i="20"/>
  <c r="BA23" i="20"/>
  <c r="BA22" i="20"/>
  <c r="BA21" i="20"/>
  <c r="BA20" i="20"/>
  <c r="BA19" i="20"/>
  <c r="BA18" i="20"/>
  <c r="BA17" i="20"/>
  <c r="BA16" i="20"/>
  <c r="BA15" i="20"/>
  <c r="BA14" i="20"/>
  <c r="BA13" i="20"/>
  <c r="BA12" i="20"/>
  <c r="BA11" i="20"/>
  <c r="BA10" i="20"/>
  <c r="BA9" i="20"/>
  <c r="BA8" i="20"/>
  <c r="BA7" i="20"/>
  <c r="BA6" i="20"/>
  <c r="BA5" i="20"/>
  <c r="BA72" i="12"/>
  <c r="BA71" i="12"/>
  <c r="BA70" i="12"/>
  <c r="BA69" i="12"/>
  <c r="BA68" i="12"/>
  <c r="BA67" i="12"/>
  <c r="BA66" i="12"/>
  <c r="BA65" i="12"/>
  <c r="BA64" i="12"/>
  <c r="BA63" i="12"/>
  <c r="BA62" i="12"/>
  <c r="BA61" i="12"/>
  <c r="BA60" i="12"/>
  <c r="BA59" i="12"/>
  <c r="BA58" i="12"/>
  <c r="BA57" i="12"/>
  <c r="BA56" i="12"/>
  <c r="BA55" i="12"/>
  <c r="BA54" i="12"/>
  <c r="BA53" i="12"/>
  <c r="BA48" i="12"/>
  <c r="BA47" i="12"/>
  <c r="BA46" i="12"/>
  <c r="BA45" i="12"/>
  <c r="BA44" i="12"/>
  <c r="BA43" i="12"/>
  <c r="BA42" i="12"/>
  <c r="BA41" i="12"/>
  <c r="BA36" i="12"/>
  <c r="BA35" i="12"/>
  <c r="BA34" i="12"/>
  <c r="BA33" i="12"/>
  <c r="BA32" i="12"/>
  <c r="BA31" i="12"/>
  <c r="BA30" i="12"/>
  <c r="BA29" i="12"/>
  <c r="BA24" i="12"/>
  <c r="BA23" i="12"/>
  <c r="BA22" i="12"/>
  <c r="BA21" i="12"/>
  <c r="BA20" i="12"/>
  <c r="BA19" i="12"/>
  <c r="BA18" i="12"/>
  <c r="BA17" i="12"/>
  <c r="BA16" i="12"/>
  <c r="BA15" i="12"/>
  <c r="BA14" i="12"/>
  <c r="BA13" i="12"/>
  <c r="BA12" i="12"/>
  <c r="BA11" i="12"/>
  <c r="BA10" i="12"/>
  <c r="BA9" i="12"/>
  <c r="BA8" i="12"/>
  <c r="BA7" i="12"/>
  <c r="BA6" i="12"/>
  <c r="BA5" i="12"/>
  <c r="BA72" i="19"/>
  <c r="BA71" i="19"/>
  <c r="BA70" i="19"/>
  <c r="BA69" i="19"/>
  <c r="BA68" i="19"/>
  <c r="BA67" i="19"/>
  <c r="BA66" i="19"/>
  <c r="BA65" i="19"/>
  <c r="BA64" i="19"/>
  <c r="BA63" i="19"/>
  <c r="BA62" i="19"/>
  <c r="BA61" i="19"/>
  <c r="BA60" i="19"/>
  <c r="BA59" i="19"/>
  <c r="BA58" i="19"/>
  <c r="BA57" i="19"/>
  <c r="BA56" i="19"/>
  <c r="BA55" i="19"/>
  <c r="BA54" i="19"/>
  <c r="BA53" i="19"/>
  <c r="BA48" i="19"/>
  <c r="BA47" i="19"/>
  <c r="BA46" i="19"/>
  <c r="BA45" i="19"/>
  <c r="BA44" i="19"/>
  <c r="BA43" i="19"/>
  <c r="BA42" i="19"/>
  <c r="BA41" i="19"/>
  <c r="BA36" i="19"/>
  <c r="BA35" i="19"/>
  <c r="BA34" i="19"/>
  <c r="BA33" i="19"/>
  <c r="BA32" i="19"/>
  <c r="BA31" i="19"/>
  <c r="BA30" i="19"/>
  <c r="BA29" i="19"/>
  <c r="BA24" i="19"/>
  <c r="BA23" i="19"/>
  <c r="BA22" i="19"/>
  <c r="BA21" i="19"/>
  <c r="BA20" i="19"/>
  <c r="BA19" i="19"/>
  <c r="BA18" i="19"/>
  <c r="BA17" i="19"/>
  <c r="BA16" i="19"/>
  <c r="BA15" i="19"/>
  <c r="BA14" i="19"/>
  <c r="BA13" i="19"/>
  <c r="BA12" i="19"/>
  <c r="BA11" i="19"/>
  <c r="BA10" i="19"/>
  <c r="BA9" i="19"/>
  <c r="BA8" i="19"/>
  <c r="BA7" i="19"/>
  <c r="BA6" i="19"/>
  <c r="BA5" i="19"/>
  <c r="BA72" i="35"/>
  <c r="BA71" i="35"/>
  <c r="BA70" i="35"/>
  <c r="BA69" i="35"/>
  <c r="BA68" i="35"/>
  <c r="BA67" i="35"/>
  <c r="BA66" i="35"/>
  <c r="BA65" i="35"/>
  <c r="BA64" i="35"/>
  <c r="BA63" i="35"/>
  <c r="BA62" i="35"/>
  <c r="BA61" i="35"/>
  <c r="BA60" i="35"/>
  <c r="BA59" i="35"/>
  <c r="BA58" i="35"/>
  <c r="BA57" i="35"/>
  <c r="BA56" i="35"/>
  <c r="BA55" i="35"/>
  <c r="BA54" i="35"/>
  <c r="BA53" i="35"/>
  <c r="BA48" i="35"/>
  <c r="BA47" i="35"/>
  <c r="BA46" i="35"/>
  <c r="BA45" i="35"/>
  <c r="BA44" i="35"/>
  <c r="BA43" i="35"/>
  <c r="BA42" i="35"/>
  <c r="BA41" i="35"/>
  <c r="BA36" i="35"/>
  <c r="BA35" i="35"/>
  <c r="BA34" i="35"/>
  <c r="BA33" i="35"/>
  <c r="BA32" i="35"/>
  <c r="BA31" i="35"/>
  <c r="BA30" i="35"/>
  <c r="BA29" i="35"/>
  <c r="BA24" i="35"/>
  <c r="BA23" i="35"/>
  <c r="BA22" i="35"/>
  <c r="BA21" i="35"/>
  <c r="BA20" i="35"/>
  <c r="BA19" i="35"/>
  <c r="BA18" i="35"/>
  <c r="BA17" i="35"/>
  <c r="BA16" i="35"/>
  <c r="BA15" i="35"/>
  <c r="BA14" i="35"/>
  <c r="BA13" i="35"/>
  <c r="BA12" i="35"/>
  <c r="BA11" i="35"/>
  <c r="BA10" i="35"/>
  <c r="BA9" i="35"/>
  <c r="BA8" i="35"/>
  <c r="BA7" i="35"/>
  <c r="BA6" i="35"/>
  <c r="BA5" i="35"/>
  <c r="BA72" i="11"/>
  <c r="BA71" i="11"/>
  <c r="BA70" i="11"/>
  <c r="BA69" i="11"/>
  <c r="BA68" i="11"/>
  <c r="BA67" i="11"/>
  <c r="BA66" i="11"/>
  <c r="BA65" i="11"/>
  <c r="BA64" i="11"/>
  <c r="BA63" i="11"/>
  <c r="BA62" i="11"/>
  <c r="BA61" i="11"/>
  <c r="BA60" i="11"/>
  <c r="BA59" i="11"/>
  <c r="BA58" i="11"/>
  <c r="BA57" i="11"/>
  <c r="BA56" i="11"/>
  <c r="BA55" i="11"/>
  <c r="BA54" i="11"/>
  <c r="BA53" i="11"/>
  <c r="BA48" i="11"/>
  <c r="BA47" i="11"/>
  <c r="BA46" i="11"/>
  <c r="BA45" i="11"/>
  <c r="BA44" i="11"/>
  <c r="BA43" i="11"/>
  <c r="BA42" i="11"/>
  <c r="BA41" i="11"/>
  <c r="BA36" i="11"/>
  <c r="BA35" i="11"/>
  <c r="BA34" i="11"/>
  <c r="BA33" i="11"/>
  <c r="BA32" i="11"/>
  <c r="BA31" i="11"/>
  <c r="BA30" i="11"/>
  <c r="BA29" i="11"/>
  <c r="BA24" i="11"/>
  <c r="BA23" i="11"/>
  <c r="BA22" i="11"/>
  <c r="BA21" i="11"/>
  <c r="BA20" i="11"/>
  <c r="BA19" i="11"/>
  <c r="BA18" i="11"/>
  <c r="BA17" i="11"/>
  <c r="BA16" i="11"/>
  <c r="BA15" i="11"/>
  <c r="BA14" i="11"/>
  <c r="BA13" i="11"/>
  <c r="BA12" i="11"/>
  <c r="BA11" i="11"/>
  <c r="BA10" i="11"/>
  <c r="BA9" i="11"/>
  <c r="BA8" i="11"/>
  <c r="BA7" i="11"/>
  <c r="BA6" i="11"/>
  <c r="BA5" i="11"/>
  <c r="BA72" i="30"/>
  <c r="BA71" i="30"/>
  <c r="BA70" i="30"/>
  <c r="BA69" i="30"/>
  <c r="BA68" i="30"/>
  <c r="BA67" i="30"/>
  <c r="BA66" i="30"/>
  <c r="BA65" i="30"/>
  <c r="BA64" i="30"/>
  <c r="BA63" i="30"/>
  <c r="BA62" i="30"/>
  <c r="BA61" i="30"/>
  <c r="BA60" i="30"/>
  <c r="BA59" i="30"/>
  <c r="BA58" i="30"/>
  <c r="BA57" i="30"/>
  <c r="BA56" i="30"/>
  <c r="BA55" i="30"/>
  <c r="BA54" i="30"/>
  <c r="BA53" i="30"/>
  <c r="BA48" i="30"/>
  <c r="BA47" i="30"/>
  <c r="BA46" i="30"/>
  <c r="BA45" i="30"/>
  <c r="BA44" i="30"/>
  <c r="BA43" i="30"/>
  <c r="BA42" i="30"/>
  <c r="BA41" i="30"/>
  <c r="BA36" i="30"/>
  <c r="BA35" i="30"/>
  <c r="BA34" i="30"/>
  <c r="BA33" i="30"/>
  <c r="BA32" i="30"/>
  <c r="BA31" i="30"/>
  <c r="BA30" i="30"/>
  <c r="BA29" i="30"/>
  <c r="BA24" i="30"/>
  <c r="BA23" i="30"/>
  <c r="BA22" i="30"/>
  <c r="BA21" i="30"/>
  <c r="BA20" i="30"/>
  <c r="BA19" i="30"/>
  <c r="BA18" i="30"/>
  <c r="BA17" i="30"/>
  <c r="BA16" i="30"/>
  <c r="BA15" i="30"/>
  <c r="BA14" i="30"/>
  <c r="BA13" i="30"/>
  <c r="BA12" i="30"/>
  <c r="BA11" i="30"/>
  <c r="BA10" i="30"/>
  <c r="BA9" i="30"/>
  <c r="BA8" i="30"/>
  <c r="BA7" i="30"/>
  <c r="BA6" i="30"/>
  <c r="BA5" i="30"/>
  <c r="BA72" i="27"/>
  <c r="BA71" i="27"/>
  <c r="BA70" i="27"/>
  <c r="BA69" i="27"/>
  <c r="BA68" i="27"/>
  <c r="BA67" i="27"/>
  <c r="BA66" i="27"/>
  <c r="BA65" i="27"/>
  <c r="BA64" i="27"/>
  <c r="BA63" i="27"/>
  <c r="BA62" i="27"/>
  <c r="BA61" i="27"/>
  <c r="BA60" i="27"/>
  <c r="BA59" i="27"/>
  <c r="BA58" i="27"/>
  <c r="BA57" i="27"/>
  <c r="BA56" i="27"/>
  <c r="BA55" i="27"/>
  <c r="BA54" i="27"/>
  <c r="BA53" i="27"/>
  <c r="BA48" i="27"/>
  <c r="BA47" i="27"/>
  <c r="BA46" i="27"/>
  <c r="BA45" i="27"/>
  <c r="BA44" i="27"/>
  <c r="BA43" i="27"/>
  <c r="BA42" i="27"/>
  <c r="BA41" i="27"/>
  <c r="BA36" i="27"/>
  <c r="BA35" i="27"/>
  <c r="BA34" i="27"/>
  <c r="BA33" i="27"/>
  <c r="BA32" i="27"/>
  <c r="BA31" i="27"/>
  <c r="BA30" i="27"/>
  <c r="BA29" i="27"/>
  <c r="BA24" i="27"/>
  <c r="BA23" i="27"/>
  <c r="BA22" i="27"/>
  <c r="BA21" i="27"/>
  <c r="BA20" i="27"/>
  <c r="BA19" i="27"/>
  <c r="BA18" i="27"/>
  <c r="BA17" i="27"/>
  <c r="BA16" i="27"/>
  <c r="BA15" i="27"/>
  <c r="BA14" i="27"/>
  <c r="BA13" i="27"/>
  <c r="BA12" i="27"/>
  <c r="BA11" i="27"/>
  <c r="BA10" i="27"/>
  <c r="BA9" i="27"/>
  <c r="BA8" i="27"/>
  <c r="BA7" i="27"/>
  <c r="BA6" i="27"/>
  <c r="BA5" i="27"/>
  <c r="BA72" i="18"/>
  <c r="BA71" i="18"/>
  <c r="BA70" i="18"/>
  <c r="BA69" i="18"/>
  <c r="BA68" i="18"/>
  <c r="BA67" i="18"/>
  <c r="BA66" i="18"/>
  <c r="BA65" i="18"/>
  <c r="BA64" i="18"/>
  <c r="BA63" i="18"/>
  <c r="BA62" i="18"/>
  <c r="BA61" i="18"/>
  <c r="BA60" i="18"/>
  <c r="BA59" i="18"/>
  <c r="BA58" i="18"/>
  <c r="BA57" i="18"/>
  <c r="BA56" i="18"/>
  <c r="BA55" i="18"/>
  <c r="BA54" i="18"/>
  <c r="BA53" i="18"/>
  <c r="BA48" i="18"/>
  <c r="BA47" i="18"/>
  <c r="BA46" i="18"/>
  <c r="BA45" i="18"/>
  <c r="BA44" i="18"/>
  <c r="BA43" i="18"/>
  <c r="BA42" i="18"/>
  <c r="BA41" i="18"/>
  <c r="BA36" i="18"/>
  <c r="BA35" i="18"/>
  <c r="BA34" i="18"/>
  <c r="BA33" i="18"/>
  <c r="BA32" i="18"/>
  <c r="BA31" i="18"/>
  <c r="BA30" i="18"/>
  <c r="BA29" i="18"/>
  <c r="BA24" i="18"/>
  <c r="BA23" i="18"/>
  <c r="BA22" i="18"/>
  <c r="BA21" i="18"/>
  <c r="BA20" i="18"/>
  <c r="BA19" i="18"/>
  <c r="BA18" i="18"/>
  <c r="BA17" i="18"/>
  <c r="BA16" i="18"/>
  <c r="BA15" i="18"/>
  <c r="BA14" i="18"/>
  <c r="BA13" i="18"/>
  <c r="BA12" i="18"/>
  <c r="BA11" i="18"/>
  <c r="BA10" i="18"/>
  <c r="BA9" i="18"/>
  <c r="BA8" i="18"/>
  <c r="BA7" i="18"/>
  <c r="BA6" i="18"/>
  <c r="BA5" i="18"/>
  <c r="BA72" i="17"/>
  <c r="BA71" i="17"/>
  <c r="BA70" i="17"/>
  <c r="BA69" i="17"/>
  <c r="BA68" i="17"/>
  <c r="BA67" i="17"/>
  <c r="BA66" i="17"/>
  <c r="BA65" i="17"/>
  <c r="BA64" i="17"/>
  <c r="BA63" i="17"/>
  <c r="BA62" i="17"/>
  <c r="BA61" i="17"/>
  <c r="BA60" i="17"/>
  <c r="BA59" i="17"/>
  <c r="BA58" i="17"/>
  <c r="BA57" i="17"/>
  <c r="BA56" i="17"/>
  <c r="BA55" i="17"/>
  <c r="BA54" i="17"/>
  <c r="BA53" i="17"/>
  <c r="BA48" i="17"/>
  <c r="BA47" i="17"/>
  <c r="BA46" i="17"/>
  <c r="BA45" i="17"/>
  <c r="BA44" i="17"/>
  <c r="BA43" i="17"/>
  <c r="BA42" i="17"/>
  <c r="BA41" i="17"/>
  <c r="BA36" i="17"/>
  <c r="BA35" i="17"/>
  <c r="BA34" i="17"/>
  <c r="BA33" i="17"/>
  <c r="BA32" i="17"/>
  <c r="BA31" i="17"/>
  <c r="BA30" i="17"/>
  <c r="BA29" i="17"/>
  <c r="BA24" i="17"/>
  <c r="BA23" i="17"/>
  <c r="BA22" i="17"/>
  <c r="BA21" i="17"/>
  <c r="BA20" i="17"/>
  <c r="BA19" i="17"/>
  <c r="BA18" i="17"/>
  <c r="BA17" i="17"/>
  <c r="BA16" i="17"/>
  <c r="BA15" i="17"/>
  <c r="BA14" i="17"/>
  <c r="BA13" i="17"/>
  <c r="BA12" i="17"/>
  <c r="BA11" i="17"/>
  <c r="BA10" i="17"/>
  <c r="BA9" i="17"/>
  <c r="BA8" i="17"/>
  <c r="BA7" i="17"/>
  <c r="BA6" i="17"/>
  <c r="BA5" i="17"/>
  <c r="BA72" i="10"/>
  <c r="BA71" i="10"/>
  <c r="BA70" i="10"/>
  <c r="BA69" i="10"/>
  <c r="BA68" i="10"/>
  <c r="BA67" i="10"/>
  <c r="BA66" i="10"/>
  <c r="BA65" i="10"/>
  <c r="BA64" i="10"/>
  <c r="BA63" i="10"/>
  <c r="BA62" i="10"/>
  <c r="BA61" i="10"/>
  <c r="BA60" i="10"/>
  <c r="BA59" i="10"/>
  <c r="BA58" i="10"/>
  <c r="BA57" i="10"/>
  <c r="BA56" i="10"/>
  <c r="BA55" i="10"/>
  <c r="BA54" i="10"/>
  <c r="BA53" i="10"/>
  <c r="BA48" i="10"/>
  <c r="BA47" i="10"/>
  <c r="BA46" i="10"/>
  <c r="BA45" i="10"/>
  <c r="BA44" i="10"/>
  <c r="BA43" i="10"/>
  <c r="BA42" i="10"/>
  <c r="BA41" i="10"/>
  <c r="BA36" i="10"/>
  <c r="BA35" i="10"/>
  <c r="BA34" i="10"/>
  <c r="BA33" i="10"/>
  <c r="BA32" i="10"/>
  <c r="BA31" i="10"/>
  <c r="BA30" i="10"/>
  <c r="BA29" i="10"/>
  <c r="BA24" i="10"/>
  <c r="BA23" i="10"/>
  <c r="BA22" i="10"/>
  <c r="BA21" i="10"/>
  <c r="BA20" i="10"/>
  <c r="BA19" i="10"/>
  <c r="BA18" i="10"/>
  <c r="BA17" i="10"/>
  <c r="BA16" i="10"/>
  <c r="BA15" i="10"/>
  <c r="BA14" i="10"/>
  <c r="BA13" i="10"/>
  <c r="BA12" i="10"/>
  <c r="BA11" i="10"/>
  <c r="BA10" i="10"/>
  <c r="BA9" i="10"/>
  <c r="BA8" i="10"/>
  <c r="BA7" i="10"/>
  <c r="BA6" i="10"/>
  <c r="BA5" i="10"/>
  <c r="BA72" i="9"/>
  <c r="BA71" i="9"/>
  <c r="BA70" i="9"/>
  <c r="BA69" i="9"/>
  <c r="BA68" i="9"/>
  <c r="BA67" i="9"/>
  <c r="BA66" i="9"/>
  <c r="BA65" i="9"/>
  <c r="BA64" i="9"/>
  <c r="BA63" i="9"/>
  <c r="BA62" i="9"/>
  <c r="BA61" i="9"/>
  <c r="BA60" i="9"/>
  <c r="BA59" i="9"/>
  <c r="BA58" i="9"/>
  <c r="BA57" i="9"/>
  <c r="BA56" i="9"/>
  <c r="BA55" i="9"/>
  <c r="BA54" i="9"/>
  <c r="BA53" i="9"/>
  <c r="BA48" i="9"/>
  <c r="BA47" i="9"/>
  <c r="BA46" i="9"/>
  <c r="BA45" i="9"/>
  <c r="BA44" i="9"/>
  <c r="BA43" i="9"/>
  <c r="BA42" i="9"/>
  <c r="BA41" i="9"/>
  <c r="BA36" i="9"/>
  <c r="BA35" i="9"/>
  <c r="BA34" i="9"/>
  <c r="BA33" i="9"/>
  <c r="BA32" i="9"/>
  <c r="BA31" i="9"/>
  <c r="BA30" i="9"/>
  <c r="BA29" i="9"/>
  <c r="BA24" i="9"/>
  <c r="BA23" i="9"/>
  <c r="BA22" i="9"/>
  <c r="BA21" i="9"/>
  <c r="BA20" i="9"/>
  <c r="BA19" i="9"/>
  <c r="BA18" i="9"/>
  <c r="BA17" i="9"/>
  <c r="BA16" i="9"/>
  <c r="BA15" i="9"/>
  <c r="BA14" i="9"/>
  <c r="BA13" i="9"/>
  <c r="BA12" i="9"/>
  <c r="BA11" i="9"/>
  <c r="BA10" i="9"/>
  <c r="BA9" i="9"/>
  <c r="BA8" i="9"/>
  <c r="BA7" i="9"/>
  <c r="BA6" i="9"/>
  <c r="BA5" i="9"/>
  <c r="BA60" i="8"/>
  <c r="BA59" i="8"/>
  <c r="BA58" i="8"/>
  <c r="BA57" i="8"/>
  <c r="BA56" i="8"/>
  <c r="BA55" i="8"/>
  <c r="BA54" i="8"/>
  <c r="BA53" i="8"/>
  <c r="BA48" i="8"/>
  <c r="BA47" i="8"/>
  <c r="BA46" i="8"/>
  <c r="BA45" i="8"/>
  <c r="BA44" i="8"/>
  <c r="BA43" i="8"/>
  <c r="BA42" i="8"/>
  <c r="BA41" i="8"/>
  <c r="BA36" i="8"/>
  <c r="BA35" i="8"/>
  <c r="BA34" i="8"/>
  <c r="BA33" i="8"/>
  <c r="BA32" i="8"/>
  <c r="BA31" i="8"/>
  <c r="BA30" i="8"/>
  <c r="BA29" i="8"/>
  <c r="BA24" i="8"/>
  <c r="BA23" i="8"/>
  <c r="BA22" i="8"/>
  <c r="BA21" i="8"/>
  <c r="BA20" i="8"/>
  <c r="BA19" i="8"/>
  <c r="BA18" i="8"/>
  <c r="BA17" i="8"/>
  <c r="BA16" i="8"/>
  <c r="BA15" i="8"/>
  <c r="BA14" i="8"/>
  <c r="BA13" i="8"/>
  <c r="BA12" i="8"/>
  <c r="BA11" i="8"/>
  <c r="BA10" i="8"/>
  <c r="BA9" i="8"/>
  <c r="BA8" i="8"/>
  <c r="BA7" i="8"/>
  <c r="BA6" i="8"/>
  <c r="BA5" i="8"/>
  <c r="BA72" i="29"/>
  <c r="BA71" i="29"/>
  <c r="BA70" i="29"/>
  <c r="BA69" i="29"/>
  <c r="BA68" i="29"/>
  <c r="BA67" i="29"/>
  <c r="BA66" i="29"/>
  <c r="BA65" i="29"/>
  <c r="BA64" i="29"/>
  <c r="BA63" i="29"/>
  <c r="BA62" i="29"/>
  <c r="BA61" i="29"/>
  <c r="BA60" i="29"/>
  <c r="BA59" i="29"/>
  <c r="BA58" i="29"/>
  <c r="BA57" i="29"/>
  <c r="BA56" i="29"/>
  <c r="BA55" i="29"/>
  <c r="BA54" i="29"/>
  <c r="BA53" i="29"/>
  <c r="BA48" i="29"/>
  <c r="BA47" i="29"/>
  <c r="BA46" i="29"/>
  <c r="BA45" i="29"/>
  <c r="BA44" i="29"/>
  <c r="BA43" i="29"/>
  <c r="BA42" i="29"/>
  <c r="BA41" i="29"/>
  <c r="BA36" i="29"/>
  <c r="BA35" i="29"/>
  <c r="BA34" i="29"/>
  <c r="BA33" i="29"/>
  <c r="BA32" i="29"/>
  <c r="BA31" i="29"/>
  <c r="BA30" i="29"/>
  <c r="BA29" i="29"/>
  <c r="BA24" i="29"/>
  <c r="BA23" i="29"/>
  <c r="BA22" i="29"/>
  <c r="BA21" i="29"/>
  <c r="BA20" i="29"/>
  <c r="BA19" i="29"/>
  <c r="BA18" i="29"/>
  <c r="BA17" i="29"/>
  <c r="BA16" i="29"/>
  <c r="BA15" i="29"/>
  <c r="BA14" i="29"/>
  <c r="BA13" i="29"/>
  <c r="BA12" i="29"/>
  <c r="BA11" i="29"/>
  <c r="BA10" i="29"/>
  <c r="BA9" i="29"/>
  <c r="BA8" i="29"/>
  <c r="BA7" i="29"/>
  <c r="BA6" i="29"/>
  <c r="BA5" i="29"/>
  <c r="BA72" i="26"/>
  <c r="BA71" i="26"/>
  <c r="BA70" i="26"/>
  <c r="BA69" i="26"/>
  <c r="BA68" i="26"/>
  <c r="BA67" i="26"/>
  <c r="BA66" i="26"/>
  <c r="BA65" i="26"/>
  <c r="BA64" i="26"/>
  <c r="BA63" i="26"/>
  <c r="BA62" i="26"/>
  <c r="BA61" i="26"/>
  <c r="BA60" i="26"/>
  <c r="BA59" i="26"/>
  <c r="BA58" i="26"/>
  <c r="BA57" i="26"/>
  <c r="BA56" i="26"/>
  <c r="BA55" i="26"/>
  <c r="BA54" i="26"/>
  <c r="BA53" i="26"/>
  <c r="BA48" i="26"/>
  <c r="BA47" i="26"/>
  <c r="BA46" i="26"/>
  <c r="BA45" i="26"/>
  <c r="BA44" i="26"/>
  <c r="BA43" i="26"/>
  <c r="BA42" i="26"/>
  <c r="BA41" i="26"/>
  <c r="BA36" i="26"/>
  <c r="BA35" i="26"/>
  <c r="BA34" i="26"/>
  <c r="BA33" i="26"/>
  <c r="BA32" i="26"/>
  <c r="BA31" i="26"/>
  <c r="BA30" i="26"/>
  <c r="BA29" i="26"/>
  <c r="BA24" i="26"/>
  <c r="BA23" i="26"/>
  <c r="BA22" i="26"/>
  <c r="BA21" i="26"/>
  <c r="BA20" i="26"/>
  <c r="BA19" i="26"/>
  <c r="BA18" i="26"/>
  <c r="BA17" i="26"/>
  <c r="BA16" i="26"/>
  <c r="BA15" i="26"/>
  <c r="BA14" i="26"/>
  <c r="BA13" i="26"/>
  <c r="BA12" i="26"/>
  <c r="BA11" i="26"/>
  <c r="BA10" i="26"/>
  <c r="BA9" i="26"/>
  <c r="BA8" i="26"/>
  <c r="BA7" i="26"/>
  <c r="BA6" i="26"/>
  <c r="BA5" i="26"/>
  <c r="BA72" i="34"/>
  <c r="BA71" i="34"/>
  <c r="BA70" i="34"/>
  <c r="BA69" i="34"/>
  <c r="BA68" i="34"/>
  <c r="BA67" i="34"/>
  <c r="BA66" i="34"/>
  <c r="BA65" i="34"/>
  <c r="BA64" i="34"/>
  <c r="BA63" i="34"/>
  <c r="BA62" i="34"/>
  <c r="BA61" i="34"/>
  <c r="BA60" i="34"/>
  <c r="BA59" i="34"/>
  <c r="BA58" i="34"/>
  <c r="BA57" i="34"/>
  <c r="BA56" i="34"/>
  <c r="BA55" i="34"/>
  <c r="BA54" i="34"/>
  <c r="BA53" i="34"/>
  <c r="BA48" i="34"/>
  <c r="BA47" i="34"/>
  <c r="BA46" i="34"/>
  <c r="BA45" i="34"/>
  <c r="BA44" i="34"/>
  <c r="BA43" i="34"/>
  <c r="BA42" i="34"/>
  <c r="BA41" i="34"/>
  <c r="BA36" i="34"/>
  <c r="BA35" i="34"/>
  <c r="BA34" i="34"/>
  <c r="BA33" i="34"/>
  <c r="BA32" i="34"/>
  <c r="BA31" i="34"/>
  <c r="BA30" i="34"/>
  <c r="BA29" i="34"/>
  <c r="BA24" i="34"/>
  <c r="BA23" i="34"/>
  <c r="BA22" i="34"/>
  <c r="BA21" i="34"/>
  <c r="BA20" i="34"/>
  <c r="BA19" i="34"/>
  <c r="BA18" i="34"/>
  <c r="BA17" i="34"/>
  <c r="BA16" i="34"/>
  <c r="BA15" i="34"/>
  <c r="BA14" i="34"/>
  <c r="BA13" i="34"/>
  <c r="BA12" i="34"/>
  <c r="BA11" i="34"/>
  <c r="BA10" i="34"/>
  <c r="BA9" i="34"/>
  <c r="BA8" i="34"/>
  <c r="BA7" i="34"/>
  <c r="BA6" i="34"/>
  <c r="BA5" i="34"/>
  <c r="BA72" i="25"/>
  <c r="BA71" i="25"/>
  <c r="BA70" i="25"/>
  <c r="BA69" i="25"/>
  <c r="BA68" i="25"/>
  <c r="BA67" i="25"/>
  <c r="BA66" i="25"/>
  <c r="BA65" i="25"/>
  <c r="BA64" i="25"/>
  <c r="BA63" i="25"/>
  <c r="BA62" i="25"/>
  <c r="BA61" i="25"/>
  <c r="BA60" i="25"/>
  <c r="BA59" i="25"/>
  <c r="BA58" i="25"/>
  <c r="BA57" i="25"/>
  <c r="BA56" i="25"/>
  <c r="BA55" i="25"/>
  <c r="BA54" i="25"/>
  <c r="BA53" i="25"/>
  <c r="BA48" i="25"/>
  <c r="BA47" i="25"/>
  <c r="BA46" i="25"/>
  <c r="BA45" i="25"/>
  <c r="BA44" i="25"/>
  <c r="BA43" i="25"/>
  <c r="BA42" i="25"/>
  <c r="BA41" i="25"/>
  <c r="BA36" i="25"/>
  <c r="BA35" i="25"/>
  <c r="BA34" i="25"/>
  <c r="BA33" i="25"/>
  <c r="BA32" i="25"/>
  <c r="BA31" i="25"/>
  <c r="BA30" i="25"/>
  <c r="BA29" i="25"/>
  <c r="BA24" i="25"/>
  <c r="BA23" i="25"/>
  <c r="BA22" i="25"/>
  <c r="BA21" i="25"/>
  <c r="BA20" i="25"/>
  <c r="BA19" i="25"/>
  <c r="BA18" i="25"/>
  <c r="BA17" i="25"/>
  <c r="BA16" i="25"/>
  <c r="BA15" i="25"/>
  <c r="BA14" i="25"/>
  <c r="BA13" i="25"/>
  <c r="BA12" i="25"/>
  <c r="BA11" i="25"/>
  <c r="BA10" i="25"/>
  <c r="BA9" i="25"/>
  <c r="BA8" i="25"/>
  <c r="BA7" i="25"/>
  <c r="BA6" i="25"/>
  <c r="BA5" i="25"/>
  <c r="BA72" i="24"/>
  <c r="BA71" i="24"/>
  <c r="BA70" i="24"/>
  <c r="BA69" i="24"/>
  <c r="BA68" i="24"/>
  <c r="BA67" i="24"/>
  <c r="BA66" i="24"/>
  <c r="BA65" i="24"/>
  <c r="BA64" i="24"/>
  <c r="BA63" i="24"/>
  <c r="BA62" i="24"/>
  <c r="BA61" i="24"/>
  <c r="BA60" i="24"/>
  <c r="BA59" i="24"/>
  <c r="BA58" i="24"/>
  <c r="BA57" i="24"/>
  <c r="BA56" i="24"/>
  <c r="BA55" i="24"/>
  <c r="BA54" i="24"/>
  <c r="BA53" i="24"/>
  <c r="BA48" i="24"/>
  <c r="BA47" i="24"/>
  <c r="BA46" i="24"/>
  <c r="BA45" i="24"/>
  <c r="BA44" i="24"/>
  <c r="BA43" i="24"/>
  <c r="BA42" i="24"/>
  <c r="BA41" i="24"/>
  <c r="BA36" i="24"/>
  <c r="BA35" i="24"/>
  <c r="BA34" i="24"/>
  <c r="BA33" i="24"/>
  <c r="BA32" i="24"/>
  <c r="BA31" i="24"/>
  <c r="BA30" i="24"/>
  <c r="BA29" i="24"/>
  <c r="BA24" i="24"/>
  <c r="BA23" i="24"/>
  <c r="BA22" i="24"/>
  <c r="BA21" i="24"/>
  <c r="BA20" i="24"/>
  <c r="BA19" i="24"/>
  <c r="BA18" i="24"/>
  <c r="BA17" i="24"/>
  <c r="BA16" i="24"/>
  <c r="BA15" i="24"/>
  <c r="BA14" i="24"/>
  <c r="BA13" i="24"/>
  <c r="BA12" i="24"/>
  <c r="BA11" i="24"/>
  <c r="BA10" i="24"/>
  <c r="BA9" i="24"/>
  <c r="BA8" i="24"/>
  <c r="BA7" i="24"/>
  <c r="BA6" i="24"/>
  <c r="BA5" i="24"/>
  <c r="BA72" i="7"/>
  <c r="BA71" i="7"/>
  <c r="BA70" i="7"/>
  <c r="BA69" i="7"/>
  <c r="BA68" i="7"/>
  <c r="BA67" i="7"/>
  <c r="BA66" i="7"/>
  <c r="BA65" i="7"/>
  <c r="BA64" i="7"/>
  <c r="BA63" i="7"/>
  <c r="BA62" i="7"/>
  <c r="BA61" i="7"/>
  <c r="BA60" i="7"/>
  <c r="BA59" i="7"/>
  <c r="BA58" i="7"/>
  <c r="BA57" i="7"/>
  <c r="BA56" i="7"/>
  <c r="BA55" i="7"/>
  <c r="BA54" i="7"/>
  <c r="BA53" i="7"/>
  <c r="BA48" i="7"/>
  <c r="BA47" i="7"/>
  <c r="BA46" i="7"/>
  <c r="BA45" i="7"/>
  <c r="BA44" i="7"/>
  <c r="BA43" i="7"/>
  <c r="BA42" i="7"/>
  <c r="BA41" i="7"/>
  <c r="BA36" i="7"/>
  <c r="BA35" i="7"/>
  <c r="BA34" i="7"/>
  <c r="BA33" i="7"/>
  <c r="BA32" i="7"/>
  <c r="BA31" i="7"/>
  <c r="BA30" i="7"/>
  <c r="BA29" i="7"/>
  <c r="BA24" i="7"/>
  <c r="BA23" i="7"/>
  <c r="BA22" i="7"/>
  <c r="BA21" i="7"/>
  <c r="BA20" i="7"/>
  <c r="BA19" i="7"/>
  <c r="BA18" i="7"/>
  <c r="BA17" i="7"/>
  <c r="BA16" i="7"/>
  <c r="BA15" i="7"/>
  <c r="BA14" i="7"/>
  <c r="BA13" i="7"/>
  <c r="BA12" i="7"/>
  <c r="BA11" i="7"/>
  <c r="BA10" i="7"/>
  <c r="BA9" i="7"/>
  <c r="BA8" i="7"/>
  <c r="BA7" i="7"/>
  <c r="BA6" i="7"/>
  <c r="BA5" i="7"/>
  <c r="BA72" i="6"/>
  <c r="BA71" i="6"/>
  <c r="BA70" i="6"/>
  <c r="BA69" i="6"/>
  <c r="BA68" i="6"/>
  <c r="BA67" i="6"/>
  <c r="BA66" i="6"/>
  <c r="BA65" i="6"/>
  <c r="BA64" i="6"/>
  <c r="BA63" i="6"/>
  <c r="BA62" i="6"/>
  <c r="BA61" i="6"/>
  <c r="BA60" i="6"/>
  <c r="BA59" i="6"/>
  <c r="BA58" i="6"/>
  <c r="BA57" i="6"/>
  <c r="BA56" i="6"/>
  <c r="BA55" i="6"/>
  <c r="BA54" i="6"/>
  <c r="BA53" i="6"/>
  <c r="BA48" i="6"/>
  <c r="BA47" i="6"/>
  <c r="BA46" i="6"/>
  <c r="BA45" i="6"/>
  <c r="BA44" i="6"/>
  <c r="BA43" i="6"/>
  <c r="BA42" i="6"/>
  <c r="BA41" i="6"/>
  <c r="BA36" i="6"/>
  <c r="BA35" i="6"/>
  <c r="BA34" i="6"/>
  <c r="BA33" i="6"/>
  <c r="BA32" i="6"/>
  <c r="BA31" i="6"/>
  <c r="BA30" i="6"/>
  <c r="BA29" i="6"/>
  <c r="BA24" i="6"/>
  <c r="BA23" i="6"/>
  <c r="BA22" i="6"/>
  <c r="BA21" i="6"/>
  <c r="BA20" i="6"/>
  <c r="BA19" i="6"/>
  <c r="BA18" i="6"/>
  <c r="BA17" i="6"/>
  <c r="BA16" i="6"/>
  <c r="BA15" i="6"/>
  <c r="BA14" i="6"/>
  <c r="BA13" i="6"/>
  <c r="BA12" i="6"/>
  <c r="BA11" i="6"/>
  <c r="BA10" i="6"/>
  <c r="BA9" i="6"/>
  <c r="BA8" i="6"/>
  <c r="BA7" i="6"/>
  <c r="BA6" i="6"/>
  <c r="BA5" i="6"/>
  <c r="BA72" i="23"/>
  <c r="BA71" i="23"/>
  <c r="BA70" i="23"/>
  <c r="BA69" i="23"/>
  <c r="BA68" i="23"/>
  <c r="BA67" i="23"/>
  <c r="BA66" i="23"/>
  <c r="BA65" i="23"/>
  <c r="BA64" i="23"/>
  <c r="BA63" i="23"/>
  <c r="BA62" i="23"/>
  <c r="BA61" i="23"/>
  <c r="BA60" i="23"/>
  <c r="BA59" i="23"/>
  <c r="BA58" i="23"/>
  <c r="BA57" i="23"/>
  <c r="BA56" i="23"/>
  <c r="BA55" i="23"/>
  <c r="BA54" i="23"/>
  <c r="BA53" i="23"/>
  <c r="BA48" i="23"/>
  <c r="BA47" i="23"/>
  <c r="BA46" i="23"/>
  <c r="BA45" i="23"/>
  <c r="BA44" i="23"/>
  <c r="BA43" i="23"/>
  <c r="BA42" i="23"/>
  <c r="BA41" i="23"/>
  <c r="BA36" i="23"/>
  <c r="BA35" i="23"/>
  <c r="BA34" i="23"/>
  <c r="BA33" i="23"/>
  <c r="BA32" i="23"/>
  <c r="BA31" i="23"/>
  <c r="BA30" i="23"/>
  <c r="BA29" i="23"/>
  <c r="BA24" i="23"/>
  <c r="BA23" i="23"/>
  <c r="BA22" i="23"/>
  <c r="BA21" i="23"/>
  <c r="BA20" i="23"/>
  <c r="BA19" i="23"/>
  <c r="BA18" i="23"/>
  <c r="BA17" i="23"/>
  <c r="BA16" i="23"/>
  <c r="BA15" i="23"/>
  <c r="BA14" i="23"/>
  <c r="BA13" i="23"/>
  <c r="BA12" i="23"/>
  <c r="BA11" i="23"/>
  <c r="BA10" i="23"/>
  <c r="BA9" i="23"/>
  <c r="BA8" i="23"/>
  <c r="BA7" i="23"/>
  <c r="BA6" i="23"/>
  <c r="BA5" i="23"/>
  <c r="BA72" i="28"/>
  <c r="BA71" i="28"/>
  <c r="BA70" i="28"/>
  <c r="BA69" i="28"/>
  <c r="BA68" i="28"/>
  <c r="BA67" i="28"/>
  <c r="BA66" i="28"/>
  <c r="BA65" i="28"/>
  <c r="BA64" i="28"/>
  <c r="BA63" i="28"/>
  <c r="BA62" i="28"/>
  <c r="BA61" i="28"/>
  <c r="BA60" i="28"/>
  <c r="BA59" i="28"/>
  <c r="BA58" i="28"/>
  <c r="BA57" i="28"/>
  <c r="BA56" i="28"/>
  <c r="BA55" i="28"/>
  <c r="BA54" i="28"/>
  <c r="BA53" i="28"/>
  <c r="BA48" i="28"/>
  <c r="BA47" i="28"/>
  <c r="BA46" i="28"/>
  <c r="BA45" i="28"/>
  <c r="BA44" i="28"/>
  <c r="BA43" i="28"/>
  <c r="BA42" i="28"/>
  <c r="BA41" i="28"/>
  <c r="BA36" i="28"/>
  <c r="BA35" i="28"/>
  <c r="BA34" i="28"/>
  <c r="BA33" i="28"/>
  <c r="BA32" i="28"/>
  <c r="BA31" i="28"/>
  <c r="BA30" i="28"/>
  <c r="BA29" i="28"/>
  <c r="BA24" i="28"/>
  <c r="BA23" i="28"/>
  <c r="BA22" i="28"/>
  <c r="BA21" i="28"/>
  <c r="BA20" i="28"/>
  <c r="BA19" i="28"/>
  <c r="BA18" i="28"/>
  <c r="BA17" i="28"/>
  <c r="BA16" i="28"/>
  <c r="BA15" i="28"/>
  <c r="BA14" i="28"/>
  <c r="BA13" i="28"/>
  <c r="BA12" i="28"/>
  <c r="BA11" i="28"/>
  <c r="BA10" i="28"/>
  <c r="BA9" i="28"/>
  <c r="BA8" i="28"/>
  <c r="BA7" i="28"/>
  <c r="BA6" i="28"/>
  <c r="BA5" i="28"/>
  <c r="BA72" i="31"/>
  <c r="BA71" i="31"/>
  <c r="BA70" i="31"/>
  <c r="BA69" i="31"/>
  <c r="BA68" i="31"/>
  <c r="BA67" i="31"/>
  <c r="BA66" i="31"/>
  <c r="BA65" i="31"/>
  <c r="BA64" i="31"/>
  <c r="BA63" i="31"/>
  <c r="BA62" i="31"/>
  <c r="BA61" i="31"/>
  <c r="BA60" i="31"/>
  <c r="BA59" i="31"/>
  <c r="BA58" i="31"/>
  <c r="BA57" i="31"/>
  <c r="BA56" i="31"/>
  <c r="BA55" i="31"/>
  <c r="BA54" i="31"/>
  <c r="BA53" i="31"/>
  <c r="BA48" i="31"/>
  <c r="BA47" i="31"/>
  <c r="BA46" i="31"/>
  <c r="BA45" i="31"/>
  <c r="BA44" i="31"/>
  <c r="BA43" i="31"/>
  <c r="BA42" i="31"/>
  <c r="BA41" i="31"/>
  <c r="BA36" i="31"/>
  <c r="BA35" i="31"/>
  <c r="BA34" i="31"/>
  <c r="BA33" i="31"/>
  <c r="BA32" i="31"/>
  <c r="BA31" i="31"/>
  <c r="BA30" i="31"/>
  <c r="BA29" i="31"/>
  <c r="BA24" i="31"/>
  <c r="BA23" i="31"/>
  <c r="BA22" i="31"/>
  <c r="BA21" i="31"/>
  <c r="BA20" i="31"/>
  <c r="BA19" i="31"/>
  <c r="BA18" i="31"/>
  <c r="BA17" i="31"/>
  <c r="BA16" i="31"/>
  <c r="BA15" i="31"/>
  <c r="BA14" i="31"/>
  <c r="BA13" i="31"/>
  <c r="BA12" i="31"/>
  <c r="BA11" i="31"/>
  <c r="BA10" i="31"/>
  <c r="BA9" i="31"/>
  <c r="BA8" i="31"/>
  <c r="BA7" i="31"/>
  <c r="BA6" i="31"/>
  <c r="BA5" i="31"/>
  <c r="BA72" i="16"/>
  <c r="BA71" i="16"/>
  <c r="BA70" i="16"/>
  <c r="BA69" i="16"/>
  <c r="BA68" i="16"/>
  <c r="BA67" i="16"/>
  <c r="BA66" i="16"/>
  <c r="BA65" i="16"/>
  <c r="BA64" i="16"/>
  <c r="BA63" i="16"/>
  <c r="BA62" i="16"/>
  <c r="BA61" i="16"/>
  <c r="BA60" i="16"/>
  <c r="BA59" i="16"/>
  <c r="BA58" i="16"/>
  <c r="BA57" i="16"/>
  <c r="BA56" i="16"/>
  <c r="BA55" i="16"/>
  <c r="BA54" i="16"/>
  <c r="BA53" i="16"/>
  <c r="BA48" i="16"/>
  <c r="BA47" i="16"/>
  <c r="BA46" i="16"/>
  <c r="BA45" i="16"/>
  <c r="BA44" i="16"/>
  <c r="BA43" i="16"/>
  <c r="BA42" i="16"/>
  <c r="BA41" i="16"/>
  <c r="BA36" i="16"/>
  <c r="BA35" i="16"/>
  <c r="BA34" i="16"/>
  <c r="BA33" i="16"/>
  <c r="BA32" i="16"/>
  <c r="BA31" i="16"/>
  <c r="BA30" i="16"/>
  <c r="BA29" i="16"/>
  <c r="BA24" i="16"/>
  <c r="BA23" i="16"/>
  <c r="BA22" i="16"/>
  <c r="BA21" i="16"/>
  <c r="BA20" i="16"/>
  <c r="BA19" i="16"/>
  <c r="BA18" i="16"/>
  <c r="BA17" i="16"/>
  <c r="BA16" i="16"/>
  <c r="BA15" i="16"/>
  <c r="BA14" i="16"/>
  <c r="BA13" i="16"/>
  <c r="BA12" i="16"/>
  <c r="BA11" i="16"/>
  <c r="BA10" i="16"/>
  <c r="BA9" i="16"/>
  <c r="BA8" i="16"/>
  <c r="BA7" i="16"/>
  <c r="BA6" i="16"/>
  <c r="BA5" i="16"/>
  <c r="BA72" i="5"/>
  <c r="BA71" i="5"/>
  <c r="BA70" i="5"/>
  <c r="BA69" i="5"/>
  <c r="BA68" i="5"/>
  <c r="BA67" i="5"/>
  <c r="BA66" i="5"/>
  <c r="BA65" i="5"/>
  <c r="BA60" i="5"/>
  <c r="BA59" i="5"/>
  <c r="BA58" i="5"/>
  <c r="BA57" i="5"/>
  <c r="BA54" i="5"/>
  <c r="BA53" i="5"/>
  <c r="BA48" i="5"/>
  <c r="BA47" i="5"/>
  <c r="BA46" i="5"/>
  <c r="BA45" i="5"/>
  <c r="BA44" i="5"/>
  <c r="BA43" i="5"/>
  <c r="BA42" i="5"/>
  <c r="BA41" i="5"/>
  <c r="BA36" i="5"/>
  <c r="BA35" i="5"/>
  <c r="BA34" i="5"/>
  <c r="BA33" i="5"/>
  <c r="BA32" i="5"/>
  <c r="BA31" i="5"/>
  <c r="BA30" i="5"/>
  <c r="BA29" i="5"/>
  <c r="BA24" i="5"/>
  <c r="BA23" i="5"/>
  <c r="BA22" i="5"/>
  <c r="BA21" i="5"/>
  <c r="BA20" i="5"/>
  <c r="BA19" i="5"/>
  <c r="BA18" i="5"/>
  <c r="BA17" i="5"/>
  <c r="BA14" i="5"/>
  <c r="BA13" i="5"/>
  <c r="BA8" i="5"/>
  <c r="BA7" i="5"/>
  <c r="BA6" i="5"/>
  <c r="BA5" i="5"/>
  <c r="BA72" i="4"/>
  <c r="BA71" i="4"/>
  <c r="BA70" i="4"/>
  <c r="BA69" i="4"/>
  <c r="BA68" i="4"/>
  <c r="BA67" i="4"/>
  <c r="BA66" i="4"/>
  <c r="BA65" i="4"/>
  <c r="BA64" i="4"/>
  <c r="BA63" i="4"/>
  <c r="BA62" i="4"/>
  <c r="BA61" i="4"/>
  <c r="BA60" i="4"/>
  <c r="BA59" i="4"/>
  <c r="BA58" i="4"/>
  <c r="BA57" i="4"/>
  <c r="BA56" i="4"/>
  <c r="BA55" i="4"/>
  <c r="BA54" i="4"/>
  <c r="BA53" i="4"/>
  <c r="BA48" i="4"/>
  <c r="BA47" i="4"/>
  <c r="BA46" i="4"/>
  <c r="BA45" i="4"/>
  <c r="BA44" i="4"/>
  <c r="BA43" i="4"/>
  <c r="BA42" i="4"/>
  <c r="BA41" i="4"/>
  <c r="BA36" i="4"/>
  <c r="BA35" i="4"/>
  <c r="BA34" i="4"/>
  <c r="BA33" i="4"/>
  <c r="BA32" i="4"/>
  <c r="BA31" i="4"/>
  <c r="BA30" i="4"/>
  <c r="BA29" i="4"/>
  <c r="BA24" i="4"/>
  <c r="BA23" i="4"/>
  <c r="BA22" i="4"/>
  <c r="BA21" i="4"/>
  <c r="BA20" i="4"/>
  <c r="BA19" i="4"/>
  <c r="BA18" i="4"/>
  <c r="BA17" i="4"/>
  <c r="BA16" i="4"/>
  <c r="BA15" i="4"/>
  <c r="BA14" i="4"/>
  <c r="BA13" i="4"/>
  <c r="BA12" i="4"/>
  <c r="BA11" i="4"/>
  <c r="BA10" i="4"/>
  <c r="BA9" i="4"/>
  <c r="BA8" i="4"/>
  <c r="BA7" i="4"/>
  <c r="BA6" i="4"/>
  <c r="BA5" i="4"/>
  <c r="BA72" i="15"/>
  <c r="BA71" i="15"/>
  <c r="BA70" i="15"/>
  <c r="BA69" i="15"/>
  <c r="BA68" i="15"/>
  <c r="BA67" i="15"/>
  <c r="BA66" i="15"/>
  <c r="BA65" i="15"/>
  <c r="BA64" i="15"/>
  <c r="BA63" i="15"/>
  <c r="BA62" i="15"/>
  <c r="BA61" i="15"/>
  <c r="BA60" i="15"/>
  <c r="BA59" i="15"/>
  <c r="BA58" i="15"/>
  <c r="BA57" i="15"/>
  <c r="BA56" i="15"/>
  <c r="BA55" i="15"/>
  <c r="BA54" i="15"/>
  <c r="BA53" i="15"/>
  <c r="BA48" i="15"/>
  <c r="BA47" i="15"/>
  <c r="BA46" i="15"/>
  <c r="BA45" i="15"/>
  <c r="BA44" i="15"/>
  <c r="BA43" i="15"/>
  <c r="BA42" i="15"/>
  <c r="BA41" i="15"/>
  <c r="BA36" i="15"/>
  <c r="BA35" i="15"/>
  <c r="BA34" i="15"/>
  <c r="BA33" i="15"/>
  <c r="BA32" i="15"/>
  <c r="BA31" i="15"/>
  <c r="BA30" i="15"/>
  <c r="BA29" i="15"/>
  <c r="BA24" i="15"/>
  <c r="BA23" i="15"/>
  <c r="BA22" i="15"/>
  <c r="BA21" i="15"/>
  <c r="BA20" i="15"/>
  <c r="BA19" i="15"/>
  <c r="BA18" i="15"/>
  <c r="BA17" i="15"/>
  <c r="BA16" i="15"/>
  <c r="BA15" i="15"/>
  <c r="BA14" i="15"/>
  <c r="BA13" i="15"/>
  <c r="BA12" i="15"/>
  <c r="BA11" i="15"/>
  <c r="BA10" i="15"/>
  <c r="BA9" i="15"/>
  <c r="BA8" i="15"/>
  <c r="BA7" i="15"/>
  <c r="BA6" i="15"/>
  <c r="BA5" i="15"/>
  <c r="AP44" i="36"/>
  <c r="AP43" i="36"/>
  <c r="AP42" i="36"/>
  <c r="AP41" i="36"/>
  <c r="AP32" i="36"/>
  <c r="AP31" i="36"/>
  <c r="AP30" i="36"/>
  <c r="AP29" i="36"/>
  <c r="AP20" i="36"/>
  <c r="AP19" i="36"/>
  <c r="AP18" i="36"/>
  <c r="AP17" i="36"/>
  <c r="AP10" i="36"/>
  <c r="AP9" i="36"/>
  <c r="AP6" i="36"/>
  <c r="AP5" i="36"/>
  <c r="AP44" i="33"/>
  <c r="AP43" i="33"/>
  <c r="AP42" i="33"/>
  <c r="AP41" i="33"/>
  <c r="AP32" i="33"/>
  <c r="AP31" i="33"/>
  <c r="AP30" i="33"/>
  <c r="AP29" i="33"/>
  <c r="AP20" i="33"/>
  <c r="AP19" i="33"/>
  <c r="AP18" i="33"/>
  <c r="AP17" i="33"/>
  <c r="AP10" i="33"/>
  <c r="AP9" i="33"/>
  <c r="AP6" i="33"/>
  <c r="AP5" i="33"/>
  <c r="AP44" i="14"/>
  <c r="AP43" i="14"/>
  <c r="AP42" i="14"/>
  <c r="AP41" i="14"/>
  <c r="AP32" i="14"/>
  <c r="AP31" i="14"/>
  <c r="AP30" i="14"/>
  <c r="AP29" i="14"/>
  <c r="AP20" i="14"/>
  <c r="AP19" i="14"/>
  <c r="AP18" i="14"/>
  <c r="AP17" i="14"/>
  <c r="AP10" i="14"/>
  <c r="AP9" i="14"/>
  <c r="AP6" i="14"/>
  <c r="AP5" i="14"/>
  <c r="AP44" i="22"/>
  <c r="AP43" i="22"/>
  <c r="AP42" i="22"/>
  <c r="AP41" i="22"/>
  <c r="AP32" i="22"/>
  <c r="AP31" i="22"/>
  <c r="AP30" i="22"/>
  <c r="AP29" i="22"/>
  <c r="AP20" i="22"/>
  <c r="AP19" i="22"/>
  <c r="AP18" i="22"/>
  <c r="AP17" i="22"/>
  <c r="AP10" i="22"/>
  <c r="AP9" i="22"/>
  <c r="AP6" i="22"/>
  <c r="AP5" i="22"/>
  <c r="AP44" i="13"/>
  <c r="AP43" i="13"/>
  <c r="AP42" i="13"/>
  <c r="AP41" i="13"/>
  <c r="AP32" i="13"/>
  <c r="AP31" i="13"/>
  <c r="AP30" i="13"/>
  <c r="AP29" i="13"/>
  <c r="AP20" i="13"/>
  <c r="AP19" i="13"/>
  <c r="AP18" i="13"/>
  <c r="AP17" i="13"/>
  <c r="AP10" i="13"/>
  <c r="AP9" i="13"/>
  <c r="AP6" i="13"/>
  <c r="AP5" i="13"/>
  <c r="AP44" i="21"/>
  <c r="AP43" i="21"/>
  <c r="AP42" i="21"/>
  <c r="AP41" i="21"/>
  <c r="AP32" i="21"/>
  <c r="AP31" i="21"/>
  <c r="AP30" i="21"/>
  <c r="AP29" i="21"/>
  <c r="AP20" i="21"/>
  <c r="AP19" i="21"/>
  <c r="AP18" i="21"/>
  <c r="AP17" i="21"/>
  <c r="AP10" i="21"/>
  <c r="AP9" i="21"/>
  <c r="AP6" i="21"/>
  <c r="AP5" i="21"/>
  <c r="AP44" i="32"/>
  <c r="AP43" i="32"/>
  <c r="AP42" i="32"/>
  <c r="AP41" i="32"/>
  <c r="AP32" i="32"/>
  <c r="AP31" i="32"/>
  <c r="AP30" i="32"/>
  <c r="AP29" i="32"/>
  <c r="AP20" i="32"/>
  <c r="AP19" i="32"/>
  <c r="AP18" i="32"/>
  <c r="AP17" i="32"/>
  <c r="AP10" i="32"/>
  <c r="AP9" i="32"/>
  <c r="AP6" i="32"/>
  <c r="AP5" i="32"/>
  <c r="AP44" i="20"/>
  <c r="AP43" i="20"/>
  <c r="AP42" i="20"/>
  <c r="AP41" i="20"/>
  <c r="AP32" i="20"/>
  <c r="AP31" i="20"/>
  <c r="AP30" i="20"/>
  <c r="AP29" i="20"/>
  <c r="AP20" i="20"/>
  <c r="AP19" i="20"/>
  <c r="AP18" i="20"/>
  <c r="AP17" i="20"/>
  <c r="AP10" i="20"/>
  <c r="AP9" i="20"/>
  <c r="AP6" i="20"/>
  <c r="AP5" i="20"/>
  <c r="AP44" i="12"/>
  <c r="AP43" i="12"/>
  <c r="AP42" i="12"/>
  <c r="AP41" i="12"/>
  <c r="AP32" i="12"/>
  <c r="AP31" i="12"/>
  <c r="AP30" i="12"/>
  <c r="AP29" i="12"/>
  <c r="AP20" i="12"/>
  <c r="AP19" i="12"/>
  <c r="AP18" i="12"/>
  <c r="AP17" i="12"/>
  <c r="AP10" i="12"/>
  <c r="AP9" i="12"/>
  <c r="AP6" i="12"/>
  <c r="AP5" i="12"/>
  <c r="AP44" i="19"/>
  <c r="AP43" i="19"/>
  <c r="AP42" i="19"/>
  <c r="AP41" i="19"/>
  <c r="AP32" i="19"/>
  <c r="AP31" i="19"/>
  <c r="AP30" i="19"/>
  <c r="AP29" i="19"/>
  <c r="AP20" i="19"/>
  <c r="AP19" i="19"/>
  <c r="AP18" i="19"/>
  <c r="AP17" i="19"/>
  <c r="AP10" i="19"/>
  <c r="AP9" i="19"/>
  <c r="AP6" i="19"/>
  <c r="AP5" i="19"/>
  <c r="AP44" i="35"/>
  <c r="AP43" i="35"/>
  <c r="AP42" i="35"/>
  <c r="AP41" i="35"/>
  <c r="AP32" i="35"/>
  <c r="AP31" i="35"/>
  <c r="AP30" i="35"/>
  <c r="AP29" i="35"/>
  <c r="AP20" i="35"/>
  <c r="AP19" i="35"/>
  <c r="AP18" i="35"/>
  <c r="AP17" i="35"/>
  <c r="AP10" i="35"/>
  <c r="AP9" i="35"/>
  <c r="AP6" i="35"/>
  <c r="AP5" i="35"/>
  <c r="AP44" i="11"/>
  <c r="AP43" i="11"/>
  <c r="AP42" i="11"/>
  <c r="AP41" i="11"/>
  <c r="AP32" i="11"/>
  <c r="AP31" i="11"/>
  <c r="AP30" i="11"/>
  <c r="AP29" i="11"/>
  <c r="AP20" i="11"/>
  <c r="AP19" i="11"/>
  <c r="AP18" i="11"/>
  <c r="AP17" i="11"/>
  <c r="AP10" i="11"/>
  <c r="AP9" i="11"/>
  <c r="AP6" i="11"/>
  <c r="AP5" i="11"/>
  <c r="AP44" i="30"/>
  <c r="AP43" i="30"/>
  <c r="AP42" i="30"/>
  <c r="AP41" i="30"/>
  <c r="AP32" i="30"/>
  <c r="AP31" i="30"/>
  <c r="AP30" i="30"/>
  <c r="AP29" i="30"/>
  <c r="AP20" i="30"/>
  <c r="AP19" i="30"/>
  <c r="AP18" i="30"/>
  <c r="AP17" i="30"/>
  <c r="AP10" i="30"/>
  <c r="AP9" i="30"/>
  <c r="AP6" i="30"/>
  <c r="AP5" i="30"/>
  <c r="AP44" i="27"/>
  <c r="AP43" i="27"/>
  <c r="AP42" i="27"/>
  <c r="AP41" i="27"/>
  <c r="AP32" i="27"/>
  <c r="AP31" i="27"/>
  <c r="AP30" i="27"/>
  <c r="AP29" i="27"/>
  <c r="AP20" i="27"/>
  <c r="AP19" i="27"/>
  <c r="AP18" i="27"/>
  <c r="AP17" i="27"/>
  <c r="AP10" i="27"/>
  <c r="AP9" i="27"/>
  <c r="AP6" i="27"/>
  <c r="AP5" i="27"/>
  <c r="AP44" i="18"/>
  <c r="AP43" i="18"/>
  <c r="AP42" i="18"/>
  <c r="AP41" i="18"/>
  <c r="AP32" i="18"/>
  <c r="AP31" i="18"/>
  <c r="AP30" i="18"/>
  <c r="AP29" i="18"/>
  <c r="AP20" i="18"/>
  <c r="AP19" i="18"/>
  <c r="AP18" i="18"/>
  <c r="AP17" i="18"/>
  <c r="AP10" i="18"/>
  <c r="AP9" i="18"/>
  <c r="AP6" i="18"/>
  <c r="AP5" i="18"/>
  <c r="AP44" i="17"/>
  <c r="AP43" i="17"/>
  <c r="AP42" i="17"/>
  <c r="AP41" i="17"/>
  <c r="AP32" i="17"/>
  <c r="AP31" i="17"/>
  <c r="AP30" i="17"/>
  <c r="AP29" i="17"/>
  <c r="AP20" i="17"/>
  <c r="AP19" i="17"/>
  <c r="AP18" i="17"/>
  <c r="AP17" i="17"/>
  <c r="AP10" i="17"/>
  <c r="AP9" i="17"/>
  <c r="AP6" i="17"/>
  <c r="AP5" i="17"/>
  <c r="AP44" i="10"/>
  <c r="AP43" i="10"/>
  <c r="AP42" i="10"/>
  <c r="AP41" i="10"/>
  <c r="AP32" i="10"/>
  <c r="AP31" i="10"/>
  <c r="AP30" i="10"/>
  <c r="AP29" i="10"/>
  <c r="AP20" i="10"/>
  <c r="AP19" i="10"/>
  <c r="AP18" i="10"/>
  <c r="AP17" i="10"/>
  <c r="AP10" i="10"/>
  <c r="AP9" i="10"/>
  <c r="AP6" i="10"/>
  <c r="AP5" i="10"/>
  <c r="AP44" i="9"/>
  <c r="AP43" i="9"/>
  <c r="AP42" i="9"/>
  <c r="AP41" i="9"/>
  <c r="AP32" i="9"/>
  <c r="AP31" i="9"/>
  <c r="AP30" i="9"/>
  <c r="AP29" i="9"/>
  <c r="AP20" i="9"/>
  <c r="AP19" i="9"/>
  <c r="AP18" i="9"/>
  <c r="AP17" i="9"/>
  <c r="AP10" i="9"/>
  <c r="AP9" i="9"/>
  <c r="AP6" i="9"/>
  <c r="AP5" i="9"/>
  <c r="AP44" i="8"/>
  <c r="AP43" i="8"/>
  <c r="AP42" i="8"/>
  <c r="AP41" i="8"/>
  <c r="AP32" i="8"/>
  <c r="AP31" i="8"/>
  <c r="AP30" i="8"/>
  <c r="AP29" i="8"/>
  <c r="AP20" i="8"/>
  <c r="AP19" i="8"/>
  <c r="AP18" i="8"/>
  <c r="AP17" i="8"/>
  <c r="AP10" i="8"/>
  <c r="AP9" i="8"/>
  <c r="AP6" i="8"/>
  <c r="AP5" i="8"/>
  <c r="AP44" i="29"/>
  <c r="AP43" i="29"/>
  <c r="AP42" i="29"/>
  <c r="AP41" i="29"/>
  <c r="AP32" i="29"/>
  <c r="AP31" i="29"/>
  <c r="AP30" i="29"/>
  <c r="AP29" i="29"/>
  <c r="AP20" i="29"/>
  <c r="AP19" i="29"/>
  <c r="AP18" i="29"/>
  <c r="AP17" i="29"/>
  <c r="AP10" i="29"/>
  <c r="AP9" i="29"/>
  <c r="AP6" i="29"/>
  <c r="AP5" i="29"/>
  <c r="AP44" i="26"/>
  <c r="AP43" i="26"/>
  <c r="AP42" i="26"/>
  <c r="AP41" i="26"/>
  <c r="AP32" i="26"/>
  <c r="AP31" i="26"/>
  <c r="AP30" i="26"/>
  <c r="AP29" i="26"/>
  <c r="AP20" i="26"/>
  <c r="AP19" i="26"/>
  <c r="AP18" i="26"/>
  <c r="AP17" i="26"/>
  <c r="AP10" i="26"/>
  <c r="AP9" i="26"/>
  <c r="AP6" i="26"/>
  <c r="AP5" i="26"/>
  <c r="AP44" i="34"/>
  <c r="AP43" i="34"/>
  <c r="AP42" i="34"/>
  <c r="AP41" i="34"/>
  <c r="AP32" i="34"/>
  <c r="AP31" i="34"/>
  <c r="AP30" i="34"/>
  <c r="AP29" i="34"/>
  <c r="AP20" i="34"/>
  <c r="AP19" i="34"/>
  <c r="AP18" i="34"/>
  <c r="AP17" i="34"/>
  <c r="AP10" i="34"/>
  <c r="AP9" i="34"/>
  <c r="AP6" i="34"/>
  <c r="AP5" i="34"/>
  <c r="AP44" i="25"/>
  <c r="AP43" i="25"/>
  <c r="AP42" i="25"/>
  <c r="AP41" i="25"/>
  <c r="AP32" i="25"/>
  <c r="AP31" i="25"/>
  <c r="AP30" i="25"/>
  <c r="AP29" i="25"/>
  <c r="AP20" i="25"/>
  <c r="AP19" i="25"/>
  <c r="AP18" i="25"/>
  <c r="AP17" i="25"/>
  <c r="AP10" i="25"/>
  <c r="AP9" i="25"/>
  <c r="AP6" i="25"/>
  <c r="AP5" i="25"/>
  <c r="AP44" i="24"/>
  <c r="AP43" i="24"/>
  <c r="AP42" i="24"/>
  <c r="AP41" i="24"/>
  <c r="AP32" i="24"/>
  <c r="AP31" i="24"/>
  <c r="AP30" i="24"/>
  <c r="AP29" i="24"/>
  <c r="AP20" i="24"/>
  <c r="AP19" i="24"/>
  <c r="AP18" i="24"/>
  <c r="AP17" i="24"/>
  <c r="AP10" i="24"/>
  <c r="AP9" i="24"/>
  <c r="AP6" i="24"/>
  <c r="AP5" i="24"/>
  <c r="AP44" i="7"/>
  <c r="AP43" i="7"/>
  <c r="AP42" i="7"/>
  <c r="AP41" i="7"/>
  <c r="AP32" i="7"/>
  <c r="AP31" i="7"/>
  <c r="AP30" i="7"/>
  <c r="AP29" i="7"/>
  <c r="AP20" i="7"/>
  <c r="AP19" i="7"/>
  <c r="AP18" i="7"/>
  <c r="AP17" i="7"/>
  <c r="AP10" i="7"/>
  <c r="AP9" i="7"/>
  <c r="AP6" i="7"/>
  <c r="AP5" i="7"/>
  <c r="AP44" i="6"/>
  <c r="AP43" i="6"/>
  <c r="AP42" i="6"/>
  <c r="AP41" i="6"/>
  <c r="AP32" i="6"/>
  <c r="AP31" i="6"/>
  <c r="AP30" i="6"/>
  <c r="AP29" i="6"/>
  <c r="AP20" i="6"/>
  <c r="AP19" i="6"/>
  <c r="AP18" i="6"/>
  <c r="AP17" i="6"/>
  <c r="AP10" i="6"/>
  <c r="AP9" i="6"/>
  <c r="AP6" i="6"/>
  <c r="AP5" i="6"/>
  <c r="AP44" i="23"/>
  <c r="AP43" i="23"/>
  <c r="AP42" i="23"/>
  <c r="AP41" i="23"/>
  <c r="AP32" i="23"/>
  <c r="AP31" i="23"/>
  <c r="AP30" i="23"/>
  <c r="AP29" i="23"/>
  <c r="AP20" i="23"/>
  <c r="AP19" i="23"/>
  <c r="AP18" i="23"/>
  <c r="AP17" i="23"/>
  <c r="AP10" i="23"/>
  <c r="AP9" i="23"/>
  <c r="AP6" i="23"/>
  <c r="AP5" i="23"/>
  <c r="AP44" i="28"/>
  <c r="AP43" i="28"/>
  <c r="AP42" i="28"/>
  <c r="AP41" i="28"/>
  <c r="AP32" i="28"/>
  <c r="AP31" i="28"/>
  <c r="AP30" i="28"/>
  <c r="AP29" i="28"/>
  <c r="AP20" i="28"/>
  <c r="AP19" i="28"/>
  <c r="AP18" i="28"/>
  <c r="AP17" i="28"/>
  <c r="AP10" i="28"/>
  <c r="AP9" i="28"/>
  <c r="AP6" i="28"/>
  <c r="AP5" i="28"/>
  <c r="AP44" i="31"/>
  <c r="AP43" i="31"/>
  <c r="AP42" i="31"/>
  <c r="AP41" i="31"/>
  <c r="AP32" i="31"/>
  <c r="AP31" i="31"/>
  <c r="AP30" i="31"/>
  <c r="AP29" i="31"/>
  <c r="AP20" i="31"/>
  <c r="AP19" i="31"/>
  <c r="AP18" i="31"/>
  <c r="AP17" i="31"/>
  <c r="AP10" i="31"/>
  <c r="AP9" i="31"/>
  <c r="AP6" i="31"/>
  <c r="AP5" i="31"/>
  <c r="AP44" i="16"/>
  <c r="AP43" i="16"/>
  <c r="AP42" i="16"/>
  <c r="AP41" i="16"/>
  <c r="AP32" i="16"/>
  <c r="AP31" i="16"/>
  <c r="AP30" i="16"/>
  <c r="AP29" i="16"/>
  <c r="AP20" i="16"/>
  <c r="AP19" i="16"/>
  <c r="AP18" i="16"/>
  <c r="AP17" i="16"/>
  <c r="AP10" i="16"/>
  <c r="AP9" i="16"/>
  <c r="AP6" i="16"/>
  <c r="AP5" i="16"/>
  <c r="AP44" i="5"/>
  <c r="AP43" i="5"/>
  <c r="AP42" i="5"/>
  <c r="AP41" i="5"/>
  <c r="AP32" i="5"/>
  <c r="AP31" i="5"/>
  <c r="AP30" i="5"/>
  <c r="AP29" i="5"/>
  <c r="AP20" i="5"/>
  <c r="AP19" i="5"/>
  <c r="AP18" i="5"/>
  <c r="AP17" i="5"/>
  <c r="AP10" i="5"/>
  <c r="AP9" i="5"/>
  <c r="AP6" i="5"/>
  <c r="AP5" i="5"/>
  <c r="AP44" i="4"/>
  <c r="AP43" i="4"/>
  <c r="AP42" i="4"/>
  <c r="AP41" i="4"/>
  <c r="AP32" i="4"/>
  <c r="AP31" i="4"/>
  <c r="AP30" i="4"/>
  <c r="AP29" i="4"/>
  <c r="AP20" i="4"/>
  <c r="AP19" i="4"/>
  <c r="AP18" i="4"/>
  <c r="AP17" i="4"/>
  <c r="AP10" i="4"/>
  <c r="AP9" i="4"/>
  <c r="AP6" i="4"/>
  <c r="AP5" i="4"/>
  <c r="AP44" i="15"/>
  <c r="AP43" i="15"/>
  <c r="AP42" i="15"/>
  <c r="AP41" i="15"/>
  <c r="AP32" i="15"/>
  <c r="AP31" i="15"/>
  <c r="AP30" i="15"/>
  <c r="AP29" i="15"/>
  <c r="AP20" i="15"/>
  <c r="AP19" i="15"/>
  <c r="AP18" i="15"/>
  <c r="AP17" i="15"/>
  <c r="AP10" i="15"/>
  <c r="AP9" i="15"/>
  <c r="AP6" i="15"/>
  <c r="AP5" i="15"/>
  <c r="AE48" i="36"/>
  <c r="AE47" i="36"/>
  <c r="AE46" i="36"/>
  <c r="AE45" i="36"/>
  <c r="AE44" i="36"/>
  <c r="AE43" i="36"/>
  <c r="AE42" i="36"/>
  <c r="AE41" i="36"/>
  <c r="AE32" i="36"/>
  <c r="AE31" i="36"/>
  <c r="AE30" i="36"/>
  <c r="AE29" i="36"/>
  <c r="AE24" i="36"/>
  <c r="AE23" i="36"/>
  <c r="AE22" i="36"/>
  <c r="AE21" i="36"/>
  <c r="AE20" i="36"/>
  <c r="AE19" i="36"/>
  <c r="AE18" i="36"/>
  <c r="AE17" i="36"/>
  <c r="AE12" i="36"/>
  <c r="AE11" i="36"/>
  <c r="AE10" i="36"/>
  <c r="AE9" i="36"/>
  <c r="AE8" i="36"/>
  <c r="AE7" i="36"/>
  <c r="AE6" i="36"/>
  <c r="AE5" i="36"/>
  <c r="AE44" i="33"/>
  <c r="AE43" i="33"/>
  <c r="AE42" i="33"/>
  <c r="AE41" i="33"/>
  <c r="AE32" i="33"/>
  <c r="AE31" i="33"/>
  <c r="AE30" i="33"/>
  <c r="AE29" i="33"/>
  <c r="AE20" i="33"/>
  <c r="AE19" i="33"/>
  <c r="AE18" i="33"/>
  <c r="AE17" i="33"/>
  <c r="AE10" i="33"/>
  <c r="AE9" i="33"/>
  <c r="AE6" i="33"/>
  <c r="AE5" i="33"/>
  <c r="AE44" i="14"/>
  <c r="AE43" i="14"/>
  <c r="AE42" i="14"/>
  <c r="AE41" i="14"/>
  <c r="AE32" i="14"/>
  <c r="AE31" i="14"/>
  <c r="AE30" i="14"/>
  <c r="AE29" i="14"/>
  <c r="AE20" i="14"/>
  <c r="AE19" i="14"/>
  <c r="AE18" i="14"/>
  <c r="AE17" i="14"/>
  <c r="AE10" i="14"/>
  <c r="AE9" i="14"/>
  <c r="AE6" i="14"/>
  <c r="AE5" i="14"/>
  <c r="AE44" i="22"/>
  <c r="AE43" i="22"/>
  <c r="AE42" i="22"/>
  <c r="AE41" i="22"/>
  <c r="AE32" i="22"/>
  <c r="AE31" i="22"/>
  <c r="AE30" i="22"/>
  <c r="AE29" i="22"/>
  <c r="AE20" i="22"/>
  <c r="AE19" i="22"/>
  <c r="AE18" i="22"/>
  <c r="AE17" i="22"/>
  <c r="AE10" i="22"/>
  <c r="AE9" i="22"/>
  <c r="AE6" i="22"/>
  <c r="AE5" i="22"/>
  <c r="AE44" i="13"/>
  <c r="AE43" i="13"/>
  <c r="AE42" i="13"/>
  <c r="AE41" i="13"/>
  <c r="AE32" i="13"/>
  <c r="AE31" i="13"/>
  <c r="AE30" i="13"/>
  <c r="AE29" i="13"/>
  <c r="AE20" i="13"/>
  <c r="AE19" i="13"/>
  <c r="AE18" i="13"/>
  <c r="AE17" i="13"/>
  <c r="AE10" i="13"/>
  <c r="AE9" i="13"/>
  <c r="AE6" i="13"/>
  <c r="AE5" i="13"/>
  <c r="AE44" i="21"/>
  <c r="AE43" i="21"/>
  <c r="AE42" i="21"/>
  <c r="AE41" i="21"/>
  <c r="AE32" i="21"/>
  <c r="AE31" i="21"/>
  <c r="AE30" i="21"/>
  <c r="AE29" i="21"/>
  <c r="AE20" i="21"/>
  <c r="AE19" i="21"/>
  <c r="AE18" i="21"/>
  <c r="AE17" i="21"/>
  <c r="AE10" i="21"/>
  <c r="AE9" i="21"/>
  <c r="AE6" i="21"/>
  <c r="AE5" i="21"/>
  <c r="AE44" i="32"/>
  <c r="AE43" i="32"/>
  <c r="AE42" i="32"/>
  <c r="AE41" i="32"/>
  <c r="AE32" i="32"/>
  <c r="AE31" i="32"/>
  <c r="AE30" i="32"/>
  <c r="AE29" i="32"/>
  <c r="AE20" i="32"/>
  <c r="AE19" i="32"/>
  <c r="AE18" i="32"/>
  <c r="AE17" i="32"/>
  <c r="AE10" i="32"/>
  <c r="AE9" i="32"/>
  <c r="AE6" i="32"/>
  <c r="AE5" i="32"/>
  <c r="AE44" i="20"/>
  <c r="AE43" i="20"/>
  <c r="AE42" i="20"/>
  <c r="AE41" i="20"/>
  <c r="AE32" i="20"/>
  <c r="AE31" i="20"/>
  <c r="AE30" i="20"/>
  <c r="AE29" i="20"/>
  <c r="AE20" i="20"/>
  <c r="AE19" i="20"/>
  <c r="AE18" i="20"/>
  <c r="AE17" i="20"/>
  <c r="AE10" i="20"/>
  <c r="AE9" i="20"/>
  <c r="AE6" i="20"/>
  <c r="AE5" i="20"/>
  <c r="AE44" i="12"/>
  <c r="AE43" i="12"/>
  <c r="AE42" i="12"/>
  <c r="AE41" i="12"/>
  <c r="AE32" i="12"/>
  <c r="AE31" i="12"/>
  <c r="AE30" i="12"/>
  <c r="AE29" i="12"/>
  <c r="AE20" i="12"/>
  <c r="AE19" i="12"/>
  <c r="AE18" i="12"/>
  <c r="AE17" i="12"/>
  <c r="AE10" i="12"/>
  <c r="AE9" i="12"/>
  <c r="AE6" i="12"/>
  <c r="AE5" i="12"/>
  <c r="AE44" i="19"/>
  <c r="AE43" i="19"/>
  <c r="AE42" i="19"/>
  <c r="AE41" i="19"/>
  <c r="AE32" i="19"/>
  <c r="AE31" i="19"/>
  <c r="AE30" i="19"/>
  <c r="AE29" i="19"/>
  <c r="AE20" i="19"/>
  <c r="AE19" i="19"/>
  <c r="AE18" i="19"/>
  <c r="AE17" i="19"/>
  <c r="AE10" i="19"/>
  <c r="AE9" i="19"/>
  <c r="AE6" i="19"/>
  <c r="AE5" i="19"/>
  <c r="AE44" i="35"/>
  <c r="AE43" i="35"/>
  <c r="AE42" i="35"/>
  <c r="AE41" i="35"/>
  <c r="AE32" i="35"/>
  <c r="AE31" i="35"/>
  <c r="AE30" i="35"/>
  <c r="AE29" i="35"/>
  <c r="AE20" i="35"/>
  <c r="AE19" i="35"/>
  <c r="AE18" i="35"/>
  <c r="AE17" i="35"/>
  <c r="AE10" i="35"/>
  <c r="AE9" i="35"/>
  <c r="AE6" i="35"/>
  <c r="AE5" i="35"/>
  <c r="AE44" i="11"/>
  <c r="AE43" i="11"/>
  <c r="AE42" i="11"/>
  <c r="AE41" i="11"/>
  <c r="AE32" i="11"/>
  <c r="AE31" i="11"/>
  <c r="AE30" i="11"/>
  <c r="AE29" i="11"/>
  <c r="AE20" i="11"/>
  <c r="AE19" i="11"/>
  <c r="AE18" i="11"/>
  <c r="AE17" i="11"/>
  <c r="AE10" i="11"/>
  <c r="AE9" i="11"/>
  <c r="AE6" i="11"/>
  <c r="AE5" i="11"/>
  <c r="AE44" i="30"/>
  <c r="AE43" i="30"/>
  <c r="AE42" i="30"/>
  <c r="AE41" i="30"/>
  <c r="AE32" i="30"/>
  <c r="AE31" i="30"/>
  <c r="AE30" i="30"/>
  <c r="AE29" i="30"/>
  <c r="AE20" i="30"/>
  <c r="AE19" i="30"/>
  <c r="AE18" i="30"/>
  <c r="AE17" i="30"/>
  <c r="AE10" i="30"/>
  <c r="AE9" i="30"/>
  <c r="AE6" i="30"/>
  <c r="AE5" i="30"/>
  <c r="AE44" i="27"/>
  <c r="AE43" i="27"/>
  <c r="AE42" i="27"/>
  <c r="AE41" i="27"/>
  <c r="AE32" i="27"/>
  <c r="AE31" i="27"/>
  <c r="AE30" i="27"/>
  <c r="AE29" i="27"/>
  <c r="AE20" i="27"/>
  <c r="AE19" i="27"/>
  <c r="AE18" i="27"/>
  <c r="AE17" i="27"/>
  <c r="AE10" i="27"/>
  <c r="AE9" i="27"/>
  <c r="AE6" i="27"/>
  <c r="AE5" i="27"/>
  <c r="AE44" i="18"/>
  <c r="AE43" i="18"/>
  <c r="AE42" i="18"/>
  <c r="AE41" i="18"/>
  <c r="AE32" i="18"/>
  <c r="AE31" i="18"/>
  <c r="AE30" i="18"/>
  <c r="AE29" i="18"/>
  <c r="AE20" i="18"/>
  <c r="AE19" i="18"/>
  <c r="AE18" i="18"/>
  <c r="AE17" i="18"/>
  <c r="AE10" i="18"/>
  <c r="AE9" i="18"/>
  <c r="AE6" i="18"/>
  <c r="AE5" i="18"/>
  <c r="AE44" i="17"/>
  <c r="AE43" i="17"/>
  <c r="AE42" i="17"/>
  <c r="AE41" i="17"/>
  <c r="AE32" i="17"/>
  <c r="AE31" i="17"/>
  <c r="AE30" i="17"/>
  <c r="AE29" i="17"/>
  <c r="AE20" i="17"/>
  <c r="AE19" i="17"/>
  <c r="AE18" i="17"/>
  <c r="AE17" i="17"/>
  <c r="AE10" i="17"/>
  <c r="AE9" i="17"/>
  <c r="AE6" i="17"/>
  <c r="AE5" i="17"/>
  <c r="AE44" i="10"/>
  <c r="AE43" i="10"/>
  <c r="AE42" i="10"/>
  <c r="AE41" i="10"/>
  <c r="AE32" i="10"/>
  <c r="AE31" i="10"/>
  <c r="AE30" i="10"/>
  <c r="AE29" i="10"/>
  <c r="AE20" i="10"/>
  <c r="AE19" i="10"/>
  <c r="AE18" i="10"/>
  <c r="AE17" i="10"/>
  <c r="AE10" i="10"/>
  <c r="AE9" i="10"/>
  <c r="AE6" i="10"/>
  <c r="AE5" i="10"/>
  <c r="AE44" i="9"/>
  <c r="AE43" i="9"/>
  <c r="AE42" i="9"/>
  <c r="AE41" i="9"/>
  <c r="AE32" i="9"/>
  <c r="AE31" i="9"/>
  <c r="AE30" i="9"/>
  <c r="AE29" i="9"/>
  <c r="AE20" i="9"/>
  <c r="AE19" i="9"/>
  <c r="AE18" i="9"/>
  <c r="AE17" i="9"/>
  <c r="AE10" i="9"/>
  <c r="AE9" i="9"/>
  <c r="AE6" i="9"/>
  <c r="AE5" i="9"/>
  <c r="AE44" i="8"/>
  <c r="AE43" i="8"/>
  <c r="AE42" i="8"/>
  <c r="AE41" i="8"/>
  <c r="AE32" i="8"/>
  <c r="AE31" i="8"/>
  <c r="AE30" i="8"/>
  <c r="AE29" i="8"/>
  <c r="AE20" i="8"/>
  <c r="AE19" i="8"/>
  <c r="AE18" i="8"/>
  <c r="AE17" i="8"/>
  <c r="AE10" i="8"/>
  <c r="AE9" i="8"/>
  <c r="AE6" i="8"/>
  <c r="AE5" i="8"/>
  <c r="AE44" i="29"/>
  <c r="AE43" i="29"/>
  <c r="AE42" i="29"/>
  <c r="AE41" i="29"/>
  <c r="AE32" i="29"/>
  <c r="AE31" i="29"/>
  <c r="AE30" i="29"/>
  <c r="AE29" i="29"/>
  <c r="AE20" i="29"/>
  <c r="AE19" i="29"/>
  <c r="AE18" i="29"/>
  <c r="AE17" i="29"/>
  <c r="AE10" i="29"/>
  <c r="AE9" i="29"/>
  <c r="AE6" i="29"/>
  <c r="AE5" i="29"/>
  <c r="AE44" i="26"/>
  <c r="AE43" i="26"/>
  <c r="AE42" i="26"/>
  <c r="AE41" i="26"/>
  <c r="AE32" i="26"/>
  <c r="AE31" i="26"/>
  <c r="AE30" i="26"/>
  <c r="AE29" i="26"/>
  <c r="AE20" i="26"/>
  <c r="AE19" i="26"/>
  <c r="AE18" i="26"/>
  <c r="AE17" i="26"/>
  <c r="AE10" i="26"/>
  <c r="AE9" i="26"/>
  <c r="AE6" i="26"/>
  <c r="AE5" i="26"/>
  <c r="AE44" i="34"/>
  <c r="AE43" i="34"/>
  <c r="AE42" i="34"/>
  <c r="AE41" i="34"/>
  <c r="AE32" i="34"/>
  <c r="AE31" i="34"/>
  <c r="AE30" i="34"/>
  <c r="AE29" i="34"/>
  <c r="AE20" i="34"/>
  <c r="AE19" i="34"/>
  <c r="AE18" i="34"/>
  <c r="AE17" i="34"/>
  <c r="AE10" i="34"/>
  <c r="AE9" i="34"/>
  <c r="AE6" i="34"/>
  <c r="AE5" i="34"/>
  <c r="AE44" i="25"/>
  <c r="AE43" i="25"/>
  <c r="AE42" i="25"/>
  <c r="AE41" i="25"/>
  <c r="AE32" i="25"/>
  <c r="AE31" i="25"/>
  <c r="AE30" i="25"/>
  <c r="AE29" i="25"/>
  <c r="AE20" i="25"/>
  <c r="AE19" i="25"/>
  <c r="AE18" i="25"/>
  <c r="AE17" i="25"/>
  <c r="AE10" i="25"/>
  <c r="AE9" i="25"/>
  <c r="AE6" i="25"/>
  <c r="AE5" i="25"/>
  <c r="AE44" i="24"/>
  <c r="AE43" i="24"/>
  <c r="AE42" i="24"/>
  <c r="AE41" i="24"/>
  <c r="AE32" i="24"/>
  <c r="AE31" i="24"/>
  <c r="AE30" i="24"/>
  <c r="AE29" i="24"/>
  <c r="AE20" i="24"/>
  <c r="AE19" i="24"/>
  <c r="AE18" i="24"/>
  <c r="AE17" i="24"/>
  <c r="AE10" i="24"/>
  <c r="AE9" i="24"/>
  <c r="AE6" i="24"/>
  <c r="AE5" i="24"/>
  <c r="AE44" i="7"/>
  <c r="AE43" i="7"/>
  <c r="AE42" i="7"/>
  <c r="AE41" i="7"/>
  <c r="AE32" i="7"/>
  <c r="AE31" i="7"/>
  <c r="AE30" i="7"/>
  <c r="AE29" i="7"/>
  <c r="AE20" i="7"/>
  <c r="AE19" i="7"/>
  <c r="AE18" i="7"/>
  <c r="AE17" i="7"/>
  <c r="AE10" i="7"/>
  <c r="AE9" i="7"/>
  <c r="AE6" i="7"/>
  <c r="AE5" i="7"/>
  <c r="AE44" i="6"/>
  <c r="AE43" i="6"/>
  <c r="AE42" i="6"/>
  <c r="AE41" i="6"/>
  <c r="AE32" i="6"/>
  <c r="AE31" i="6"/>
  <c r="AE30" i="6"/>
  <c r="AE29" i="6"/>
  <c r="AE20" i="6"/>
  <c r="AE19" i="6"/>
  <c r="AE18" i="6"/>
  <c r="AE17" i="6"/>
  <c r="AE10" i="6"/>
  <c r="AE9" i="6"/>
  <c r="AE6" i="6"/>
  <c r="AE5" i="6"/>
  <c r="AE44" i="23"/>
  <c r="AE43" i="23"/>
  <c r="AE42" i="23"/>
  <c r="AE41" i="23"/>
  <c r="AE32" i="23"/>
  <c r="AE31" i="23"/>
  <c r="AE30" i="23"/>
  <c r="AE29" i="23"/>
  <c r="AE20" i="23"/>
  <c r="AE19" i="23"/>
  <c r="AE18" i="23"/>
  <c r="AE17" i="23"/>
  <c r="AE10" i="23"/>
  <c r="AE9" i="23"/>
  <c r="AE6" i="23"/>
  <c r="AE5" i="23"/>
  <c r="AE44" i="28"/>
  <c r="AE43" i="28"/>
  <c r="AE42" i="28"/>
  <c r="AE41" i="28"/>
  <c r="AE32" i="28"/>
  <c r="AE31" i="28"/>
  <c r="AE30" i="28"/>
  <c r="AE29" i="28"/>
  <c r="AE20" i="28"/>
  <c r="AE19" i="28"/>
  <c r="AE18" i="28"/>
  <c r="AE17" i="28"/>
  <c r="AE10" i="28"/>
  <c r="AE9" i="28"/>
  <c r="AE6" i="28"/>
  <c r="AE5" i="28"/>
  <c r="AE44" i="31"/>
  <c r="AE43" i="31"/>
  <c r="AE42" i="31"/>
  <c r="AE41" i="31"/>
  <c r="AE32" i="31"/>
  <c r="AE31" i="31"/>
  <c r="AE30" i="31"/>
  <c r="AE29" i="31"/>
  <c r="AE20" i="31"/>
  <c r="AE19" i="31"/>
  <c r="AE18" i="31"/>
  <c r="AE17" i="31"/>
  <c r="AE10" i="31"/>
  <c r="AE9" i="31"/>
  <c r="AE6" i="31"/>
  <c r="AE5" i="31"/>
  <c r="AE44" i="16"/>
  <c r="AE43" i="16"/>
  <c r="AE42" i="16"/>
  <c r="AE41" i="16"/>
  <c r="AE32" i="16"/>
  <c r="AE31" i="16"/>
  <c r="AE30" i="16"/>
  <c r="AE29" i="16"/>
  <c r="AE20" i="16"/>
  <c r="AE19" i="16"/>
  <c r="AE18" i="16"/>
  <c r="AE17" i="16"/>
  <c r="AE10" i="16"/>
  <c r="AE9" i="16"/>
  <c r="AE6" i="16"/>
  <c r="AE5" i="16"/>
  <c r="AE44" i="5"/>
  <c r="AE43" i="5"/>
  <c r="AE42" i="5"/>
  <c r="AE41" i="5"/>
  <c r="AE32" i="5"/>
  <c r="AE31" i="5"/>
  <c r="AE30" i="5"/>
  <c r="AE29" i="5"/>
  <c r="AE20" i="5"/>
  <c r="AE19" i="5"/>
  <c r="AE18" i="5"/>
  <c r="AE17" i="5"/>
  <c r="AE10" i="5"/>
  <c r="AE9" i="5"/>
  <c r="AE6" i="5"/>
  <c r="AE5" i="5"/>
  <c r="AE44" i="4"/>
  <c r="AE43" i="4"/>
  <c r="AE42" i="4"/>
  <c r="AE41" i="4"/>
  <c r="AE32" i="4"/>
  <c r="AE31" i="4"/>
  <c r="AE30" i="4"/>
  <c r="AE29" i="4"/>
  <c r="AE20" i="4"/>
  <c r="AE19" i="4"/>
  <c r="AE18" i="4"/>
  <c r="AE17" i="4"/>
  <c r="AE10" i="4"/>
  <c r="AE9" i="4"/>
  <c r="AE6" i="4"/>
  <c r="AE5" i="4"/>
  <c r="AE44" i="15"/>
  <c r="AE43" i="15"/>
  <c r="AE42" i="15"/>
  <c r="AE41" i="15"/>
  <c r="AE32" i="15"/>
  <c r="AE31" i="15"/>
  <c r="AE30" i="15"/>
  <c r="AE29" i="15"/>
  <c r="AE20" i="15"/>
  <c r="AE19" i="15"/>
  <c r="AE18" i="15"/>
  <c r="AE17" i="15"/>
  <c r="AE10" i="15"/>
  <c r="AE9" i="15"/>
  <c r="AE6" i="15"/>
  <c r="AE5" i="15"/>
  <c r="BA71" i="3"/>
  <c r="BA70" i="3"/>
  <c r="BA67" i="3"/>
  <c r="BA66" i="3"/>
  <c r="BA63" i="3"/>
  <c r="BA62" i="3"/>
  <c r="BA60" i="3"/>
  <c r="BA58" i="3"/>
  <c r="BA56" i="3"/>
  <c r="BA54" i="3"/>
  <c r="BA48" i="3"/>
  <c r="BA46" i="3"/>
  <c r="BA44" i="3"/>
  <c r="BA42" i="3"/>
  <c r="BA36" i="3"/>
  <c r="BA34" i="3"/>
  <c r="BA32" i="3"/>
  <c r="AF32" i="1" s="1"/>
  <c r="BA30" i="3"/>
  <c r="BA24" i="3"/>
  <c r="BA22" i="3"/>
  <c r="BA20" i="3"/>
  <c r="BA18" i="3"/>
  <c r="BA16" i="3"/>
  <c r="BA14" i="3"/>
  <c r="BA11" i="3"/>
  <c r="BA10" i="3"/>
  <c r="BA7" i="3"/>
  <c r="BA6" i="3"/>
  <c r="BA72" i="3"/>
  <c r="BA69" i="3"/>
  <c r="BA68" i="3"/>
  <c r="BA65" i="3"/>
  <c r="BA64" i="3"/>
  <c r="BA61" i="3"/>
  <c r="BA59" i="3"/>
  <c r="BA57" i="3"/>
  <c r="BA55" i="3"/>
  <c r="BA53" i="3"/>
  <c r="BA47" i="3"/>
  <c r="BA45" i="3"/>
  <c r="BA43" i="3"/>
  <c r="BA41" i="3"/>
  <c r="BA35" i="3"/>
  <c r="BA33" i="3"/>
  <c r="BA31" i="3"/>
  <c r="BA29" i="3"/>
  <c r="AF29" i="1" s="1"/>
  <c r="BA23" i="3"/>
  <c r="BA21" i="3"/>
  <c r="BA19" i="3"/>
  <c r="BA17" i="3"/>
  <c r="BA15" i="3"/>
  <c r="BA13" i="3"/>
  <c r="BA12" i="3"/>
  <c r="BA9" i="3"/>
  <c r="BA8" i="3"/>
  <c r="BA5" i="3"/>
  <c r="AP43" i="3"/>
  <c r="AP41" i="3"/>
  <c r="AP31" i="3"/>
  <c r="AP29" i="3"/>
  <c r="AP19" i="3"/>
  <c r="AP17" i="3"/>
  <c r="AP9" i="3"/>
  <c r="AP5" i="3"/>
  <c r="AP44" i="3"/>
  <c r="AP42" i="3"/>
  <c r="AP32" i="3"/>
  <c r="AP30" i="3"/>
  <c r="AP20" i="3"/>
  <c r="AP18" i="3"/>
  <c r="AP10" i="3"/>
  <c r="AP6" i="3"/>
  <c r="AE44" i="3"/>
  <c r="AE42" i="3"/>
  <c r="AE32" i="3"/>
  <c r="AE30" i="3"/>
  <c r="AE20" i="3"/>
  <c r="AE18" i="3"/>
  <c r="AE10" i="3"/>
  <c r="AE6" i="3"/>
  <c r="AE43" i="3"/>
  <c r="AE41" i="3"/>
  <c r="AE31" i="3"/>
  <c r="AE29" i="3"/>
  <c r="AE19" i="3"/>
  <c r="AE17" i="3"/>
  <c r="AE9" i="3"/>
  <c r="AE5" i="3"/>
  <c r="O58" i="1"/>
  <c r="H58" i="1"/>
  <c r="D58" i="1"/>
  <c r="O56" i="1"/>
  <c r="H56" i="1"/>
  <c r="D56" i="1"/>
  <c r="O54" i="1"/>
  <c r="H54" i="1"/>
  <c r="D54" i="1"/>
  <c r="H52" i="1"/>
  <c r="D52" i="1"/>
  <c r="H51" i="1"/>
  <c r="D51" i="1"/>
  <c r="O48" i="1"/>
  <c r="H48" i="1"/>
  <c r="O47" i="1"/>
  <c r="H47" i="1"/>
  <c r="O43" i="1"/>
  <c r="H43" i="1"/>
  <c r="D43" i="1"/>
  <c r="O39" i="1"/>
  <c r="H39" i="1"/>
  <c r="O33" i="1"/>
  <c r="H33" i="1"/>
  <c r="O32" i="1"/>
  <c r="H32" i="1"/>
  <c r="O31" i="1"/>
  <c r="H31" i="1"/>
  <c r="O30" i="1"/>
  <c r="H30" i="1"/>
  <c r="O27" i="1"/>
  <c r="H27" i="1"/>
  <c r="O26" i="1"/>
  <c r="H26" i="1"/>
  <c r="O24" i="1"/>
  <c r="H24" i="1"/>
  <c r="O23" i="1"/>
  <c r="H23" i="1"/>
  <c r="D23" i="1"/>
  <c r="O21" i="1"/>
  <c r="H21" i="1"/>
  <c r="O20" i="1"/>
  <c r="H20" i="1"/>
  <c r="D20" i="1"/>
  <c r="O16" i="1"/>
  <c r="H16" i="1"/>
  <c r="O15" i="1"/>
  <c r="H15" i="1"/>
  <c r="D15" i="1"/>
  <c r="O12" i="1"/>
  <c r="H12" i="1"/>
  <c r="D12" i="1"/>
  <c r="O11" i="1"/>
  <c r="H11" i="1"/>
  <c r="O7" i="1"/>
  <c r="H7" i="1"/>
  <c r="H6" i="1"/>
  <c r="EK72" i="36"/>
  <c r="DZ72" i="36"/>
  <c r="DO72" i="36"/>
  <c r="DD72" i="36"/>
  <c r="CS72" i="36"/>
  <c r="CH72" i="36"/>
  <c r="BW72" i="36"/>
  <c r="BL72" i="36"/>
  <c r="EK71" i="36"/>
  <c r="DZ71" i="36"/>
  <c r="DO71" i="36"/>
  <c r="DD71" i="36"/>
  <c r="CS71" i="36"/>
  <c r="CH71" i="36"/>
  <c r="BW71" i="36"/>
  <c r="BL71" i="36"/>
  <c r="EK70" i="36"/>
  <c r="DZ70" i="36"/>
  <c r="DO70" i="36"/>
  <c r="DD70" i="36"/>
  <c r="CS70" i="36"/>
  <c r="CH70" i="36"/>
  <c r="BW70" i="36"/>
  <c r="BL70" i="36"/>
  <c r="EK69" i="36"/>
  <c r="DZ69" i="36"/>
  <c r="DO69" i="36"/>
  <c r="DD69" i="36"/>
  <c r="CS69" i="36"/>
  <c r="CH69" i="36"/>
  <c r="BW69" i="36"/>
  <c r="BL69" i="36"/>
  <c r="EK68" i="36"/>
  <c r="DZ68" i="36"/>
  <c r="DO68" i="36"/>
  <c r="DD68" i="36"/>
  <c r="CS68" i="36"/>
  <c r="CH68" i="36"/>
  <c r="BW68" i="36"/>
  <c r="BL68" i="36"/>
  <c r="EK67" i="36"/>
  <c r="DZ67" i="36"/>
  <c r="DO67" i="36"/>
  <c r="DD67" i="36"/>
  <c r="CS67" i="36"/>
  <c r="CH67" i="36"/>
  <c r="BW67" i="36"/>
  <c r="BL67" i="36"/>
  <c r="EK66" i="36"/>
  <c r="DZ66" i="36"/>
  <c r="DO66" i="36"/>
  <c r="DD66" i="36"/>
  <c r="CS66" i="36"/>
  <c r="CH66" i="36"/>
  <c r="BW66" i="36"/>
  <c r="BL66" i="36"/>
  <c r="EK65" i="36"/>
  <c r="DZ65" i="36"/>
  <c r="DO65" i="36"/>
  <c r="DD65" i="36"/>
  <c r="CS65" i="36"/>
  <c r="CH65" i="36"/>
  <c r="BW65" i="36"/>
  <c r="BL65" i="36"/>
  <c r="EK64" i="36"/>
  <c r="DZ64" i="36"/>
  <c r="DO64" i="36"/>
  <c r="DD64" i="36"/>
  <c r="CS64" i="36"/>
  <c r="CH64" i="36"/>
  <c r="BW64" i="36"/>
  <c r="BL64" i="36"/>
  <c r="EK63" i="36"/>
  <c r="DZ63" i="36"/>
  <c r="DO63" i="36"/>
  <c r="DD63" i="36"/>
  <c r="CS63" i="36"/>
  <c r="CH63" i="36"/>
  <c r="BW63" i="36"/>
  <c r="BL63" i="36"/>
  <c r="EK62" i="36"/>
  <c r="DZ62" i="36"/>
  <c r="DO62" i="36"/>
  <c r="DD62" i="36"/>
  <c r="CS62" i="36"/>
  <c r="CH62" i="36"/>
  <c r="BW62" i="36"/>
  <c r="BL62" i="36"/>
  <c r="EK61" i="36"/>
  <c r="DZ61" i="36"/>
  <c r="DO61" i="36"/>
  <c r="DD61" i="36"/>
  <c r="CS61" i="36"/>
  <c r="CH61" i="36"/>
  <c r="BW61" i="36"/>
  <c r="BL61" i="36"/>
  <c r="EK60" i="36"/>
  <c r="DZ60" i="36"/>
  <c r="DO60" i="36"/>
  <c r="DD60" i="36"/>
  <c r="CS60" i="36"/>
  <c r="CH60" i="36"/>
  <c r="BW60" i="36"/>
  <c r="BL60" i="36"/>
  <c r="EK59" i="36"/>
  <c r="DZ59" i="36"/>
  <c r="DO59" i="36"/>
  <c r="DD59" i="36"/>
  <c r="CS59" i="36"/>
  <c r="CH59" i="36"/>
  <c r="BW59" i="36"/>
  <c r="BL59" i="36"/>
  <c r="EK58" i="36"/>
  <c r="DZ58" i="36"/>
  <c r="DO58" i="36"/>
  <c r="DD58" i="36"/>
  <c r="CS58" i="36"/>
  <c r="CH58" i="36"/>
  <c r="BW58" i="36"/>
  <c r="BL58" i="36"/>
  <c r="EK57" i="36"/>
  <c r="DZ57" i="36"/>
  <c r="DO57" i="36"/>
  <c r="DD57" i="36"/>
  <c r="CS57" i="36"/>
  <c r="CH57" i="36"/>
  <c r="BW57" i="36"/>
  <c r="BL57" i="36"/>
  <c r="EK56" i="36"/>
  <c r="DZ56" i="36"/>
  <c r="DO56" i="36"/>
  <c r="DD56" i="36"/>
  <c r="CS56" i="36"/>
  <c r="CH56" i="36"/>
  <c r="BW56" i="36"/>
  <c r="BL56" i="36"/>
  <c r="EK55" i="36"/>
  <c r="DZ55" i="36"/>
  <c r="DO55" i="36"/>
  <c r="DD55" i="36"/>
  <c r="CS55" i="36"/>
  <c r="CH55" i="36"/>
  <c r="BW55" i="36"/>
  <c r="BL55" i="36"/>
  <c r="EK54" i="36"/>
  <c r="DZ54" i="36"/>
  <c r="DO54" i="36"/>
  <c r="DD54" i="36"/>
  <c r="CS54" i="36"/>
  <c r="CH54" i="36"/>
  <c r="BW54" i="36"/>
  <c r="BL54" i="36"/>
  <c r="EK53" i="36"/>
  <c r="DZ53" i="36"/>
  <c r="DO53" i="36"/>
  <c r="DD53" i="36"/>
  <c r="CS53" i="36"/>
  <c r="CH53" i="36"/>
  <c r="BW53" i="36"/>
  <c r="BL53" i="36"/>
  <c r="EK48" i="36"/>
  <c r="DZ48" i="36"/>
  <c r="DO48" i="36"/>
  <c r="DD48" i="36"/>
  <c r="CS48" i="36"/>
  <c r="CH48" i="36"/>
  <c r="BW48" i="36"/>
  <c r="BL48" i="36"/>
  <c r="EK47" i="36"/>
  <c r="DZ47" i="36"/>
  <c r="DO47" i="36"/>
  <c r="DD47" i="36"/>
  <c r="CS47" i="36"/>
  <c r="CH47" i="36"/>
  <c r="BW47" i="36"/>
  <c r="BL47" i="36"/>
  <c r="EK46" i="36"/>
  <c r="DZ46" i="36"/>
  <c r="DO46" i="36"/>
  <c r="DD46" i="36"/>
  <c r="CS46" i="36"/>
  <c r="CH46" i="36"/>
  <c r="BW46" i="36"/>
  <c r="BL46" i="36"/>
  <c r="EK45" i="36"/>
  <c r="DZ45" i="36"/>
  <c r="DO45" i="36"/>
  <c r="DD45" i="36"/>
  <c r="CS45" i="36"/>
  <c r="CH45" i="36"/>
  <c r="BW45" i="36"/>
  <c r="BL45" i="36"/>
  <c r="EK44" i="36"/>
  <c r="DZ44" i="36"/>
  <c r="DO44" i="36"/>
  <c r="DD44" i="36"/>
  <c r="CS44" i="36"/>
  <c r="CH44" i="36"/>
  <c r="BW44" i="36"/>
  <c r="BL44" i="36"/>
  <c r="EK43" i="36"/>
  <c r="DZ43" i="36"/>
  <c r="DO43" i="36"/>
  <c r="DD43" i="36"/>
  <c r="CS43" i="36"/>
  <c r="CH43" i="36"/>
  <c r="BW43" i="36"/>
  <c r="BL43" i="36"/>
  <c r="EK42" i="36"/>
  <c r="DZ42" i="36"/>
  <c r="DO42" i="36"/>
  <c r="DD42" i="36"/>
  <c r="CS42" i="36"/>
  <c r="CH42" i="36"/>
  <c r="BW42" i="36"/>
  <c r="BL42" i="36"/>
  <c r="EK41" i="36"/>
  <c r="DZ41" i="36"/>
  <c r="DO41" i="36"/>
  <c r="DD41" i="36"/>
  <c r="CS41" i="36"/>
  <c r="CH41" i="36"/>
  <c r="BW41" i="36"/>
  <c r="BL41" i="36"/>
  <c r="EK36" i="36"/>
  <c r="DZ36" i="36"/>
  <c r="DO36" i="36"/>
  <c r="DD36" i="36"/>
  <c r="CS36" i="36"/>
  <c r="CH36" i="36"/>
  <c r="BW36" i="36"/>
  <c r="BL36" i="36"/>
  <c r="EK35" i="36"/>
  <c r="DZ35" i="36"/>
  <c r="DO35" i="36"/>
  <c r="DD35" i="36"/>
  <c r="CS35" i="36"/>
  <c r="CH35" i="36"/>
  <c r="BW35" i="36"/>
  <c r="BL35" i="36"/>
  <c r="EK34" i="36"/>
  <c r="DZ34" i="36"/>
  <c r="DO34" i="36"/>
  <c r="DD34" i="36"/>
  <c r="CS34" i="36"/>
  <c r="CH34" i="36"/>
  <c r="BW34" i="36"/>
  <c r="BL34" i="36"/>
  <c r="EK33" i="36"/>
  <c r="DZ33" i="36"/>
  <c r="DO33" i="36"/>
  <c r="DD33" i="36"/>
  <c r="CS33" i="36"/>
  <c r="CH33" i="36"/>
  <c r="BW33" i="36"/>
  <c r="BL33" i="36"/>
  <c r="EK32" i="36"/>
  <c r="DZ32" i="36"/>
  <c r="DO32" i="36"/>
  <c r="DD32" i="36"/>
  <c r="CS32" i="36"/>
  <c r="CH32" i="36"/>
  <c r="BW32" i="36"/>
  <c r="BL32" i="36"/>
  <c r="EK31" i="36"/>
  <c r="DZ31" i="36"/>
  <c r="DO31" i="36"/>
  <c r="DD31" i="36"/>
  <c r="CS31" i="36"/>
  <c r="CH31" i="36"/>
  <c r="BW31" i="36"/>
  <c r="BL31" i="36"/>
  <c r="EK30" i="36"/>
  <c r="DZ30" i="36"/>
  <c r="DO30" i="36"/>
  <c r="DD30" i="36"/>
  <c r="CS30" i="36"/>
  <c r="CH30" i="36"/>
  <c r="BW30" i="36"/>
  <c r="BL30" i="36"/>
  <c r="EK29" i="36"/>
  <c r="DZ29" i="36"/>
  <c r="DO29" i="36"/>
  <c r="DD29" i="36"/>
  <c r="CS29" i="36"/>
  <c r="CH29" i="36"/>
  <c r="BW29" i="36"/>
  <c r="BL29" i="36"/>
  <c r="AE53" i="36"/>
  <c r="EK24" i="36"/>
  <c r="DZ24" i="36"/>
  <c r="DO24" i="36"/>
  <c r="DD24" i="36"/>
  <c r="CS24" i="36"/>
  <c r="CH24" i="36"/>
  <c r="BW24" i="36"/>
  <c r="BL24" i="36"/>
  <c r="EK23" i="36"/>
  <c r="DZ23" i="36"/>
  <c r="DO23" i="36"/>
  <c r="DD23" i="36"/>
  <c r="CS23" i="36"/>
  <c r="CH23" i="36"/>
  <c r="BW23" i="36"/>
  <c r="BL23" i="36"/>
  <c r="EK22" i="36"/>
  <c r="DZ22" i="36"/>
  <c r="DO22" i="36"/>
  <c r="DD22" i="36"/>
  <c r="CS22" i="36"/>
  <c r="CH22" i="36"/>
  <c r="BW22" i="36"/>
  <c r="BL22" i="36"/>
  <c r="EK21" i="36"/>
  <c r="DZ21" i="36"/>
  <c r="DO21" i="36"/>
  <c r="DD21" i="36"/>
  <c r="CS21" i="36"/>
  <c r="CH21" i="36"/>
  <c r="BW21" i="36"/>
  <c r="BL21" i="36"/>
  <c r="EK20" i="36"/>
  <c r="DZ20" i="36"/>
  <c r="DO20" i="36"/>
  <c r="DD20" i="36"/>
  <c r="CS20" i="36"/>
  <c r="CH20" i="36"/>
  <c r="BW20" i="36"/>
  <c r="BL20" i="36"/>
  <c r="EK19" i="36"/>
  <c r="DZ19" i="36"/>
  <c r="DO19" i="36"/>
  <c r="DD19" i="36"/>
  <c r="CS19" i="36"/>
  <c r="CH19" i="36"/>
  <c r="BW19" i="36"/>
  <c r="BL19" i="36"/>
  <c r="EK18" i="36"/>
  <c r="DZ18" i="36"/>
  <c r="DO18" i="36"/>
  <c r="DD18" i="36"/>
  <c r="CS18" i="36"/>
  <c r="CH18" i="36"/>
  <c r="BW18" i="36"/>
  <c r="BL18" i="36"/>
  <c r="EK17" i="36"/>
  <c r="DZ17" i="36"/>
  <c r="DO17" i="36"/>
  <c r="DD17" i="36"/>
  <c r="CS17" i="36"/>
  <c r="CH17" i="36"/>
  <c r="BW17" i="36"/>
  <c r="BL17" i="36"/>
  <c r="EK16" i="36"/>
  <c r="DZ16" i="36"/>
  <c r="DO16" i="36"/>
  <c r="DD16" i="36"/>
  <c r="CS16" i="36"/>
  <c r="CH16" i="36"/>
  <c r="BW16" i="36"/>
  <c r="BL16" i="36"/>
  <c r="EK15" i="36"/>
  <c r="DZ15" i="36"/>
  <c r="DO15" i="36"/>
  <c r="DD15" i="36"/>
  <c r="CS15" i="36"/>
  <c r="CH15" i="36"/>
  <c r="BW15" i="36"/>
  <c r="BL15" i="36"/>
  <c r="EK14" i="36"/>
  <c r="DZ14" i="36"/>
  <c r="DO14" i="36"/>
  <c r="DD14" i="36"/>
  <c r="CS14" i="36"/>
  <c r="CH14" i="36"/>
  <c r="BW14" i="36"/>
  <c r="BL14" i="36"/>
  <c r="EK13" i="36"/>
  <c r="DZ13" i="36"/>
  <c r="DO13" i="36"/>
  <c r="DD13" i="36"/>
  <c r="CS13" i="36"/>
  <c r="CH13" i="36"/>
  <c r="BW13" i="36"/>
  <c r="BL13" i="36"/>
  <c r="EK12" i="36"/>
  <c r="DZ12" i="36"/>
  <c r="DO12" i="36"/>
  <c r="DD12" i="36"/>
  <c r="CS12" i="36"/>
  <c r="CH12" i="36"/>
  <c r="BW12" i="36"/>
  <c r="BL12" i="36"/>
  <c r="EK11" i="36"/>
  <c r="DZ11" i="36"/>
  <c r="DO11" i="36"/>
  <c r="DD11" i="36"/>
  <c r="CS11" i="36"/>
  <c r="CH11" i="36"/>
  <c r="BW11" i="36"/>
  <c r="BL11" i="36"/>
  <c r="EK10" i="36"/>
  <c r="DZ10" i="36"/>
  <c r="DO10" i="36"/>
  <c r="DD10" i="36"/>
  <c r="CS10" i="36"/>
  <c r="CH10" i="36"/>
  <c r="BW10" i="36"/>
  <c r="BL10" i="36"/>
  <c r="EK9" i="36"/>
  <c r="DZ9" i="36"/>
  <c r="DO9" i="36"/>
  <c r="DD9" i="36"/>
  <c r="CS9" i="36"/>
  <c r="CH9" i="36"/>
  <c r="BW9" i="36"/>
  <c r="BL9" i="36"/>
  <c r="EK8" i="36"/>
  <c r="DZ8" i="36"/>
  <c r="DO8" i="36"/>
  <c r="DD8" i="36"/>
  <c r="CS8" i="36"/>
  <c r="CH8" i="36"/>
  <c r="BW8" i="36"/>
  <c r="BL8" i="36"/>
  <c r="EK7" i="36"/>
  <c r="DZ7" i="36"/>
  <c r="DO7" i="36"/>
  <c r="DD7" i="36"/>
  <c r="CS7" i="36"/>
  <c r="CH7" i="36"/>
  <c r="BW7" i="36"/>
  <c r="BL7" i="36"/>
  <c r="EK6" i="36"/>
  <c r="DZ6" i="36"/>
  <c r="DO6" i="36"/>
  <c r="DD6" i="36"/>
  <c r="CS6" i="36"/>
  <c r="CH6" i="36"/>
  <c r="BW6" i="36"/>
  <c r="BL6" i="36"/>
  <c r="EK5" i="36"/>
  <c r="DZ5" i="36"/>
  <c r="DO5" i="36"/>
  <c r="DD5" i="36"/>
  <c r="CS5" i="36"/>
  <c r="CH5" i="36"/>
  <c r="BW5" i="36"/>
  <c r="BL5" i="36"/>
  <c r="AF60" i="1" l="1"/>
  <c r="AE32" i="1"/>
  <c r="P20" i="1"/>
  <c r="Q20" i="1" s="1"/>
  <c r="AF36" i="1"/>
  <c r="P23" i="1"/>
  <c r="Q23" i="1" s="1"/>
  <c r="P15" i="1"/>
  <c r="Q15" i="1" s="1"/>
  <c r="AF72" i="1"/>
  <c r="AF24" i="1"/>
  <c r="AF64" i="1"/>
  <c r="AE17" i="1"/>
  <c r="AD20" i="1"/>
  <c r="AF43" i="1"/>
  <c r="AD32" i="1"/>
  <c r="AF47" i="1"/>
  <c r="AD44" i="1"/>
  <c r="AF19" i="1"/>
  <c r="AF71" i="1"/>
  <c r="AF59" i="1"/>
  <c r="AD31" i="1"/>
  <c r="AE20" i="1"/>
  <c r="AF31" i="1"/>
  <c r="AE18" i="1"/>
  <c r="AD6" i="1"/>
  <c r="AD10" i="1"/>
  <c r="AF30" i="1"/>
  <c r="AD30" i="1"/>
  <c r="AF34" i="1"/>
  <c r="AD9" i="1"/>
  <c r="AD42" i="1"/>
  <c r="AE42" i="1"/>
  <c r="AF35" i="1"/>
  <c r="AF53" i="1"/>
  <c r="AF65" i="1"/>
  <c r="AP13" i="36"/>
  <c r="AE9" i="1"/>
  <c r="BW73" i="37"/>
  <c r="CS28" i="37"/>
  <c r="CS25" i="37"/>
  <c r="CS26" i="37"/>
  <c r="CS27" i="37"/>
  <c r="CH39" i="37"/>
  <c r="CH40" i="37"/>
  <c r="CH37" i="37"/>
  <c r="CH38" i="37"/>
  <c r="CH51" i="37"/>
  <c r="CH52" i="37"/>
  <c r="CH49" i="37"/>
  <c r="CH50" i="37"/>
  <c r="O29" i="1"/>
  <c r="O14" i="1"/>
  <c r="H14" i="1"/>
  <c r="H29" i="1"/>
  <c r="AD17" i="1"/>
  <c r="P43" i="1"/>
  <c r="Q43" i="1" s="1"/>
  <c r="P12" i="1"/>
  <c r="Q12" i="1" s="1"/>
  <c r="P6" i="1"/>
  <c r="Q6" i="1" s="1"/>
  <c r="AE30" i="1"/>
  <c r="AF58" i="1"/>
  <c r="AD18" i="1"/>
  <c r="AF41" i="1"/>
  <c r="AE66" i="36"/>
  <c r="AP66" i="36"/>
  <c r="AP65" i="36"/>
  <c r="AP36" i="36"/>
  <c r="AP35" i="36"/>
  <c r="AP34" i="36"/>
  <c r="AP33" i="36"/>
  <c r="AE56" i="36"/>
  <c r="AE55" i="36"/>
  <c r="AE54" i="36"/>
  <c r="AP60" i="36"/>
  <c r="AP59" i="36"/>
  <c r="AP58" i="36"/>
  <c r="AP57" i="36"/>
  <c r="AP70" i="36"/>
  <c r="AP69" i="36"/>
  <c r="AE36" i="36"/>
  <c r="AE35" i="36"/>
  <c r="AE34" i="36"/>
  <c r="AE33" i="36"/>
  <c r="AP56" i="36"/>
  <c r="AP55" i="36"/>
  <c r="AP54" i="36"/>
  <c r="AP53" i="36"/>
  <c r="AE62" i="36"/>
  <c r="AE61" i="36"/>
  <c r="AD29" i="1"/>
  <c r="AE29" i="1"/>
  <c r="AE65" i="36"/>
  <c r="AP62" i="36"/>
  <c r="AP61" i="36"/>
  <c r="AE60" i="36"/>
  <c r="AE59" i="36"/>
  <c r="AE58" i="36"/>
  <c r="AE57" i="36"/>
  <c r="AP24" i="36"/>
  <c r="AP23" i="36"/>
  <c r="AP22" i="36"/>
  <c r="AP21" i="36"/>
  <c r="AE14" i="36"/>
  <c r="AE13" i="36"/>
  <c r="AE16" i="36"/>
  <c r="AP48" i="36"/>
  <c r="AP47" i="36"/>
  <c r="AP46" i="36"/>
  <c r="AP45" i="36"/>
  <c r="AE15" i="36"/>
  <c r="AE72" i="36"/>
  <c r="AE71" i="36"/>
  <c r="AP12" i="36"/>
  <c r="AP11" i="36"/>
  <c r="AP8" i="36"/>
  <c r="AP7" i="36"/>
  <c r="AP16" i="36"/>
  <c r="AP14" i="36"/>
  <c r="AP15" i="36"/>
  <c r="AE70" i="36"/>
  <c r="AE69" i="36"/>
  <c r="AD19" i="1"/>
  <c r="AE19" i="1"/>
  <c r="AE31" i="1"/>
  <c r="AE10" i="1"/>
  <c r="AD41" i="1"/>
  <c r="AE41" i="1"/>
  <c r="AD43" i="1"/>
  <c r="AE43" i="1"/>
  <c r="AE44" i="1"/>
  <c r="AD5" i="1"/>
  <c r="AE6" i="1"/>
  <c r="AF33" i="1"/>
  <c r="AF57" i="1"/>
  <c r="AF13" i="1"/>
  <c r="AF61" i="1"/>
  <c r="AF48" i="1"/>
  <c r="AF7" i="1"/>
  <c r="AF67" i="1"/>
  <c r="AF12" i="1"/>
  <c r="AF44" i="1"/>
  <c r="AF55" i="1"/>
  <c r="AF63" i="1"/>
  <c r="AF11" i="1"/>
  <c r="AF42" i="1"/>
  <c r="AF23" i="1"/>
  <c r="AF6" i="1"/>
  <c r="AF54" i="1"/>
  <c r="AF66" i="1"/>
  <c r="AF16" i="1"/>
  <c r="AF15" i="1"/>
  <c r="AF18" i="1"/>
  <c r="AF14" i="1"/>
  <c r="AF62" i="1"/>
  <c r="AF46" i="1"/>
  <c r="AF22" i="1"/>
  <c r="AF10" i="1"/>
  <c r="AF70" i="1"/>
  <c r="AF45" i="1"/>
  <c r="AF21" i="1"/>
  <c r="AF8" i="1"/>
  <c r="AF68" i="1"/>
  <c r="AF56" i="1"/>
  <c r="AE5" i="1"/>
  <c r="AF69" i="1"/>
  <c r="AF20" i="1"/>
  <c r="AF17" i="1"/>
  <c r="AF5" i="1"/>
  <c r="AF9" i="1"/>
  <c r="EV73" i="36"/>
  <c r="CH73" i="37" l="1"/>
  <c r="CS39" i="37"/>
  <c r="CS40" i="37"/>
  <c r="CS37" i="37"/>
  <c r="CS38" i="37"/>
  <c r="CS52" i="37"/>
  <c r="CS49" i="37"/>
  <c r="CS50" i="37"/>
  <c r="CS51" i="37"/>
  <c r="DD25" i="37"/>
  <c r="DD26" i="37"/>
  <c r="DD27" i="37"/>
  <c r="DD28" i="37"/>
  <c r="AP64" i="36"/>
  <c r="AP63" i="36"/>
  <c r="AE68" i="36"/>
  <c r="AE67" i="36"/>
  <c r="AE64" i="36"/>
  <c r="AE63" i="36"/>
  <c r="AP72" i="36"/>
  <c r="AP71" i="36"/>
  <c r="AP68" i="36"/>
  <c r="AP67" i="36"/>
  <c r="AE49" i="36" l="1"/>
  <c r="AE52" i="36"/>
  <c r="AE51" i="36"/>
  <c r="AE50" i="36"/>
  <c r="CS73" i="37"/>
  <c r="DO25" i="37"/>
  <c r="DO26" i="37"/>
  <c r="DO27" i="37"/>
  <c r="DO28" i="37"/>
  <c r="DD52" i="37"/>
  <c r="DD49" i="37"/>
  <c r="DD50" i="37"/>
  <c r="DD51" i="37"/>
  <c r="DD39" i="37"/>
  <c r="DD40" i="37"/>
  <c r="DD37" i="37"/>
  <c r="DD38" i="37"/>
  <c r="AE25" i="36" l="1"/>
  <c r="AE26" i="36"/>
  <c r="AE28" i="36"/>
  <c r="AE27" i="36"/>
  <c r="DD73" i="37"/>
  <c r="DO40" i="37"/>
  <c r="DO37" i="37"/>
  <c r="DO38" i="37"/>
  <c r="DO39" i="37"/>
  <c r="DO52" i="37"/>
  <c r="DO49" i="37"/>
  <c r="DO50" i="37"/>
  <c r="DO51" i="37"/>
  <c r="DZ25" i="37"/>
  <c r="DZ26" i="37"/>
  <c r="DZ27" i="37"/>
  <c r="DZ28" i="37"/>
  <c r="AE38" i="36"/>
  <c r="AE37" i="36"/>
  <c r="AE40" i="36"/>
  <c r="AE39" i="36"/>
  <c r="AE73" i="36" l="1"/>
  <c r="DO73" i="37"/>
  <c r="DZ40" i="37"/>
  <c r="DZ37" i="37"/>
  <c r="DZ38" i="37"/>
  <c r="DZ39" i="37"/>
  <c r="DZ52" i="37"/>
  <c r="DZ50" i="37"/>
  <c r="DZ51" i="37"/>
  <c r="DZ49" i="37"/>
  <c r="EK25" i="37"/>
  <c r="EK26" i="37"/>
  <c r="EK27" i="37"/>
  <c r="EK28" i="37"/>
  <c r="DZ73" i="37" l="1"/>
  <c r="BL28" i="36"/>
  <c r="BL25" i="36"/>
  <c r="BL26" i="36"/>
  <c r="BL27" i="36"/>
  <c r="BA50" i="36"/>
  <c r="EK40" i="37"/>
  <c r="EK37" i="37"/>
  <c r="EK38" i="37"/>
  <c r="EK39" i="37"/>
  <c r="EK50" i="37"/>
  <c r="EK51" i="37"/>
  <c r="EK52" i="37"/>
  <c r="EK49" i="37"/>
  <c r="BA28" i="36"/>
  <c r="BA26" i="36"/>
  <c r="BA27" i="36"/>
  <c r="BA25" i="36"/>
  <c r="AP28" i="36"/>
  <c r="AP26" i="36"/>
  <c r="AP27" i="36"/>
  <c r="AP25" i="36"/>
  <c r="BA40" i="36"/>
  <c r="BA38" i="36"/>
  <c r="BA39" i="36"/>
  <c r="BA37" i="36"/>
  <c r="AP40" i="36"/>
  <c r="AP38" i="36"/>
  <c r="AP39" i="36"/>
  <c r="AP37" i="36"/>
  <c r="AP52" i="36"/>
  <c r="AP50" i="36"/>
  <c r="AP51" i="36"/>
  <c r="AP49" i="36"/>
  <c r="BA49" i="36" l="1"/>
  <c r="BA51" i="36"/>
  <c r="EK73" i="37"/>
  <c r="BW28" i="36"/>
  <c r="BW25" i="36"/>
  <c r="BW26" i="36"/>
  <c r="BW27" i="36"/>
  <c r="BA52" i="36"/>
  <c r="BA73" i="36"/>
  <c r="AP73" i="36"/>
  <c r="BL51" i="36" l="1"/>
  <c r="BL52" i="36"/>
  <c r="BL49" i="36"/>
  <c r="BL50" i="36"/>
  <c r="CH25" i="36"/>
  <c r="CH26" i="36"/>
  <c r="CH27" i="36"/>
  <c r="CH28" i="36"/>
  <c r="BL38" i="36"/>
  <c r="BL39" i="36"/>
  <c r="BL40" i="36"/>
  <c r="BL37" i="36"/>
  <c r="CS25" i="36" l="1"/>
  <c r="CS26" i="36"/>
  <c r="CS27" i="36"/>
  <c r="CS28" i="36"/>
  <c r="BL73" i="36"/>
  <c r="BW38" i="36"/>
  <c r="BW39" i="36"/>
  <c r="BW40" i="36"/>
  <c r="BW37" i="36"/>
  <c r="BW51" i="36"/>
  <c r="BW52" i="36"/>
  <c r="BW49" i="36"/>
  <c r="BW50" i="36"/>
  <c r="S56" i="5"/>
  <c r="S54" i="5"/>
  <c r="S52" i="5"/>
  <c r="S51" i="5"/>
  <c r="BW73" i="36" l="1"/>
  <c r="CH51" i="36"/>
  <c r="CH52" i="36"/>
  <c r="CH49" i="36"/>
  <c r="CH50" i="36"/>
  <c r="CH38" i="36"/>
  <c r="CH39" i="36"/>
  <c r="CH40" i="36"/>
  <c r="CH37" i="36"/>
  <c r="DD25" i="36"/>
  <c r="DD26" i="36"/>
  <c r="DD27" i="36"/>
  <c r="DD28" i="36"/>
  <c r="S20" i="5"/>
  <c r="S51" i="1"/>
  <c r="Q58" i="1"/>
  <c r="S56" i="1"/>
  <c r="S6" i="1"/>
  <c r="S15" i="5"/>
  <c r="Q54" i="1"/>
  <c r="S54" i="1" s="1"/>
  <c r="Q52" i="1"/>
  <c r="S6" i="5"/>
  <c r="CS39" i="36" l="1"/>
  <c r="CS40" i="36"/>
  <c r="CS37" i="36"/>
  <c r="CS38" i="36"/>
  <c r="CH73" i="36"/>
  <c r="CS52" i="36"/>
  <c r="CS49" i="36"/>
  <c r="CS51" i="36"/>
  <c r="CS50" i="36"/>
  <c r="DO25" i="36"/>
  <c r="DO26" i="36"/>
  <c r="DO27" i="36"/>
  <c r="DO28" i="36"/>
  <c r="S20" i="1"/>
  <c r="S23" i="1"/>
  <c r="S52" i="1"/>
  <c r="S23" i="5"/>
  <c r="S15" i="1"/>
  <c r="D30" i="5"/>
  <c r="P27" i="5"/>
  <c r="Q27" i="5" s="1"/>
  <c r="P24" i="5"/>
  <c r="Q24" i="5" s="1"/>
  <c r="P21" i="5"/>
  <c r="Q21" i="5" s="1"/>
  <c r="D39" i="1"/>
  <c r="P30" i="5"/>
  <c r="Q30" i="5" s="1"/>
  <c r="P26" i="5"/>
  <c r="Q26" i="5" s="1"/>
  <c r="P11" i="5"/>
  <c r="P32" i="5" l="1"/>
  <c r="Q32" i="5" s="1"/>
  <c r="P47" i="5"/>
  <c r="Q47" i="5" s="1"/>
  <c r="Q11" i="5"/>
  <c r="P45" i="5"/>
  <c r="P13" i="5"/>
  <c r="CS73" i="36"/>
  <c r="DZ26" i="36"/>
  <c r="DZ25" i="36"/>
  <c r="DZ27" i="36"/>
  <c r="DZ28" i="36"/>
  <c r="DD39" i="36"/>
  <c r="DD40" i="36"/>
  <c r="DD37" i="36"/>
  <c r="DD38" i="36"/>
  <c r="DD52" i="36"/>
  <c r="DD49" i="36"/>
  <c r="DD50" i="36"/>
  <c r="DD51" i="36"/>
  <c r="AP70" i="14"/>
  <c r="AP69" i="14"/>
  <c r="AP70" i="33"/>
  <c r="AP69" i="33"/>
  <c r="AP62" i="11"/>
  <c r="AP61" i="11"/>
  <c r="AP60" i="25"/>
  <c r="AP59" i="25"/>
  <c r="AP58" i="25"/>
  <c r="AP57" i="25"/>
  <c r="AP24" i="5"/>
  <c r="AP23" i="5"/>
  <c r="AP22" i="5"/>
  <c r="AP21" i="5"/>
  <c r="AP12" i="22"/>
  <c r="AP11" i="22"/>
  <c r="AP8" i="22"/>
  <c r="AP7" i="22"/>
  <c r="AP16" i="13"/>
  <c r="AP14" i="13"/>
  <c r="AP13" i="13"/>
  <c r="AP15" i="13"/>
  <c r="AP24" i="21"/>
  <c r="AP23" i="21"/>
  <c r="AP22" i="21"/>
  <c r="AP21" i="21"/>
  <c r="AP36" i="32"/>
  <c r="AP35" i="32"/>
  <c r="AP34" i="32"/>
  <c r="AP33" i="32"/>
  <c r="AP48" i="20"/>
  <c r="AP47" i="20"/>
  <c r="AP46" i="20"/>
  <c r="AP45" i="20"/>
  <c r="AP56" i="12"/>
  <c r="AP55" i="12"/>
  <c r="AP54" i="12"/>
  <c r="AP53" i="12"/>
  <c r="AP58" i="19"/>
  <c r="AP57" i="19"/>
  <c r="AP60" i="19"/>
  <c r="AP59" i="19"/>
  <c r="AP62" i="35"/>
  <c r="AP61" i="35"/>
  <c r="AP66" i="11"/>
  <c r="AP65" i="11"/>
  <c r="AP70" i="30"/>
  <c r="AP69" i="30"/>
  <c r="AP8" i="17"/>
  <c r="AP7" i="17"/>
  <c r="AP12" i="17"/>
  <c r="AP11" i="17"/>
  <c r="AP16" i="10"/>
  <c r="AP15" i="10"/>
  <c r="AP14" i="10"/>
  <c r="AP13" i="10"/>
  <c r="AP24" i="9"/>
  <c r="AP23" i="9"/>
  <c r="AP22" i="9"/>
  <c r="AP21" i="9"/>
  <c r="AP36" i="8"/>
  <c r="AP35" i="8"/>
  <c r="AP34" i="8"/>
  <c r="AP33" i="8"/>
  <c r="AP48" i="29"/>
  <c r="AP47" i="29"/>
  <c r="AP46" i="29"/>
  <c r="AP45" i="29"/>
  <c r="AP56" i="26"/>
  <c r="AP55" i="26"/>
  <c r="AP54" i="26"/>
  <c r="AP53" i="26"/>
  <c r="AP58" i="34"/>
  <c r="AP60" i="34"/>
  <c r="AP59" i="34"/>
  <c r="AP57" i="34"/>
  <c r="AP61" i="25"/>
  <c r="AP62" i="25"/>
  <c r="AP66" i="24"/>
  <c r="AP65" i="24"/>
  <c r="AP12" i="28"/>
  <c r="AP11" i="28"/>
  <c r="AP8" i="28"/>
  <c r="AP7" i="28"/>
  <c r="AP16" i="31"/>
  <c r="AP14" i="31"/>
  <c r="AP15" i="31"/>
  <c r="AP13" i="31"/>
  <c r="AP24" i="16"/>
  <c r="AP22" i="16"/>
  <c r="AP23" i="16"/>
  <c r="AP21" i="16"/>
  <c r="AP36" i="5"/>
  <c r="AP34" i="5"/>
  <c r="AP35" i="5"/>
  <c r="AP33" i="5"/>
  <c r="AP48" i="4"/>
  <c r="AP46" i="4"/>
  <c r="AP47" i="4"/>
  <c r="AP45" i="4"/>
  <c r="AE62" i="14"/>
  <c r="AE61" i="14"/>
  <c r="AE66" i="22"/>
  <c r="AE65" i="22"/>
  <c r="AE70" i="13"/>
  <c r="AE69" i="13"/>
  <c r="AE16" i="12"/>
  <c r="AE15" i="12"/>
  <c r="AE14" i="12"/>
  <c r="AE13" i="12"/>
  <c r="AE54" i="30"/>
  <c r="AE53" i="30"/>
  <c r="AE56" i="30"/>
  <c r="AE55" i="30"/>
  <c r="AE62" i="18"/>
  <c r="AE61" i="18"/>
  <c r="AE66" i="17"/>
  <c r="AE65" i="17"/>
  <c r="AE70" i="10"/>
  <c r="AE69" i="10"/>
  <c r="AE16" i="26"/>
  <c r="AE15" i="26"/>
  <c r="AE14" i="26"/>
  <c r="AE13" i="26"/>
  <c r="AE54" i="7"/>
  <c r="AE53" i="7"/>
  <c r="AE56" i="7"/>
  <c r="AE55" i="7"/>
  <c r="AE62" i="23"/>
  <c r="AE61" i="23"/>
  <c r="AE66" i="28"/>
  <c r="AE65" i="28"/>
  <c r="AE70" i="31"/>
  <c r="AE69" i="31"/>
  <c r="AE16" i="15"/>
  <c r="AE15" i="15"/>
  <c r="AE14" i="15"/>
  <c r="AE13" i="15"/>
  <c r="AP12" i="21"/>
  <c r="AP11" i="21"/>
  <c r="AP8" i="21"/>
  <c r="AP7" i="21"/>
  <c r="AP70" i="18"/>
  <c r="AP69" i="18"/>
  <c r="AP66" i="6"/>
  <c r="AP65" i="6"/>
  <c r="AE54" i="14"/>
  <c r="AE53" i="14"/>
  <c r="AE56" i="14"/>
  <c r="AE55" i="14"/>
  <c r="AE54" i="18"/>
  <c r="AE53" i="18"/>
  <c r="AE56" i="18"/>
  <c r="AE55" i="18"/>
  <c r="AP60" i="35"/>
  <c r="AP59" i="35"/>
  <c r="AP58" i="35"/>
  <c r="AP57" i="35"/>
  <c r="AP14" i="9"/>
  <c r="AP16" i="9"/>
  <c r="AP15" i="9"/>
  <c r="AP13" i="9"/>
  <c r="AP70" i="6"/>
  <c r="AP69" i="6"/>
  <c r="AP48" i="15"/>
  <c r="AP47" i="15"/>
  <c r="AP46" i="15"/>
  <c r="AP45" i="15"/>
  <c r="AE70" i="9"/>
  <c r="AE69" i="9"/>
  <c r="AP12" i="14"/>
  <c r="AP8" i="14"/>
  <c r="AP11" i="14"/>
  <c r="AP7" i="14"/>
  <c r="AP16" i="22"/>
  <c r="AP14" i="22"/>
  <c r="AP15" i="22"/>
  <c r="AP13" i="22"/>
  <c r="AP24" i="13"/>
  <c r="AP22" i="13"/>
  <c r="AP21" i="13"/>
  <c r="AP23" i="13"/>
  <c r="AP34" i="21"/>
  <c r="AP33" i="21"/>
  <c r="AP36" i="21"/>
  <c r="AP35" i="21"/>
  <c r="AP48" i="32"/>
  <c r="AP47" i="32"/>
  <c r="AP46" i="32"/>
  <c r="AP45" i="32"/>
  <c r="AP54" i="20"/>
  <c r="AP53" i="20"/>
  <c r="AP56" i="20"/>
  <c r="AP55" i="20"/>
  <c r="AP60" i="12"/>
  <c r="AP59" i="12"/>
  <c r="AP58" i="12"/>
  <c r="AP57" i="12"/>
  <c r="AP62" i="19"/>
  <c r="AP61" i="19"/>
  <c r="AP66" i="35"/>
  <c r="AP65" i="35"/>
  <c r="AP70" i="11"/>
  <c r="AP69" i="11"/>
  <c r="AP12" i="18"/>
  <c r="AP11" i="18"/>
  <c r="AP8" i="18"/>
  <c r="AP7" i="18"/>
  <c r="AP16" i="17"/>
  <c r="AP15" i="17"/>
  <c r="AP14" i="17"/>
  <c r="AP13" i="17"/>
  <c r="AP24" i="10"/>
  <c r="AP23" i="10"/>
  <c r="AP22" i="10"/>
  <c r="AP21" i="10"/>
  <c r="AP36" i="9"/>
  <c r="AP35" i="9"/>
  <c r="AP34" i="9"/>
  <c r="AP33" i="9"/>
  <c r="AP48" i="8"/>
  <c r="AP47" i="8"/>
  <c r="AP46" i="8"/>
  <c r="AP45" i="8"/>
  <c r="AP54" i="29"/>
  <c r="AP56" i="29"/>
  <c r="AP55" i="29"/>
  <c r="AP53" i="29"/>
  <c r="AP60" i="26"/>
  <c r="AP59" i="26"/>
  <c r="AP58" i="26"/>
  <c r="AP57" i="26"/>
  <c r="AP62" i="34"/>
  <c r="AP61" i="34"/>
  <c r="AP66" i="25"/>
  <c r="AP65" i="25"/>
  <c r="AP69" i="24"/>
  <c r="AP70" i="24"/>
  <c r="AP8" i="23"/>
  <c r="AP7" i="23"/>
  <c r="AP12" i="23"/>
  <c r="AP11" i="23"/>
  <c r="AP16" i="28"/>
  <c r="AP15" i="28"/>
  <c r="AP14" i="28"/>
  <c r="AP13" i="28"/>
  <c r="AP24" i="31"/>
  <c r="AP23" i="31"/>
  <c r="AP22" i="31"/>
  <c r="AP21" i="31"/>
  <c r="AP36" i="16"/>
  <c r="AP35" i="16"/>
  <c r="AP34" i="16"/>
  <c r="AP33" i="16"/>
  <c r="AP48" i="5"/>
  <c r="AP47" i="5"/>
  <c r="AP46" i="5"/>
  <c r="AP45" i="5"/>
  <c r="AP56" i="4"/>
  <c r="AP55" i="4"/>
  <c r="AP54" i="4"/>
  <c r="AP53" i="4"/>
  <c r="AP60" i="15"/>
  <c r="AP59" i="15"/>
  <c r="AP58" i="15"/>
  <c r="AP57" i="15"/>
  <c r="AE62" i="33"/>
  <c r="AE61" i="33"/>
  <c r="AE66" i="14"/>
  <c r="AE65" i="14"/>
  <c r="AE70" i="22"/>
  <c r="AE69" i="22"/>
  <c r="AE16" i="20"/>
  <c r="AE14" i="20"/>
  <c r="AE15" i="20"/>
  <c r="AE13" i="20"/>
  <c r="AE56" i="11"/>
  <c r="AE55" i="11"/>
  <c r="AE54" i="11"/>
  <c r="AE53" i="11"/>
  <c r="AE62" i="27"/>
  <c r="AE61" i="27"/>
  <c r="AE66" i="18"/>
  <c r="AE65" i="18"/>
  <c r="AE70" i="17"/>
  <c r="AE69" i="17"/>
  <c r="AE16" i="29"/>
  <c r="AE14" i="29"/>
  <c r="AE13" i="29"/>
  <c r="AE15" i="29"/>
  <c r="AE56" i="24"/>
  <c r="AE55" i="24"/>
  <c r="AE54" i="24"/>
  <c r="AE53" i="24"/>
  <c r="AE62" i="6"/>
  <c r="AE61" i="6"/>
  <c r="AE66" i="23"/>
  <c r="AE65" i="23"/>
  <c r="AE70" i="28"/>
  <c r="AE69" i="28"/>
  <c r="AE16" i="4"/>
  <c r="AE14" i="4"/>
  <c r="AE15" i="4"/>
  <c r="AE13" i="4"/>
  <c r="AP60" i="11"/>
  <c r="AP59" i="11"/>
  <c r="AP58" i="11"/>
  <c r="AP57" i="11"/>
  <c r="AP60" i="24"/>
  <c r="AP59" i="24"/>
  <c r="AP57" i="24"/>
  <c r="AP58" i="24"/>
  <c r="AE66" i="9"/>
  <c r="AE65" i="9"/>
  <c r="AE66" i="16"/>
  <c r="AE65" i="16"/>
  <c r="AP34" i="20"/>
  <c r="AP33" i="20"/>
  <c r="AP36" i="20"/>
  <c r="AP35" i="20"/>
  <c r="AP46" i="26"/>
  <c r="AP48" i="26"/>
  <c r="AP47" i="26"/>
  <c r="AP45" i="26"/>
  <c r="AE66" i="13"/>
  <c r="AE65" i="13"/>
  <c r="AE66" i="31"/>
  <c r="AE65" i="31"/>
  <c r="AP36" i="13"/>
  <c r="AP35" i="13"/>
  <c r="AP34" i="13"/>
  <c r="AP33" i="13"/>
  <c r="AP70" i="35"/>
  <c r="AP69" i="35"/>
  <c r="AP14" i="18"/>
  <c r="AP16" i="18"/>
  <c r="AP15" i="18"/>
  <c r="AP13" i="18"/>
  <c r="AP22" i="17"/>
  <c r="AP24" i="17"/>
  <c r="AP21" i="17"/>
  <c r="AP23" i="17"/>
  <c r="AP34" i="10"/>
  <c r="AP36" i="10"/>
  <c r="AP35" i="10"/>
  <c r="AP33" i="10"/>
  <c r="AP46" i="9"/>
  <c r="AP48" i="9"/>
  <c r="AP47" i="9"/>
  <c r="AP45" i="9"/>
  <c r="AP56" i="8"/>
  <c r="AP55" i="8"/>
  <c r="AP54" i="8"/>
  <c r="AP53" i="8"/>
  <c r="AP60" i="29"/>
  <c r="AP59" i="29"/>
  <c r="AP58" i="29"/>
  <c r="AP57" i="29"/>
  <c r="AP62" i="26"/>
  <c r="AP61" i="26"/>
  <c r="AP66" i="34"/>
  <c r="AP65" i="34"/>
  <c r="AP70" i="25"/>
  <c r="AP69" i="25"/>
  <c r="AP8" i="6"/>
  <c r="AP7" i="6"/>
  <c r="AP12" i="6"/>
  <c r="AP11" i="6"/>
  <c r="AP14" i="23"/>
  <c r="AP16" i="23"/>
  <c r="AP15" i="23"/>
  <c r="AP13" i="23"/>
  <c r="AP24" i="28"/>
  <c r="AP23" i="28"/>
  <c r="AP22" i="28"/>
  <c r="AP21" i="28"/>
  <c r="AP36" i="31"/>
  <c r="AP35" i="31"/>
  <c r="AP34" i="31"/>
  <c r="AP33" i="31"/>
  <c r="AP48" i="16"/>
  <c r="AP47" i="16"/>
  <c r="AP46" i="16"/>
  <c r="AP45" i="16"/>
  <c r="AP56" i="5"/>
  <c r="AP54" i="5"/>
  <c r="AP55" i="5"/>
  <c r="AP53" i="5"/>
  <c r="AP60" i="4"/>
  <c r="AP59" i="4"/>
  <c r="AP58" i="4"/>
  <c r="AP57" i="4"/>
  <c r="AE66" i="33"/>
  <c r="AE65" i="33"/>
  <c r="AE70" i="14"/>
  <c r="AE69" i="14"/>
  <c r="AE16" i="32"/>
  <c r="AE15" i="32"/>
  <c r="AE14" i="32"/>
  <c r="AE13" i="32"/>
  <c r="AE54" i="35"/>
  <c r="AE53" i="35"/>
  <c r="AE56" i="35"/>
  <c r="AE55" i="35"/>
  <c r="AE62" i="30"/>
  <c r="AE61" i="30"/>
  <c r="AE66" i="27"/>
  <c r="AE65" i="27"/>
  <c r="AE70" i="18"/>
  <c r="AE69" i="18"/>
  <c r="AE16" i="8"/>
  <c r="AE15" i="8"/>
  <c r="AE14" i="8"/>
  <c r="AE13" i="8"/>
  <c r="AE54" i="25"/>
  <c r="AE53" i="25"/>
  <c r="AE56" i="25"/>
  <c r="AE55" i="25"/>
  <c r="AE62" i="7"/>
  <c r="AE61" i="7"/>
  <c r="AE66" i="6"/>
  <c r="AE65" i="6"/>
  <c r="AE70" i="23"/>
  <c r="AE69" i="23"/>
  <c r="AE16" i="5"/>
  <c r="AE15" i="5"/>
  <c r="AE14" i="5"/>
  <c r="AE13" i="5"/>
  <c r="AP54" i="35"/>
  <c r="AP53" i="35"/>
  <c r="AP56" i="35"/>
  <c r="AP55" i="35"/>
  <c r="AP48" i="34"/>
  <c r="AP47" i="34"/>
  <c r="AP46" i="34"/>
  <c r="AP45" i="34"/>
  <c r="AP36" i="15"/>
  <c r="AP35" i="15"/>
  <c r="AP34" i="15"/>
  <c r="AP33" i="15"/>
  <c r="AE16" i="35"/>
  <c r="AE15" i="35"/>
  <c r="AE14" i="35"/>
  <c r="AE13" i="35"/>
  <c r="AE16" i="25"/>
  <c r="AE15" i="25"/>
  <c r="AE14" i="25"/>
  <c r="AE13" i="25"/>
  <c r="AP22" i="32"/>
  <c r="AP21" i="32"/>
  <c r="AP24" i="32"/>
  <c r="AP23" i="32"/>
  <c r="AP70" i="27"/>
  <c r="AP69" i="27"/>
  <c r="AP56" i="34"/>
  <c r="AP55" i="34"/>
  <c r="AP53" i="34"/>
  <c r="AP54" i="34"/>
  <c r="AP16" i="16"/>
  <c r="AP15" i="16"/>
  <c r="AP14" i="16"/>
  <c r="AP13" i="16"/>
  <c r="AE62" i="22"/>
  <c r="AE61" i="22"/>
  <c r="AP24" i="22"/>
  <c r="AP23" i="22"/>
  <c r="AP22" i="22"/>
  <c r="AP21" i="22"/>
  <c r="AP12" i="27"/>
  <c r="AP11" i="27"/>
  <c r="AP8" i="27"/>
  <c r="AP7" i="27"/>
  <c r="AP16" i="33"/>
  <c r="AP14" i="33"/>
  <c r="AP13" i="33"/>
  <c r="AP15" i="33"/>
  <c r="AP24" i="14"/>
  <c r="AP22" i="14"/>
  <c r="AP21" i="14"/>
  <c r="AP23" i="14"/>
  <c r="AP36" i="22"/>
  <c r="AP34" i="22"/>
  <c r="AP33" i="22"/>
  <c r="AP35" i="22"/>
  <c r="AP48" i="13"/>
  <c r="AP46" i="13"/>
  <c r="AP45" i="13"/>
  <c r="AP47" i="13"/>
  <c r="AP58" i="32"/>
  <c r="AP57" i="32"/>
  <c r="AP60" i="32"/>
  <c r="AP59" i="32"/>
  <c r="AP62" i="20"/>
  <c r="AP61" i="20"/>
  <c r="AP66" i="12"/>
  <c r="AP65" i="12"/>
  <c r="AP70" i="19"/>
  <c r="AP69" i="19"/>
  <c r="AP8" i="30"/>
  <c r="AP7" i="30"/>
  <c r="AP12" i="30"/>
  <c r="AP11" i="30"/>
  <c r="AP16" i="27"/>
  <c r="AP15" i="27"/>
  <c r="AP14" i="27"/>
  <c r="AP13" i="27"/>
  <c r="AP24" i="18"/>
  <c r="AP23" i="18"/>
  <c r="AP22" i="18"/>
  <c r="AP21" i="18"/>
  <c r="AP36" i="17"/>
  <c r="AP35" i="17"/>
  <c r="AP34" i="17"/>
  <c r="AP33" i="17"/>
  <c r="AP48" i="10"/>
  <c r="AP47" i="10"/>
  <c r="AP46" i="10"/>
  <c r="AP45" i="10"/>
  <c r="AP56" i="9"/>
  <c r="AP55" i="9"/>
  <c r="AP54" i="9"/>
  <c r="AP53" i="9"/>
  <c r="AP58" i="8"/>
  <c r="AP60" i="8"/>
  <c r="AP59" i="8"/>
  <c r="AP57" i="8"/>
  <c r="AP62" i="29"/>
  <c r="AP61" i="29"/>
  <c r="AP66" i="26"/>
  <c r="AP65" i="26"/>
  <c r="AP70" i="34"/>
  <c r="AP69" i="34"/>
  <c r="AP12" i="7"/>
  <c r="AP11" i="7"/>
  <c r="AP8" i="7"/>
  <c r="AP7" i="7"/>
  <c r="AP13" i="6"/>
  <c r="AP16" i="6"/>
  <c r="AP15" i="6"/>
  <c r="AP14" i="6"/>
  <c r="AP21" i="23"/>
  <c r="AP24" i="23"/>
  <c r="AP23" i="23"/>
  <c r="AP22" i="23"/>
  <c r="AP36" i="28"/>
  <c r="AP34" i="28"/>
  <c r="AP33" i="28"/>
  <c r="AP35" i="28"/>
  <c r="AP48" i="31"/>
  <c r="AP46" i="31"/>
  <c r="AP47" i="31"/>
  <c r="AP45" i="31"/>
  <c r="AP56" i="16"/>
  <c r="AP55" i="16"/>
  <c r="AP54" i="16"/>
  <c r="AP53" i="16"/>
  <c r="AP60" i="5"/>
  <c r="AP59" i="5"/>
  <c r="AP58" i="5"/>
  <c r="AP57" i="5"/>
  <c r="AP62" i="4"/>
  <c r="AP61" i="4"/>
  <c r="AE70" i="33"/>
  <c r="AE69" i="33"/>
  <c r="AE16" i="21"/>
  <c r="AE14" i="21"/>
  <c r="AE15" i="21"/>
  <c r="AE13" i="21"/>
  <c r="AE56" i="19"/>
  <c r="AE55" i="19"/>
  <c r="AE54" i="19"/>
  <c r="AE53" i="19"/>
  <c r="AE62" i="11"/>
  <c r="AE61" i="11"/>
  <c r="AE66" i="30"/>
  <c r="AE65" i="30"/>
  <c r="AE70" i="27"/>
  <c r="AE69" i="27"/>
  <c r="AE16" i="9"/>
  <c r="AE14" i="9"/>
  <c r="AE15" i="9"/>
  <c r="AE13" i="9"/>
  <c r="AE56" i="34"/>
  <c r="AE55" i="34"/>
  <c r="AE54" i="34"/>
  <c r="AE53" i="34"/>
  <c r="AE62" i="24"/>
  <c r="AE61" i="24"/>
  <c r="AE66" i="7"/>
  <c r="AE65" i="7"/>
  <c r="AE70" i="6"/>
  <c r="AE69" i="6"/>
  <c r="AE16" i="16"/>
  <c r="AE14" i="16"/>
  <c r="AE15" i="16"/>
  <c r="AE13" i="16"/>
  <c r="AP66" i="33"/>
  <c r="AP65" i="33"/>
  <c r="AP62" i="30"/>
  <c r="AP61" i="30"/>
  <c r="AP58" i="21"/>
  <c r="AP57" i="21"/>
  <c r="AP60" i="21"/>
  <c r="AP59" i="21"/>
  <c r="AP12" i="11"/>
  <c r="AP11" i="11"/>
  <c r="AP8" i="11"/>
  <c r="AP7" i="11"/>
  <c r="AP16" i="30"/>
  <c r="AP15" i="30"/>
  <c r="AP14" i="30"/>
  <c r="AP13" i="30"/>
  <c r="AP24" i="27"/>
  <c r="AP23" i="27"/>
  <c r="AP22" i="27"/>
  <c r="AP21" i="27"/>
  <c r="AP36" i="18"/>
  <c r="AP35" i="18"/>
  <c r="AP34" i="18"/>
  <c r="AP33" i="18"/>
  <c r="AP48" i="17"/>
  <c r="AP47" i="17"/>
  <c r="AP46" i="17"/>
  <c r="AP45" i="17"/>
  <c r="AP54" i="10"/>
  <c r="AP56" i="10"/>
  <c r="AP55" i="10"/>
  <c r="AP53" i="10"/>
  <c r="AP60" i="9"/>
  <c r="AP59" i="9"/>
  <c r="AP58" i="9"/>
  <c r="AP57" i="9"/>
  <c r="AP62" i="8"/>
  <c r="AP61" i="8"/>
  <c r="AP66" i="29"/>
  <c r="AP65" i="29"/>
  <c r="AP70" i="26"/>
  <c r="AP69" i="26"/>
  <c r="AP12" i="24"/>
  <c r="AP11" i="24"/>
  <c r="AP8" i="24"/>
  <c r="AP7" i="24"/>
  <c r="AP21" i="6"/>
  <c r="AP23" i="6"/>
  <c r="AP24" i="6"/>
  <c r="AP22" i="6"/>
  <c r="AP36" i="23"/>
  <c r="AP35" i="23"/>
  <c r="AP34" i="23"/>
  <c r="AP33" i="23"/>
  <c r="AP48" i="28"/>
  <c r="AP47" i="28"/>
  <c r="AP46" i="28"/>
  <c r="AP45" i="28"/>
  <c r="AP56" i="31"/>
  <c r="AP55" i="31"/>
  <c r="AP54" i="31"/>
  <c r="AP53" i="31"/>
  <c r="AP60" i="16"/>
  <c r="AP58" i="16"/>
  <c r="AP59" i="16"/>
  <c r="AP57" i="16"/>
  <c r="AP62" i="5"/>
  <c r="AP61" i="5"/>
  <c r="AP66" i="4"/>
  <c r="AP65" i="4"/>
  <c r="AE16" i="13"/>
  <c r="AE15" i="13"/>
  <c r="AE14" i="13"/>
  <c r="AE13" i="13"/>
  <c r="AE54" i="12"/>
  <c r="AE53" i="12"/>
  <c r="AE56" i="12"/>
  <c r="AE55" i="12"/>
  <c r="AE62" i="35"/>
  <c r="AE61" i="35"/>
  <c r="AE66" i="11"/>
  <c r="AE65" i="11"/>
  <c r="AE70" i="30"/>
  <c r="AE69" i="30"/>
  <c r="AE16" i="10"/>
  <c r="AE15" i="10"/>
  <c r="AE14" i="10"/>
  <c r="AE13" i="10"/>
  <c r="AE54" i="26"/>
  <c r="AE53" i="26"/>
  <c r="AE56" i="26"/>
  <c r="AE55" i="26"/>
  <c r="AE62" i="25"/>
  <c r="AE61" i="25"/>
  <c r="AE66" i="24"/>
  <c r="AE65" i="24"/>
  <c r="AE70" i="7"/>
  <c r="AE69" i="7"/>
  <c r="AE16" i="31"/>
  <c r="AE15" i="31"/>
  <c r="AE14" i="31"/>
  <c r="AE13" i="31"/>
  <c r="AE54" i="15"/>
  <c r="AE53" i="15"/>
  <c r="AE56" i="15"/>
  <c r="AE55" i="15"/>
  <c r="AP24" i="20"/>
  <c r="AP23" i="20"/>
  <c r="AP22" i="20"/>
  <c r="AP21" i="20"/>
  <c r="AP12" i="9"/>
  <c r="AP11" i="9"/>
  <c r="AP8" i="9"/>
  <c r="AP7" i="9"/>
  <c r="AP24" i="4"/>
  <c r="AP23" i="4"/>
  <c r="AP22" i="4"/>
  <c r="AP21" i="4"/>
  <c r="AE62" i="13"/>
  <c r="AE61" i="13"/>
  <c r="AE70" i="8"/>
  <c r="AE69" i="8"/>
  <c r="AP46" i="12"/>
  <c r="AP45" i="12"/>
  <c r="AP48" i="12"/>
  <c r="AP47" i="12"/>
  <c r="AP16" i="14"/>
  <c r="AP15" i="14"/>
  <c r="AP14" i="14"/>
  <c r="AP13" i="14"/>
  <c r="AP66" i="19"/>
  <c r="AP65" i="19"/>
  <c r="AP36" i="14"/>
  <c r="AP34" i="14"/>
  <c r="AP35" i="14"/>
  <c r="AP33" i="14"/>
  <c r="AP56" i="13"/>
  <c r="AP55" i="13"/>
  <c r="AP54" i="13"/>
  <c r="AP53" i="13"/>
  <c r="AP36" i="33"/>
  <c r="AP35" i="33"/>
  <c r="AP34" i="33"/>
  <c r="AP33" i="33"/>
  <c r="AP48" i="14"/>
  <c r="AP47" i="14"/>
  <c r="AP46" i="14"/>
  <c r="AP45" i="14"/>
  <c r="AP56" i="22"/>
  <c r="AP54" i="22"/>
  <c r="AP53" i="22"/>
  <c r="AP55" i="22"/>
  <c r="AP60" i="13"/>
  <c r="AP58" i="13"/>
  <c r="AP59" i="13"/>
  <c r="AP57" i="13"/>
  <c r="AP66" i="32"/>
  <c r="AP65" i="32"/>
  <c r="AP69" i="20"/>
  <c r="AP70" i="20"/>
  <c r="AP12" i="35"/>
  <c r="AP11" i="35"/>
  <c r="AP8" i="35"/>
  <c r="AP7" i="35"/>
  <c r="AP14" i="11"/>
  <c r="AP13" i="11"/>
  <c r="AP16" i="11"/>
  <c r="AP15" i="11"/>
  <c r="AP22" i="30"/>
  <c r="AP24" i="30"/>
  <c r="AP23" i="30"/>
  <c r="AP21" i="30"/>
  <c r="AP34" i="27"/>
  <c r="AP36" i="27"/>
  <c r="AP35" i="27"/>
  <c r="AP33" i="27"/>
  <c r="AP46" i="18"/>
  <c r="AP48" i="18"/>
  <c r="AP47" i="18"/>
  <c r="AP45" i="18"/>
  <c r="AP56" i="17"/>
  <c r="AP55" i="17"/>
  <c r="AP54" i="17"/>
  <c r="AP53" i="17"/>
  <c r="AP60" i="10"/>
  <c r="AP59" i="10"/>
  <c r="AP58" i="10"/>
  <c r="AP57" i="10"/>
  <c r="AP62" i="9"/>
  <c r="AP61" i="9"/>
  <c r="AP66" i="8"/>
  <c r="AP65" i="8"/>
  <c r="AP70" i="29"/>
  <c r="AP69" i="29"/>
  <c r="AP11" i="25"/>
  <c r="AP8" i="25"/>
  <c r="AP7" i="25"/>
  <c r="AP12" i="25"/>
  <c r="AP14" i="24"/>
  <c r="AP16" i="24"/>
  <c r="AP15" i="24"/>
  <c r="AP13" i="24"/>
  <c r="AP21" i="7"/>
  <c r="AP23" i="7"/>
  <c r="AP22" i="7"/>
  <c r="AP24" i="7"/>
  <c r="AP34" i="6"/>
  <c r="AP36" i="6"/>
  <c r="AP35" i="6"/>
  <c r="AP33" i="6"/>
  <c r="AP46" i="23"/>
  <c r="AP47" i="23"/>
  <c r="AP48" i="23"/>
  <c r="AP45" i="23"/>
  <c r="AP56" i="28"/>
  <c r="AP54" i="28"/>
  <c r="AP55" i="28"/>
  <c r="AP53" i="28"/>
  <c r="AP60" i="31"/>
  <c r="AP59" i="31"/>
  <c r="AP58" i="31"/>
  <c r="AP57" i="31"/>
  <c r="AP62" i="16"/>
  <c r="AP61" i="16"/>
  <c r="AP66" i="5"/>
  <c r="AP65" i="5"/>
  <c r="AP70" i="4"/>
  <c r="AP69" i="4"/>
  <c r="AE16" i="22"/>
  <c r="AE14" i="22"/>
  <c r="AE15" i="22"/>
  <c r="AE13" i="22"/>
  <c r="AE56" i="20"/>
  <c r="AE55" i="20"/>
  <c r="AE54" i="20"/>
  <c r="AE53" i="20"/>
  <c r="AE62" i="19"/>
  <c r="AE61" i="19"/>
  <c r="AE66" i="35"/>
  <c r="AE65" i="35"/>
  <c r="AE70" i="11"/>
  <c r="AE69" i="11"/>
  <c r="AE16" i="17"/>
  <c r="AE14" i="17"/>
  <c r="AE15" i="17"/>
  <c r="AE13" i="17"/>
  <c r="AE56" i="29"/>
  <c r="AE55" i="29"/>
  <c r="AE54" i="29"/>
  <c r="AE53" i="29"/>
  <c r="AE62" i="34"/>
  <c r="AE61" i="34"/>
  <c r="AE66" i="25"/>
  <c r="AE65" i="25"/>
  <c r="AE70" i="24"/>
  <c r="AE69" i="24"/>
  <c r="AE16" i="28"/>
  <c r="AE14" i="28"/>
  <c r="AE15" i="28"/>
  <c r="AE13" i="28"/>
  <c r="AE56" i="4"/>
  <c r="AE54" i="4"/>
  <c r="AE53" i="4"/>
  <c r="AE55" i="4"/>
  <c r="AP16" i="32"/>
  <c r="AP15" i="32"/>
  <c r="AP14" i="32"/>
  <c r="AP13" i="32"/>
  <c r="AP36" i="26"/>
  <c r="AP35" i="26"/>
  <c r="AP34" i="26"/>
  <c r="AP33" i="26"/>
  <c r="AP16" i="5"/>
  <c r="AP15" i="5"/>
  <c r="AP14" i="5"/>
  <c r="AP13" i="5"/>
  <c r="AE66" i="21"/>
  <c r="AE65" i="21"/>
  <c r="AE54" i="23"/>
  <c r="AE53" i="23"/>
  <c r="AE56" i="23"/>
  <c r="AE55" i="23"/>
  <c r="AP8" i="13"/>
  <c r="AP7" i="13"/>
  <c r="AP12" i="13"/>
  <c r="AP11" i="13"/>
  <c r="AP62" i="24"/>
  <c r="AP61" i="24"/>
  <c r="AP36" i="4"/>
  <c r="AP35" i="4"/>
  <c r="AP34" i="4"/>
  <c r="AP33" i="4"/>
  <c r="AE70" i="21"/>
  <c r="AE69" i="21"/>
  <c r="AE56" i="27"/>
  <c r="AE55" i="27"/>
  <c r="AE54" i="27"/>
  <c r="AE53" i="27"/>
  <c r="AE66" i="10"/>
  <c r="AE65" i="10"/>
  <c r="AE56" i="6"/>
  <c r="AE55" i="6"/>
  <c r="AE54" i="6"/>
  <c r="AE53" i="6"/>
  <c r="AE62" i="28"/>
  <c r="AE61" i="28"/>
  <c r="AP8" i="33"/>
  <c r="AP7" i="33"/>
  <c r="AP12" i="33"/>
  <c r="AP11" i="33"/>
  <c r="AP62" i="12"/>
  <c r="AP61" i="12"/>
  <c r="AP48" i="22"/>
  <c r="AP46" i="22"/>
  <c r="AP45" i="22"/>
  <c r="AP47" i="22"/>
  <c r="AP62" i="32"/>
  <c r="AP61" i="32"/>
  <c r="AP48" i="33"/>
  <c r="AP47" i="33"/>
  <c r="AP46" i="33"/>
  <c r="AP45" i="33"/>
  <c r="AP56" i="14"/>
  <c r="AP54" i="14"/>
  <c r="AP55" i="14"/>
  <c r="AP53" i="14"/>
  <c r="AP60" i="22"/>
  <c r="AP59" i="22"/>
  <c r="AP58" i="22"/>
  <c r="AP57" i="22"/>
  <c r="AP62" i="13"/>
  <c r="AP61" i="13"/>
  <c r="AP70" i="32"/>
  <c r="AP69" i="32"/>
  <c r="AP8" i="19"/>
  <c r="AP7" i="19"/>
  <c r="AP12" i="19"/>
  <c r="AP11" i="19"/>
  <c r="AP16" i="35"/>
  <c r="AP15" i="35"/>
  <c r="AP14" i="35"/>
  <c r="AP13" i="35"/>
  <c r="AP24" i="11"/>
  <c r="AP23" i="11"/>
  <c r="AP22" i="11"/>
  <c r="AP21" i="11"/>
  <c r="AP36" i="30"/>
  <c r="AP35" i="30"/>
  <c r="AP34" i="30"/>
  <c r="AP33" i="30"/>
  <c r="AP48" i="27"/>
  <c r="AP47" i="27"/>
  <c r="AP46" i="27"/>
  <c r="AP45" i="27"/>
  <c r="AP56" i="18"/>
  <c r="AP55" i="18"/>
  <c r="AP54" i="18"/>
  <c r="AP53" i="18"/>
  <c r="AP58" i="17"/>
  <c r="AP60" i="17"/>
  <c r="AP59" i="17"/>
  <c r="AP57" i="17"/>
  <c r="AP62" i="10"/>
  <c r="AP61" i="10"/>
  <c r="AP66" i="9"/>
  <c r="AP65" i="9"/>
  <c r="AP70" i="8"/>
  <c r="AP69" i="8"/>
  <c r="AP8" i="34"/>
  <c r="AP7" i="34"/>
  <c r="AP12" i="34"/>
  <c r="AP11" i="34"/>
  <c r="AP16" i="25"/>
  <c r="AP15" i="25"/>
  <c r="AP13" i="25"/>
  <c r="AP14" i="25"/>
  <c r="AP24" i="24"/>
  <c r="AP23" i="24"/>
  <c r="AP21" i="24"/>
  <c r="AP22" i="24"/>
  <c r="AP36" i="7"/>
  <c r="AP35" i="7"/>
  <c r="AP34" i="7"/>
  <c r="AP33" i="7"/>
  <c r="AP45" i="6"/>
  <c r="AP48" i="6"/>
  <c r="AP47" i="6"/>
  <c r="AP46" i="6"/>
  <c r="AP56" i="23"/>
  <c r="AP55" i="23"/>
  <c r="AP54" i="23"/>
  <c r="AP53" i="23"/>
  <c r="AP60" i="28"/>
  <c r="AP59" i="28"/>
  <c r="AP58" i="28"/>
  <c r="AP57" i="28"/>
  <c r="AP62" i="31"/>
  <c r="AP61" i="31"/>
  <c r="AP66" i="16"/>
  <c r="AP65" i="16"/>
  <c r="AP70" i="5"/>
  <c r="AP69" i="5"/>
  <c r="AE16" i="14"/>
  <c r="AE15" i="14"/>
  <c r="AE14" i="14"/>
  <c r="AE13" i="14"/>
  <c r="AE54" i="32"/>
  <c r="AE53" i="32"/>
  <c r="AE56" i="32"/>
  <c r="AE55" i="32"/>
  <c r="AE62" i="12"/>
  <c r="AE61" i="12"/>
  <c r="AE66" i="19"/>
  <c r="AE65" i="19"/>
  <c r="AE70" i="35"/>
  <c r="AE69" i="35"/>
  <c r="AE16" i="18"/>
  <c r="AE15" i="18"/>
  <c r="AE14" i="18"/>
  <c r="AE13" i="18"/>
  <c r="AE54" i="8"/>
  <c r="AE53" i="8"/>
  <c r="AE56" i="8"/>
  <c r="AE55" i="8"/>
  <c r="AE62" i="26"/>
  <c r="AE61" i="26"/>
  <c r="AE66" i="34"/>
  <c r="AE65" i="34"/>
  <c r="AE70" i="25"/>
  <c r="AE69" i="25"/>
  <c r="AE16" i="23"/>
  <c r="AE15" i="23"/>
  <c r="AE14" i="23"/>
  <c r="AE13" i="23"/>
  <c r="AE54" i="5"/>
  <c r="AE53" i="5"/>
  <c r="AE56" i="5"/>
  <c r="AE55" i="5"/>
  <c r="AE62" i="15"/>
  <c r="AE61" i="15"/>
  <c r="AP48" i="19"/>
  <c r="AP47" i="19"/>
  <c r="AP46" i="19"/>
  <c r="AP45" i="19"/>
  <c r="AP24" i="29"/>
  <c r="AP23" i="29"/>
  <c r="AP22" i="29"/>
  <c r="AP21" i="29"/>
  <c r="AP69" i="23"/>
  <c r="AP70" i="23"/>
  <c r="AE62" i="10"/>
  <c r="AE61" i="10"/>
  <c r="AE62" i="31"/>
  <c r="AE61" i="31"/>
  <c r="AE70" i="5"/>
  <c r="AE69" i="5"/>
  <c r="AP12" i="10"/>
  <c r="AP11" i="10"/>
  <c r="AP8" i="10"/>
  <c r="AP7" i="10"/>
  <c r="AE56" i="33"/>
  <c r="AE55" i="33"/>
  <c r="AE54" i="33"/>
  <c r="AE53" i="33"/>
  <c r="AP56" i="32"/>
  <c r="AP55" i="32"/>
  <c r="AP54" i="32"/>
  <c r="AP53" i="32"/>
  <c r="AP24" i="33"/>
  <c r="AP22" i="33"/>
  <c r="AP23" i="33"/>
  <c r="AP21" i="33"/>
  <c r="AP70" i="12"/>
  <c r="AP69" i="12"/>
  <c r="AP56" i="33"/>
  <c r="AP55" i="33"/>
  <c r="AP54" i="33"/>
  <c r="AP53" i="33"/>
  <c r="AP62" i="22"/>
  <c r="AP61" i="22"/>
  <c r="AP66" i="13"/>
  <c r="AP65" i="13"/>
  <c r="AP12" i="12"/>
  <c r="AP11" i="12"/>
  <c r="AP8" i="12"/>
  <c r="AP7" i="12"/>
  <c r="AP16" i="19"/>
  <c r="AP15" i="19"/>
  <c r="AP14" i="19"/>
  <c r="AP13" i="19"/>
  <c r="AP24" i="35"/>
  <c r="AP23" i="35"/>
  <c r="AP22" i="35"/>
  <c r="AP21" i="35"/>
  <c r="AP36" i="11"/>
  <c r="AP35" i="11"/>
  <c r="AP34" i="11"/>
  <c r="AP33" i="11"/>
  <c r="AP48" i="30"/>
  <c r="AP47" i="30"/>
  <c r="AP46" i="30"/>
  <c r="AP45" i="30"/>
  <c r="AP54" i="27"/>
  <c r="AP56" i="27"/>
  <c r="AP55" i="27"/>
  <c r="AP53" i="27"/>
  <c r="AP60" i="18"/>
  <c r="AP59" i="18"/>
  <c r="AP58" i="18"/>
  <c r="AP57" i="18"/>
  <c r="AP62" i="17"/>
  <c r="AP61" i="17"/>
  <c r="AP66" i="10"/>
  <c r="AP65" i="10"/>
  <c r="AP70" i="9"/>
  <c r="AP69" i="9"/>
  <c r="AP12" i="26"/>
  <c r="AP11" i="26"/>
  <c r="AP8" i="26"/>
  <c r="AP7" i="26"/>
  <c r="AP16" i="34"/>
  <c r="AP15" i="34"/>
  <c r="AP14" i="34"/>
  <c r="AP13" i="34"/>
  <c r="AP23" i="25"/>
  <c r="AP22" i="25"/>
  <c r="AP24" i="25"/>
  <c r="AP21" i="25"/>
  <c r="AP34" i="24"/>
  <c r="AP36" i="24"/>
  <c r="AP33" i="24"/>
  <c r="AP35" i="24"/>
  <c r="AP48" i="7"/>
  <c r="AP46" i="7"/>
  <c r="AP45" i="7"/>
  <c r="AP47" i="7"/>
  <c r="AP54" i="6"/>
  <c r="AP56" i="6"/>
  <c r="AP55" i="6"/>
  <c r="AP53" i="6"/>
  <c r="AP57" i="23"/>
  <c r="AP60" i="23"/>
  <c r="AP59" i="23"/>
  <c r="AP58" i="23"/>
  <c r="AP62" i="28"/>
  <c r="AP61" i="28"/>
  <c r="AP66" i="31"/>
  <c r="AP65" i="31"/>
  <c r="AP70" i="16"/>
  <c r="AP69" i="16"/>
  <c r="AP12" i="15"/>
  <c r="AP11" i="15"/>
  <c r="AP8" i="15"/>
  <c r="AP7" i="15"/>
  <c r="AE16" i="33"/>
  <c r="AE14" i="33"/>
  <c r="AE13" i="33"/>
  <c r="AE15" i="33"/>
  <c r="AE56" i="21"/>
  <c r="AE55" i="21"/>
  <c r="AE54" i="21"/>
  <c r="AE53" i="21"/>
  <c r="AE62" i="20"/>
  <c r="AE61" i="20"/>
  <c r="AE66" i="12"/>
  <c r="AE65" i="12"/>
  <c r="AE70" i="19"/>
  <c r="AE69" i="19"/>
  <c r="AE16" i="27"/>
  <c r="AE14" i="27"/>
  <c r="AE15" i="27"/>
  <c r="AE13" i="27"/>
  <c r="AE56" i="9"/>
  <c r="AE55" i="9"/>
  <c r="AE54" i="9"/>
  <c r="AE53" i="9"/>
  <c r="AE62" i="29"/>
  <c r="AE61" i="29"/>
  <c r="AE66" i="26"/>
  <c r="AE65" i="26"/>
  <c r="AE70" i="34"/>
  <c r="AE69" i="34"/>
  <c r="AE16" i="6"/>
  <c r="AE14" i="6"/>
  <c r="AE13" i="6"/>
  <c r="AE15" i="6"/>
  <c r="AE56" i="16"/>
  <c r="AE55" i="16"/>
  <c r="AE54" i="16"/>
  <c r="AE53" i="16"/>
  <c r="AE62" i="4"/>
  <c r="AE61" i="4"/>
  <c r="AE66" i="15"/>
  <c r="AE65" i="15"/>
  <c r="AP66" i="27"/>
  <c r="AP65" i="27"/>
  <c r="AP54" i="25"/>
  <c r="AP56" i="25"/>
  <c r="AP55" i="25"/>
  <c r="AP53" i="25"/>
  <c r="AP66" i="30"/>
  <c r="AP65" i="30"/>
  <c r="AP34" i="29"/>
  <c r="AP36" i="29"/>
  <c r="AP35" i="29"/>
  <c r="AP33" i="29"/>
  <c r="AP12" i="31"/>
  <c r="AP11" i="31"/>
  <c r="AP8" i="31"/>
  <c r="AP7" i="31"/>
  <c r="AE16" i="19"/>
  <c r="AE14" i="19"/>
  <c r="AE15" i="19"/>
  <c r="AE13" i="19"/>
  <c r="AE62" i="17"/>
  <c r="AE61" i="17"/>
  <c r="AE16" i="34"/>
  <c r="AE14" i="34"/>
  <c r="AE15" i="34"/>
  <c r="AE13" i="34"/>
  <c r="AP60" i="20"/>
  <c r="AP59" i="20"/>
  <c r="AP58" i="20"/>
  <c r="AP57" i="20"/>
  <c r="AP66" i="20"/>
  <c r="AP65" i="20"/>
  <c r="AP60" i="14"/>
  <c r="AP58" i="14"/>
  <c r="AP57" i="14"/>
  <c r="AP59" i="14"/>
  <c r="AP60" i="33"/>
  <c r="AP58" i="33"/>
  <c r="AP59" i="33"/>
  <c r="AP57" i="33"/>
  <c r="AP62" i="14"/>
  <c r="AP61" i="14"/>
  <c r="AP66" i="22"/>
  <c r="AP65" i="22"/>
  <c r="AP70" i="13"/>
  <c r="AP69" i="13"/>
  <c r="AP12" i="20"/>
  <c r="AP11" i="20"/>
  <c r="AP8" i="20"/>
  <c r="AP7" i="20"/>
  <c r="AP14" i="12"/>
  <c r="AP13" i="12"/>
  <c r="AP16" i="12"/>
  <c r="AP15" i="12"/>
  <c r="AP22" i="19"/>
  <c r="AP21" i="19"/>
  <c r="AP24" i="19"/>
  <c r="AP23" i="19"/>
  <c r="AP34" i="35"/>
  <c r="AP33" i="35"/>
  <c r="AP36" i="35"/>
  <c r="AP35" i="35"/>
  <c r="AP46" i="11"/>
  <c r="AP45" i="11"/>
  <c r="AP48" i="11"/>
  <c r="AP47" i="11"/>
  <c r="AP56" i="30"/>
  <c r="AP55" i="30"/>
  <c r="AP54" i="30"/>
  <c r="AP53" i="30"/>
  <c r="AP60" i="27"/>
  <c r="AP59" i="27"/>
  <c r="AP58" i="27"/>
  <c r="AP57" i="27"/>
  <c r="AP62" i="18"/>
  <c r="AP61" i="18"/>
  <c r="AP66" i="17"/>
  <c r="AP65" i="17"/>
  <c r="AP70" i="10"/>
  <c r="AP69" i="10"/>
  <c r="AP12" i="29"/>
  <c r="AP11" i="29"/>
  <c r="AP8" i="29"/>
  <c r="AP7" i="29"/>
  <c r="AP14" i="26"/>
  <c r="AP16" i="26"/>
  <c r="AP13" i="26"/>
  <c r="AP15" i="26"/>
  <c r="AP22" i="34"/>
  <c r="AP24" i="34"/>
  <c r="AP21" i="34"/>
  <c r="AP23" i="34"/>
  <c r="AP34" i="25"/>
  <c r="AP36" i="25"/>
  <c r="AP33" i="25"/>
  <c r="AP35" i="25"/>
  <c r="AP46" i="24"/>
  <c r="AP48" i="24"/>
  <c r="AP47" i="24"/>
  <c r="AP45" i="24"/>
  <c r="AP60" i="6"/>
  <c r="AP59" i="6"/>
  <c r="AP58" i="6"/>
  <c r="AP57" i="6"/>
  <c r="AP62" i="23"/>
  <c r="AP61" i="23"/>
  <c r="AP65" i="28"/>
  <c r="AP66" i="28"/>
  <c r="AP70" i="31"/>
  <c r="AP69" i="31"/>
  <c r="AP12" i="4"/>
  <c r="AP11" i="4"/>
  <c r="AP8" i="4"/>
  <c r="AP7" i="4"/>
  <c r="AE54" i="13"/>
  <c r="AE53" i="13"/>
  <c r="AE56" i="13"/>
  <c r="AE55" i="13"/>
  <c r="AE62" i="32"/>
  <c r="AE61" i="32"/>
  <c r="AE66" i="20"/>
  <c r="AE65" i="20"/>
  <c r="AE70" i="12"/>
  <c r="AE69" i="12"/>
  <c r="AE16" i="30"/>
  <c r="AE15" i="30"/>
  <c r="AE14" i="30"/>
  <c r="AE13" i="30"/>
  <c r="AE54" i="10"/>
  <c r="AE53" i="10"/>
  <c r="AE56" i="10"/>
  <c r="AE55" i="10"/>
  <c r="AE62" i="8"/>
  <c r="AE61" i="8"/>
  <c r="AE66" i="29"/>
  <c r="AE65" i="29"/>
  <c r="AE70" i="26"/>
  <c r="AE69" i="26"/>
  <c r="AE16" i="7"/>
  <c r="AE15" i="7"/>
  <c r="AE14" i="7"/>
  <c r="AE13" i="7"/>
  <c r="AE54" i="31"/>
  <c r="AE53" i="31"/>
  <c r="AE56" i="31"/>
  <c r="AE55" i="31"/>
  <c r="AE62" i="5"/>
  <c r="AE61" i="5"/>
  <c r="AE66" i="4"/>
  <c r="AE65" i="4"/>
  <c r="AE70" i="15"/>
  <c r="AE69" i="15"/>
  <c r="AP36" i="12"/>
  <c r="AP35" i="12"/>
  <c r="AP34" i="12"/>
  <c r="AP33" i="12"/>
  <c r="AP16" i="8"/>
  <c r="AP15" i="8"/>
  <c r="AP14" i="8"/>
  <c r="AP13" i="8"/>
  <c r="AP8" i="16"/>
  <c r="AP7" i="16"/>
  <c r="AP12" i="16"/>
  <c r="AP11" i="16"/>
  <c r="AE70" i="32"/>
  <c r="AE69" i="32"/>
  <c r="AP56" i="19"/>
  <c r="AP55" i="19"/>
  <c r="AP54" i="19"/>
  <c r="AP53" i="19"/>
  <c r="AP22" i="8"/>
  <c r="AP24" i="8"/>
  <c r="AP23" i="8"/>
  <c r="AP21" i="8"/>
  <c r="AE70" i="16"/>
  <c r="AE69" i="16"/>
  <c r="AP48" i="21"/>
  <c r="AP47" i="21"/>
  <c r="AP46" i="21"/>
  <c r="AP45" i="21"/>
  <c r="AP62" i="33"/>
  <c r="AP61" i="33"/>
  <c r="AP66" i="14"/>
  <c r="AP65" i="14"/>
  <c r="AP70" i="22"/>
  <c r="AP69" i="22"/>
  <c r="AP8" i="32"/>
  <c r="AP7" i="32"/>
  <c r="AP12" i="32"/>
  <c r="AP11" i="32"/>
  <c r="AP16" i="20"/>
  <c r="AP15" i="20"/>
  <c r="AP14" i="20"/>
  <c r="AP13" i="20"/>
  <c r="AP24" i="12"/>
  <c r="AP23" i="12"/>
  <c r="AP22" i="12"/>
  <c r="AP21" i="12"/>
  <c r="AP36" i="19"/>
  <c r="AP35" i="19"/>
  <c r="AP34" i="19"/>
  <c r="AP33" i="19"/>
  <c r="AP48" i="35"/>
  <c r="AP47" i="35"/>
  <c r="AP46" i="35"/>
  <c r="AP45" i="35"/>
  <c r="AP56" i="11"/>
  <c r="AP55" i="11"/>
  <c r="AP54" i="11"/>
  <c r="AP53" i="11"/>
  <c r="AP58" i="30"/>
  <c r="AP57" i="30"/>
  <c r="AP60" i="30"/>
  <c r="AP59" i="30"/>
  <c r="AP62" i="27"/>
  <c r="AP61" i="27"/>
  <c r="AP66" i="18"/>
  <c r="AP65" i="18"/>
  <c r="AP70" i="17"/>
  <c r="AP69" i="17"/>
  <c r="AP8" i="8"/>
  <c r="AP7" i="8"/>
  <c r="AP12" i="8"/>
  <c r="AP11" i="8"/>
  <c r="AP16" i="29"/>
  <c r="AP15" i="29"/>
  <c r="AP14" i="29"/>
  <c r="AP13" i="29"/>
  <c r="AP24" i="26"/>
  <c r="AP23" i="26"/>
  <c r="AP22" i="26"/>
  <c r="AP21" i="26"/>
  <c r="AP36" i="34"/>
  <c r="AP35" i="34"/>
  <c r="AP33" i="34"/>
  <c r="AP34" i="34"/>
  <c r="AP48" i="25"/>
  <c r="AP47" i="25"/>
  <c r="AP45" i="25"/>
  <c r="AP46" i="25"/>
  <c r="AP54" i="24"/>
  <c r="AP55" i="24"/>
  <c r="AP53" i="24"/>
  <c r="AP56" i="24"/>
  <c r="AP59" i="7"/>
  <c r="AP60" i="7"/>
  <c r="AP58" i="7"/>
  <c r="AP57" i="7"/>
  <c r="AP61" i="6"/>
  <c r="AP62" i="6"/>
  <c r="AP65" i="23"/>
  <c r="AP66" i="23"/>
  <c r="AP70" i="28"/>
  <c r="AP69" i="28"/>
  <c r="AP12" i="5"/>
  <c r="AP11" i="5"/>
  <c r="AP8" i="5"/>
  <c r="AP7" i="5"/>
  <c r="AP16" i="4"/>
  <c r="AP14" i="4"/>
  <c r="AP15" i="4"/>
  <c r="AP13" i="4"/>
  <c r="AP22" i="15"/>
  <c r="AP21" i="15"/>
  <c r="AP24" i="15"/>
  <c r="AP23" i="15"/>
  <c r="AE56" i="22"/>
  <c r="AE55" i="22"/>
  <c r="AE54" i="22"/>
  <c r="AE53" i="22"/>
  <c r="AE62" i="21"/>
  <c r="AE61" i="21"/>
  <c r="AE66" i="32"/>
  <c r="AE65" i="32"/>
  <c r="AE70" i="20"/>
  <c r="AE69" i="20"/>
  <c r="AE16" i="11"/>
  <c r="AE14" i="11"/>
  <c r="AE15" i="11"/>
  <c r="AE13" i="11"/>
  <c r="AE56" i="17"/>
  <c r="AE55" i="17"/>
  <c r="AE54" i="17"/>
  <c r="AE53" i="17"/>
  <c r="AE62" i="9"/>
  <c r="AE61" i="9"/>
  <c r="AE66" i="8"/>
  <c r="AE65" i="8"/>
  <c r="AE70" i="29"/>
  <c r="AE69" i="29"/>
  <c r="AE16" i="24"/>
  <c r="AE14" i="24"/>
  <c r="AE15" i="24"/>
  <c r="AE13" i="24"/>
  <c r="AE56" i="28"/>
  <c r="AE55" i="28"/>
  <c r="AE54" i="28"/>
  <c r="AE53" i="28"/>
  <c r="AE62" i="16"/>
  <c r="AE61" i="16"/>
  <c r="AE66" i="5"/>
  <c r="AE65" i="5"/>
  <c r="AE70" i="4"/>
  <c r="AE69" i="4"/>
  <c r="AE24" i="33"/>
  <c r="AE23" i="33"/>
  <c r="AE22" i="33"/>
  <c r="AE21" i="33"/>
  <c r="AE12" i="33"/>
  <c r="AE11" i="33"/>
  <c r="AE8" i="33"/>
  <c r="AE7" i="33"/>
  <c r="AE48" i="33"/>
  <c r="AE47" i="33"/>
  <c r="AE46" i="33"/>
  <c r="AE45" i="33"/>
  <c r="AE60" i="33"/>
  <c r="AE59" i="33"/>
  <c r="AE58" i="33"/>
  <c r="AE57" i="33"/>
  <c r="AE36" i="33"/>
  <c r="AE35" i="33"/>
  <c r="AE34" i="33"/>
  <c r="AE33" i="33"/>
  <c r="AE8" i="14"/>
  <c r="AE7" i="14"/>
  <c r="AE12" i="14"/>
  <c r="AE11" i="14"/>
  <c r="AE33" i="14"/>
  <c r="AE36" i="14"/>
  <c r="AE35" i="14"/>
  <c r="AE34" i="14"/>
  <c r="AE48" i="14"/>
  <c r="AE47" i="14"/>
  <c r="AE46" i="14"/>
  <c r="AE45" i="14"/>
  <c r="AE60" i="14"/>
  <c r="AE59" i="14"/>
  <c r="AE58" i="14"/>
  <c r="AE57" i="14"/>
  <c r="AE24" i="14"/>
  <c r="AE23" i="14"/>
  <c r="AE22" i="14"/>
  <c r="AE21" i="14"/>
  <c r="AE12" i="22"/>
  <c r="AE11" i="22"/>
  <c r="AE8" i="22"/>
  <c r="AE7" i="22"/>
  <c r="AE22" i="22"/>
  <c r="AE21" i="22"/>
  <c r="AE24" i="22"/>
  <c r="AE23" i="22"/>
  <c r="AE36" i="22"/>
  <c r="AE35" i="22"/>
  <c r="AE34" i="22"/>
  <c r="AE33" i="22"/>
  <c r="AE46" i="22"/>
  <c r="AE45" i="22"/>
  <c r="AE48" i="22"/>
  <c r="AE47" i="22"/>
  <c r="AE57" i="22"/>
  <c r="AE60" i="22"/>
  <c r="AE59" i="22"/>
  <c r="AE58" i="22"/>
  <c r="AE12" i="13"/>
  <c r="AE11" i="13"/>
  <c r="AE8" i="13"/>
  <c r="AE7" i="13"/>
  <c r="AE24" i="13"/>
  <c r="AE23" i="13"/>
  <c r="AE22" i="13"/>
  <c r="AE21" i="13"/>
  <c r="AE48" i="13"/>
  <c r="AE47" i="13"/>
  <c r="AE46" i="13"/>
  <c r="AE45" i="13"/>
  <c r="AE36" i="13"/>
  <c r="AE35" i="13"/>
  <c r="AE34" i="13"/>
  <c r="AE33" i="13"/>
  <c r="AE60" i="13"/>
  <c r="AE59" i="13"/>
  <c r="AE58" i="13"/>
  <c r="AE57" i="13"/>
  <c r="AE36" i="21"/>
  <c r="AE35" i="21"/>
  <c r="AE34" i="21"/>
  <c r="AE33" i="21"/>
  <c r="AE8" i="21"/>
  <c r="AE7" i="21"/>
  <c r="AE12" i="21"/>
  <c r="AE11" i="21"/>
  <c r="AE24" i="21"/>
  <c r="AE23" i="21"/>
  <c r="AE22" i="21"/>
  <c r="AE21" i="21"/>
  <c r="AE48" i="21"/>
  <c r="AE47" i="21"/>
  <c r="AE46" i="21"/>
  <c r="AE45" i="21"/>
  <c r="AE60" i="21"/>
  <c r="AE59" i="21"/>
  <c r="AE58" i="21"/>
  <c r="AE57" i="21"/>
  <c r="AE12" i="32"/>
  <c r="AE11" i="32"/>
  <c r="AE8" i="32"/>
  <c r="AE7" i="32"/>
  <c r="AE48" i="32"/>
  <c r="AE47" i="32"/>
  <c r="AE46" i="32"/>
  <c r="AE45" i="32"/>
  <c r="AE58" i="32"/>
  <c r="AE60" i="32"/>
  <c r="AE59" i="32"/>
  <c r="AE57" i="32"/>
  <c r="AE21" i="32"/>
  <c r="AE24" i="32"/>
  <c r="AE23" i="32"/>
  <c r="AE22" i="32"/>
  <c r="AE34" i="32"/>
  <c r="AE36" i="32"/>
  <c r="AE35" i="32"/>
  <c r="AE33" i="32"/>
  <c r="AE12" i="20"/>
  <c r="AE11" i="20"/>
  <c r="AE8" i="20"/>
  <c r="AE7" i="20"/>
  <c r="AE24" i="20"/>
  <c r="AE23" i="20"/>
  <c r="AE22" i="20"/>
  <c r="AE21" i="20"/>
  <c r="AE36" i="20"/>
  <c r="AE35" i="20"/>
  <c r="AE34" i="20"/>
  <c r="AE33" i="20"/>
  <c r="AE48" i="20"/>
  <c r="AE47" i="20"/>
  <c r="AE46" i="20"/>
  <c r="AE45" i="20"/>
  <c r="AE60" i="20"/>
  <c r="AE59" i="20"/>
  <c r="AE58" i="20"/>
  <c r="AE57" i="20"/>
  <c r="AE8" i="12"/>
  <c r="AE7" i="12"/>
  <c r="AE11" i="12"/>
  <c r="AE12" i="12"/>
  <c r="AE23" i="12"/>
  <c r="AE24" i="12"/>
  <c r="AE21" i="12"/>
  <c r="AE22" i="12"/>
  <c r="AE34" i="12"/>
  <c r="AE35" i="12"/>
  <c r="AE36" i="12"/>
  <c r="AE33" i="12"/>
  <c r="AE59" i="12"/>
  <c r="AE60" i="12"/>
  <c r="AE58" i="12"/>
  <c r="AE57" i="12"/>
  <c r="AE46" i="12"/>
  <c r="AE45" i="12"/>
  <c r="AE48" i="12"/>
  <c r="AE47" i="12"/>
  <c r="AE12" i="19"/>
  <c r="AE8" i="19"/>
  <c r="AE7" i="19"/>
  <c r="AE11" i="19"/>
  <c r="AE21" i="19"/>
  <c r="AE24" i="19"/>
  <c r="AE23" i="19"/>
  <c r="AE22" i="19"/>
  <c r="AE36" i="19"/>
  <c r="AE33" i="19"/>
  <c r="AE35" i="19"/>
  <c r="AE34" i="19"/>
  <c r="AE45" i="19"/>
  <c r="AE48" i="19"/>
  <c r="AE47" i="19"/>
  <c r="AE46" i="19"/>
  <c r="AE60" i="19"/>
  <c r="AE59" i="19"/>
  <c r="AE57" i="19"/>
  <c r="AE58" i="19"/>
  <c r="AE12" i="35"/>
  <c r="AE11" i="35"/>
  <c r="AE8" i="35"/>
  <c r="AE7" i="35"/>
  <c r="AE24" i="35"/>
  <c r="AE23" i="35"/>
  <c r="AE22" i="35"/>
  <c r="AE21" i="35"/>
  <c r="AE36" i="35"/>
  <c r="AE35" i="35"/>
  <c r="AE34" i="35"/>
  <c r="AE33" i="35"/>
  <c r="AE60" i="35"/>
  <c r="AE59" i="35"/>
  <c r="AE58" i="35"/>
  <c r="AE57" i="35"/>
  <c r="AE48" i="35"/>
  <c r="AE47" i="35"/>
  <c r="AE46" i="35"/>
  <c r="AE45" i="35"/>
  <c r="AE8" i="11"/>
  <c r="AE7" i="11"/>
  <c r="AE12" i="11"/>
  <c r="AE11" i="11"/>
  <c r="AE23" i="11"/>
  <c r="AE21" i="11"/>
  <c r="AE24" i="11"/>
  <c r="AE22" i="11"/>
  <c r="AE35" i="11"/>
  <c r="AE36" i="11"/>
  <c r="AE34" i="11"/>
  <c r="AE33" i="11"/>
  <c r="AE45" i="11"/>
  <c r="AE48" i="11"/>
  <c r="AE47" i="11"/>
  <c r="AE46" i="11"/>
  <c r="AE59" i="11"/>
  <c r="AE57" i="11"/>
  <c r="AE60" i="11"/>
  <c r="AE58" i="11"/>
  <c r="AE11" i="30"/>
  <c r="AE12" i="30"/>
  <c r="AE8" i="30"/>
  <c r="AE7" i="30"/>
  <c r="AE24" i="30"/>
  <c r="AE22" i="30"/>
  <c r="AE21" i="30"/>
  <c r="AE23" i="30"/>
  <c r="AE35" i="30"/>
  <c r="AE33" i="30"/>
  <c r="AE36" i="30"/>
  <c r="AE34" i="30"/>
  <c r="AE48" i="30"/>
  <c r="AE45" i="30"/>
  <c r="AE47" i="30"/>
  <c r="AE46" i="30"/>
  <c r="AE59" i="30"/>
  <c r="AE58" i="30"/>
  <c r="AE60" i="30"/>
  <c r="AE57" i="30"/>
  <c r="AE12" i="27"/>
  <c r="AE11" i="27"/>
  <c r="AE7" i="27"/>
  <c r="AE8" i="27"/>
  <c r="AE24" i="27"/>
  <c r="AE23" i="27"/>
  <c r="AE22" i="27"/>
  <c r="AE21" i="27"/>
  <c r="AE60" i="27"/>
  <c r="AE59" i="27"/>
  <c r="AE58" i="27"/>
  <c r="AE57" i="27"/>
  <c r="AE48" i="27"/>
  <c r="AE47" i="27"/>
  <c r="AE46" i="27"/>
  <c r="AE45" i="27"/>
  <c r="AE36" i="27"/>
  <c r="AE35" i="27"/>
  <c r="AE34" i="27"/>
  <c r="AE33" i="27"/>
  <c r="AE24" i="18"/>
  <c r="AE21" i="18"/>
  <c r="AE23" i="18"/>
  <c r="AE22" i="18"/>
  <c r="AE36" i="18"/>
  <c r="AE34" i="18"/>
  <c r="AE35" i="18"/>
  <c r="AE33" i="18"/>
  <c r="AE8" i="18"/>
  <c r="AE7" i="18"/>
  <c r="AE12" i="18"/>
  <c r="AE11" i="18"/>
  <c r="AE60" i="18"/>
  <c r="AE57" i="18"/>
  <c r="AE59" i="18"/>
  <c r="AE58" i="18"/>
  <c r="AE48" i="18"/>
  <c r="AE45" i="18"/>
  <c r="AE47" i="18"/>
  <c r="AE46" i="18"/>
  <c r="AE12" i="17"/>
  <c r="AE11" i="17"/>
  <c r="AE8" i="17"/>
  <c r="AE7" i="17"/>
  <c r="AE24" i="17"/>
  <c r="AE23" i="17"/>
  <c r="AE22" i="17"/>
  <c r="AE21" i="17"/>
  <c r="AE36" i="17"/>
  <c r="AE35" i="17"/>
  <c r="AE34" i="17"/>
  <c r="AE33" i="17"/>
  <c r="AE48" i="17"/>
  <c r="AE47" i="17"/>
  <c r="AE46" i="17"/>
  <c r="AE45" i="17"/>
  <c r="AE60" i="17"/>
  <c r="AE59" i="17"/>
  <c r="AE58" i="17"/>
  <c r="AE57" i="17"/>
  <c r="AE12" i="10"/>
  <c r="AE11" i="10"/>
  <c r="AE8" i="10"/>
  <c r="AE7" i="10"/>
  <c r="AE36" i="10"/>
  <c r="AE35" i="10"/>
  <c r="AE34" i="10"/>
  <c r="AE33" i="10"/>
  <c r="AE24" i="10"/>
  <c r="AE23" i="10"/>
  <c r="AE22" i="10"/>
  <c r="AE21" i="10"/>
  <c r="AE48" i="10"/>
  <c r="AE47" i="10"/>
  <c r="AE46" i="10"/>
  <c r="AE45" i="10"/>
  <c r="AE60" i="10"/>
  <c r="AE59" i="10"/>
  <c r="AE58" i="10"/>
  <c r="AE57" i="10"/>
  <c r="AE8" i="9"/>
  <c r="AE7" i="9"/>
  <c r="AE12" i="9"/>
  <c r="AE11" i="9"/>
  <c r="AE24" i="9"/>
  <c r="AE22" i="9"/>
  <c r="AE23" i="9"/>
  <c r="AE21" i="9"/>
  <c r="AE36" i="9"/>
  <c r="AE34" i="9"/>
  <c r="AE33" i="9"/>
  <c r="AE35" i="9"/>
  <c r="AE48" i="9"/>
  <c r="AE46" i="9"/>
  <c r="AE45" i="9"/>
  <c r="AE47" i="9"/>
  <c r="AE60" i="9"/>
  <c r="AE58" i="9"/>
  <c r="AE57" i="9"/>
  <c r="AE59" i="9"/>
  <c r="AE12" i="8"/>
  <c r="AE11" i="8"/>
  <c r="AE8" i="8"/>
  <c r="AE7" i="8"/>
  <c r="AE24" i="8"/>
  <c r="AE22" i="8"/>
  <c r="AE21" i="8"/>
  <c r="AE23" i="8"/>
  <c r="AE36" i="8"/>
  <c r="AE34" i="8"/>
  <c r="AE33" i="8"/>
  <c r="AE35" i="8"/>
  <c r="AE60" i="8"/>
  <c r="AE59" i="8"/>
  <c r="AE58" i="8"/>
  <c r="AE57" i="8"/>
  <c r="AE48" i="8"/>
  <c r="AE46" i="8"/>
  <c r="AE45" i="8"/>
  <c r="AE47" i="8"/>
  <c r="AE12" i="29"/>
  <c r="AE8" i="29"/>
  <c r="AE11" i="29"/>
  <c r="AE7" i="29"/>
  <c r="AE24" i="29"/>
  <c r="AE23" i="29"/>
  <c r="AE22" i="29"/>
  <c r="AE21" i="29"/>
  <c r="AE36" i="29"/>
  <c r="AE35" i="29"/>
  <c r="AE34" i="29"/>
  <c r="AE33" i="29"/>
  <c r="AE48" i="29"/>
  <c r="AE47" i="29"/>
  <c r="AE46" i="29"/>
  <c r="AE45" i="29"/>
  <c r="AE60" i="29"/>
  <c r="AE59" i="29"/>
  <c r="AE58" i="29"/>
  <c r="AE57" i="29"/>
  <c r="AE8" i="26"/>
  <c r="AE7" i="26"/>
  <c r="AE12" i="26"/>
  <c r="AE11" i="26"/>
  <c r="AE24" i="26"/>
  <c r="AE23" i="26"/>
  <c r="AE22" i="26"/>
  <c r="AE21" i="26"/>
  <c r="AE36" i="26"/>
  <c r="AE35" i="26"/>
  <c r="AE34" i="26"/>
  <c r="AE33" i="26"/>
  <c r="AE57" i="26"/>
  <c r="AE60" i="26"/>
  <c r="AE59" i="26"/>
  <c r="AE58" i="26"/>
  <c r="AE48" i="26"/>
  <c r="AE47" i="26"/>
  <c r="AE46" i="26"/>
  <c r="AE45" i="26"/>
  <c r="AE11" i="34"/>
  <c r="AE12" i="34"/>
  <c r="AE8" i="34"/>
  <c r="AE7" i="34"/>
  <c r="AE23" i="34"/>
  <c r="AE22" i="34"/>
  <c r="AE21" i="34"/>
  <c r="AE24" i="34"/>
  <c r="AE35" i="34"/>
  <c r="AE34" i="34"/>
  <c r="AE33" i="34"/>
  <c r="AE36" i="34"/>
  <c r="AE47" i="34"/>
  <c r="AE46" i="34"/>
  <c r="AE45" i="34"/>
  <c r="AE48" i="34"/>
  <c r="AE58" i="34"/>
  <c r="AE59" i="34"/>
  <c r="AE57" i="34"/>
  <c r="AE60" i="34"/>
  <c r="AE12" i="25"/>
  <c r="AE11" i="25"/>
  <c r="AE7" i="25"/>
  <c r="AE8" i="25"/>
  <c r="AE36" i="25"/>
  <c r="AE35" i="25"/>
  <c r="AE34" i="25"/>
  <c r="AE33" i="25"/>
  <c r="AE48" i="25"/>
  <c r="AE47" i="25"/>
  <c r="AE46" i="25"/>
  <c r="AE45" i="25"/>
  <c r="AE24" i="25"/>
  <c r="AE23" i="25"/>
  <c r="AE22" i="25"/>
  <c r="AE21" i="25"/>
  <c r="AE60" i="25"/>
  <c r="AE59" i="25"/>
  <c r="AE58" i="25"/>
  <c r="AE57" i="25"/>
  <c r="AE8" i="24"/>
  <c r="AE7" i="24"/>
  <c r="AE12" i="24"/>
  <c r="AE11" i="24"/>
  <c r="AE24" i="24"/>
  <c r="AE23" i="24"/>
  <c r="AE22" i="24"/>
  <c r="AE21" i="24"/>
  <c r="AE36" i="24"/>
  <c r="AE35" i="24"/>
  <c r="AE34" i="24"/>
  <c r="AE33" i="24"/>
  <c r="AE60" i="24"/>
  <c r="AE59" i="24"/>
  <c r="AE58" i="24"/>
  <c r="AE57" i="24"/>
  <c r="AE48" i="24"/>
  <c r="AE47" i="24"/>
  <c r="AE46" i="24"/>
  <c r="AE45" i="24"/>
  <c r="AE12" i="7"/>
  <c r="AE11" i="7"/>
  <c r="AE8" i="7"/>
  <c r="AE7" i="7"/>
  <c r="AE48" i="7"/>
  <c r="AE47" i="7"/>
  <c r="AE46" i="7"/>
  <c r="AE45" i="7"/>
  <c r="AE24" i="7"/>
  <c r="AE23" i="7"/>
  <c r="AE22" i="7"/>
  <c r="AE21" i="7"/>
  <c r="AE36" i="7"/>
  <c r="AE35" i="7"/>
  <c r="AE34" i="7"/>
  <c r="AE33" i="7"/>
  <c r="AE60" i="7"/>
  <c r="AE59" i="7"/>
  <c r="AE58" i="7"/>
  <c r="AE57" i="7"/>
  <c r="AE12" i="6"/>
  <c r="AE7" i="6"/>
  <c r="AE11" i="6"/>
  <c r="AE8" i="6"/>
  <c r="AE24" i="6"/>
  <c r="AE23" i="6"/>
  <c r="AE22" i="6"/>
  <c r="AE21" i="6"/>
  <c r="AE48" i="6"/>
  <c r="AE47" i="6"/>
  <c r="AE46" i="6"/>
  <c r="AE45" i="6"/>
  <c r="AE60" i="6"/>
  <c r="AE59" i="6"/>
  <c r="AE58" i="6"/>
  <c r="AE57" i="6"/>
  <c r="AE36" i="6"/>
  <c r="AE35" i="6"/>
  <c r="AE34" i="6"/>
  <c r="AE33" i="6"/>
  <c r="AE8" i="23"/>
  <c r="AE7" i="23"/>
  <c r="AE12" i="23"/>
  <c r="AE11" i="23"/>
  <c r="AE24" i="23"/>
  <c r="AE23" i="23"/>
  <c r="AE22" i="23"/>
  <c r="AE21" i="23"/>
  <c r="AE36" i="23"/>
  <c r="AE33" i="23"/>
  <c r="AE35" i="23"/>
  <c r="AE34" i="23"/>
  <c r="AE60" i="23"/>
  <c r="AE59" i="23"/>
  <c r="AE58" i="23"/>
  <c r="AE57" i="23"/>
  <c r="AE48" i="23"/>
  <c r="AE46" i="23"/>
  <c r="AE45" i="23"/>
  <c r="AE47" i="23"/>
  <c r="AE36" i="28"/>
  <c r="AE34" i="28"/>
  <c r="AE33" i="28"/>
  <c r="AE35" i="28"/>
  <c r="AE24" i="28"/>
  <c r="AE22" i="28"/>
  <c r="AE21" i="28"/>
  <c r="AE23" i="28"/>
  <c r="AE46" i="28"/>
  <c r="AE48" i="28"/>
  <c r="AE45" i="28"/>
  <c r="AE47" i="28"/>
  <c r="AE12" i="28"/>
  <c r="AE11" i="28"/>
  <c r="AE8" i="28"/>
  <c r="AE7" i="28"/>
  <c r="AE60" i="28"/>
  <c r="AE58" i="28"/>
  <c r="AE57" i="28"/>
  <c r="AE59" i="28"/>
  <c r="AE12" i="31"/>
  <c r="AE11" i="31"/>
  <c r="AE7" i="31"/>
  <c r="AE8" i="31"/>
  <c r="AE24" i="31"/>
  <c r="AE23" i="31"/>
  <c r="AE22" i="31"/>
  <c r="AE21" i="31"/>
  <c r="AE36" i="31"/>
  <c r="AE35" i="31"/>
  <c r="AE34" i="31"/>
  <c r="AE33" i="31"/>
  <c r="AE60" i="31"/>
  <c r="AE59" i="31"/>
  <c r="AE58" i="31"/>
  <c r="AE57" i="31"/>
  <c r="AE48" i="31"/>
  <c r="AE47" i="31"/>
  <c r="AE46" i="31"/>
  <c r="AE45" i="31"/>
  <c r="AE24" i="16"/>
  <c r="AE23" i="16"/>
  <c r="AE22" i="16"/>
  <c r="AE21" i="16"/>
  <c r="AE36" i="16"/>
  <c r="AE35" i="16"/>
  <c r="AE34" i="16"/>
  <c r="AE33" i="16"/>
  <c r="AE8" i="16"/>
  <c r="AE7" i="16"/>
  <c r="AE12" i="16"/>
  <c r="AE11" i="16"/>
  <c r="AE48" i="16"/>
  <c r="AE47" i="16"/>
  <c r="AE46" i="16"/>
  <c r="AE45" i="16"/>
  <c r="AE60" i="16"/>
  <c r="AE59" i="16"/>
  <c r="AE58" i="16"/>
  <c r="AE57" i="16"/>
  <c r="AE24" i="5"/>
  <c r="AE23" i="5"/>
  <c r="AE22" i="5"/>
  <c r="AE21" i="5"/>
  <c r="AE36" i="5"/>
  <c r="AE35" i="5"/>
  <c r="AE34" i="5"/>
  <c r="AE33" i="5"/>
  <c r="AE47" i="5"/>
  <c r="AE48" i="5"/>
  <c r="AE46" i="5"/>
  <c r="AE45" i="5"/>
  <c r="AE60" i="5"/>
  <c r="AE59" i="5"/>
  <c r="AE58" i="5"/>
  <c r="AE57" i="5"/>
  <c r="D8" i="5"/>
  <c r="D67" i="5" s="1"/>
  <c r="AE12" i="5"/>
  <c r="AE11" i="5"/>
  <c r="AE8" i="5"/>
  <c r="AE7" i="5"/>
  <c r="AE12" i="4"/>
  <c r="AE11" i="4"/>
  <c r="AE7" i="4"/>
  <c r="AE8" i="4"/>
  <c r="AE24" i="4"/>
  <c r="AE23" i="4"/>
  <c r="AE22" i="4"/>
  <c r="AE21" i="4"/>
  <c r="AE36" i="4"/>
  <c r="AE35" i="4"/>
  <c r="AE34" i="4"/>
  <c r="AE33" i="4"/>
  <c r="AE60" i="4"/>
  <c r="AE59" i="4"/>
  <c r="AE58" i="4"/>
  <c r="AE57" i="4"/>
  <c r="AE48" i="4"/>
  <c r="AE47" i="4"/>
  <c r="AE46" i="4"/>
  <c r="AE45" i="4"/>
  <c r="AE8" i="15"/>
  <c r="AE7" i="15"/>
  <c r="AE12" i="15"/>
  <c r="AE11" i="15"/>
  <c r="AE24" i="15"/>
  <c r="AE23" i="15"/>
  <c r="AE22" i="15"/>
  <c r="AE21" i="15"/>
  <c r="AE36" i="15"/>
  <c r="AE35" i="15"/>
  <c r="AE34" i="15"/>
  <c r="AE33" i="15"/>
  <c r="AE60" i="15"/>
  <c r="AE59" i="15"/>
  <c r="AE58" i="15"/>
  <c r="AE57" i="15"/>
  <c r="AE48" i="15"/>
  <c r="AE47" i="15"/>
  <c r="AE46" i="15"/>
  <c r="AE45" i="15"/>
  <c r="AP16" i="21"/>
  <c r="AP15" i="21"/>
  <c r="AP14" i="21"/>
  <c r="AP13" i="21"/>
  <c r="AP56" i="21"/>
  <c r="AP55" i="21"/>
  <c r="AP53" i="21"/>
  <c r="AP54" i="21"/>
  <c r="AP70" i="21"/>
  <c r="AP69" i="21"/>
  <c r="AP62" i="21"/>
  <c r="AP61" i="21"/>
  <c r="AP65" i="21"/>
  <c r="AP66" i="21"/>
  <c r="AP70" i="7"/>
  <c r="AP69" i="7"/>
  <c r="AP16" i="7"/>
  <c r="AP13" i="7"/>
  <c r="AP15" i="7"/>
  <c r="AP14" i="7"/>
  <c r="AP55" i="7"/>
  <c r="AP56" i="7"/>
  <c r="AP54" i="7"/>
  <c r="AP53" i="7"/>
  <c r="AP61" i="7"/>
  <c r="AP62" i="7"/>
  <c r="AP66" i="7"/>
  <c r="AP65" i="7"/>
  <c r="AP13" i="15"/>
  <c r="AP14" i="15"/>
  <c r="AP16" i="15"/>
  <c r="AP15" i="15"/>
  <c r="AP70" i="15"/>
  <c r="AP69" i="15"/>
  <c r="AP56" i="15"/>
  <c r="AP55" i="15"/>
  <c r="AP54" i="15"/>
  <c r="AP53" i="15"/>
  <c r="AP61" i="15"/>
  <c r="AP62" i="15"/>
  <c r="AP66" i="15"/>
  <c r="AP65" i="15"/>
  <c r="AP11" i="3"/>
  <c r="AP7" i="3"/>
  <c r="AP12" i="3"/>
  <c r="AP8" i="3"/>
  <c r="D7" i="1"/>
  <c r="AE11" i="3"/>
  <c r="AE7" i="3"/>
  <c r="AE12" i="3"/>
  <c r="AE8" i="3"/>
  <c r="AP14" i="3"/>
  <c r="AP15" i="3"/>
  <c r="AP13" i="3"/>
  <c r="AP16" i="3"/>
  <c r="D11" i="1"/>
  <c r="D14" i="1" s="1"/>
  <c r="AE14" i="3"/>
  <c r="AE15" i="3"/>
  <c r="AE13" i="3"/>
  <c r="AE16" i="3"/>
  <c r="AP21" i="3"/>
  <c r="AP24" i="3"/>
  <c r="AP22" i="3"/>
  <c r="AP23" i="3"/>
  <c r="D16" i="1"/>
  <c r="P16" i="1" s="1"/>
  <c r="Q16" i="1" s="1"/>
  <c r="AE23" i="3"/>
  <c r="AE21" i="3"/>
  <c r="AE24" i="3"/>
  <c r="AE22" i="3"/>
  <c r="AP36" i="3"/>
  <c r="AP34" i="3"/>
  <c r="AP35" i="3"/>
  <c r="AP33" i="3"/>
  <c r="AE36" i="3"/>
  <c r="AE34" i="3"/>
  <c r="AE33" i="3"/>
  <c r="AE35" i="3"/>
  <c r="AP45" i="3"/>
  <c r="AP48" i="3"/>
  <c r="AP46" i="3"/>
  <c r="AP47" i="3"/>
  <c r="AE47" i="3"/>
  <c r="AE45" i="3"/>
  <c r="AE48" i="3"/>
  <c r="AE46" i="3"/>
  <c r="AP56" i="3"/>
  <c r="AP54" i="3"/>
  <c r="AP55" i="3"/>
  <c r="AP53" i="3"/>
  <c r="AE55" i="3"/>
  <c r="AE53" i="3"/>
  <c r="AE56" i="3"/>
  <c r="AE54" i="3"/>
  <c r="AP60" i="3"/>
  <c r="AP58" i="3"/>
  <c r="AP59" i="3"/>
  <c r="AP57" i="3"/>
  <c r="AE60" i="3"/>
  <c r="AE58" i="3"/>
  <c r="AE57" i="3"/>
  <c r="AE59" i="3"/>
  <c r="AE69" i="3"/>
  <c r="AE70" i="3"/>
  <c r="AP62" i="3"/>
  <c r="AP61" i="3"/>
  <c r="D30" i="1"/>
  <c r="AE62" i="3"/>
  <c r="AE61" i="3"/>
  <c r="AP69" i="3"/>
  <c r="AP70" i="3"/>
  <c r="AP65" i="3"/>
  <c r="AP66" i="3"/>
  <c r="D32" i="1"/>
  <c r="AE65" i="3"/>
  <c r="AE66" i="3"/>
  <c r="P39" i="1"/>
  <c r="Q39" i="1" s="1"/>
  <c r="D26" i="1"/>
  <c r="D47" i="1"/>
  <c r="D21" i="1"/>
  <c r="P21" i="1" s="1"/>
  <c r="Q21" i="1" s="1"/>
  <c r="D27" i="1"/>
  <c r="P27" i="1" s="1"/>
  <c r="Q27" i="1" s="1"/>
  <c r="D24" i="1"/>
  <c r="P24" i="1" s="1"/>
  <c r="Q24" i="1" s="1"/>
  <c r="O13" i="1"/>
  <c r="D13" i="5"/>
  <c r="H45" i="1"/>
  <c r="D45" i="5"/>
  <c r="O45" i="1"/>
  <c r="O41" i="1"/>
  <c r="H13" i="1"/>
  <c r="H41" i="1"/>
  <c r="D41" i="5"/>
  <c r="D31" i="5"/>
  <c r="EK44" i="33"/>
  <c r="DZ44" i="33"/>
  <c r="DO44" i="33"/>
  <c r="DD44" i="33"/>
  <c r="CS44" i="33"/>
  <c r="CH44" i="33"/>
  <c r="BW44" i="33"/>
  <c r="BL44" i="33"/>
  <c r="EK43" i="33"/>
  <c r="DZ43" i="33"/>
  <c r="DO43" i="33"/>
  <c r="DD43" i="33"/>
  <c r="CS43" i="33"/>
  <c r="CH43" i="33"/>
  <c r="BW43" i="33"/>
  <c r="BL43" i="33"/>
  <c r="EK42" i="33"/>
  <c r="DZ42" i="33"/>
  <c r="DO42" i="33"/>
  <c r="DD42" i="33"/>
  <c r="CS42" i="33"/>
  <c r="CH42" i="33"/>
  <c r="BW42" i="33"/>
  <c r="BL42" i="33"/>
  <c r="EK41" i="33"/>
  <c r="DZ41" i="33"/>
  <c r="DO41" i="33"/>
  <c r="DD41" i="33"/>
  <c r="CS41" i="33"/>
  <c r="CH41" i="33"/>
  <c r="BW41" i="33"/>
  <c r="BL41" i="33"/>
  <c r="EK32" i="33"/>
  <c r="DZ32" i="33"/>
  <c r="DO32" i="33"/>
  <c r="DD32" i="33"/>
  <c r="CS32" i="33"/>
  <c r="CH32" i="33"/>
  <c r="BW32" i="33"/>
  <c r="BL32" i="33"/>
  <c r="EK31" i="33"/>
  <c r="DZ31" i="33"/>
  <c r="DO31" i="33"/>
  <c r="DD31" i="33"/>
  <c r="CS31" i="33"/>
  <c r="CH31" i="33"/>
  <c r="BW31" i="33"/>
  <c r="BL31" i="33"/>
  <c r="EK30" i="33"/>
  <c r="DZ30" i="33"/>
  <c r="DO30" i="33"/>
  <c r="DD30" i="33"/>
  <c r="CS30" i="33"/>
  <c r="CH30" i="33"/>
  <c r="BW30" i="33"/>
  <c r="BL30" i="33"/>
  <c r="EK29" i="33"/>
  <c r="DZ29" i="33"/>
  <c r="DO29" i="33"/>
  <c r="DD29" i="33"/>
  <c r="CS29" i="33"/>
  <c r="CH29" i="33"/>
  <c r="BW29" i="33"/>
  <c r="BL29" i="33"/>
  <c r="EK20" i="33"/>
  <c r="DZ20" i="33"/>
  <c r="DO20" i="33"/>
  <c r="DD20" i="33"/>
  <c r="CS20" i="33"/>
  <c r="CH20" i="33"/>
  <c r="BW20" i="33"/>
  <c r="BL20" i="33"/>
  <c r="EK19" i="33"/>
  <c r="DZ19" i="33"/>
  <c r="DO19" i="33"/>
  <c r="DD19" i="33"/>
  <c r="CS19" i="33"/>
  <c r="CH19" i="33"/>
  <c r="BW19" i="33"/>
  <c r="BL19" i="33"/>
  <c r="EK18" i="33"/>
  <c r="DZ18" i="33"/>
  <c r="DO18" i="33"/>
  <c r="DD18" i="33"/>
  <c r="CS18" i="33"/>
  <c r="CH18" i="33"/>
  <c r="BW18" i="33"/>
  <c r="BL18" i="33"/>
  <c r="EK17" i="33"/>
  <c r="DZ17" i="33"/>
  <c r="DO17" i="33"/>
  <c r="DD17" i="33"/>
  <c r="CS17" i="33"/>
  <c r="CH17" i="33"/>
  <c r="BW17" i="33"/>
  <c r="BL17" i="33"/>
  <c r="EK10" i="33"/>
  <c r="DZ10" i="33"/>
  <c r="DO10" i="33"/>
  <c r="DD10" i="33"/>
  <c r="CS10" i="33"/>
  <c r="CH10" i="33"/>
  <c r="BW10" i="33"/>
  <c r="BL10" i="33"/>
  <c r="EK9" i="33"/>
  <c r="DZ9" i="33"/>
  <c r="DO9" i="33"/>
  <c r="DD9" i="33"/>
  <c r="CS9" i="33"/>
  <c r="CH9" i="33"/>
  <c r="BW9" i="33"/>
  <c r="BL9" i="33"/>
  <c r="EK6" i="33"/>
  <c r="DZ6" i="33"/>
  <c r="DO6" i="33"/>
  <c r="DD6" i="33"/>
  <c r="CS6" i="33"/>
  <c r="CH6" i="33"/>
  <c r="BW6" i="33"/>
  <c r="BL6" i="33"/>
  <c r="EK5" i="33"/>
  <c r="DZ5" i="33"/>
  <c r="DO5" i="33"/>
  <c r="DD5" i="33"/>
  <c r="CS5" i="33"/>
  <c r="CH5" i="33"/>
  <c r="BW5" i="33"/>
  <c r="BL5" i="33"/>
  <c r="EK44" i="14"/>
  <c r="DZ44" i="14"/>
  <c r="DO44" i="14"/>
  <c r="DD44" i="14"/>
  <c r="CS44" i="14"/>
  <c r="CH44" i="14"/>
  <c r="BW44" i="14"/>
  <c r="BL44" i="14"/>
  <c r="EK43" i="14"/>
  <c r="DZ43" i="14"/>
  <c r="DO43" i="14"/>
  <c r="DD43" i="14"/>
  <c r="CS43" i="14"/>
  <c r="CH43" i="14"/>
  <c r="BW43" i="14"/>
  <c r="BL43" i="14"/>
  <c r="EK42" i="14"/>
  <c r="DZ42" i="14"/>
  <c r="DO42" i="14"/>
  <c r="DD42" i="14"/>
  <c r="CS42" i="14"/>
  <c r="CH42" i="14"/>
  <c r="BW42" i="14"/>
  <c r="BL42" i="14"/>
  <c r="EK41" i="14"/>
  <c r="DZ41" i="14"/>
  <c r="DO41" i="14"/>
  <c r="DD41" i="14"/>
  <c r="CS41" i="14"/>
  <c r="CH41" i="14"/>
  <c r="BW41" i="14"/>
  <c r="BL41" i="14"/>
  <c r="EK32" i="14"/>
  <c r="DZ32" i="14"/>
  <c r="DO32" i="14"/>
  <c r="DD32" i="14"/>
  <c r="CS32" i="14"/>
  <c r="CH32" i="14"/>
  <c r="BW32" i="14"/>
  <c r="BL32" i="14"/>
  <c r="EK31" i="14"/>
  <c r="DZ31" i="14"/>
  <c r="DO31" i="14"/>
  <c r="DD31" i="14"/>
  <c r="CS31" i="14"/>
  <c r="CH31" i="14"/>
  <c r="BW31" i="14"/>
  <c r="BL31" i="14"/>
  <c r="EK30" i="14"/>
  <c r="DZ30" i="14"/>
  <c r="DO30" i="14"/>
  <c r="DD30" i="14"/>
  <c r="CS30" i="14"/>
  <c r="CH30" i="14"/>
  <c r="BW30" i="14"/>
  <c r="BL30" i="14"/>
  <c r="EK29" i="14"/>
  <c r="DZ29" i="14"/>
  <c r="DO29" i="14"/>
  <c r="DD29" i="14"/>
  <c r="CS29" i="14"/>
  <c r="CH29" i="14"/>
  <c r="BW29" i="14"/>
  <c r="BL29" i="14"/>
  <c r="EK20" i="14"/>
  <c r="DZ20" i="14"/>
  <c r="DO20" i="14"/>
  <c r="DD20" i="14"/>
  <c r="CS20" i="14"/>
  <c r="CH20" i="14"/>
  <c r="BW20" i="14"/>
  <c r="BL20" i="14"/>
  <c r="EK19" i="14"/>
  <c r="DZ19" i="14"/>
  <c r="DO19" i="14"/>
  <c r="DD19" i="14"/>
  <c r="CS19" i="14"/>
  <c r="CH19" i="14"/>
  <c r="BW19" i="14"/>
  <c r="BL19" i="14"/>
  <c r="EK18" i="14"/>
  <c r="DZ18" i="14"/>
  <c r="DO18" i="14"/>
  <c r="DD18" i="14"/>
  <c r="CS18" i="14"/>
  <c r="CH18" i="14"/>
  <c r="BW18" i="14"/>
  <c r="BL18" i="14"/>
  <c r="EK17" i="14"/>
  <c r="DZ17" i="14"/>
  <c r="DO17" i="14"/>
  <c r="DD17" i="14"/>
  <c r="CS17" i="14"/>
  <c r="CH17" i="14"/>
  <c r="BW17" i="14"/>
  <c r="BL17" i="14"/>
  <c r="EK10" i="14"/>
  <c r="DZ10" i="14"/>
  <c r="DO10" i="14"/>
  <c r="DD10" i="14"/>
  <c r="CS10" i="14"/>
  <c r="CH10" i="14"/>
  <c r="BW10" i="14"/>
  <c r="BL10" i="14"/>
  <c r="EK9" i="14"/>
  <c r="DZ9" i="14"/>
  <c r="DO9" i="14"/>
  <c r="DD9" i="14"/>
  <c r="CS9" i="14"/>
  <c r="CH9" i="14"/>
  <c r="BW9" i="14"/>
  <c r="BL9" i="14"/>
  <c r="EK6" i="14"/>
  <c r="DZ6" i="14"/>
  <c r="DO6" i="14"/>
  <c r="DD6" i="14"/>
  <c r="CS6" i="14"/>
  <c r="CH6" i="14"/>
  <c r="BW6" i="14"/>
  <c r="BL6" i="14"/>
  <c r="EK5" i="14"/>
  <c r="DZ5" i="14"/>
  <c r="DO5" i="14"/>
  <c r="DD5" i="14"/>
  <c r="CS5" i="14"/>
  <c r="CH5" i="14"/>
  <c r="BW5" i="14"/>
  <c r="BL5" i="14"/>
  <c r="EK44" i="22"/>
  <c r="DZ44" i="22"/>
  <c r="DO44" i="22"/>
  <c r="DD44" i="22"/>
  <c r="CS44" i="22"/>
  <c r="CH44" i="22"/>
  <c r="BW44" i="22"/>
  <c r="BL44" i="22"/>
  <c r="EK43" i="22"/>
  <c r="DZ43" i="22"/>
  <c r="DO43" i="22"/>
  <c r="DD43" i="22"/>
  <c r="CS43" i="22"/>
  <c r="CH43" i="22"/>
  <c r="BW43" i="22"/>
  <c r="BL43" i="22"/>
  <c r="EK42" i="22"/>
  <c r="DZ42" i="22"/>
  <c r="DO42" i="22"/>
  <c r="DD42" i="22"/>
  <c r="CS42" i="22"/>
  <c r="CH42" i="22"/>
  <c r="BW42" i="22"/>
  <c r="BL42" i="22"/>
  <c r="EK41" i="22"/>
  <c r="DZ41" i="22"/>
  <c r="DO41" i="22"/>
  <c r="DD41" i="22"/>
  <c r="CS41" i="22"/>
  <c r="CH41" i="22"/>
  <c r="BW41" i="22"/>
  <c r="BL41" i="22"/>
  <c r="EK32" i="22"/>
  <c r="DZ32" i="22"/>
  <c r="DO32" i="22"/>
  <c r="DD32" i="22"/>
  <c r="CS32" i="22"/>
  <c r="CH32" i="22"/>
  <c r="BW32" i="22"/>
  <c r="BL32" i="22"/>
  <c r="EK31" i="22"/>
  <c r="DZ31" i="22"/>
  <c r="DO31" i="22"/>
  <c r="DD31" i="22"/>
  <c r="CS31" i="22"/>
  <c r="CH31" i="22"/>
  <c r="BW31" i="22"/>
  <c r="BL31" i="22"/>
  <c r="EK30" i="22"/>
  <c r="DZ30" i="22"/>
  <c r="DO30" i="22"/>
  <c r="DD30" i="22"/>
  <c r="CS30" i="22"/>
  <c r="CH30" i="22"/>
  <c r="BW30" i="22"/>
  <c r="BL30" i="22"/>
  <c r="EK29" i="22"/>
  <c r="DZ29" i="22"/>
  <c r="DO29" i="22"/>
  <c r="DD29" i="22"/>
  <c r="CS29" i="22"/>
  <c r="CH29" i="22"/>
  <c r="BW29" i="22"/>
  <c r="BL29" i="22"/>
  <c r="EK20" i="22"/>
  <c r="DZ20" i="22"/>
  <c r="DO20" i="22"/>
  <c r="DD20" i="22"/>
  <c r="CS20" i="22"/>
  <c r="CH20" i="22"/>
  <c r="BW20" i="22"/>
  <c r="BL20" i="22"/>
  <c r="EK19" i="22"/>
  <c r="DZ19" i="22"/>
  <c r="DO19" i="22"/>
  <c r="DD19" i="22"/>
  <c r="CS19" i="22"/>
  <c r="CH19" i="22"/>
  <c r="BW19" i="22"/>
  <c r="BL19" i="22"/>
  <c r="EK18" i="22"/>
  <c r="DZ18" i="22"/>
  <c r="DO18" i="22"/>
  <c r="DD18" i="22"/>
  <c r="CS18" i="22"/>
  <c r="CH18" i="22"/>
  <c r="BW18" i="22"/>
  <c r="BL18" i="22"/>
  <c r="EK17" i="22"/>
  <c r="DZ17" i="22"/>
  <c r="DO17" i="22"/>
  <c r="DD17" i="22"/>
  <c r="CS17" i="22"/>
  <c r="CH17" i="22"/>
  <c r="BW17" i="22"/>
  <c r="BL17" i="22"/>
  <c r="EK10" i="22"/>
  <c r="DZ10" i="22"/>
  <c r="DD10" i="22"/>
  <c r="CS10" i="22"/>
  <c r="CH10" i="22"/>
  <c r="BW10" i="22"/>
  <c r="BL10" i="22"/>
  <c r="EK9" i="22"/>
  <c r="DZ9" i="22"/>
  <c r="DD9" i="22"/>
  <c r="CS9" i="22"/>
  <c r="CH9" i="22"/>
  <c r="BW9" i="22"/>
  <c r="BL9" i="22"/>
  <c r="EK6" i="22"/>
  <c r="DZ6" i="22"/>
  <c r="DD6" i="22"/>
  <c r="CS6" i="22"/>
  <c r="CH6" i="22"/>
  <c r="BW6" i="22"/>
  <c r="BL6" i="22"/>
  <c r="EK5" i="22"/>
  <c r="DZ5" i="22"/>
  <c r="DD5" i="22"/>
  <c r="CS5" i="22"/>
  <c r="CH5" i="22"/>
  <c r="BW5" i="22"/>
  <c r="BL5" i="22"/>
  <c r="EK44" i="13"/>
  <c r="DZ44" i="13"/>
  <c r="DO44" i="13"/>
  <c r="DD44" i="13"/>
  <c r="CS44" i="13"/>
  <c r="CH44" i="13"/>
  <c r="BW44" i="13"/>
  <c r="BL44" i="13"/>
  <c r="EK43" i="13"/>
  <c r="DZ43" i="13"/>
  <c r="DO43" i="13"/>
  <c r="DD43" i="13"/>
  <c r="CS43" i="13"/>
  <c r="CH43" i="13"/>
  <c r="BW43" i="13"/>
  <c r="BL43" i="13"/>
  <c r="EK42" i="13"/>
  <c r="DZ42" i="13"/>
  <c r="DO42" i="13"/>
  <c r="DD42" i="13"/>
  <c r="CS42" i="13"/>
  <c r="CH42" i="13"/>
  <c r="BW42" i="13"/>
  <c r="BL42" i="13"/>
  <c r="EK41" i="13"/>
  <c r="DZ41" i="13"/>
  <c r="DO41" i="13"/>
  <c r="DD41" i="13"/>
  <c r="CS41" i="13"/>
  <c r="CH41" i="13"/>
  <c r="BW41" i="13"/>
  <c r="BL41" i="13"/>
  <c r="EK32" i="13"/>
  <c r="DZ32" i="13"/>
  <c r="DO32" i="13"/>
  <c r="DD32" i="13"/>
  <c r="CS32" i="13"/>
  <c r="CH32" i="13"/>
  <c r="BW32" i="13"/>
  <c r="BL32" i="13"/>
  <c r="EK31" i="13"/>
  <c r="DZ31" i="13"/>
  <c r="DO31" i="13"/>
  <c r="DD31" i="13"/>
  <c r="CS31" i="13"/>
  <c r="CH31" i="13"/>
  <c r="BW31" i="13"/>
  <c r="BL31" i="13"/>
  <c r="EK30" i="13"/>
  <c r="DZ30" i="13"/>
  <c r="DO30" i="13"/>
  <c r="DD30" i="13"/>
  <c r="CS30" i="13"/>
  <c r="CH30" i="13"/>
  <c r="BW30" i="13"/>
  <c r="BL30" i="13"/>
  <c r="EK29" i="13"/>
  <c r="DZ29" i="13"/>
  <c r="DO29" i="13"/>
  <c r="DD29" i="13"/>
  <c r="CS29" i="13"/>
  <c r="CH29" i="13"/>
  <c r="BW29" i="13"/>
  <c r="BL29" i="13"/>
  <c r="EK20" i="13"/>
  <c r="DZ20" i="13"/>
  <c r="DO20" i="13"/>
  <c r="DD20" i="13"/>
  <c r="CS20" i="13"/>
  <c r="CH20" i="13"/>
  <c r="BW20" i="13"/>
  <c r="BL20" i="13"/>
  <c r="EK19" i="13"/>
  <c r="DZ19" i="13"/>
  <c r="DO19" i="13"/>
  <c r="DD19" i="13"/>
  <c r="CS19" i="13"/>
  <c r="CH19" i="13"/>
  <c r="BW19" i="13"/>
  <c r="BL19" i="13"/>
  <c r="EK18" i="13"/>
  <c r="DZ18" i="13"/>
  <c r="DO18" i="13"/>
  <c r="DD18" i="13"/>
  <c r="CS18" i="13"/>
  <c r="CH18" i="13"/>
  <c r="BW18" i="13"/>
  <c r="BL18" i="13"/>
  <c r="EK17" i="13"/>
  <c r="DZ17" i="13"/>
  <c r="DO17" i="13"/>
  <c r="DD17" i="13"/>
  <c r="CS17" i="13"/>
  <c r="CH17" i="13"/>
  <c r="BW17" i="13"/>
  <c r="BL17" i="13"/>
  <c r="EK10" i="13"/>
  <c r="DO10" i="13"/>
  <c r="DD10" i="13"/>
  <c r="CS10" i="13"/>
  <c r="CH10" i="13"/>
  <c r="BW10" i="13"/>
  <c r="BL10" i="13"/>
  <c r="EK9" i="13"/>
  <c r="DO9" i="13"/>
  <c r="DD9" i="13"/>
  <c r="CS9" i="13"/>
  <c r="CH9" i="13"/>
  <c r="BW9" i="13"/>
  <c r="BL9" i="13"/>
  <c r="EK6" i="13"/>
  <c r="DO6" i="13"/>
  <c r="DD6" i="13"/>
  <c r="CS6" i="13"/>
  <c r="CH6" i="13"/>
  <c r="BW6" i="13"/>
  <c r="BL6" i="13"/>
  <c r="EK5" i="13"/>
  <c r="DO5" i="13"/>
  <c r="DD5" i="13"/>
  <c r="CS5" i="13"/>
  <c r="CH5" i="13"/>
  <c r="BW5" i="13"/>
  <c r="BL5" i="13"/>
  <c r="EK44" i="21"/>
  <c r="DZ44" i="21"/>
  <c r="DO44" i="21"/>
  <c r="DD44" i="21"/>
  <c r="CS44" i="21"/>
  <c r="CH44" i="21"/>
  <c r="BW44" i="21"/>
  <c r="BL44" i="21"/>
  <c r="EK43" i="21"/>
  <c r="DZ43" i="21"/>
  <c r="DO43" i="21"/>
  <c r="DD43" i="21"/>
  <c r="CS43" i="21"/>
  <c r="CH43" i="21"/>
  <c r="BW43" i="21"/>
  <c r="BL43" i="21"/>
  <c r="EK42" i="21"/>
  <c r="DZ42" i="21"/>
  <c r="DO42" i="21"/>
  <c r="DD42" i="21"/>
  <c r="CS42" i="21"/>
  <c r="CH42" i="21"/>
  <c r="BW42" i="21"/>
  <c r="BL42" i="21"/>
  <c r="EK41" i="21"/>
  <c r="DZ41" i="21"/>
  <c r="DO41" i="21"/>
  <c r="DD41" i="21"/>
  <c r="CS41" i="21"/>
  <c r="CH41" i="21"/>
  <c r="BW41" i="21"/>
  <c r="BL41" i="21"/>
  <c r="EK32" i="21"/>
  <c r="DZ32" i="21"/>
  <c r="DO32" i="21"/>
  <c r="DD32" i="21"/>
  <c r="CS32" i="21"/>
  <c r="CH32" i="21"/>
  <c r="BW32" i="21"/>
  <c r="BL32" i="21"/>
  <c r="EK31" i="21"/>
  <c r="DZ31" i="21"/>
  <c r="DO31" i="21"/>
  <c r="DD31" i="21"/>
  <c r="CS31" i="21"/>
  <c r="CH31" i="21"/>
  <c r="BW31" i="21"/>
  <c r="BL31" i="21"/>
  <c r="EK30" i="21"/>
  <c r="DZ30" i="21"/>
  <c r="DO30" i="21"/>
  <c r="DD30" i="21"/>
  <c r="CS30" i="21"/>
  <c r="CH30" i="21"/>
  <c r="BW30" i="21"/>
  <c r="BL30" i="21"/>
  <c r="EK29" i="21"/>
  <c r="DZ29" i="21"/>
  <c r="DO29" i="21"/>
  <c r="DD29" i="21"/>
  <c r="CS29" i="21"/>
  <c r="CH29" i="21"/>
  <c r="BW29" i="21"/>
  <c r="BL29" i="21"/>
  <c r="EK20" i="21"/>
  <c r="DZ20" i="21"/>
  <c r="DO20" i="21"/>
  <c r="DD20" i="21"/>
  <c r="CS20" i="21"/>
  <c r="CH20" i="21"/>
  <c r="BW20" i="21"/>
  <c r="BL20" i="21"/>
  <c r="EK19" i="21"/>
  <c r="DZ19" i="21"/>
  <c r="DO19" i="21"/>
  <c r="DD19" i="21"/>
  <c r="CS19" i="21"/>
  <c r="CH19" i="21"/>
  <c r="BW19" i="21"/>
  <c r="BL19" i="21"/>
  <c r="EK18" i="21"/>
  <c r="DZ18" i="21"/>
  <c r="DO18" i="21"/>
  <c r="DD18" i="21"/>
  <c r="CS18" i="21"/>
  <c r="CH18" i="21"/>
  <c r="BW18" i="21"/>
  <c r="BL18" i="21"/>
  <c r="EK17" i="21"/>
  <c r="DZ17" i="21"/>
  <c r="DO17" i="21"/>
  <c r="DD17" i="21"/>
  <c r="CS17" i="21"/>
  <c r="CH17" i="21"/>
  <c r="BW17" i="21"/>
  <c r="BL17" i="21"/>
  <c r="EK10" i="21"/>
  <c r="DZ10" i="21"/>
  <c r="DO10" i="21"/>
  <c r="DD10" i="21"/>
  <c r="CS10" i="21"/>
  <c r="CH10" i="21"/>
  <c r="BW10" i="21"/>
  <c r="BL10" i="21"/>
  <c r="EK9" i="21"/>
  <c r="DZ9" i="21"/>
  <c r="DO9" i="21"/>
  <c r="DD9" i="21"/>
  <c r="CS9" i="21"/>
  <c r="CH9" i="21"/>
  <c r="BW9" i="21"/>
  <c r="BL9" i="21"/>
  <c r="EK6" i="21"/>
  <c r="DZ6" i="21"/>
  <c r="DO6" i="21"/>
  <c r="DD6" i="21"/>
  <c r="CS6" i="21"/>
  <c r="CH6" i="21"/>
  <c r="BW6" i="21"/>
  <c r="BL6" i="21"/>
  <c r="EK5" i="21"/>
  <c r="DZ5" i="21"/>
  <c r="DO5" i="21"/>
  <c r="DD5" i="21"/>
  <c r="CS5" i="21"/>
  <c r="CH5" i="21"/>
  <c r="BW5" i="21"/>
  <c r="BL5" i="21"/>
  <c r="EK44" i="32"/>
  <c r="DZ44" i="32"/>
  <c r="DO44" i="32"/>
  <c r="DD44" i="32"/>
  <c r="CS44" i="32"/>
  <c r="CH44" i="32"/>
  <c r="BW44" i="32"/>
  <c r="BL44" i="32"/>
  <c r="EK43" i="32"/>
  <c r="DZ43" i="32"/>
  <c r="DO43" i="32"/>
  <c r="DD43" i="32"/>
  <c r="CS43" i="32"/>
  <c r="CH43" i="32"/>
  <c r="BW43" i="32"/>
  <c r="BL43" i="32"/>
  <c r="EK42" i="32"/>
  <c r="DZ42" i="32"/>
  <c r="DO42" i="32"/>
  <c r="DD42" i="32"/>
  <c r="CS42" i="32"/>
  <c r="CH42" i="32"/>
  <c r="BW42" i="32"/>
  <c r="BL42" i="32"/>
  <c r="EK41" i="32"/>
  <c r="DZ41" i="32"/>
  <c r="DO41" i="32"/>
  <c r="DD41" i="32"/>
  <c r="CS41" i="32"/>
  <c r="CH41" i="32"/>
  <c r="BW41" i="32"/>
  <c r="BL41" i="32"/>
  <c r="EK32" i="32"/>
  <c r="DZ32" i="32"/>
  <c r="DO32" i="32"/>
  <c r="DD32" i="32"/>
  <c r="CS32" i="32"/>
  <c r="CH32" i="32"/>
  <c r="BW32" i="32"/>
  <c r="BL32" i="32"/>
  <c r="EK31" i="32"/>
  <c r="DZ31" i="32"/>
  <c r="DO31" i="32"/>
  <c r="DD31" i="32"/>
  <c r="CS31" i="32"/>
  <c r="CH31" i="32"/>
  <c r="BW31" i="32"/>
  <c r="BL31" i="32"/>
  <c r="EK30" i="32"/>
  <c r="DZ30" i="32"/>
  <c r="DO30" i="32"/>
  <c r="DD30" i="32"/>
  <c r="CS30" i="32"/>
  <c r="CH30" i="32"/>
  <c r="BW30" i="32"/>
  <c r="BL30" i="32"/>
  <c r="EK29" i="32"/>
  <c r="DZ29" i="32"/>
  <c r="DO29" i="32"/>
  <c r="DD29" i="32"/>
  <c r="CS29" i="32"/>
  <c r="CH29" i="32"/>
  <c r="BW29" i="32"/>
  <c r="BL29" i="32"/>
  <c r="EK20" i="32"/>
  <c r="DZ20" i="32"/>
  <c r="DO20" i="32"/>
  <c r="DD20" i="32"/>
  <c r="CS20" i="32"/>
  <c r="CH20" i="32"/>
  <c r="BW20" i="32"/>
  <c r="BL20" i="32"/>
  <c r="EK19" i="32"/>
  <c r="DZ19" i="32"/>
  <c r="DO19" i="32"/>
  <c r="DD19" i="32"/>
  <c r="CS19" i="32"/>
  <c r="CH19" i="32"/>
  <c r="BW19" i="32"/>
  <c r="BL19" i="32"/>
  <c r="EK18" i="32"/>
  <c r="DZ18" i="32"/>
  <c r="DO18" i="32"/>
  <c r="DD18" i="32"/>
  <c r="CS18" i="32"/>
  <c r="CH18" i="32"/>
  <c r="BW18" i="32"/>
  <c r="BL18" i="32"/>
  <c r="EK17" i="32"/>
  <c r="DZ17" i="32"/>
  <c r="DO17" i="32"/>
  <c r="DD17" i="32"/>
  <c r="CS17" i="32"/>
  <c r="CH17" i="32"/>
  <c r="BW17" i="32"/>
  <c r="BL17" i="32"/>
  <c r="EK10" i="32"/>
  <c r="DZ10" i="32"/>
  <c r="DO10" i="32"/>
  <c r="DD10" i="32"/>
  <c r="CS10" i="32"/>
  <c r="CH10" i="32"/>
  <c r="BW10" i="32"/>
  <c r="BL10" i="32"/>
  <c r="EK9" i="32"/>
  <c r="DZ9" i="32"/>
  <c r="DO9" i="32"/>
  <c r="DD9" i="32"/>
  <c r="CS9" i="32"/>
  <c r="CH9" i="32"/>
  <c r="BW9" i="32"/>
  <c r="BL9" i="32"/>
  <c r="EK6" i="32"/>
  <c r="DZ6" i="32"/>
  <c r="DO6" i="32"/>
  <c r="DD6" i="32"/>
  <c r="CS6" i="32"/>
  <c r="CH6" i="32"/>
  <c r="BW6" i="32"/>
  <c r="BL6" i="32"/>
  <c r="EK5" i="32"/>
  <c r="DZ5" i="32"/>
  <c r="DO5" i="32"/>
  <c r="DD5" i="32"/>
  <c r="CS5" i="32"/>
  <c r="CH5" i="32"/>
  <c r="BW5" i="32"/>
  <c r="BL5" i="32"/>
  <c r="EK44" i="20"/>
  <c r="DZ44" i="20"/>
  <c r="DO44" i="20"/>
  <c r="DD44" i="20"/>
  <c r="CS44" i="20"/>
  <c r="CH44" i="20"/>
  <c r="BW44" i="20"/>
  <c r="BL44" i="20"/>
  <c r="EK43" i="20"/>
  <c r="DZ43" i="20"/>
  <c r="DO43" i="20"/>
  <c r="DD43" i="20"/>
  <c r="CS43" i="20"/>
  <c r="CH43" i="20"/>
  <c r="BW43" i="20"/>
  <c r="BL43" i="20"/>
  <c r="EK42" i="20"/>
  <c r="DZ42" i="20"/>
  <c r="DO42" i="20"/>
  <c r="DD42" i="20"/>
  <c r="CS42" i="20"/>
  <c r="CH42" i="20"/>
  <c r="BW42" i="20"/>
  <c r="BL42" i="20"/>
  <c r="EK41" i="20"/>
  <c r="DZ41" i="20"/>
  <c r="DO41" i="20"/>
  <c r="DD41" i="20"/>
  <c r="CS41" i="20"/>
  <c r="CH41" i="20"/>
  <c r="BW41" i="20"/>
  <c r="BL41" i="20"/>
  <c r="EK32" i="20"/>
  <c r="DZ32" i="20"/>
  <c r="DO32" i="20"/>
  <c r="DD32" i="20"/>
  <c r="CS32" i="20"/>
  <c r="CH32" i="20"/>
  <c r="BW32" i="20"/>
  <c r="BL32" i="20"/>
  <c r="EK31" i="20"/>
  <c r="DZ31" i="20"/>
  <c r="DO31" i="20"/>
  <c r="DD31" i="20"/>
  <c r="CS31" i="20"/>
  <c r="CH31" i="20"/>
  <c r="BW31" i="20"/>
  <c r="BL31" i="20"/>
  <c r="EK30" i="20"/>
  <c r="DZ30" i="20"/>
  <c r="DO30" i="20"/>
  <c r="DD30" i="20"/>
  <c r="CS30" i="20"/>
  <c r="CH30" i="20"/>
  <c r="BW30" i="20"/>
  <c r="BL30" i="20"/>
  <c r="EK29" i="20"/>
  <c r="DZ29" i="20"/>
  <c r="DO29" i="20"/>
  <c r="DD29" i="20"/>
  <c r="CS29" i="20"/>
  <c r="CH29" i="20"/>
  <c r="BW29" i="20"/>
  <c r="BL29" i="20"/>
  <c r="EK20" i="20"/>
  <c r="DZ20" i="20"/>
  <c r="DO20" i="20"/>
  <c r="DD20" i="20"/>
  <c r="CS20" i="20"/>
  <c r="CH20" i="20"/>
  <c r="BW20" i="20"/>
  <c r="BL20" i="20"/>
  <c r="EK19" i="20"/>
  <c r="DZ19" i="20"/>
  <c r="DO19" i="20"/>
  <c r="DD19" i="20"/>
  <c r="CS19" i="20"/>
  <c r="CH19" i="20"/>
  <c r="BW19" i="20"/>
  <c r="BL19" i="20"/>
  <c r="EK18" i="20"/>
  <c r="DZ18" i="20"/>
  <c r="DO18" i="20"/>
  <c r="DD18" i="20"/>
  <c r="CS18" i="20"/>
  <c r="CH18" i="20"/>
  <c r="BW18" i="20"/>
  <c r="BL18" i="20"/>
  <c r="EK17" i="20"/>
  <c r="DZ17" i="20"/>
  <c r="DO17" i="20"/>
  <c r="DD17" i="20"/>
  <c r="CS17" i="20"/>
  <c r="CH17" i="20"/>
  <c r="BW17" i="20"/>
  <c r="BL17" i="20"/>
  <c r="EK10" i="20"/>
  <c r="DZ10" i="20"/>
  <c r="DO10" i="20"/>
  <c r="DD10" i="20"/>
  <c r="CS10" i="20"/>
  <c r="CH10" i="20"/>
  <c r="BW10" i="20"/>
  <c r="BL10" i="20"/>
  <c r="EK9" i="20"/>
  <c r="DZ9" i="20"/>
  <c r="DO9" i="20"/>
  <c r="DD9" i="20"/>
  <c r="CS9" i="20"/>
  <c r="CH9" i="20"/>
  <c r="BW9" i="20"/>
  <c r="BL9" i="20"/>
  <c r="EK6" i="20"/>
  <c r="DZ6" i="20"/>
  <c r="DO6" i="20"/>
  <c r="DD6" i="20"/>
  <c r="CS6" i="20"/>
  <c r="CH6" i="20"/>
  <c r="BW6" i="20"/>
  <c r="BL6" i="20"/>
  <c r="EK5" i="20"/>
  <c r="DZ5" i="20"/>
  <c r="DO5" i="20"/>
  <c r="DD5" i="20"/>
  <c r="CS5" i="20"/>
  <c r="CH5" i="20"/>
  <c r="BW5" i="20"/>
  <c r="BL5" i="20"/>
  <c r="EK44" i="12"/>
  <c r="DZ44" i="12"/>
  <c r="DO44" i="12"/>
  <c r="DD44" i="12"/>
  <c r="CS44" i="12"/>
  <c r="CH44" i="12"/>
  <c r="BW44" i="12"/>
  <c r="BL44" i="12"/>
  <c r="EK43" i="12"/>
  <c r="DZ43" i="12"/>
  <c r="DO43" i="12"/>
  <c r="DD43" i="12"/>
  <c r="CS43" i="12"/>
  <c r="CH43" i="12"/>
  <c r="BW43" i="12"/>
  <c r="BL43" i="12"/>
  <c r="EK42" i="12"/>
  <c r="DZ42" i="12"/>
  <c r="DO42" i="12"/>
  <c r="DD42" i="12"/>
  <c r="CS42" i="12"/>
  <c r="CH42" i="12"/>
  <c r="BW42" i="12"/>
  <c r="BL42" i="12"/>
  <c r="EK41" i="12"/>
  <c r="DZ41" i="12"/>
  <c r="DO41" i="12"/>
  <c r="DD41" i="12"/>
  <c r="CS41" i="12"/>
  <c r="CH41" i="12"/>
  <c r="BW41" i="12"/>
  <c r="BL41" i="12"/>
  <c r="EK32" i="12"/>
  <c r="DZ32" i="12"/>
  <c r="DO32" i="12"/>
  <c r="DD32" i="12"/>
  <c r="CS32" i="12"/>
  <c r="CH32" i="12"/>
  <c r="BW32" i="12"/>
  <c r="BL32" i="12"/>
  <c r="EK31" i="12"/>
  <c r="DZ31" i="12"/>
  <c r="DO31" i="12"/>
  <c r="DD31" i="12"/>
  <c r="CS31" i="12"/>
  <c r="CH31" i="12"/>
  <c r="BW31" i="12"/>
  <c r="BL31" i="12"/>
  <c r="EK30" i="12"/>
  <c r="DZ30" i="12"/>
  <c r="DO30" i="12"/>
  <c r="DD30" i="12"/>
  <c r="CS30" i="12"/>
  <c r="CH30" i="12"/>
  <c r="BW30" i="12"/>
  <c r="BL30" i="12"/>
  <c r="EK29" i="12"/>
  <c r="DZ29" i="12"/>
  <c r="DO29" i="12"/>
  <c r="DD29" i="12"/>
  <c r="CS29" i="12"/>
  <c r="CH29" i="12"/>
  <c r="BW29" i="12"/>
  <c r="BL29" i="12"/>
  <c r="EK20" i="12"/>
  <c r="DZ20" i="12"/>
  <c r="DO20" i="12"/>
  <c r="DD20" i="12"/>
  <c r="CS20" i="12"/>
  <c r="CH20" i="12"/>
  <c r="BW20" i="12"/>
  <c r="BL20" i="12"/>
  <c r="EK19" i="12"/>
  <c r="DZ19" i="12"/>
  <c r="DO19" i="12"/>
  <c r="DD19" i="12"/>
  <c r="CS19" i="12"/>
  <c r="CH19" i="12"/>
  <c r="BW19" i="12"/>
  <c r="BL19" i="12"/>
  <c r="EK18" i="12"/>
  <c r="DZ18" i="12"/>
  <c r="DO18" i="12"/>
  <c r="DD18" i="12"/>
  <c r="CS18" i="12"/>
  <c r="CH18" i="12"/>
  <c r="BW18" i="12"/>
  <c r="BL18" i="12"/>
  <c r="EK17" i="12"/>
  <c r="DZ17" i="12"/>
  <c r="DO17" i="12"/>
  <c r="DD17" i="12"/>
  <c r="CS17" i="12"/>
  <c r="CH17" i="12"/>
  <c r="BW17" i="12"/>
  <c r="BL17" i="12"/>
  <c r="EK10" i="12"/>
  <c r="DZ10" i="12"/>
  <c r="DO10" i="12"/>
  <c r="DD10" i="12"/>
  <c r="CS10" i="12"/>
  <c r="CH10" i="12"/>
  <c r="BW10" i="12"/>
  <c r="BL10" i="12"/>
  <c r="EK9" i="12"/>
  <c r="DZ9" i="12"/>
  <c r="DO9" i="12"/>
  <c r="DD9" i="12"/>
  <c r="CS9" i="12"/>
  <c r="CH9" i="12"/>
  <c r="BW9" i="12"/>
  <c r="BL9" i="12"/>
  <c r="EK6" i="12"/>
  <c r="DZ6" i="12"/>
  <c r="DO6" i="12"/>
  <c r="DD6" i="12"/>
  <c r="CS6" i="12"/>
  <c r="CH6" i="12"/>
  <c r="BW6" i="12"/>
  <c r="BL6" i="12"/>
  <c r="EK5" i="12"/>
  <c r="DZ5" i="12"/>
  <c r="DO5" i="12"/>
  <c r="DD5" i="12"/>
  <c r="CS5" i="12"/>
  <c r="CH5" i="12"/>
  <c r="BW5" i="12"/>
  <c r="BL5" i="12"/>
  <c r="EK44" i="19"/>
  <c r="DZ44" i="19"/>
  <c r="DO44" i="19"/>
  <c r="DD44" i="19"/>
  <c r="CS44" i="19"/>
  <c r="CH44" i="19"/>
  <c r="BW44" i="19"/>
  <c r="BL44" i="19"/>
  <c r="EK43" i="19"/>
  <c r="DZ43" i="19"/>
  <c r="DO43" i="19"/>
  <c r="DD43" i="19"/>
  <c r="CS43" i="19"/>
  <c r="CH43" i="19"/>
  <c r="BW43" i="19"/>
  <c r="BL43" i="19"/>
  <c r="EK42" i="19"/>
  <c r="DZ42" i="19"/>
  <c r="DO42" i="19"/>
  <c r="DD42" i="19"/>
  <c r="CS42" i="19"/>
  <c r="CH42" i="19"/>
  <c r="BW42" i="19"/>
  <c r="BL42" i="19"/>
  <c r="EK41" i="19"/>
  <c r="DZ41" i="19"/>
  <c r="DO41" i="19"/>
  <c r="DD41" i="19"/>
  <c r="CS41" i="19"/>
  <c r="CH41" i="19"/>
  <c r="BW41" i="19"/>
  <c r="BL41" i="19"/>
  <c r="EK32" i="19"/>
  <c r="DZ32" i="19"/>
  <c r="DO32" i="19"/>
  <c r="DD32" i="19"/>
  <c r="CS32" i="19"/>
  <c r="CH32" i="19"/>
  <c r="BW32" i="19"/>
  <c r="BL32" i="19"/>
  <c r="EK31" i="19"/>
  <c r="DZ31" i="19"/>
  <c r="DO31" i="19"/>
  <c r="DD31" i="19"/>
  <c r="CS31" i="19"/>
  <c r="CH31" i="19"/>
  <c r="BW31" i="19"/>
  <c r="BL31" i="19"/>
  <c r="EK30" i="19"/>
  <c r="DZ30" i="19"/>
  <c r="DO30" i="19"/>
  <c r="DD30" i="19"/>
  <c r="CS30" i="19"/>
  <c r="CH30" i="19"/>
  <c r="BW30" i="19"/>
  <c r="BL30" i="19"/>
  <c r="EK29" i="19"/>
  <c r="DZ29" i="19"/>
  <c r="DO29" i="19"/>
  <c r="DD29" i="19"/>
  <c r="CS29" i="19"/>
  <c r="CH29" i="19"/>
  <c r="BW29" i="19"/>
  <c r="BL29" i="19"/>
  <c r="EK20" i="19"/>
  <c r="DZ20" i="19"/>
  <c r="DO20" i="19"/>
  <c r="DD20" i="19"/>
  <c r="CS20" i="19"/>
  <c r="CH20" i="19"/>
  <c r="BW20" i="19"/>
  <c r="BL20" i="19"/>
  <c r="EK19" i="19"/>
  <c r="DZ19" i="19"/>
  <c r="DO19" i="19"/>
  <c r="DD19" i="19"/>
  <c r="CS19" i="19"/>
  <c r="CH19" i="19"/>
  <c r="BW19" i="19"/>
  <c r="BL19" i="19"/>
  <c r="EK18" i="19"/>
  <c r="DZ18" i="19"/>
  <c r="DO18" i="19"/>
  <c r="DD18" i="19"/>
  <c r="CS18" i="19"/>
  <c r="CH18" i="19"/>
  <c r="BW18" i="19"/>
  <c r="BL18" i="19"/>
  <c r="EK17" i="19"/>
  <c r="DZ17" i="19"/>
  <c r="DO17" i="19"/>
  <c r="DD17" i="19"/>
  <c r="CS17" i="19"/>
  <c r="CH17" i="19"/>
  <c r="BW17" i="19"/>
  <c r="BL17" i="19"/>
  <c r="EK10" i="19"/>
  <c r="DZ10" i="19"/>
  <c r="DO10" i="19"/>
  <c r="DD10" i="19"/>
  <c r="CS10" i="19"/>
  <c r="CH10" i="19"/>
  <c r="BW10" i="19"/>
  <c r="BL10" i="19"/>
  <c r="EK9" i="19"/>
  <c r="DZ9" i="19"/>
  <c r="DO9" i="19"/>
  <c r="DD9" i="19"/>
  <c r="CS9" i="19"/>
  <c r="CH9" i="19"/>
  <c r="BW9" i="19"/>
  <c r="BL9" i="19"/>
  <c r="EK6" i="19"/>
  <c r="DZ6" i="19"/>
  <c r="DO6" i="19"/>
  <c r="DD6" i="19"/>
  <c r="CS6" i="19"/>
  <c r="CH6" i="19"/>
  <c r="BW6" i="19"/>
  <c r="BL6" i="19"/>
  <c r="EK5" i="19"/>
  <c r="DZ5" i="19"/>
  <c r="DO5" i="19"/>
  <c r="DD5" i="19"/>
  <c r="CS5" i="19"/>
  <c r="CH5" i="19"/>
  <c r="BW5" i="19"/>
  <c r="BL5" i="19"/>
  <c r="EK44" i="35"/>
  <c r="DZ44" i="35"/>
  <c r="DO44" i="35"/>
  <c r="DD44" i="35"/>
  <c r="CS44" i="35"/>
  <c r="CH44" i="35"/>
  <c r="BW44" i="35"/>
  <c r="BL44" i="35"/>
  <c r="EK43" i="35"/>
  <c r="DZ43" i="35"/>
  <c r="DO43" i="35"/>
  <c r="DD43" i="35"/>
  <c r="CS43" i="35"/>
  <c r="CH43" i="35"/>
  <c r="BW43" i="35"/>
  <c r="BL43" i="35"/>
  <c r="EK42" i="35"/>
  <c r="DZ42" i="35"/>
  <c r="DO42" i="35"/>
  <c r="DD42" i="35"/>
  <c r="CS42" i="35"/>
  <c r="CH42" i="35"/>
  <c r="BW42" i="35"/>
  <c r="BL42" i="35"/>
  <c r="EK41" i="35"/>
  <c r="DZ41" i="35"/>
  <c r="DO41" i="35"/>
  <c r="DD41" i="35"/>
  <c r="CS41" i="35"/>
  <c r="CH41" i="35"/>
  <c r="BW41" i="35"/>
  <c r="BL41" i="35"/>
  <c r="EK32" i="35"/>
  <c r="DZ32" i="35"/>
  <c r="DO32" i="35"/>
  <c r="DD32" i="35"/>
  <c r="CS32" i="35"/>
  <c r="CH32" i="35"/>
  <c r="BW32" i="35"/>
  <c r="BL32" i="35"/>
  <c r="EK31" i="35"/>
  <c r="DZ31" i="35"/>
  <c r="DO31" i="35"/>
  <c r="DD31" i="35"/>
  <c r="CS31" i="35"/>
  <c r="CH31" i="35"/>
  <c r="BW31" i="35"/>
  <c r="BL31" i="35"/>
  <c r="EK30" i="35"/>
  <c r="DZ30" i="35"/>
  <c r="DO30" i="35"/>
  <c r="DD30" i="35"/>
  <c r="CS30" i="35"/>
  <c r="CH30" i="35"/>
  <c r="BW30" i="35"/>
  <c r="BL30" i="35"/>
  <c r="EK29" i="35"/>
  <c r="DZ29" i="35"/>
  <c r="DO29" i="35"/>
  <c r="DD29" i="35"/>
  <c r="CS29" i="35"/>
  <c r="CH29" i="35"/>
  <c r="BW29" i="35"/>
  <c r="BL29" i="35"/>
  <c r="EK20" i="35"/>
  <c r="DZ20" i="35"/>
  <c r="DO20" i="35"/>
  <c r="DD20" i="35"/>
  <c r="CS20" i="35"/>
  <c r="CH20" i="35"/>
  <c r="BW20" i="35"/>
  <c r="BL20" i="35"/>
  <c r="EK19" i="35"/>
  <c r="DZ19" i="35"/>
  <c r="DO19" i="35"/>
  <c r="DD19" i="35"/>
  <c r="CS19" i="35"/>
  <c r="CH19" i="35"/>
  <c r="BW19" i="35"/>
  <c r="BL19" i="35"/>
  <c r="EK18" i="35"/>
  <c r="DZ18" i="35"/>
  <c r="DO18" i="35"/>
  <c r="DD18" i="35"/>
  <c r="CS18" i="35"/>
  <c r="CH18" i="35"/>
  <c r="BW18" i="35"/>
  <c r="BL18" i="35"/>
  <c r="EK17" i="35"/>
  <c r="DZ17" i="35"/>
  <c r="DO17" i="35"/>
  <c r="DD17" i="35"/>
  <c r="CS17" i="35"/>
  <c r="CH17" i="35"/>
  <c r="BW17" i="35"/>
  <c r="BL17" i="35"/>
  <c r="EK10" i="35"/>
  <c r="DZ10" i="35"/>
  <c r="DO10" i="35"/>
  <c r="DD10" i="35"/>
  <c r="CS10" i="35"/>
  <c r="CH10" i="35"/>
  <c r="BW10" i="35"/>
  <c r="BL10" i="35"/>
  <c r="EK9" i="35"/>
  <c r="DZ9" i="35"/>
  <c r="DO9" i="35"/>
  <c r="DD9" i="35"/>
  <c r="CS9" i="35"/>
  <c r="CH9" i="35"/>
  <c r="BW9" i="35"/>
  <c r="BL9" i="35"/>
  <c r="EK6" i="35"/>
  <c r="DZ6" i="35"/>
  <c r="DO6" i="35"/>
  <c r="DD6" i="35"/>
  <c r="CS6" i="35"/>
  <c r="CH6" i="35"/>
  <c r="BW6" i="35"/>
  <c r="BL6" i="35"/>
  <c r="EK5" i="35"/>
  <c r="DZ5" i="35"/>
  <c r="DO5" i="35"/>
  <c r="DD5" i="35"/>
  <c r="CS5" i="35"/>
  <c r="CH5" i="35"/>
  <c r="BW5" i="35"/>
  <c r="BL5" i="35"/>
  <c r="EK44" i="11"/>
  <c r="DZ44" i="11"/>
  <c r="DO44" i="11"/>
  <c r="DD44" i="11"/>
  <c r="CS44" i="11"/>
  <c r="CH44" i="11"/>
  <c r="BW44" i="11"/>
  <c r="BL44" i="11"/>
  <c r="EK43" i="11"/>
  <c r="DZ43" i="11"/>
  <c r="DO43" i="11"/>
  <c r="DD43" i="11"/>
  <c r="CS43" i="11"/>
  <c r="CH43" i="11"/>
  <c r="BW43" i="11"/>
  <c r="BL43" i="11"/>
  <c r="EK42" i="11"/>
  <c r="DZ42" i="11"/>
  <c r="DO42" i="11"/>
  <c r="DD42" i="11"/>
  <c r="CS42" i="11"/>
  <c r="CH42" i="11"/>
  <c r="BW42" i="11"/>
  <c r="BL42" i="11"/>
  <c r="EK41" i="11"/>
  <c r="DZ41" i="11"/>
  <c r="DO41" i="11"/>
  <c r="DD41" i="11"/>
  <c r="CS41" i="11"/>
  <c r="CH41" i="11"/>
  <c r="BW41" i="11"/>
  <c r="BL41" i="11"/>
  <c r="EK32" i="11"/>
  <c r="DZ32" i="11"/>
  <c r="DO32" i="11"/>
  <c r="DD32" i="11"/>
  <c r="CS32" i="11"/>
  <c r="CH32" i="11"/>
  <c r="BW32" i="11"/>
  <c r="BL32" i="11"/>
  <c r="EK31" i="11"/>
  <c r="DZ31" i="11"/>
  <c r="DO31" i="11"/>
  <c r="DD31" i="11"/>
  <c r="CS31" i="11"/>
  <c r="CH31" i="11"/>
  <c r="BW31" i="11"/>
  <c r="BL31" i="11"/>
  <c r="EK30" i="11"/>
  <c r="DZ30" i="11"/>
  <c r="DO30" i="11"/>
  <c r="DD30" i="11"/>
  <c r="CS30" i="11"/>
  <c r="CH30" i="11"/>
  <c r="BW30" i="11"/>
  <c r="BL30" i="11"/>
  <c r="EK29" i="11"/>
  <c r="DZ29" i="11"/>
  <c r="DO29" i="11"/>
  <c r="DD29" i="11"/>
  <c r="CS29" i="11"/>
  <c r="CH29" i="11"/>
  <c r="BW29" i="11"/>
  <c r="BL29" i="11"/>
  <c r="EK20" i="11"/>
  <c r="DZ20" i="11"/>
  <c r="DO20" i="11"/>
  <c r="DD20" i="11"/>
  <c r="CS20" i="11"/>
  <c r="CH20" i="11"/>
  <c r="BW20" i="11"/>
  <c r="BL20" i="11"/>
  <c r="EK19" i="11"/>
  <c r="DZ19" i="11"/>
  <c r="DO19" i="11"/>
  <c r="DD19" i="11"/>
  <c r="CS19" i="11"/>
  <c r="CH19" i="11"/>
  <c r="BW19" i="11"/>
  <c r="BL19" i="11"/>
  <c r="EK18" i="11"/>
  <c r="DZ18" i="11"/>
  <c r="DO18" i="11"/>
  <c r="DD18" i="11"/>
  <c r="CS18" i="11"/>
  <c r="CH18" i="11"/>
  <c r="BW18" i="11"/>
  <c r="BL18" i="11"/>
  <c r="EK17" i="11"/>
  <c r="DZ17" i="11"/>
  <c r="DO17" i="11"/>
  <c r="DD17" i="11"/>
  <c r="CS17" i="11"/>
  <c r="CH17" i="11"/>
  <c r="BW17" i="11"/>
  <c r="BL17" i="11"/>
  <c r="EK10" i="11"/>
  <c r="DZ10" i="11"/>
  <c r="DO10" i="11"/>
  <c r="DD10" i="11"/>
  <c r="CS10" i="11"/>
  <c r="CH10" i="11"/>
  <c r="BW10" i="11"/>
  <c r="BL10" i="11"/>
  <c r="EK9" i="11"/>
  <c r="DZ9" i="11"/>
  <c r="DO9" i="11"/>
  <c r="DD9" i="11"/>
  <c r="CS9" i="11"/>
  <c r="CH9" i="11"/>
  <c r="BW9" i="11"/>
  <c r="BL9" i="11"/>
  <c r="EK6" i="11"/>
  <c r="DZ6" i="11"/>
  <c r="DO6" i="11"/>
  <c r="DD6" i="11"/>
  <c r="CS6" i="11"/>
  <c r="CH6" i="11"/>
  <c r="BW6" i="11"/>
  <c r="BL6" i="11"/>
  <c r="EK5" i="11"/>
  <c r="DZ5" i="11"/>
  <c r="DO5" i="11"/>
  <c r="DD5" i="11"/>
  <c r="CS5" i="11"/>
  <c r="CH5" i="11"/>
  <c r="BW5" i="11"/>
  <c r="BL5" i="11"/>
  <c r="EK44" i="30"/>
  <c r="DZ44" i="30"/>
  <c r="DO44" i="30"/>
  <c r="DD44" i="30"/>
  <c r="CS44" i="30"/>
  <c r="CH44" i="30"/>
  <c r="BW44" i="30"/>
  <c r="BL44" i="30"/>
  <c r="EK43" i="30"/>
  <c r="DZ43" i="30"/>
  <c r="DO43" i="30"/>
  <c r="DD43" i="30"/>
  <c r="CS43" i="30"/>
  <c r="CH43" i="30"/>
  <c r="BW43" i="30"/>
  <c r="BL43" i="30"/>
  <c r="EK42" i="30"/>
  <c r="DZ42" i="30"/>
  <c r="DO42" i="30"/>
  <c r="DD42" i="30"/>
  <c r="CS42" i="30"/>
  <c r="CH42" i="30"/>
  <c r="BW42" i="30"/>
  <c r="BL42" i="30"/>
  <c r="EK41" i="30"/>
  <c r="DZ41" i="30"/>
  <c r="DO41" i="30"/>
  <c r="DD41" i="30"/>
  <c r="CS41" i="30"/>
  <c r="CH41" i="30"/>
  <c r="BW41" i="30"/>
  <c r="BL41" i="30"/>
  <c r="EK32" i="30"/>
  <c r="DZ32" i="30"/>
  <c r="DO32" i="30"/>
  <c r="DD32" i="30"/>
  <c r="CS32" i="30"/>
  <c r="CH32" i="30"/>
  <c r="BW32" i="30"/>
  <c r="BL32" i="30"/>
  <c r="EK31" i="30"/>
  <c r="DZ31" i="30"/>
  <c r="DO31" i="30"/>
  <c r="DD31" i="30"/>
  <c r="CS31" i="30"/>
  <c r="CH31" i="30"/>
  <c r="BW31" i="30"/>
  <c r="BL31" i="30"/>
  <c r="EK30" i="30"/>
  <c r="DZ30" i="30"/>
  <c r="DO30" i="30"/>
  <c r="DD30" i="30"/>
  <c r="CS30" i="30"/>
  <c r="CH30" i="30"/>
  <c r="BW30" i="30"/>
  <c r="BL30" i="30"/>
  <c r="EK29" i="30"/>
  <c r="DZ29" i="30"/>
  <c r="DO29" i="30"/>
  <c r="DD29" i="30"/>
  <c r="CS29" i="30"/>
  <c r="CH29" i="30"/>
  <c r="BW29" i="30"/>
  <c r="BL29" i="30"/>
  <c r="EK20" i="30"/>
  <c r="DZ20" i="30"/>
  <c r="DO20" i="30"/>
  <c r="DD20" i="30"/>
  <c r="CS20" i="30"/>
  <c r="CH20" i="30"/>
  <c r="BW20" i="30"/>
  <c r="BL20" i="30"/>
  <c r="EK19" i="30"/>
  <c r="DZ19" i="30"/>
  <c r="DO19" i="30"/>
  <c r="DD19" i="30"/>
  <c r="CS19" i="30"/>
  <c r="CH19" i="30"/>
  <c r="BW19" i="30"/>
  <c r="BL19" i="30"/>
  <c r="EK18" i="30"/>
  <c r="DZ18" i="30"/>
  <c r="DO18" i="30"/>
  <c r="DD18" i="30"/>
  <c r="CS18" i="30"/>
  <c r="CH18" i="30"/>
  <c r="BW18" i="30"/>
  <c r="BL18" i="30"/>
  <c r="EK17" i="30"/>
  <c r="DZ17" i="30"/>
  <c r="DO17" i="30"/>
  <c r="DD17" i="30"/>
  <c r="CS17" i="30"/>
  <c r="CH17" i="30"/>
  <c r="BW17" i="30"/>
  <c r="BL17" i="30"/>
  <c r="EK10" i="30"/>
  <c r="DZ10" i="30"/>
  <c r="DO10" i="30"/>
  <c r="DD10" i="30"/>
  <c r="CS10" i="30"/>
  <c r="CH10" i="30"/>
  <c r="BW10" i="30"/>
  <c r="BL10" i="30"/>
  <c r="EK9" i="30"/>
  <c r="DZ9" i="30"/>
  <c r="DO9" i="30"/>
  <c r="DD9" i="30"/>
  <c r="CS9" i="30"/>
  <c r="CH9" i="30"/>
  <c r="BW9" i="30"/>
  <c r="BL9" i="30"/>
  <c r="EK6" i="30"/>
  <c r="DZ6" i="30"/>
  <c r="DO6" i="30"/>
  <c r="DD6" i="30"/>
  <c r="CS6" i="30"/>
  <c r="CH6" i="30"/>
  <c r="BW6" i="30"/>
  <c r="BL6" i="30"/>
  <c r="EK5" i="30"/>
  <c r="DZ5" i="30"/>
  <c r="DO5" i="30"/>
  <c r="DD5" i="30"/>
  <c r="CS5" i="30"/>
  <c r="CH5" i="30"/>
  <c r="BW5" i="30"/>
  <c r="BL5" i="30"/>
  <c r="EK44" i="27"/>
  <c r="DZ44" i="27"/>
  <c r="DO44" i="27"/>
  <c r="DD44" i="27"/>
  <c r="CS44" i="27"/>
  <c r="CH44" i="27"/>
  <c r="BW44" i="27"/>
  <c r="BL44" i="27"/>
  <c r="EK43" i="27"/>
  <c r="DZ43" i="27"/>
  <c r="DO43" i="27"/>
  <c r="DD43" i="27"/>
  <c r="CS43" i="27"/>
  <c r="CH43" i="27"/>
  <c r="BW43" i="27"/>
  <c r="BL43" i="27"/>
  <c r="EK42" i="27"/>
  <c r="DZ42" i="27"/>
  <c r="DO42" i="27"/>
  <c r="DD42" i="27"/>
  <c r="CS42" i="27"/>
  <c r="CH42" i="27"/>
  <c r="BW42" i="27"/>
  <c r="BL42" i="27"/>
  <c r="EK41" i="27"/>
  <c r="DZ41" i="27"/>
  <c r="DO41" i="27"/>
  <c r="DD41" i="27"/>
  <c r="CS41" i="27"/>
  <c r="CH41" i="27"/>
  <c r="BW41" i="27"/>
  <c r="BL41" i="27"/>
  <c r="EK32" i="27"/>
  <c r="DZ32" i="27"/>
  <c r="DO32" i="27"/>
  <c r="DD32" i="27"/>
  <c r="CS32" i="27"/>
  <c r="CH32" i="27"/>
  <c r="BW32" i="27"/>
  <c r="BL32" i="27"/>
  <c r="EK31" i="27"/>
  <c r="DZ31" i="27"/>
  <c r="DO31" i="27"/>
  <c r="DD31" i="27"/>
  <c r="CS31" i="27"/>
  <c r="CH31" i="27"/>
  <c r="BW31" i="27"/>
  <c r="BL31" i="27"/>
  <c r="EK30" i="27"/>
  <c r="DZ30" i="27"/>
  <c r="DO30" i="27"/>
  <c r="DD30" i="27"/>
  <c r="CS30" i="27"/>
  <c r="CH30" i="27"/>
  <c r="BW30" i="27"/>
  <c r="BL30" i="27"/>
  <c r="EK29" i="27"/>
  <c r="DZ29" i="27"/>
  <c r="DO29" i="27"/>
  <c r="DD29" i="27"/>
  <c r="CS29" i="27"/>
  <c r="CH29" i="27"/>
  <c r="BW29" i="27"/>
  <c r="BL29" i="27"/>
  <c r="EK20" i="27"/>
  <c r="DZ20" i="27"/>
  <c r="DO20" i="27"/>
  <c r="DD20" i="27"/>
  <c r="CS20" i="27"/>
  <c r="CH20" i="27"/>
  <c r="BW20" i="27"/>
  <c r="BL20" i="27"/>
  <c r="EK19" i="27"/>
  <c r="DZ19" i="27"/>
  <c r="DO19" i="27"/>
  <c r="DD19" i="27"/>
  <c r="CS19" i="27"/>
  <c r="CH19" i="27"/>
  <c r="BW19" i="27"/>
  <c r="BL19" i="27"/>
  <c r="EK18" i="27"/>
  <c r="DZ18" i="27"/>
  <c r="DO18" i="27"/>
  <c r="DD18" i="27"/>
  <c r="CS18" i="27"/>
  <c r="CH18" i="27"/>
  <c r="BW18" i="27"/>
  <c r="BL18" i="27"/>
  <c r="EK17" i="27"/>
  <c r="DZ17" i="27"/>
  <c r="DO17" i="27"/>
  <c r="DD17" i="27"/>
  <c r="CS17" i="27"/>
  <c r="CH17" i="27"/>
  <c r="BW17" i="27"/>
  <c r="BL17" i="27"/>
  <c r="EK10" i="27"/>
  <c r="DZ10" i="27"/>
  <c r="DO10" i="27"/>
  <c r="DD10" i="27"/>
  <c r="CS10" i="27"/>
  <c r="CH10" i="27"/>
  <c r="BW10" i="27"/>
  <c r="BL10" i="27"/>
  <c r="EK9" i="27"/>
  <c r="DZ9" i="27"/>
  <c r="DO9" i="27"/>
  <c r="DD9" i="27"/>
  <c r="CS9" i="27"/>
  <c r="CH9" i="27"/>
  <c r="BW9" i="27"/>
  <c r="BL9" i="27"/>
  <c r="EK6" i="27"/>
  <c r="DZ6" i="27"/>
  <c r="DO6" i="27"/>
  <c r="DD6" i="27"/>
  <c r="CS6" i="27"/>
  <c r="CH6" i="27"/>
  <c r="BW6" i="27"/>
  <c r="BL6" i="27"/>
  <c r="EK5" i="27"/>
  <c r="DZ5" i="27"/>
  <c r="DO5" i="27"/>
  <c r="DD5" i="27"/>
  <c r="CS5" i="27"/>
  <c r="CH5" i="27"/>
  <c r="BW5" i="27"/>
  <c r="BL5" i="27"/>
  <c r="EK44" i="18"/>
  <c r="DZ44" i="18"/>
  <c r="DO44" i="18"/>
  <c r="DD44" i="18"/>
  <c r="CS44" i="18"/>
  <c r="CH44" i="18"/>
  <c r="BW44" i="18"/>
  <c r="BL44" i="18"/>
  <c r="EK43" i="18"/>
  <c r="DZ43" i="18"/>
  <c r="DO43" i="18"/>
  <c r="DD43" i="18"/>
  <c r="CS43" i="18"/>
  <c r="CH43" i="18"/>
  <c r="BW43" i="18"/>
  <c r="BL43" i="18"/>
  <c r="EK42" i="18"/>
  <c r="DZ42" i="18"/>
  <c r="DO42" i="18"/>
  <c r="DD42" i="18"/>
  <c r="CS42" i="18"/>
  <c r="CH42" i="18"/>
  <c r="BW42" i="18"/>
  <c r="BL42" i="18"/>
  <c r="EK41" i="18"/>
  <c r="DZ41" i="18"/>
  <c r="DO41" i="18"/>
  <c r="DD41" i="18"/>
  <c r="CS41" i="18"/>
  <c r="CH41" i="18"/>
  <c r="BW41" i="18"/>
  <c r="BL41" i="18"/>
  <c r="EK32" i="18"/>
  <c r="DZ32" i="18"/>
  <c r="DO32" i="18"/>
  <c r="DD32" i="18"/>
  <c r="CS32" i="18"/>
  <c r="CH32" i="18"/>
  <c r="BW32" i="18"/>
  <c r="BL32" i="18"/>
  <c r="EK31" i="18"/>
  <c r="DZ31" i="18"/>
  <c r="DO31" i="18"/>
  <c r="DD31" i="18"/>
  <c r="CS31" i="18"/>
  <c r="CH31" i="18"/>
  <c r="BW31" i="18"/>
  <c r="BL31" i="18"/>
  <c r="EK30" i="18"/>
  <c r="DZ30" i="18"/>
  <c r="DO30" i="18"/>
  <c r="DD30" i="18"/>
  <c r="CS30" i="18"/>
  <c r="CH30" i="18"/>
  <c r="BW30" i="18"/>
  <c r="BL30" i="18"/>
  <c r="EK29" i="18"/>
  <c r="DZ29" i="18"/>
  <c r="DO29" i="18"/>
  <c r="DD29" i="18"/>
  <c r="CS29" i="18"/>
  <c r="CH29" i="18"/>
  <c r="BW29" i="18"/>
  <c r="BL29" i="18"/>
  <c r="EK20" i="18"/>
  <c r="DZ20" i="18"/>
  <c r="DO20" i="18"/>
  <c r="DD20" i="18"/>
  <c r="CS20" i="18"/>
  <c r="CH20" i="18"/>
  <c r="BW20" i="18"/>
  <c r="BL20" i="18"/>
  <c r="EK19" i="18"/>
  <c r="DZ19" i="18"/>
  <c r="DO19" i="18"/>
  <c r="DD19" i="18"/>
  <c r="CS19" i="18"/>
  <c r="CH19" i="18"/>
  <c r="BW19" i="18"/>
  <c r="BL19" i="18"/>
  <c r="EK18" i="18"/>
  <c r="DZ18" i="18"/>
  <c r="DO18" i="18"/>
  <c r="DD18" i="18"/>
  <c r="CS18" i="18"/>
  <c r="CH18" i="18"/>
  <c r="BW18" i="18"/>
  <c r="BL18" i="18"/>
  <c r="EK17" i="18"/>
  <c r="DZ17" i="18"/>
  <c r="DO17" i="18"/>
  <c r="DD17" i="18"/>
  <c r="CS17" i="18"/>
  <c r="CH17" i="18"/>
  <c r="BW17" i="18"/>
  <c r="BL17" i="18"/>
  <c r="EK10" i="18"/>
  <c r="DZ10" i="18"/>
  <c r="DO10" i="18"/>
  <c r="DD10" i="18"/>
  <c r="CS10" i="18"/>
  <c r="CH10" i="18"/>
  <c r="BW10" i="18"/>
  <c r="BL10" i="18"/>
  <c r="EK9" i="18"/>
  <c r="DZ9" i="18"/>
  <c r="DO9" i="18"/>
  <c r="DD9" i="18"/>
  <c r="CS9" i="18"/>
  <c r="CH9" i="18"/>
  <c r="BW9" i="18"/>
  <c r="BL9" i="18"/>
  <c r="EK6" i="18"/>
  <c r="DZ6" i="18"/>
  <c r="DO6" i="18"/>
  <c r="DD6" i="18"/>
  <c r="CS6" i="18"/>
  <c r="CH6" i="18"/>
  <c r="BW6" i="18"/>
  <c r="BL6" i="18"/>
  <c r="EK5" i="18"/>
  <c r="DZ5" i="18"/>
  <c r="DO5" i="18"/>
  <c r="DD5" i="18"/>
  <c r="CS5" i="18"/>
  <c r="CH5" i="18"/>
  <c r="BW5" i="18"/>
  <c r="BL5" i="18"/>
  <c r="EK44" i="17"/>
  <c r="DZ44" i="17"/>
  <c r="DO44" i="17"/>
  <c r="DD44" i="17"/>
  <c r="CS44" i="17"/>
  <c r="CH44" i="17"/>
  <c r="BW44" i="17"/>
  <c r="BL44" i="17"/>
  <c r="EK43" i="17"/>
  <c r="DZ43" i="17"/>
  <c r="DO43" i="17"/>
  <c r="DD43" i="17"/>
  <c r="CS43" i="17"/>
  <c r="CH43" i="17"/>
  <c r="BW43" i="17"/>
  <c r="BL43" i="17"/>
  <c r="EK42" i="17"/>
  <c r="DZ42" i="17"/>
  <c r="DO42" i="17"/>
  <c r="DD42" i="17"/>
  <c r="CS42" i="17"/>
  <c r="CH42" i="17"/>
  <c r="BW42" i="17"/>
  <c r="BL42" i="17"/>
  <c r="EK41" i="17"/>
  <c r="DZ41" i="17"/>
  <c r="DO41" i="17"/>
  <c r="DD41" i="17"/>
  <c r="CS41" i="17"/>
  <c r="CH41" i="17"/>
  <c r="BW41" i="17"/>
  <c r="BL41" i="17"/>
  <c r="EK32" i="17"/>
  <c r="DZ32" i="17"/>
  <c r="DO32" i="17"/>
  <c r="DD32" i="17"/>
  <c r="CS32" i="17"/>
  <c r="CH32" i="17"/>
  <c r="BW32" i="17"/>
  <c r="BL32" i="17"/>
  <c r="EK31" i="17"/>
  <c r="DZ31" i="17"/>
  <c r="DO31" i="17"/>
  <c r="DD31" i="17"/>
  <c r="CS31" i="17"/>
  <c r="CH31" i="17"/>
  <c r="BW31" i="17"/>
  <c r="BL31" i="17"/>
  <c r="EK30" i="17"/>
  <c r="DZ30" i="17"/>
  <c r="DO30" i="17"/>
  <c r="DD30" i="17"/>
  <c r="CS30" i="17"/>
  <c r="CH30" i="17"/>
  <c r="BW30" i="17"/>
  <c r="BL30" i="17"/>
  <c r="EK29" i="17"/>
  <c r="DZ29" i="17"/>
  <c r="DO29" i="17"/>
  <c r="DD29" i="17"/>
  <c r="CS29" i="17"/>
  <c r="CH29" i="17"/>
  <c r="BW29" i="17"/>
  <c r="BL29" i="17"/>
  <c r="EK20" i="17"/>
  <c r="DZ20" i="17"/>
  <c r="DO20" i="17"/>
  <c r="DD20" i="17"/>
  <c r="CS20" i="17"/>
  <c r="CH20" i="17"/>
  <c r="BW20" i="17"/>
  <c r="BL20" i="17"/>
  <c r="EK19" i="17"/>
  <c r="DZ19" i="17"/>
  <c r="DO19" i="17"/>
  <c r="DD19" i="17"/>
  <c r="CS19" i="17"/>
  <c r="CH19" i="17"/>
  <c r="BW19" i="17"/>
  <c r="BL19" i="17"/>
  <c r="EK18" i="17"/>
  <c r="DZ18" i="17"/>
  <c r="DO18" i="17"/>
  <c r="DD18" i="17"/>
  <c r="CS18" i="17"/>
  <c r="CH18" i="17"/>
  <c r="BW18" i="17"/>
  <c r="BL18" i="17"/>
  <c r="EK17" i="17"/>
  <c r="DZ17" i="17"/>
  <c r="DO17" i="17"/>
  <c r="DD17" i="17"/>
  <c r="CS17" i="17"/>
  <c r="CH17" i="17"/>
  <c r="BW17" i="17"/>
  <c r="BL17" i="17"/>
  <c r="EK10" i="17"/>
  <c r="DZ10" i="17"/>
  <c r="DO10" i="17"/>
  <c r="DD10" i="17"/>
  <c r="CS10" i="17"/>
  <c r="CH10" i="17"/>
  <c r="BW10" i="17"/>
  <c r="BL10" i="17"/>
  <c r="EK9" i="17"/>
  <c r="DZ9" i="17"/>
  <c r="DO9" i="17"/>
  <c r="DD9" i="17"/>
  <c r="CS9" i="17"/>
  <c r="CH9" i="17"/>
  <c r="BW9" i="17"/>
  <c r="BL9" i="17"/>
  <c r="EK6" i="17"/>
  <c r="DZ6" i="17"/>
  <c r="DO6" i="17"/>
  <c r="DD6" i="17"/>
  <c r="CS6" i="17"/>
  <c r="CH6" i="17"/>
  <c r="BW6" i="17"/>
  <c r="BL6" i="17"/>
  <c r="EK5" i="17"/>
  <c r="DZ5" i="17"/>
  <c r="DO5" i="17"/>
  <c r="DD5" i="17"/>
  <c r="CS5" i="17"/>
  <c r="CH5" i="17"/>
  <c r="BW5" i="17"/>
  <c r="BL5" i="17"/>
  <c r="EK44" i="10"/>
  <c r="DZ44" i="10"/>
  <c r="DO44" i="10"/>
  <c r="DD44" i="10"/>
  <c r="CS44" i="10"/>
  <c r="CH44" i="10"/>
  <c r="BW44" i="10"/>
  <c r="BL44" i="10"/>
  <c r="EK43" i="10"/>
  <c r="DZ43" i="10"/>
  <c r="DO43" i="10"/>
  <c r="DD43" i="10"/>
  <c r="CS43" i="10"/>
  <c r="CH43" i="10"/>
  <c r="BW43" i="10"/>
  <c r="BL43" i="10"/>
  <c r="EK42" i="10"/>
  <c r="DZ42" i="10"/>
  <c r="DO42" i="10"/>
  <c r="DD42" i="10"/>
  <c r="CS42" i="10"/>
  <c r="CH42" i="10"/>
  <c r="BW42" i="10"/>
  <c r="BL42" i="10"/>
  <c r="EK41" i="10"/>
  <c r="DZ41" i="10"/>
  <c r="DO41" i="10"/>
  <c r="DD41" i="10"/>
  <c r="CS41" i="10"/>
  <c r="CH41" i="10"/>
  <c r="BW41" i="10"/>
  <c r="BL41" i="10"/>
  <c r="EK32" i="10"/>
  <c r="DZ32" i="10"/>
  <c r="DO32" i="10"/>
  <c r="DD32" i="10"/>
  <c r="CS32" i="10"/>
  <c r="CH32" i="10"/>
  <c r="BW32" i="10"/>
  <c r="BL32" i="10"/>
  <c r="EK31" i="10"/>
  <c r="DZ31" i="10"/>
  <c r="DO31" i="10"/>
  <c r="DD31" i="10"/>
  <c r="CS31" i="10"/>
  <c r="CH31" i="10"/>
  <c r="BW31" i="10"/>
  <c r="BL31" i="10"/>
  <c r="EK30" i="10"/>
  <c r="DZ30" i="10"/>
  <c r="DO30" i="10"/>
  <c r="DD30" i="10"/>
  <c r="CS30" i="10"/>
  <c r="CH30" i="10"/>
  <c r="BW30" i="10"/>
  <c r="BL30" i="10"/>
  <c r="EK29" i="10"/>
  <c r="DZ29" i="10"/>
  <c r="DO29" i="10"/>
  <c r="DD29" i="10"/>
  <c r="CS29" i="10"/>
  <c r="CH29" i="10"/>
  <c r="BW29" i="10"/>
  <c r="BL29" i="10"/>
  <c r="EK20" i="10"/>
  <c r="DZ20" i="10"/>
  <c r="DO20" i="10"/>
  <c r="DD20" i="10"/>
  <c r="CS20" i="10"/>
  <c r="CH20" i="10"/>
  <c r="BW20" i="10"/>
  <c r="BL20" i="10"/>
  <c r="EK19" i="10"/>
  <c r="DZ19" i="10"/>
  <c r="DO19" i="10"/>
  <c r="DD19" i="10"/>
  <c r="CS19" i="10"/>
  <c r="CH19" i="10"/>
  <c r="BW19" i="10"/>
  <c r="BL19" i="10"/>
  <c r="EK18" i="10"/>
  <c r="DZ18" i="10"/>
  <c r="DO18" i="10"/>
  <c r="DD18" i="10"/>
  <c r="CS18" i="10"/>
  <c r="CH18" i="10"/>
  <c r="BW18" i="10"/>
  <c r="BL18" i="10"/>
  <c r="EK17" i="10"/>
  <c r="DZ17" i="10"/>
  <c r="DO17" i="10"/>
  <c r="DD17" i="10"/>
  <c r="CS17" i="10"/>
  <c r="CH17" i="10"/>
  <c r="BW17" i="10"/>
  <c r="BL17" i="10"/>
  <c r="EK10" i="10"/>
  <c r="DZ10" i="10"/>
  <c r="DO10" i="10"/>
  <c r="DD10" i="10"/>
  <c r="CS10" i="10"/>
  <c r="CH10" i="10"/>
  <c r="BW10" i="10"/>
  <c r="BL10" i="10"/>
  <c r="EK9" i="10"/>
  <c r="DZ9" i="10"/>
  <c r="DO9" i="10"/>
  <c r="DD9" i="10"/>
  <c r="CS9" i="10"/>
  <c r="CH9" i="10"/>
  <c r="BW9" i="10"/>
  <c r="BL9" i="10"/>
  <c r="EK6" i="10"/>
  <c r="DZ6" i="10"/>
  <c r="DO6" i="10"/>
  <c r="DD6" i="10"/>
  <c r="CS6" i="10"/>
  <c r="CH6" i="10"/>
  <c r="BW6" i="10"/>
  <c r="BL6" i="10"/>
  <c r="EK5" i="10"/>
  <c r="DZ5" i="10"/>
  <c r="DO5" i="10"/>
  <c r="DD5" i="10"/>
  <c r="CS5" i="10"/>
  <c r="CH5" i="10"/>
  <c r="BW5" i="10"/>
  <c r="BL5" i="10"/>
  <c r="EK44" i="9"/>
  <c r="DZ44" i="9"/>
  <c r="DO44" i="9"/>
  <c r="DD44" i="9"/>
  <c r="CS44" i="9"/>
  <c r="CH44" i="9"/>
  <c r="BW44" i="9"/>
  <c r="BL44" i="9"/>
  <c r="EK43" i="9"/>
  <c r="DZ43" i="9"/>
  <c r="DO43" i="9"/>
  <c r="DD43" i="9"/>
  <c r="CS43" i="9"/>
  <c r="CH43" i="9"/>
  <c r="BW43" i="9"/>
  <c r="BL43" i="9"/>
  <c r="EK42" i="9"/>
  <c r="DZ42" i="9"/>
  <c r="DO42" i="9"/>
  <c r="DD42" i="9"/>
  <c r="CS42" i="9"/>
  <c r="CH42" i="9"/>
  <c r="BW42" i="9"/>
  <c r="BL42" i="9"/>
  <c r="EK41" i="9"/>
  <c r="DZ41" i="9"/>
  <c r="DO41" i="9"/>
  <c r="DD41" i="9"/>
  <c r="CS41" i="9"/>
  <c r="CH41" i="9"/>
  <c r="BW41" i="9"/>
  <c r="BL41" i="9"/>
  <c r="EK32" i="9"/>
  <c r="DZ32" i="9"/>
  <c r="DO32" i="9"/>
  <c r="DD32" i="9"/>
  <c r="CS32" i="9"/>
  <c r="CH32" i="9"/>
  <c r="BW32" i="9"/>
  <c r="BL32" i="9"/>
  <c r="EK31" i="9"/>
  <c r="DZ31" i="9"/>
  <c r="DO31" i="9"/>
  <c r="DD31" i="9"/>
  <c r="CS31" i="9"/>
  <c r="CH31" i="9"/>
  <c r="BW31" i="9"/>
  <c r="BL31" i="9"/>
  <c r="EK30" i="9"/>
  <c r="DZ30" i="9"/>
  <c r="DO30" i="9"/>
  <c r="DD30" i="9"/>
  <c r="CS30" i="9"/>
  <c r="CH30" i="9"/>
  <c r="BW30" i="9"/>
  <c r="BL30" i="9"/>
  <c r="EK29" i="9"/>
  <c r="DZ29" i="9"/>
  <c r="DO29" i="9"/>
  <c r="DD29" i="9"/>
  <c r="CS29" i="9"/>
  <c r="CH29" i="9"/>
  <c r="BW29" i="9"/>
  <c r="BL29" i="9"/>
  <c r="EK20" i="9"/>
  <c r="DZ20" i="9"/>
  <c r="DO20" i="9"/>
  <c r="DD20" i="9"/>
  <c r="CS20" i="9"/>
  <c r="CH20" i="9"/>
  <c r="BW20" i="9"/>
  <c r="BL20" i="9"/>
  <c r="EK19" i="9"/>
  <c r="DZ19" i="9"/>
  <c r="DO19" i="9"/>
  <c r="DD19" i="9"/>
  <c r="CS19" i="9"/>
  <c r="CH19" i="9"/>
  <c r="BW19" i="9"/>
  <c r="BL19" i="9"/>
  <c r="EK18" i="9"/>
  <c r="DZ18" i="9"/>
  <c r="DO18" i="9"/>
  <c r="DD18" i="9"/>
  <c r="CS18" i="9"/>
  <c r="CH18" i="9"/>
  <c r="BW18" i="9"/>
  <c r="BL18" i="9"/>
  <c r="EK17" i="9"/>
  <c r="DZ17" i="9"/>
  <c r="DO17" i="9"/>
  <c r="DD17" i="9"/>
  <c r="CS17" i="9"/>
  <c r="CH17" i="9"/>
  <c r="BW17" i="9"/>
  <c r="BL17" i="9"/>
  <c r="EK10" i="9"/>
  <c r="DZ10" i="9"/>
  <c r="DO10" i="9"/>
  <c r="DD10" i="9"/>
  <c r="CS10" i="9"/>
  <c r="CH10" i="9"/>
  <c r="BW10" i="9"/>
  <c r="BL10" i="9"/>
  <c r="EK9" i="9"/>
  <c r="DZ9" i="9"/>
  <c r="DO9" i="9"/>
  <c r="DD9" i="9"/>
  <c r="CS9" i="9"/>
  <c r="CH9" i="9"/>
  <c r="BW9" i="9"/>
  <c r="BL9" i="9"/>
  <c r="EK6" i="9"/>
  <c r="DZ6" i="9"/>
  <c r="DO6" i="9"/>
  <c r="DD6" i="9"/>
  <c r="CS6" i="9"/>
  <c r="CH6" i="9"/>
  <c r="BW6" i="9"/>
  <c r="BL6" i="9"/>
  <c r="EK5" i="9"/>
  <c r="DZ5" i="9"/>
  <c r="DO5" i="9"/>
  <c r="DD5" i="9"/>
  <c r="CS5" i="9"/>
  <c r="CH5" i="9"/>
  <c r="BW5" i="9"/>
  <c r="BL5" i="9"/>
  <c r="EK44" i="8"/>
  <c r="DZ44" i="8"/>
  <c r="DO44" i="8"/>
  <c r="DD44" i="8"/>
  <c r="CS44" i="8"/>
  <c r="CH44" i="8"/>
  <c r="BW44" i="8"/>
  <c r="BL44" i="8"/>
  <c r="EK43" i="8"/>
  <c r="DZ43" i="8"/>
  <c r="DO43" i="8"/>
  <c r="DD43" i="8"/>
  <c r="CS43" i="8"/>
  <c r="CH43" i="8"/>
  <c r="BW43" i="8"/>
  <c r="BL43" i="8"/>
  <c r="EK42" i="8"/>
  <c r="DZ42" i="8"/>
  <c r="DO42" i="8"/>
  <c r="DD42" i="8"/>
  <c r="CS42" i="8"/>
  <c r="CH42" i="8"/>
  <c r="BW42" i="8"/>
  <c r="BL42" i="8"/>
  <c r="EK41" i="8"/>
  <c r="DZ41" i="8"/>
  <c r="DO41" i="8"/>
  <c r="DD41" i="8"/>
  <c r="CS41" i="8"/>
  <c r="CH41" i="8"/>
  <c r="BW41" i="8"/>
  <c r="BL41" i="8"/>
  <c r="EK32" i="8"/>
  <c r="DZ32" i="8"/>
  <c r="DO32" i="8"/>
  <c r="DD32" i="8"/>
  <c r="CS32" i="8"/>
  <c r="CH32" i="8"/>
  <c r="BW32" i="8"/>
  <c r="BL32" i="8"/>
  <c r="EK31" i="8"/>
  <c r="DZ31" i="8"/>
  <c r="DO31" i="8"/>
  <c r="DD31" i="8"/>
  <c r="CS31" i="8"/>
  <c r="CH31" i="8"/>
  <c r="BW31" i="8"/>
  <c r="BL31" i="8"/>
  <c r="EK30" i="8"/>
  <c r="DZ30" i="8"/>
  <c r="DO30" i="8"/>
  <c r="DD30" i="8"/>
  <c r="CS30" i="8"/>
  <c r="CH30" i="8"/>
  <c r="BW30" i="8"/>
  <c r="BL30" i="8"/>
  <c r="EK29" i="8"/>
  <c r="DZ29" i="8"/>
  <c r="DO29" i="8"/>
  <c r="DD29" i="8"/>
  <c r="CS29" i="8"/>
  <c r="CH29" i="8"/>
  <c r="BW29" i="8"/>
  <c r="BL29" i="8"/>
  <c r="EK20" i="8"/>
  <c r="DZ20" i="8"/>
  <c r="DO20" i="8"/>
  <c r="DD20" i="8"/>
  <c r="CS20" i="8"/>
  <c r="CH20" i="8"/>
  <c r="BW20" i="8"/>
  <c r="BL20" i="8"/>
  <c r="EK19" i="8"/>
  <c r="DZ19" i="8"/>
  <c r="DO19" i="8"/>
  <c r="DD19" i="8"/>
  <c r="CS19" i="8"/>
  <c r="CH19" i="8"/>
  <c r="BW19" i="8"/>
  <c r="BL19" i="8"/>
  <c r="EK18" i="8"/>
  <c r="DZ18" i="8"/>
  <c r="DO18" i="8"/>
  <c r="DD18" i="8"/>
  <c r="CS18" i="8"/>
  <c r="CH18" i="8"/>
  <c r="BW18" i="8"/>
  <c r="BL18" i="8"/>
  <c r="EK17" i="8"/>
  <c r="DZ17" i="8"/>
  <c r="DO17" i="8"/>
  <c r="DD17" i="8"/>
  <c r="CS17" i="8"/>
  <c r="CH17" i="8"/>
  <c r="BW17" i="8"/>
  <c r="BL17" i="8"/>
  <c r="EK10" i="8"/>
  <c r="DZ10" i="8"/>
  <c r="DO10" i="8"/>
  <c r="DD10" i="8"/>
  <c r="CS10" i="8"/>
  <c r="CH10" i="8"/>
  <c r="BW10" i="8"/>
  <c r="BL10" i="8"/>
  <c r="EK9" i="8"/>
  <c r="DZ9" i="8"/>
  <c r="DO9" i="8"/>
  <c r="DD9" i="8"/>
  <c r="CS9" i="8"/>
  <c r="CH9" i="8"/>
  <c r="BW9" i="8"/>
  <c r="BL9" i="8"/>
  <c r="EK6" i="8"/>
  <c r="DZ6" i="8"/>
  <c r="DO6" i="8"/>
  <c r="DD6" i="8"/>
  <c r="CS6" i="8"/>
  <c r="CH6" i="8"/>
  <c r="BW6" i="8"/>
  <c r="BL6" i="8"/>
  <c r="EK5" i="8"/>
  <c r="DZ5" i="8"/>
  <c r="DO5" i="8"/>
  <c r="DD5" i="8"/>
  <c r="CS5" i="8"/>
  <c r="CH5" i="8"/>
  <c r="BW5" i="8"/>
  <c r="BL5" i="8"/>
  <c r="EK44" i="29"/>
  <c r="DZ44" i="29"/>
  <c r="DO44" i="29"/>
  <c r="DD44" i="29"/>
  <c r="CS44" i="29"/>
  <c r="CH44" i="29"/>
  <c r="BW44" i="29"/>
  <c r="BL44" i="29"/>
  <c r="EK43" i="29"/>
  <c r="DZ43" i="29"/>
  <c r="DO43" i="29"/>
  <c r="DD43" i="29"/>
  <c r="CS43" i="29"/>
  <c r="CH43" i="29"/>
  <c r="BW43" i="29"/>
  <c r="BL43" i="29"/>
  <c r="EK42" i="29"/>
  <c r="DZ42" i="29"/>
  <c r="DO42" i="29"/>
  <c r="DD42" i="29"/>
  <c r="CS42" i="29"/>
  <c r="CH42" i="29"/>
  <c r="BW42" i="29"/>
  <c r="BL42" i="29"/>
  <c r="EK41" i="29"/>
  <c r="DZ41" i="29"/>
  <c r="DO41" i="29"/>
  <c r="DD41" i="29"/>
  <c r="CS41" i="29"/>
  <c r="CH41" i="29"/>
  <c r="BW41" i="29"/>
  <c r="BL41" i="29"/>
  <c r="EK32" i="29"/>
  <c r="DZ32" i="29"/>
  <c r="DO32" i="29"/>
  <c r="DD32" i="29"/>
  <c r="CS32" i="29"/>
  <c r="CH32" i="29"/>
  <c r="BW32" i="29"/>
  <c r="BL32" i="29"/>
  <c r="EK31" i="29"/>
  <c r="DZ31" i="29"/>
  <c r="DO31" i="29"/>
  <c r="DD31" i="29"/>
  <c r="CS31" i="29"/>
  <c r="CH31" i="29"/>
  <c r="BW31" i="29"/>
  <c r="BL31" i="29"/>
  <c r="EK30" i="29"/>
  <c r="DZ30" i="29"/>
  <c r="DO30" i="29"/>
  <c r="DD30" i="29"/>
  <c r="CS30" i="29"/>
  <c r="CH30" i="29"/>
  <c r="BW30" i="29"/>
  <c r="BL30" i="29"/>
  <c r="EK29" i="29"/>
  <c r="DZ29" i="29"/>
  <c r="DO29" i="29"/>
  <c r="DD29" i="29"/>
  <c r="CS29" i="29"/>
  <c r="CH29" i="29"/>
  <c r="BW29" i="29"/>
  <c r="BL29" i="29"/>
  <c r="EK20" i="29"/>
  <c r="DZ20" i="29"/>
  <c r="DO20" i="29"/>
  <c r="DD20" i="29"/>
  <c r="CS20" i="29"/>
  <c r="CH20" i="29"/>
  <c r="BW20" i="29"/>
  <c r="BL20" i="29"/>
  <c r="EK19" i="29"/>
  <c r="DZ19" i="29"/>
  <c r="DO19" i="29"/>
  <c r="DD19" i="29"/>
  <c r="CS19" i="29"/>
  <c r="CH19" i="29"/>
  <c r="BW19" i="29"/>
  <c r="BL19" i="29"/>
  <c r="EK18" i="29"/>
  <c r="DZ18" i="29"/>
  <c r="DO18" i="29"/>
  <c r="DD18" i="29"/>
  <c r="CS18" i="29"/>
  <c r="CH18" i="29"/>
  <c r="BW18" i="29"/>
  <c r="BL18" i="29"/>
  <c r="EK17" i="29"/>
  <c r="DZ17" i="29"/>
  <c r="DO17" i="29"/>
  <c r="DD17" i="29"/>
  <c r="CS17" i="29"/>
  <c r="CH17" i="29"/>
  <c r="BW17" i="29"/>
  <c r="BL17" i="29"/>
  <c r="EK10" i="29"/>
  <c r="DZ10" i="29"/>
  <c r="DO10" i="29"/>
  <c r="DD10" i="29"/>
  <c r="CS10" i="29"/>
  <c r="CH10" i="29"/>
  <c r="BW10" i="29"/>
  <c r="BL10" i="29"/>
  <c r="EK9" i="29"/>
  <c r="DZ9" i="29"/>
  <c r="DO9" i="29"/>
  <c r="DD9" i="29"/>
  <c r="CS9" i="29"/>
  <c r="CH9" i="29"/>
  <c r="BW9" i="29"/>
  <c r="BL9" i="29"/>
  <c r="EK6" i="29"/>
  <c r="DZ6" i="29"/>
  <c r="DO6" i="29"/>
  <c r="DD6" i="29"/>
  <c r="CS6" i="29"/>
  <c r="CH6" i="29"/>
  <c r="BW6" i="29"/>
  <c r="BL6" i="29"/>
  <c r="EK5" i="29"/>
  <c r="DZ5" i="29"/>
  <c r="DO5" i="29"/>
  <c r="DD5" i="29"/>
  <c r="CS5" i="29"/>
  <c r="CH5" i="29"/>
  <c r="BW5" i="29"/>
  <c r="BL5" i="29"/>
  <c r="EK44" i="26"/>
  <c r="DZ44" i="26"/>
  <c r="DO44" i="26"/>
  <c r="DD44" i="26"/>
  <c r="CS44" i="26"/>
  <c r="CH44" i="26"/>
  <c r="BW44" i="26"/>
  <c r="BL44" i="26"/>
  <c r="EK43" i="26"/>
  <c r="DZ43" i="26"/>
  <c r="DO43" i="26"/>
  <c r="DD43" i="26"/>
  <c r="CS43" i="26"/>
  <c r="CH43" i="26"/>
  <c r="BW43" i="26"/>
  <c r="BL43" i="26"/>
  <c r="EK42" i="26"/>
  <c r="DZ42" i="26"/>
  <c r="DO42" i="26"/>
  <c r="DD42" i="26"/>
  <c r="CS42" i="26"/>
  <c r="CH42" i="26"/>
  <c r="BW42" i="26"/>
  <c r="BL42" i="26"/>
  <c r="EK41" i="26"/>
  <c r="DZ41" i="26"/>
  <c r="DO41" i="26"/>
  <c r="DD41" i="26"/>
  <c r="CS41" i="26"/>
  <c r="CH41" i="26"/>
  <c r="BW41" i="26"/>
  <c r="BL41" i="26"/>
  <c r="EK32" i="26"/>
  <c r="DZ32" i="26"/>
  <c r="DO32" i="26"/>
  <c r="DD32" i="26"/>
  <c r="CS32" i="26"/>
  <c r="CH32" i="26"/>
  <c r="BW32" i="26"/>
  <c r="BL32" i="26"/>
  <c r="EK31" i="26"/>
  <c r="DZ31" i="26"/>
  <c r="DO31" i="26"/>
  <c r="DD31" i="26"/>
  <c r="CS31" i="26"/>
  <c r="CH31" i="26"/>
  <c r="BW31" i="26"/>
  <c r="BL31" i="26"/>
  <c r="EK30" i="26"/>
  <c r="DZ30" i="26"/>
  <c r="DO30" i="26"/>
  <c r="DD30" i="26"/>
  <c r="CS30" i="26"/>
  <c r="CH30" i="26"/>
  <c r="BW30" i="26"/>
  <c r="BL30" i="26"/>
  <c r="EK29" i="26"/>
  <c r="DZ29" i="26"/>
  <c r="DO29" i="26"/>
  <c r="DD29" i="26"/>
  <c r="CS29" i="26"/>
  <c r="CH29" i="26"/>
  <c r="BW29" i="26"/>
  <c r="BL29" i="26"/>
  <c r="EK20" i="26"/>
  <c r="DZ20" i="26"/>
  <c r="DO20" i="26"/>
  <c r="DD20" i="26"/>
  <c r="CS20" i="26"/>
  <c r="CH20" i="26"/>
  <c r="BW20" i="26"/>
  <c r="BL20" i="26"/>
  <c r="EK19" i="26"/>
  <c r="DZ19" i="26"/>
  <c r="DO19" i="26"/>
  <c r="DD19" i="26"/>
  <c r="CS19" i="26"/>
  <c r="CH19" i="26"/>
  <c r="BW19" i="26"/>
  <c r="BL19" i="26"/>
  <c r="EK18" i="26"/>
  <c r="DZ18" i="26"/>
  <c r="DO18" i="26"/>
  <c r="DD18" i="26"/>
  <c r="CS18" i="26"/>
  <c r="CH18" i="26"/>
  <c r="BW18" i="26"/>
  <c r="BL18" i="26"/>
  <c r="EK17" i="26"/>
  <c r="DZ17" i="26"/>
  <c r="DO17" i="26"/>
  <c r="DD17" i="26"/>
  <c r="CS17" i="26"/>
  <c r="CH17" i="26"/>
  <c r="BW17" i="26"/>
  <c r="BL17" i="26"/>
  <c r="EK10" i="26"/>
  <c r="DZ10" i="26"/>
  <c r="DO10" i="26"/>
  <c r="DD10" i="26"/>
  <c r="CS10" i="26"/>
  <c r="CH10" i="26"/>
  <c r="BW10" i="26"/>
  <c r="BL10" i="26"/>
  <c r="EK9" i="26"/>
  <c r="DZ9" i="26"/>
  <c r="DO9" i="26"/>
  <c r="DD9" i="26"/>
  <c r="CS9" i="26"/>
  <c r="CH9" i="26"/>
  <c r="BW9" i="26"/>
  <c r="BL9" i="26"/>
  <c r="EK6" i="26"/>
  <c r="DZ6" i="26"/>
  <c r="DO6" i="26"/>
  <c r="DD6" i="26"/>
  <c r="CS6" i="26"/>
  <c r="CH6" i="26"/>
  <c r="BW6" i="26"/>
  <c r="BL6" i="26"/>
  <c r="EK5" i="26"/>
  <c r="DZ5" i="26"/>
  <c r="DO5" i="26"/>
  <c r="DD5" i="26"/>
  <c r="CS5" i="26"/>
  <c r="CH5" i="26"/>
  <c r="BW5" i="26"/>
  <c r="BL5" i="26"/>
  <c r="EK44" i="34"/>
  <c r="DZ44" i="34"/>
  <c r="DO44" i="34"/>
  <c r="DD44" i="34"/>
  <c r="CS44" i="34"/>
  <c r="CH44" i="34"/>
  <c r="BW44" i="34"/>
  <c r="BL44" i="34"/>
  <c r="EK43" i="34"/>
  <c r="DZ43" i="34"/>
  <c r="DO43" i="34"/>
  <c r="DD43" i="34"/>
  <c r="CS43" i="34"/>
  <c r="CH43" i="34"/>
  <c r="BW43" i="34"/>
  <c r="BL43" i="34"/>
  <c r="EK42" i="34"/>
  <c r="DZ42" i="34"/>
  <c r="DO42" i="34"/>
  <c r="DD42" i="34"/>
  <c r="CS42" i="34"/>
  <c r="CH42" i="34"/>
  <c r="BW42" i="34"/>
  <c r="BL42" i="34"/>
  <c r="EK41" i="34"/>
  <c r="DZ41" i="34"/>
  <c r="DO41" i="34"/>
  <c r="DD41" i="34"/>
  <c r="CS41" i="34"/>
  <c r="CH41" i="34"/>
  <c r="BW41" i="34"/>
  <c r="BL41" i="34"/>
  <c r="EK32" i="34"/>
  <c r="DZ32" i="34"/>
  <c r="DO32" i="34"/>
  <c r="DD32" i="34"/>
  <c r="CS32" i="34"/>
  <c r="CH32" i="34"/>
  <c r="BW32" i="34"/>
  <c r="BL32" i="34"/>
  <c r="EK31" i="34"/>
  <c r="DZ31" i="34"/>
  <c r="DO31" i="34"/>
  <c r="DD31" i="34"/>
  <c r="CS31" i="34"/>
  <c r="CH31" i="34"/>
  <c r="BW31" i="34"/>
  <c r="BL31" i="34"/>
  <c r="EK30" i="34"/>
  <c r="DZ30" i="34"/>
  <c r="DO30" i="34"/>
  <c r="DD30" i="34"/>
  <c r="CS30" i="34"/>
  <c r="CH30" i="34"/>
  <c r="BW30" i="34"/>
  <c r="BL30" i="34"/>
  <c r="EK29" i="34"/>
  <c r="DZ29" i="34"/>
  <c r="DO29" i="34"/>
  <c r="DD29" i="34"/>
  <c r="CS29" i="34"/>
  <c r="CH29" i="34"/>
  <c r="BW29" i="34"/>
  <c r="BL29" i="34"/>
  <c r="EK20" i="34"/>
  <c r="DZ20" i="34"/>
  <c r="DO20" i="34"/>
  <c r="DD20" i="34"/>
  <c r="CS20" i="34"/>
  <c r="CH20" i="34"/>
  <c r="BW20" i="34"/>
  <c r="BL20" i="34"/>
  <c r="EK19" i="34"/>
  <c r="DZ19" i="34"/>
  <c r="DO19" i="34"/>
  <c r="DD19" i="34"/>
  <c r="CS19" i="34"/>
  <c r="CH19" i="34"/>
  <c r="BW19" i="34"/>
  <c r="BL19" i="34"/>
  <c r="EK18" i="34"/>
  <c r="DZ18" i="34"/>
  <c r="DO18" i="34"/>
  <c r="DD18" i="34"/>
  <c r="CS18" i="34"/>
  <c r="CH18" i="34"/>
  <c r="BW18" i="34"/>
  <c r="BL18" i="34"/>
  <c r="EK17" i="34"/>
  <c r="DZ17" i="34"/>
  <c r="DO17" i="34"/>
  <c r="DD17" i="34"/>
  <c r="CS17" i="34"/>
  <c r="CH17" i="34"/>
  <c r="BW17" i="34"/>
  <c r="BL17" i="34"/>
  <c r="EK10" i="34"/>
  <c r="DZ10" i="34"/>
  <c r="DO10" i="34"/>
  <c r="DD10" i="34"/>
  <c r="CS10" i="34"/>
  <c r="CH10" i="34"/>
  <c r="BW10" i="34"/>
  <c r="BL10" i="34"/>
  <c r="EK9" i="34"/>
  <c r="DZ9" i="34"/>
  <c r="DO9" i="34"/>
  <c r="DD9" i="34"/>
  <c r="CS9" i="34"/>
  <c r="CH9" i="34"/>
  <c r="BW9" i="34"/>
  <c r="BL9" i="34"/>
  <c r="EK6" i="34"/>
  <c r="DZ6" i="34"/>
  <c r="DO6" i="34"/>
  <c r="DD6" i="34"/>
  <c r="CS6" i="34"/>
  <c r="CH6" i="34"/>
  <c r="BW6" i="34"/>
  <c r="BL6" i="34"/>
  <c r="EK5" i="34"/>
  <c r="DZ5" i="34"/>
  <c r="DO5" i="34"/>
  <c r="DD5" i="34"/>
  <c r="CS5" i="34"/>
  <c r="CH5" i="34"/>
  <c r="BW5" i="34"/>
  <c r="BL5" i="34"/>
  <c r="EK44" i="25"/>
  <c r="DZ44" i="25"/>
  <c r="DO44" i="25"/>
  <c r="DD44" i="25"/>
  <c r="CS44" i="25"/>
  <c r="CH44" i="25"/>
  <c r="BW44" i="25"/>
  <c r="BL44" i="25"/>
  <c r="EK43" i="25"/>
  <c r="DZ43" i="25"/>
  <c r="DO43" i="25"/>
  <c r="DD43" i="25"/>
  <c r="CS43" i="25"/>
  <c r="CH43" i="25"/>
  <c r="BW43" i="25"/>
  <c r="BL43" i="25"/>
  <c r="EK42" i="25"/>
  <c r="DZ42" i="25"/>
  <c r="DO42" i="25"/>
  <c r="DD42" i="25"/>
  <c r="CS42" i="25"/>
  <c r="CH42" i="25"/>
  <c r="BW42" i="25"/>
  <c r="BL42" i="25"/>
  <c r="EK41" i="25"/>
  <c r="DZ41" i="25"/>
  <c r="DO41" i="25"/>
  <c r="DD41" i="25"/>
  <c r="CS41" i="25"/>
  <c r="CH41" i="25"/>
  <c r="BW41" i="25"/>
  <c r="BL41" i="25"/>
  <c r="EK32" i="25"/>
  <c r="DZ32" i="25"/>
  <c r="DO32" i="25"/>
  <c r="DD32" i="25"/>
  <c r="CS32" i="25"/>
  <c r="CH32" i="25"/>
  <c r="BW32" i="25"/>
  <c r="BL32" i="25"/>
  <c r="EK31" i="25"/>
  <c r="DZ31" i="25"/>
  <c r="DO31" i="25"/>
  <c r="DD31" i="25"/>
  <c r="CS31" i="25"/>
  <c r="CH31" i="25"/>
  <c r="BW31" i="25"/>
  <c r="BL31" i="25"/>
  <c r="EK30" i="25"/>
  <c r="DZ30" i="25"/>
  <c r="DO30" i="25"/>
  <c r="DD30" i="25"/>
  <c r="CS30" i="25"/>
  <c r="CH30" i="25"/>
  <c r="BW30" i="25"/>
  <c r="BL30" i="25"/>
  <c r="EK29" i="25"/>
  <c r="DZ29" i="25"/>
  <c r="DO29" i="25"/>
  <c r="DD29" i="25"/>
  <c r="CS29" i="25"/>
  <c r="CH29" i="25"/>
  <c r="BW29" i="25"/>
  <c r="BL29" i="25"/>
  <c r="EK20" i="25"/>
  <c r="DZ20" i="25"/>
  <c r="DO20" i="25"/>
  <c r="DD20" i="25"/>
  <c r="CS20" i="25"/>
  <c r="CH20" i="25"/>
  <c r="BW20" i="25"/>
  <c r="BL20" i="25"/>
  <c r="EK19" i="25"/>
  <c r="DZ19" i="25"/>
  <c r="DO19" i="25"/>
  <c r="DD19" i="25"/>
  <c r="CS19" i="25"/>
  <c r="CH19" i="25"/>
  <c r="BW19" i="25"/>
  <c r="BL19" i="25"/>
  <c r="EK18" i="25"/>
  <c r="DZ18" i="25"/>
  <c r="DO18" i="25"/>
  <c r="DD18" i="25"/>
  <c r="CS18" i="25"/>
  <c r="CH18" i="25"/>
  <c r="BW18" i="25"/>
  <c r="BL18" i="25"/>
  <c r="EK17" i="25"/>
  <c r="DZ17" i="25"/>
  <c r="DO17" i="25"/>
  <c r="DD17" i="25"/>
  <c r="CS17" i="25"/>
  <c r="CH17" i="25"/>
  <c r="BW17" i="25"/>
  <c r="BL17" i="25"/>
  <c r="EK10" i="25"/>
  <c r="DZ10" i="25"/>
  <c r="DO10" i="25"/>
  <c r="DD10" i="25"/>
  <c r="CS10" i="25"/>
  <c r="CH10" i="25"/>
  <c r="BW10" i="25"/>
  <c r="BL10" i="25"/>
  <c r="EK9" i="25"/>
  <c r="DZ9" i="25"/>
  <c r="DO9" i="25"/>
  <c r="DD9" i="25"/>
  <c r="CS9" i="25"/>
  <c r="CH9" i="25"/>
  <c r="BW9" i="25"/>
  <c r="BL9" i="25"/>
  <c r="EK6" i="25"/>
  <c r="DZ6" i="25"/>
  <c r="DO6" i="25"/>
  <c r="DD6" i="25"/>
  <c r="CS6" i="25"/>
  <c r="CH6" i="25"/>
  <c r="BW6" i="25"/>
  <c r="BL6" i="25"/>
  <c r="EK5" i="25"/>
  <c r="DZ5" i="25"/>
  <c r="DO5" i="25"/>
  <c r="DD5" i="25"/>
  <c r="CS5" i="25"/>
  <c r="CH5" i="25"/>
  <c r="BW5" i="25"/>
  <c r="BL5" i="25"/>
  <c r="EK44" i="24"/>
  <c r="DZ44" i="24"/>
  <c r="DO44" i="24"/>
  <c r="DD44" i="24"/>
  <c r="CS44" i="24"/>
  <c r="CH44" i="24"/>
  <c r="BW44" i="24"/>
  <c r="BL44" i="24"/>
  <c r="EK43" i="24"/>
  <c r="DZ43" i="24"/>
  <c r="DO43" i="24"/>
  <c r="DD43" i="24"/>
  <c r="CS43" i="24"/>
  <c r="CH43" i="24"/>
  <c r="BW43" i="24"/>
  <c r="BL43" i="24"/>
  <c r="EK42" i="24"/>
  <c r="DZ42" i="24"/>
  <c r="DO42" i="24"/>
  <c r="DD42" i="24"/>
  <c r="CS42" i="24"/>
  <c r="CH42" i="24"/>
  <c r="BW42" i="24"/>
  <c r="BL42" i="24"/>
  <c r="EK41" i="24"/>
  <c r="DZ41" i="24"/>
  <c r="DO41" i="24"/>
  <c r="DD41" i="24"/>
  <c r="CS41" i="24"/>
  <c r="CH41" i="24"/>
  <c r="BW41" i="24"/>
  <c r="BL41" i="24"/>
  <c r="EK32" i="24"/>
  <c r="DZ32" i="24"/>
  <c r="DO32" i="24"/>
  <c r="DD32" i="24"/>
  <c r="CS32" i="24"/>
  <c r="CH32" i="24"/>
  <c r="BW32" i="24"/>
  <c r="BL32" i="24"/>
  <c r="EK31" i="24"/>
  <c r="DZ31" i="24"/>
  <c r="DO31" i="24"/>
  <c r="DD31" i="24"/>
  <c r="CS31" i="24"/>
  <c r="CH31" i="24"/>
  <c r="BW31" i="24"/>
  <c r="BL31" i="24"/>
  <c r="EK30" i="24"/>
  <c r="DZ30" i="24"/>
  <c r="DO30" i="24"/>
  <c r="DD30" i="24"/>
  <c r="CS30" i="24"/>
  <c r="CH30" i="24"/>
  <c r="BW30" i="24"/>
  <c r="BL30" i="24"/>
  <c r="EK29" i="24"/>
  <c r="DZ29" i="24"/>
  <c r="DO29" i="24"/>
  <c r="DD29" i="24"/>
  <c r="CS29" i="24"/>
  <c r="CH29" i="24"/>
  <c r="BW29" i="24"/>
  <c r="BL29" i="24"/>
  <c r="EK20" i="24"/>
  <c r="DZ20" i="24"/>
  <c r="DO20" i="24"/>
  <c r="DD20" i="24"/>
  <c r="CS20" i="24"/>
  <c r="CH20" i="24"/>
  <c r="BW20" i="24"/>
  <c r="BL20" i="24"/>
  <c r="EK19" i="24"/>
  <c r="DZ19" i="24"/>
  <c r="DO19" i="24"/>
  <c r="DD19" i="24"/>
  <c r="CS19" i="24"/>
  <c r="CH19" i="24"/>
  <c r="BW19" i="24"/>
  <c r="BL19" i="24"/>
  <c r="EK18" i="24"/>
  <c r="DZ18" i="24"/>
  <c r="DO18" i="24"/>
  <c r="DD18" i="24"/>
  <c r="CS18" i="24"/>
  <c r="CH18" i="24"/>
  <c r="BW18" i="24"/>
  <c r="BL18" i="24"/>
  <c r="EK17" i="24"/>
  <c r="DZ17" i="24"/>
  <c r="DO17" i="24"/>
  <c r="DD17" i="24"/>
  <c r="CS17" i="24"/>
  <c r="CH17" i="24"/>
  <c r="BW17" i="24"/>
  <c r="BL17" i="24"/>
  <c r="EK10" i="24"/>
  <c r="DZ10" i="24"/>
  <c r="DO10" i="24"/>
  <c r="DD10" i="24"/>
  <c r="CS10" i="24"/>
  <c r="CH10" i="24"/>
  <c r="BW10" i="24"/>
  <c r="BL10" i="24"/>
  <c r="EK9" i="24"/>
  <c r="DZ9" i="24"/>
  <c r="DO9" i="24"/>
  <c r="DD9" i="24"/>
  <c r="CS9" i="24"/>
  <c r="CH9" i="24"/>
  <c r="BW9" i="24"/>
  <c r="BL9" i="24"/>
  <c r="EK6" i="24"/>
  <c r="DZ6" i="24"/>
  <c r="DO6" i="24"/>
  <c r="DD6" i="24"/>
  <c r="CS6" i="24"/>
  <c r="CH6" i="24"/>
  <c r="BW6" i="24"/>
  <c r="BL6" i="24"/>
  <c r="EK5" i="24"/>
  <c r="DZ5" i="24"/>
  <c r="DO5" i="24"/>
  <c r="DD5" i="24"/>
  <c r="CS5" i="24"/>
  <c r="CH5" i="24"/>
  <c r="BW5" i="24"/>
  <c r="BL5" i="24"/>
  <c r="EK44" i="7"/>
  <c r="DZ44" i="7"/>
  <c r="DO44" i="7"/>
  <c r="DD44" i="7"/>
  <c r="CS44" i="7"/>
  <c r="CH44" i="7"/>
  <c r="BW44" i="7"/>
  <c r="BL44" i="7"/>
  <c r="EK43" i="7"/>
  <c r="DZ43" i="7"/>
  <c r="DO43" i="7"/>
  <c r="DD43" i="7"/>
  <c r="CS43" i="7"/>
  <c r="CH43" i="7"/>
  <c r="BW43" i="7"/>
  <c r="BL43" i="7"/>
  <c r="EK42" i="7"/>
  <c r="DZ42" i="7"/>
  <c r="DO42" i="7"/>
  <c r="DD42" i="7"/>
  <c r="CS42" i="7"/>
  <c r="CH42" i="7"/>
  <c r="BW42" i="7"/>
  <c r="BL42" i="7"/>
  <c r="EK41" i="7"/>
  <c r="DZ41" i="7"/>
  <c r="DO41" i="7"/>
  <c r="DD41" i="7"/>
  <c r="CS41" i="7"/>
  <c r="CH41" i="7"/>
  <c r="BW41" i="7"/>
  <c r="BL41" i="7"/>
  <c r="EK32" i="7"/>
  <c r="DZ32" i="7"/>
  <c r="DO32" i="7"/>
  <c r="DD32" i="7"/>
  <c r="CS32" i="7"/>
  <c r="CH32" i="7"/>
  <c r="BW32" i="7"/>
  <c r="BL32" i="7"/>
  <c r="EK31" i="7"/>
  <c r="DZ31" i="7"/>
  <c r="DO31" i="7"/>
  <c r="DD31" i="7"/>
  <c r="CS31" i="7"/>
  <c r="CH31" i="7"/>
  <c r="BW31" i="7"/>
  <c r="BL31" i="7"/>
  <c r="EK30" i="7"/>
  <c r="DZ30" i="7"/>
  <c r="DO30" i="7"/>
  <c r="DD30" i="7"/>
  <c r="CS30" i="7"/>
  <c r="CH30" i="7"/>
  <c r="BW30" i="7"/>
  <c r="BL30" i="7"/>
  <c r="EK29" i="7"/>
  <c r="DZ29" i="7"/>
  <c r="DO29" i="7"/>
  <c r="DD29" i="7"/>
  <c r="CS29" i="7"/>
  <c r="CH29" i="7"/>
  <c r="BW29" i="7"/>
  <c r="BL29" i="7"/>
  <c r="EK20" i="7"/>
  <c r="DZ20" i="7"/>
  <c r="DO20" i="7"/>
  <c r="DD20" i="7"/>
  <c r="CS20" i="7"/>
  <c r="CH20" i="7"/>
  <c r="BW20" i="7"/>
  <c r="BL20" i="7"/>
  <c r="EK19" i="7"/>
  <c r="DZ19" i="7"/>
  <c r="DO19" i="7"/>
  <c r="DD19" i="7"/>
  <c r="CS19" i="7"/>
  <c r="CH19" i="7"/>
  <c r="BW19" i="7"/>
  <c r="BL19" i="7"/>
  <c r="EK18" i="7"/>
  <c r="DZ18" i="7"/>
  <c r="DO18" i="7"/>
  <c r="DD18" i="7"/>
  <c r="CS18" i="7"/>
  <c r="CH18" i="7"/>
  <c r="BW18" i="7"/>
  <c r="BL18" i="7"/>
  <c r="EK17" i="7"/>
  <c r="DZ17" i="7"/>
  <c r="DO17" i="7"/>
  <c r="DD17" i="7"/>
  <c r="CS17" i="7"/>
  <c r="CH17" i="7"/>
  <c r="BW17" i="7"/>
  <c r="BL17" i="7"/>
  <c r="EK10" i="7"/>
  <c r="DZ10" i="7"/>
  <c r="DO10" i="7"/>
  <c r="DD10" i="7"/>
  <c r="CS10" i="7"/>
  <c r="CH10" i="7"/>
  <c r="BW10" i="7"/>
  <c r="BL10" i="7"/>
  <c r="EK9" i="7"/>
  <c r="DZ9" i="7"/>
  <c r="DO9" i="7"/>
  <c r="DD9" i="7"/>
  <c r="CS9" i="7"/>
  <c r="CH9" i="7"/>
  <c r="BW9" i="7"/>
  <c r="BL9" i="7"/>
  <c r="EK6" i="7"/>
  <c r="DZ6" i="7"/>
  <c r="DO6" i="7"/>
  <c r="DD6" i="7"/>
  <c r="CS6" i="7"/>
  <c r="CH6" i="7"/>
  <c r="BW6" i="7"/>
  <c r="BL6" i="7"/>
  <c r="EK5" i="7"/>
  <c r="DZ5" i="7"/>
  <c r="DO5" i="7"/>
  <c r="DD5" i="7"/>
  <c r="CS5" i="7"/>
  <c r="CH5" i="7"/>
  <c r="BW5" i="7"/>
  <c r="BL5" i="7"/>
  <c r="EK44" i="6"/>
  <c r="DZ44" i="6"/>
  <c r="DO44" i="6"/>
  <c r="DD44" i="6"/>
  <c r="CS44" i="6"/>
  <c r="CH44" i="6"/>
  <c r="BW44" i="6"/>
  <c r="BL44" i="6"/>
  <c r="EK43" i="6"/>
  <c r="DZ43" i="6"/>
  <c r="DO43" i="6"/>
  <c r="DD43" i="6"/>
  <c r="CS43" i="6"/>
  <c r="CH43" i="6"/>
  <c r="BW43" i="6"/>
  <c r="BL43" i="6"/>
  <c r="EK42" i="6"/>
  <c r="DZ42" i="6"/>
  <c r="DO42" i="6"/>
  <c r="DD42" i="6"/>
  <c r="CS42" i="6"/>
  <c r="CH42" i="6"/>
  <c r="BW42" i="6"/>
  <c r="BL42" i="6"/>
  <c r="EK41" i="6"/>
  <c r="DZ41" i="6"/>
  <c r="DO41" i="6"/>
  <c r="DD41" i="6"/>
  <c r="CS41" i="6"/>
  <c r="CH41" i="6"/>
  <c r="BW41" i="6"/>
  <c r="BL41" i="6"/>
  <c r="EK32" i="6"/>
  <c r="DZ32" i="6"/>
  <c r="DO32" i="6"/>
  <c r="DD32" i="6"/>
  <c r="CS32" i="6"/>
  <c r="CH32" i="6"/>
  <c r="BW32" i="6"/>
  <c r="BL32" i="6"/>
  <c r="EK31" i="6"/>
  <c r="DZ31" i="6"/>
  <c r="DO31" i="6"/>
  <c r="DD31" i="6"/>
  <c r="CS31" i="6"/>
  <c r="CH31" i="6"/>
  <c r="BW31" i="6"/>
  <c r="BL31" i="6"/>
  <c r="EK30" i="6"/>
  <c r="DZ30" i="6"/>
  <c r="DO30" i="6"/>
  <c r="DD30" i="6"/>
  <c r="CS30" i="6"/>
  <c r="CH30" i="6"/>
  <c r="BW30" i="6"/>
  <c r="BL30" i="6"/>
  <c r="EK29" i="6"/>
  <c r="DZ29" i="6"/>
  <c r="DO29" i="6"/>
  <c r="DD29" i="6"/>
  <c r="CS29" i="6"/>
  <c r="CH29" i="6"/>
  <c r="BW29" i="6"/>
  <c r="BL29" i="6"/>
  <c r="EK20" i="6"/>
  <c r="DZ20" i="6"/>
  <c r="DO20" i="6"/>
  <c r="DD20" i="6"/>
  <c r="CS20" i="6"/>
  <c r="CH20" i="6"/>
  <c r="BW20" i="6"/>
  <c r="BL20" i="6"/>
  <c r="EK19" i="6"/>
  <c r="DZ19" i="6"/>
  <c r="DO19" i="6"/>
  <c r="DD19" i="6"/>
  <c r="CS19" i="6"/>
  <c r="CH19" i="6"/>
  <c r="BW19" i="6"/>
  <c r="BL19" i="6"/>
  <c r="EK18" i="6"/>
  <c r="DZ18" i="6"/>
  <c r="DO18" i="6"/>
  <c r="DD18" i="6"/>
  <c r="CS18" i="6"/>
  <c r="CH18" i="6"/>
  <c r="BW18" i="6"/>
  <c r="BL18" i="6"/>
  <c r="EK17" i="6"/>
  <c r="DZ17" i="6"/>
  <c r="DO17" i="6"/>
  <c r="DD17" i="6"/>
  <c r="CS17" i="6"/>
  <c r="CH17" i="6"/>
  <c r="BW17" i="6"/>
  <c r="BL17" i="6"/>
  <c r="EK10" i="6"/>
  <c r="DZ10" i="6"/>
  <c r="DO10" i="6"/>
  <c r="DD10" i="6"/>
  <c r="CS10" i="6"/>
  <c r="CH10" i="6"/>
  <c r="BW10" i="6"/>
  <c r="BL10" i="6"/>
  <c r="DZ9" i="6"/>
  <c r="DO9" i="6"/>
  <c r="DD9" i="6"/>
  <c r="CS9" i="6"/>
  <c r="CH9" i="6"/>
  <c r="BW9" i="6"/>
  <c r="BL9" i="6"/>
  <c r="DZ6" i="6"/>
  <c r="DO6" i="6"/>
  <c r="DD6" i="6"/>
  <c r="CS6" i="6"/>
  <c r="CH6" i="6"/>
  <c r="BW6" i="6"/>
  <c r="BL6" i="6"/>
  <c r="DZ5" i="6"/>
  <c r="DO5" i="6"/>
  <c r="DD5" i="6"/>
  <c r="CS5" i="6"/>
  <c r="CH5" i="6"/>
  <c r="BW5" i="6"/>
  <c r="BL5" i="6"/>
  <c r="EK44" i="23"/>
  <c r="DZ44" i="23"/>
  <c r="DO44" i="23"/>
  <c r="DD44" i="23"/>
  <c r="CS44" i="23"/>
  <c r="CH44" i="23"/>
  <c r="BW44" i="23"/>
  <c r="BL44" i="23"/>
  <c r="EK43" i="23"/>
  <c r="DZ43" i="23"/>
  <c r="DO43" i="23"/>
  <c r="DD43" i="23"/>
  <c r="CS43" i="23"/>
  <c r="CH43" i="23"/>
  <c r="BW43" i="23"/>
  <c r="BL43" i="23"/>
  <c r="EK42" i="23"/>
  <c r="DZ42" i="23"/>
  <c r="DO42" i="23"/>
  <c r="DD42" i="23"/>
  <c r="CS42" i="23"/>
  <c r="CH42" i="23"/>
  <c r="BW42" i="23"/>
  <c r="BL42" i="23"/>
  <c r="EK41" i="23"/>
  <c r="DZ41" i="23"/>
  <c r="DO41" i="23"/>
  <c r="DD41" i="23"/>
  <c r="CS41" i="23"/>
  <c r="CH41" i="23"/>
  <c r="BW41" i="23"/>
  <c r="BL41" i="23"/>
  <c r="EK32" i="23"/>
  <c r="DZ32" i="23"/>
  <c r="DO32" i="23"/>
  <c r="DD32" i="23"/>
  <c r="CS32" i="23"/>
  <c r="CH32" i="23"/>
  <c r="BW32" i="23"/>
  <c r="BL32" i="23"/>
  <c r="EK31" i="23"/>
  <c r="DZ31" i="23"/>
  <c r="DO31" i="23"/>
  <c r="DD31" i="23"/>
  <c r="CS31" i="23"/>
  <c r="CH31" i="23"/>
  <c r="BW31" i="23"/>
  <c r="BL31" i="23"/>
  <c r="EK30" i="23"/>
  <c r="DZ30" i="23"/>
  <c r="DO30" i="23"/>
  <c r="DD30" i="23"/>
  <c r="CS30" i="23"/>
  <c r="CH30" i="23"/>
  <c r="BW30" i="23"/>
  <c r="BL30" i="23"/>
  <c r="EK29" i="23"/>
  <c r="DZ29" i="23"/>
  <c r="DO29" i="23"/>
  <c r="DD29" i="23"/>
  <c r="CS29" i="23"/>
  <c r="CH29" i="23"/>
  <c r="BW29" i="23"/>
  <c r="BL29" i="23"/>
  <c r="EK20" i="23"/>
  <c r="DZ20" i="23"/>
  <c r="DO20" i="23"/>
  <c r="DD20" i="23"/>
  <c r="CS20" i="23"/>
  <c r="CH20" i="23"/>
  <c r="BW20" i="23"/>
  <c r="BL20" i="23"/>
  <c r="EK19" i="23"/>
  <c r="DZ19" i="23"/>
  <c r="DO19" i="23"/>
  <c r="DD19" i="23"/>
  <c r="CS19" i="23"/>
  <c r="CH19" i="23"/>
  <c r="BW19" i="23"/>
  <c r="BL19" i="23"/>
  <c r="EK18" i="23"/>
  <c r="DZ18" i="23"/>
  <c r="DO18" i="23"/>
  <c r="DD18" i="23"/>
  <c r="CS18" i="23"/>
  <c r="CH18" i="23"/>
  <c r="BW18" i="23"/>
  <c r="BL18" i="23"/>
  <c r="EK17" i="23"/>
  <c r="DZ17" i="23"/>
  <c r="DO17" i="23"/>
  <c r="DD17" i="23"/>
  <c r="CS17" i="23"/>
  <c r="CH17" i="23"/>
  <c r="BW17" i="23"/>
  <c r="BL17" i="23"/>
  <c r="EK10" i="23"/>
  <c r="DZ10" i="23"/>
  <c r="DO10" i="23"/>
  <c r="DD10" i="23"/>
  <c r="CS10" i="23"/>
  <c r="CH10" i="23"/>
  <c r="BW10" i="23"/>
  <c r="BL10" i="23"/>
  <c r="EK9" i="23"/>
  <c r="DZ9" i="23"/>
  <c r="DO9" i="23"/>
  <c r="DD9" i="23"/>
  <c r="CS9" i="23"/>
  <c r="CH9" i="23"/>
  <c r="BW9" i="23"/>
  <c r="BL9" i="23"/>
  <c r="EK6" i="23"/>
  <c r="DZ6" i="23"/>
  <c r="DO6" i="23"/>
  <c r="DD6" i="23"/>
  <c r="CS6" i="23"/>
  <c r="CH6" i="23"/>
  <c r="BW6" i="23"/>
  <c r="BL6" i="23"/>
  <c r="EK5" i="23"/>
  <c r="DZ5" i="23"/>
  <c r="DO5" i="23"/>
  <c r="DD5" i="23"/>
  <c r="CS5" i="23"/>
  <c r="CH5" i="23"/>
  <c r="BW5" i="23"/>
  <c r="BL5" i="23"/>
  <c r="EK44" i="28"/>
  <c r="DZ44" i="28"/>
  <c r="DO44" i="28"/>
  <c r="DD44" i="28"/>
  <c r="CS44" i="28"/>
  <c r="CH44" i="28"/>
  <c r="BW44" i="28"/>
  <c r="BL44" i="28"/>
  <c r="EK43" i="28"/>
  <c r="DZ43" i="28"/>
  <c r="DO43" i="28"/>
  <c r="DD43" i="28"/>
  <c r="CS43" i="28"/>
  <c r="CH43" i="28"/>
  <c r="BW43" i="28"/>
  <c r="BL43" i="28"/>
  <c r="EK42" i="28"/>
  <c r="DZ42" i="28"/>
  <c r="DO42" i="28"/>
  <c r="DD42" i="28"/>
  <c r="CS42" i="28"/>
  <c r="CH42" i="28"/>
  <c r="BW42" i="28"/>
  <c r="BL42" i="28"/>
  <c r="EK41" i="28"/>
  <c r="DZ41" i="28"/>
  <c r="DO41" i="28"/>
  <c r="DD41" i="28"/>
  <c r="CS41" i="28"/>
  <c r="CH41" i="28"/>
  <c r="BW41" i="28"/>
  <c r="BL41" i="28"/>
  <c r="EK32" i="28"/>
  <c r="DZ32" i="28"/>
  <c r="DO32" i="28"/>
  <c r="DD32" i="28"/>
  <c r="CS32" i="28"/>
  <c r="CH32" i="28"/>
  <c r="BW32" i="28"/>
  <c r="BL32" i="28"/>
  <c r="EK31" i="28"/>
  <c r="DZ31" i="28"/>
  <c r="DO31" i="28"/>
  <c r="DD31" i="28"/>
  <c r="CS31" i="28"/>
  <c r="CH31" i="28"/>
  <c r="BW31" i="28"/>
  <c r="BL31" i="28"/>
  <c r="EK30" i="28"/>
  <c r="DZ30" i="28"/>
  <c r="DO30" i="28"/>
  <c r="DD30" i="28"/>
  <c r="CS30" i="28"/>
  <c r="CH30" i="28"/>
  <c r="BW30" i="28"/>
  <c r="BL30" i="28"/>
  <c r="EK29" i="28"/>
  <c r="DZ29" i="28"/>
  <c r="DO29" i="28"/>
  <c r="DD29" i="28"/>
  <c r="CS29" i="28"/>
  <c r="CH29" i="28"/>
  <c r="BW29" i="28"/>
  <c r="BL29" i="28"/>
  <c r="EK20" i="28"/>
  <c r="DZ20" i="28"/>
  <c r="DO20" i="28"/>
  <c r="DD20" i="28"/>
  <c r="CS20" i="28"/>
  <c r="CH20" i="28"/>
  <c r="BW20" i="28"/>
  <c r="BL20" i="28"/>
  <c r="EK19" i="28"/>
  <c r="DZ19" i="28"/>
  <c r="DO19" i="28"/>
  <c r="DD19" i="28"/>
  <c r="CS19" i="28"/>
  <c r="CH19" i="28"/>
  <c r="BW19" i="28"/>
  <c r="BL19" i="28"/>
  <c r="EK18" i="28"/>
  <c r="DZ18" i="28"/>
  <c r="DO18" i="28"/>
  <c r="DD18" i="28"/>
  <c r="CS18" i="28"/>
  <c r="CH18" i="28"/>
  <c r="BW18" i="28"/>
  <c r="BL18" i="28"/>
  <c r="EK17" i="28"/>
  <c r="DZ17" i="28"/>
  <c r="DO17" i="28"/>
  <c r="DD17" i="28"/>
  <c r="CS17" i="28"/>
  <c r="CH17" i="28"/>
  <c r="BW17" i="28"/>
  <c r="BL17" i="28"/>
  <c r="EK10" i="28"/>
  <c r="DZ10" i="28"/>
  <c r="DO10" i="28"/>
  <c r="DD10" i="28"/>
  <c r="CS10" i="28"/>
  <c r="CH10" i="28"/>
  <c r="BW10" i="28"/>
  <c r="BL10" i="28"/>
  <c r="EK9" i="28"/>
  <c r="DZ9" i="28"/>
  <c r="DO9" i="28"/>
  <c r="DD9" i="28"/>
  <c r="CS9" i="28"/>
  <c r="CH9" i="28"/>
  <c r="BW9" i="28"/>
  <c r="BL9" i="28"/>
  <c r="EK6" i="28"/>
  <c r="DZ6" i="28"/>
  <c r="DO6" i="28"/>
  <c r="DD6" i="28"/>
  <c r="CS6" i="28"/>
  <c r="CH6" i="28"/>
  <c r="BW6" i="28"/>
  <c r="BL6" i="28"/>
  <c r="EK5" i="28"/>
  <c r="DZ5" i="28"/>
  <c r="DO5" i="28"/>
  <c r="DD5" i="28"/>
  <c r="CS5" i="28"/>
  <c r="CH5" i="28"/>
  <c r="BW5" i="28"/>
  <c r="BL5" i="28"/>
  <c r="EK44" i="31"/>
  <c r="DZ44" i="31"/>
  <c r="DO44" i="31"/>
  <c r="DD44" i="31"/>
  <c r="CS44" i="31"/>
  <c r="CH44" i="31"/>
  <c r="BW44" i="31"/>
  <c r="BL44" i="31"/>
  <c r="EK43" i="31"/>
  <c r="DZ43" i="31"/>
  <c r="DO43" i="31"/>
  <c r="DD43" i="31"/>
  <c r="CS43" i="31"/>
  <c r="CH43" i="31"/>
  <c r="BW43" i="31"/>
  <c r="BL43" i="31"/>
  <c r="EK42" i="31"/>
  <c r="DZ42" i="31"/>
  <c r="DO42" i="31"/>
  <c r="DD42" i="31"/>
  <c r="CS42" i="31"/>
  <c r="CH42" i="31"/>
  <c r="BW42" i="31"/>
  <c r="BL42" i="31"/>
  <c r="EK41" i="31"/>
  <c r="DZ41" i="31"/>
  <c r="DO41" i="31"/>
  <c r="DD41" i="31"/>
  <c r="CS41" i="31"/>
  <c r="CH41" i="31"/>
  <c r="BW41" i="31"/>
  <c r="BL41" i="31"/>
  <c r="EK32" i="31"/>
  <c r="DZ32" i="31"/>
  <c r="DO32" i="31"/>
  <c r="DD32" i="31"/>
  <c r="CS32" i="31"/>
  <c r="CH32" i="31"/>
  <c r="BW32" i="31"/>
  <c r="BL32" i="31"/>
  <c r="EK31" i="31"/>
  <c r="DZ31" i="31"/>
  <c r="DO31" i="31"/>
  <c r="DD31" i="31"/>
  <c r="CS31" i="31"/>
  <c r="CH31" i="31"/>
  <c r="BW31" i="31"/>
  <c r="BL31" i="31"/>
  <c r="EK30" i="31"/>
  <c r="DZ30" i="31"/>
  <c r="DO30" i="31"/>
  <c r="DD30" i="31"/>
  <c r="CS30" i="31"/>
  <c r="CH30" i="31"/>
  <c r="BW30" i="31"/>
  <c r="BL30" i="31"/>
  <c r="EK29" i="31"/>
  <c r="DZ29" i="31"/>
  <c r="DO29" i="31"/>
  <c r="DD29" i="31"/>
  <c r="CS29" i="31"/>
  <c r="CH29" i="31"/>
  <c r="BW29" i="31"/>
  <c r="BL29" i="31"/>
  <c r="EK20" i="31"/>
  <c r="DZ20" i="31"/>
  <c r="DO20" i="31"/>
  <c r="DD20" i="31"/>
  <c r="CS20" i="31"/>
  <c r="CH20" i="31"/>
  <c r="BW20" i="31"/>
  <c r="BL20" i="31"/>
  <c r="EK19" i="31"/>
  <c r="DZ19" i="31"/>
  <c r="DO19" i="31"/>
  <c r="DD19" i="31"/>
  <c r="CS19" i="31"/>
  <c r="CH19" i="31"/>
  <c r="BW19" i="31"/>
  <c r="BL19" i="31"/>
  <c r="EK18" i="31"/>
  <c r="DZ18" i="31"/>
  <c r="DO18" i="31"/>
  <c r="DD18" i="31"/>
  <c r="CS18" i="31"/>
  <c r="CH18" i="31"/>
  <c r="BW18" i="31"/>
  <c r="BL18" i="31"/>
  <c r="EK17" i="31"/>
  <c r="DZ17" i="31"/>
  <c r="DO17" i="31"/>
  <c r="DD17" i="31"/>
  <c r="CS17" i="31"/>
  <c r="CH17" i="31"/>
  <c r="BW17" i="31"/>
  <c r="BL17" i="31"/>
  <c r="EK10" i="31"/>
  <c r="DZ10" i="31"/>
  <c r="DO10" i="31"/>
  <c r="DD10" i="31"/>
  <c r="CS10" i="31"/>
  <c r="CH10" i="31"/>
  <c r="BW10" i="31"/>
  <c r="BL10" i="31"/>
  <c r="EK9" i="31"/>
  <c r="DZ9" i="31"/>
  <c r="DO9" i="31"/>
  <c r="DD9" i="31"/>
  <c r="CS9" i="31"/>
  <c r="CH9" i="31"/>
  <c r="BW9" i="31"/>
  <c r="BL9" i="31"/>
  <c r="EK6" i="31"/>
  <c r="DZ6" i="31"/>
  <c r="DO6" i="31"/>
  <c r="DD6" i="31"/>
  <c r="CS6" i="31"/>
  <c r="CH6" i="31"/>
  <c r="BW6" i="31"/>
  <c r="BL6" i="31"/>
  <c r="EK5" i="31"/>
  <c r="DZ5" i="31"/>
  <c r="DO5" i="31"/>
  <c r="DD5" i="31"/>
  <c r="CS5" i="31"/>
  <c r="CH5" i="31"/>
  <c r="BW5" i="31"/>
  <c r="BL5" i="31"/>
  <c r="EK44" i="16"/>
  <c r="DZ44" i="16"/>
  <c r="DO44" i="16"/>
  <c r="DD44" i="16"/>
  <c r="CS44" i="16"/>
  <c r="CH44" i="16"/>
  <c r="BW44" i="16"/>
  <c r="BL44" i="16"/>
  <c r="EK43" i="16"/>
  <c r="DZ43" i="16"/>
  <c r="DO43" i="16"/>
  <c r="DD43" i="16"/>
  <c r="CS43" i="16"/>
  <c r="CH43" i="16"/>
  <c r="BW43" i="16"/>
  <c r="BL43" i="16"/>
  <c r="EK42" i="16"/>
  <c r="DZ42" i="16"/>
  <c r="DO42" i="16"/>
  <c r="DD42" i="16"/>
  <c r="CS42" i="16"/>
  <c r="CH42" i="16"/>
  <c r="BW42" i="16"/>
  <c r="BL42" i="16"/>
  <c r="EK41" i="16"/>
  <c r="DZ41" i="16"/>
  <c r="DO41" i="16"/>
  <c r="DD41" i="16"/>
  <c r="CS41" i="16"/>
  <c r="CH41" i="16"/>
  <c r="BW41" i="16"/>
  <c r="BL41" i="16"/>
  <c r="EK32" i="16"/>
  <c r="DZ32" i="16"/>
  <c r="DO32" i="16"/>
  <c r="DD32" i="16"/>
  <c r="CS32" i="16"/>
  <c r="CH32" i="16"/>
  <c r="BW32" i="16"/>
  <c r="BL32" i="16"/>
  <c r="EK31" i="16"/>
  <c r="DZ31" i="16"/>
  <c r="DO31" i="16"/>
  <c r="DD31" i="16"/>
  <c r="CS31" i="16"/>
  <c r="CH31" i="16"/>
  <c r="BW31" i="16"/>
  <c r="BL31" i="16"/>
  <c r="EK30" i="16"/>
  <c r="DZ30" i="16"/>
  <c r="DO30" i="16"/>
  <c r="DD30" i="16"/>
  <c r="CS30" i="16"/>
  <c r="CH30" i="16"/>
  <c r="BW30" i="16"/>
  <c r="BL30" i="16"/>
  <c r="EK29" i="16"/>
  <c r="DZ29" i="16"/>
  <c r="DO29" i="16"/>
  <c r="DD29" i="16"/>
  <c r="CS29" i="16"/>
  <c r="CH29" i="16"/>
  <c r="BW29" i="16"/>
  <c r="BL29" i="16"/>
  <c r="EK20" i="16"/>
  <c r="DZ20" i="16"/>
  <c r="DO20" i="16"/>
  <c r="DD20" i="16"/>
  <c r="CS20" i="16"/>
  <c r="CH20" i="16"/>
  <c r="BW20" i="16"/>
  <c r="BL20" i="16"/>
  <c r="EK19" i="16"/>
  <c r="DZ19" i="16"/>
  <c r="DO19" i="16"/>
  <c r="DD19" i="16"/>
  <c r="CS19" i="16"/>
  <c r="CH19" i="16"/>
  <c r="BW19" i="16"/>
  <c r="BL19" i="16"/>
  <c r="EK18" i="16"/>
  <c r="DZ18" i="16"/>
  <c r="DO18" i="16"/>
  <c r="DD18" i="16"/>
  <c r="CS18" i="16"/>
  <c r="CH18" i="16"/>
  <c r="BW18" i="16"/>
  <c r="BL18" i="16"/>
  <c r="EK17" i="16"/>
  <c r="DZ17" i="16"/>
  <c r="DO17" i="16"/>
  <c r="DD17" i="16"/>
  <c r="CS17" i="16"/>
  <c r="CH17" i="16"/>
  <c r="BW17" i="16"/>
  <c r="BL17" i="16"/>
  <c r="EK10" i="16"/>
  <c r="DZ10" i="16"/>
  <c r="DO10" i="16"/>
  <c r="DD10" i="16"/>
  <c r="CS10" i="16"/>
  <c r="CH10" i="16"/>
  <c r="BW10" i="16"/>
  <c r="BL10" i="16"/>
  <c r="EK9" i="16"/>
  <c r="DZ9" i="16"/>
  <c r="DO9" i="16"/>
  <c r="DD9" i="16"/>
  <c r="CS9" i="16"/>
  <c r="CH9" i="16"/>
  <c r="BW9" i="16"/>
  <c r="BL9" i="16"/>
  <c r="EK6" i="16"/>
  <c r="DZ6" i="16"/>
  <c r="DO6" i="16"/>
  <c r="DD6" i="16"/>
  <c r="CS6" i="16"/>
  <c r="CH6" i="16"/>
  <c r="BW6" i="16"/>
  <c r="BL6" i="16"/>
  <c r="EK5" i="16"/>
  <c r="DZ5" i="16"/>
  <c r="DO5" i="16"/>
  <c r="DD5" i="16"/>
  <c r="CS5" i="16"/>
  <c r="CH5" i="16"/>
  <c r="BW5" i="16"/>
  <c r="BL5" i="16"/>
  <c r="EK44" i="5"/>
  <c r="DZ44" i="5"/>
  <c r="DO44" i="5"/>
  <c r="DD44" i="5"/>
  <c r="CS44" i="5"/>
  <c r="CH44" i="5"/>
  <c r="BW44" i="5"/>
  <c r="BL44" i="5"/>
  <c r="EK43" i="5"/>
  <c r="DZ43" i="5"/>
  <c r="DO43" i="5"/>
  <c r="DD43" i="5"/>
  <c r="CS43" i="5"/>
  <c r="CH43" i="5"/>
  <c r="BW43" i="5"/>
  <c r="BL43" i="5"/>
  <c r="EK42" i="5"/>
  <c r="DZ42" i="5"/>
  <c r="DO42" i="5"/>
  <c r="DD42" i="5"/>
  <c r="CS42" i="5"/>
  <c r="CH42" i="5"/>
  <c r="BW42" i="5"/>
  <c r="BL42" i="5"/>
  <c r="EK41" i="5"/>
  <c r="DZ41" i="5"/>
  <c r="DO41" i="5"/>
  <c r="DD41" i="5"/>
  <c r="CS41" i="5"/>
  <c r="CH41" i="5"/>
  <c r="BW41" i="5"/>
  <c r="BL41" i="5"/>
  <c r="EK32" i="5"/>
  <c r="DZ32" i="5"/>
  <c r="DO32" i="5"/>
  <c r="DD32" i="5"/>
  <c r="CS32" i="5"/>
  <c r="CH32" i="5"/>
  <c r="BW32" i="5"/>
  <c r="BL32" i="5"/>
  <c r="EK31" i="5"/>
  <c r="DZ31" i="5"/>
  <c r="DO31" i="5"/>
  <c r="DD31" i="5"/>
  <c r="CS31" i="5"/>
  <c r="CH31" i="5"/>
  <c r="BW31" i="5"/>
  <c r="BL31" i="5"/>
  <c r="EK30" i="5"/>
  <c r="DZ30" i="5"/>
  <c r="DO30" i="5"/>
  <c r="DD30" i="5"/>
  <c r="CS30" i="5"/>
  <c r="CH30" i="5"/>
  <c r="BW30" i="5"/>
  <c r="BL30" i="5"/>
  <c r="EK29" i="5"/>
  <c r="DZ29" i="5"/>
  <c r="DO29" i="5"/>
  <c r="DD29" i="5"/>
  <c r="CS29" i="5"/>
  <c r="CH29" i="5"/>
  <c r="BW29" i="5"/>
  <c r="BL29" i="5"/>
  <c r="EK20" i="5"/>
  <c r="DZ20" i="5"/>
  <c r="DO20" i="5"/>
  <c r="DD20" i="5"/>
  <c r="CS20" i="5"/>
  <c r="CH20" i="5"/>
  <c r="BW20" i="5"/>
  <c r="BL20" i="5"/>
  <c r="EK19" i="5"/>
  <c r="DZ19" i="5"/>
  <c r="DO19" i="5"/>
  <c r="DD19" i="5"/>
  <c r="CS19" i="5"/>
  <c r="CH19" i="5"/>
  <c r="BW19" i="5"/>
  <c r="BL19" i="5"/>
  <c r="EK18" i="5"/>
  <c r="DZ18" i="5"/>
  <c r="DO18" i="5"/>
  <c r="DD18" i="5"/>
  <c r="CS18" i="5"/>
  <c r="CH18" i="5"/>
  <c r="BW18" i="5"/>
  <c r="BL18" i="5"/>
  <c r="EK17" i="5"/>
  <c r="DZ17" i="5"/>
  <c r="DO17" i="5"/>
  <c r="DD17" i="5"/>
  <c r="CS17" i="5"/>
  <c r="CH17" i="5"/>
  <c r="BW17" i="5"/>
  <c r="BL17" i="5"/>
  <c r="EK10" i="5"/>
  <c r="DO10" i="5"/>
  <c r="CS10" i="5"/>
  <c r="CH10" i="5"/>
  <c r="EK9" i="5"/>
  <c r="DO9" i="5"/>
  <c r="CS9" i="5"/>
  <c r="CH9" i="5"/>
  <c r="EK6" i="5"/>
  <c r="DO6" i="5"/>
  <c r="CS6" i="5"/>
  <c r="CH6" i="5"/>
  <c r="BW6" i="5"/>
  <c r="BL6" i="5"/>
  <c r="EK5" i="5"/>
  <c r="DO5" i="5"/>
  <c r="CS5" i="5"/>
  <c r="CH5" i="5"/>
  <c r="BW5" i="5"/>
  <c r="BL5" i="5"/>
  <c r="EK44" i="4"/>
  <c r="DZ44" i="4"/>
  <c r="DO44" i="4"/>
  <c r="DD44" i="4"/>
  <c r="CS44" i="4"/>
  <c r="CH44" i="4"/>
  <c r="BW44" i="4"/>
  <c r="BL44" i="4"/>
  <c r="EK43" i="4"/>
  <c r="DZ43" i="4"/>
  <c r="DO43" i="4"/>
  <c r="DD43" i="4"/>
  <c r="CS43" i="4"/>
  <c r="CH43" i="4"/>
  <c r="BW43" i="4"/>
  <c r="BL43" i="4"/>
  <c r="EK42" i="4"/>
  <c r="DZ42" i="4"/>
  <c r="DO42" i="4"/>
  <c r="DD42" i="4"/>
  <c r="CS42" i="4"/>
  <c r="CH42" i="4"/>
  <c r="BW42" i="4"/>
  <c r="BL42" i="4"/>
  <c r="EK41" i="4"/>
  <c r="DZ41" i="4"/>
  <c r="DO41" i="4"/>
  <c r="DD41" i="4"/>
  <c r="CS41" i="4"/>
  <c r="CH41" i="4"/>
  <c r="BW41" i="4"/>
  <c r="BL41" i="4"/>
  <c r="EK32" i="4"/>
  <c r="DZ32" i="4"/>
  <c r="DO32" i="4"/>
  <c r="DD32" i="4"/>
  <c r="CS32" i="4"/>
  <c r="CH32" i="4"/>
  <c r="BW32" i="4"/>
  <c r="BL32" i="4"/>
  <c r="EK31" i="4"/>
  <c r="DZ31" i="4"/>
  <c r="DO31" i="4"/>
  <c r="DD31" i="4"/>
  <c r="CS31" i="4"/>
  <c r="CH31" i="4"/>
  <c r="BW31" i="4"/>
  <c r="BL31" i="4"/>
  <c r="EK30" i="4"/>
  <c r="DZ30" i="4"/>
  <c r="DO30" i="4"/>
  <c r="DD30" i="4"/>
  <c r="CS30" i="4"/>
  <c r="CH30" i="4"/>
  <c r="BW30" i="4"/>
  <c r="BL30" i="4"/>
  <c r="EK29" i="4"/>
  <c r="DZ29" i="4"/>
  <c r="DO29" i="4"/>
  <c r="DD29" i="4"/>
  <c r="CS29" i="4"/>
  <c r="CH29" i="4"/>
  <c r="BW29" i="4"/>
  <c r="BL29" i="4"/>
  <c r="EK20" i="4"/>
  <c r="DZ20" i="4"/>
  <c r="DO20" i="4"/>
  <c r="DD20" i="4"/>
  <c r="CS20" i="4"/>
  <c r="CH20" i="4"/>
  <c r="BW20" i="4"/>
  <c r="BL20" i="4"/>
  <c r="EK19" i="4"/>
  <c r="DZ19" i="4"/>
  <c r="DO19" i="4"/>
  <c r="DD19" i="4"/>
  <c r="CS19" i="4"/>
  <c r="CH19" i="4"/>
  <c r="BW19" i="4"/>
  <c r="BL19" i="4"/>
  <c r="EK18" i="4"/>
  <c r="DZ18" i="4"/>
  <c r="DO18" i="4"/>
  <c r="DD18" i="4"/>
  <c r="CS18" i="4"/>
  <c r="CH18" i="4"/>
  <c r="BW18" i="4"/>
  <c r="BL18" i="4"/>
  <c r="EK17" i="4"/>
  <c r="DZ17" i="4"/>
  <c r="DO17" i="4"/>
  <c r="DD17" i="4"/>
  <c r="CS17" i="4"/>
  <c r="CH17" i="4"/>
  <c r="BW17" i="4"/>
  <c r="BL17" i="4"/>
  <c r="EK10" i="4"/>
  <c r="DZ10" i="4"/>
  <c r="DO10" i="4"/>
  <c r="DD10" i="4"/>
  <c r="CS10" i="4"/>
  <c r="CH10" i="4"/>
  <c r="BW10" i="4"/>
  <c r="BL10" i="4"/>
  <c r="EK9" i="4"/>
  <c r="DZ9" i="4"/>
  <c r="DO9" i="4"/>
  <c r="DD9" i="4"/>
  <c r="CS9" i="4"/>
  <c r="CH9" i="4"/>
  <c r="BW9" i="4"/>
  <c r="BL9" i="4"/>
  <c r="EK6" i="4"/>
  <c r="DZ6" i="4"/>
  <c r="DO6" i="4"/>
  <c r="DD6" i="4"/>
  <c r="CS6" i="4"/>
  <c r="CH6" i="4"/>
  <c r="BW6" i="4"/>
  <c r="BL6" i="4"/>
  <c r="EK5" i="4"/>
  <c r="DZ5" i="4"/>
  <c r="DO5" i="4"/>
  <c r="DD5" i="4"/>
  <c r="CS5" i="4"/>
  <c r="CH5" i="4"/>
  <c r="BW5" i="4"/>
  <c r="BL5" i="4"/>
  <c r="EK44" i="15"/>
  <c r="DZ44" i="15"/>
  <c r="DO44" i="15"/>
  <c r="DD44" i="15"/>
  <c r="CS44" i="15"/>
  <c r="CH44" i="15"/>
  <c r="BW44" i="15"/>
  <c r="BL44" i="15"/>
  <c r="EK43" i="15"/>
  <c r="DZ43" i="15"/>
  <c r="DO43" i="15"/>
  <c r="DD43" i="15"/>
  <c r="CS43" i="15"/>
  <c r="CH43" i="15"/>
  <c r="BW43" i="15"/>
  <c r="BL43" i="15"/>
  <c r="EK42" i="15"/>
  <c r="DZ42" i="15"/>
  <c r="DO42" i="15"/>
  <c r="DD42" i="15"/>
  <c r="CS42" i="15"/>
  <c r="CH42" i="15"/>
  <c r="BW42" i="15"/>
  <c r="BL42" i="15"/>
  <c r="EK41" i="15"/>
  <c r="DZ41" i="15"/>
  <c r="DO41" i="15"/>
  <c r="DD41" i="15"/>
  <c r="CS41" i="15"/>
  <c r="CH41" i="15"/>
  <c r="BW41" i="15"/>
  <c r="BL41" i="15"/>
  <c r="EK32" i="15"/>
  <c r="DZ32" i="15"/>
  <c r="DO32" i="15"/>
  <c r="DD32" i="15"/>
  <c r="CS32" i="15"/>
  <c r="CH32" i="15"/>
  <c r="BW32" i="15"/>
  <c r="BL32" i="15"/>
  <c r="EK31" i="15"/>
  <c r="DZ31" i="15"/>
  <c r="DO31" i="15"/>
  <c r="DD31" i="15"/>
  <c r="CS31" i="15"/>
  <c r="CH31" i="15"/>
  <c r="BW31" i="15"/>
  <c r="BL31" i="15"/>
  <c r="EK30" i="15"/>
  <c r="DZ30" i="15"/>
  <c r="DO30" i="15"/>
  <c r="DD30" i="15"/>
  <c r="CS30" i="15"/>
  <c r="CH30" i="15"/>
  <c r="BW30" i="15"/>
  <c r="BL30" i="15"/>
  <c r="EK29" i="15"/>
  <c r="DZ29" i="15"/>
  <c r="DO29" i="15"/>
  <c r="DD29" i="15"/>
  <c r="CS29" i="15"/>
  <c r="CH29" i="15"/>
  <c r="BW29" i="15"/>
  <c r="BL29" i="15"/>
  <c r="EK20" i="15"/>
  <c r="DZ20" i="15"/>
  <c r="DO20" i="15"/>
  <c r="DD20" i="15"/>
  <c r="CS20" i="15"/>
  <c r="CH20" i="15"/>
  <c r="BW20" i="15"/>
  <c r="BL20" i="15"/>
  <c r="EK19" i="15"/>
  <c r="DZ19" i="15"/>
  <c r="DO19" i="15"/>
  <c r="DD19" i="15"/>
  <c r="CS19" i="15"/>
  <c r="CH19" i="15"/>
  <c r="BW19" i="15"/>
  <c r="BL19" i="15"/>
  <c r="EK18" i="15"/>
  <c r="DZ18" i="15"/>
  <c r="DO18" i="15"/>
  <c r="DD18" i="15"/>
  <c r="CS18" i="15"/>
  <c r="CH18" i="15"/>
  <c r="BW18" i="15"/>
  <c r="BL18" i="15"/>
  <c r="EK17" i="15"/>
  <c r="DZ17" i="15"/>
  <c r="DO17" i="15"/>
  <c r="DD17" i="15"/>
  <c r="CS17" i="15"/>
  <c r="CH17" i="15"/>
  <c r="BW17" i="15"/>
  <c r="BL17" i="15"/>
  <c r="EK10" i="15"/>
  <c r="DZ10" i="15"/>
  <c r="DO10" i="15"/>
  <c r="DD10" i="15"/>
  <c r="CS10" i="15"/>
  <c r="CH10" i="15"/>
  <c r="BW10" i="15"/>
  <c r="BL10" i="15"/>
  <c r="EK9" i="15"/>
  <c r="DZ9" i="15"/>
  <c r="DO9" i="15"/>
  <c r="DD9" i="15"/>
  <c r="CS9" i="15"/>
  <c r="CH9" i="15"/>
  <c r="BW9" i="15"/>
  <c r="BL9" i="15"/>
  <c r="EK6" i="15"/>
  <c r="DZ6" i="15"/>
  <c r="DO6" i="15"/>
  <c r="DD6" i="15"/>
  <c r="CS6" i="15"/>
  <c r="CH6" i="15"/>
  <c r="BW6" i="15"/>
  <c r="BL6" i="15"/>
  <c r="EK5" i="15"/>
  <c r="DZ5" i="15"/>
  <c r="DO5" i="15"/>
  <c r="DD5" i="15"/>
  <c r="CS5" i="15"/>
  <c r="CH5" i="15"/>
  <c r="BW5" i="15"/>
  <c r="BL5" i="15"/>
  <c r="EK5" i="6"/>
  <c r="DZ9" i="13"/>
  <c r="DZ9" i="5"/>
  <c r="DO6" i="22"/>
  <c r="D29" i="1" l="1"/>
  <c r="P26" i="1"/>
  <c r="D57" i="5"/>
  <c r="E57" i="5" s="1"/>
  <c r="E25" i="5" s="1"/>
  <c r="E28" i="5" s="1"/>
  <c r="P67" i="5"/>
  <c r="P57" i="5" s="1"/>
  <c r="AE52" i="33"/>
  <c r="P41" i="5"/>
  <c r="AE40" i="11"/>
  <c r="P33" i="5"/>
  <c r="Q33" i="5" s="1"/>
  <c r="P31" i="5"/>
  <c r="D65" i="5"/>
  <c r="AE22" i="1"/>
  <c r="P48" i="5"/>
  <c r="Q48" i="5" s="1"/>
  <c r="AE8" i="1"/>
  <c r="Q13" i="5"/>
  <c r="Q41" i="5"/>
  <c r="Q45" i="5"/>
  <c r="D66" i="5"/>
  <c r="DO39" i="36"/>
  <c r="DO40" i="36"/>
  <c r="DO37" i="36"/>
  <c r="DO38" i="36"/>
  <c r="DD73" i="36"/>
  <c r="DO52" i="36"/>
  <c r="DO49" i="36"/>
  <c r="DO50" i="36"/>
  <c r="DO51" i="36"/>
  <c r="EK26" i="36"/>
  <c r="EK27" i="36"/>
  <c r="EK28" i="36"/>
  <c r="EK25" i="36"/>
  <c r="P47" i="1"/>
  <c r="Q47" i="1" s="1"/>
  <c r="P30" i="1"/>
  <c r="Q30" i="1" s="1"/>
  <c r="P7" i="1"/>
  <c r="Q7" i="1" s="1"/>
  <c r="D13" i="1"/>
  <c r="P11" i="1"/>
  <c r="Q11" i="1" s="1"/>
  <c r="Q13" i="1" s="1"/>
  <c r="P32" i="1"/>
  <c r="Q32" i="1" s="1"/>
  <c r="AE66" i="1"/>
  <c r="AP72" i="9"/>
  <c r="AP71" i="9"/>
  <c r="AP64" i="11"/>
  <c r="AP63" i="11"/>
  <c r="AP68" i="17"/>
  <c r="AP67" i="17"/>
  <c r="AP72" i="29"/>
  <c r="AP71" i="29"/>
  <c r="AP72" i="11"/>
  <c r="AP71" i="11"/>
  <c r="AP68" i="26"/>
  <c r="AP67" i="26"/>
  <c r="AP68" i="14"/>
  <c r="AP67" i="14"/>
  <c r="AP64" i="26"/>
  <c r="AP63" i="26"/>
  <c r="AP72" i="17"/>
  <c r="AP71" i="17"/>
  <c r="AP68" i="15"/>
  <c r="AP67" i="15"/>
  <c r="AP64" i="18"/>
  <c r="AP63" i="18"/>
  <c r="AD61" i="1"/>
  <c r="AE59" i="1"/>
  <c r="AE33" i="1"/>
  <c r="AE21" i="1"/>
  <c r="AE61" i="1"/>
  <c r="AP64" i="29"/>
  <c r="AP63" i="29"/>
  <c r="AP64" i="20"/>
  <c r="AP63" i="20"/>
  <c r="AP68" i="31"/>
  <c r="AP67" i="31"/>
  <c r="AP64" i="8"/>
  <c r="AP63" i="8"/>
  <c r="AP72" i="27"/>
  <c r="AP71" i="27"/>
  <c r="AP64" i="21"/>
  <c r="AP63" i="21"/>
  <c r="AP64" i="10"/>
  <c r="AP63" i="10"/>
  <c r="AP67" i="28"/>
  <c r="AP68" i="28"/>
  <c r="AP68" i="33"/>
  <c r="AP67" i="33"/>
  <c r="AP64" i="12"/>
  <c r="AP63" i="12"/>
  <c r="AP68" i="27"/>
  <c r="AP67" i="27"/>
  <c r="AD62" i="1"/>
  <c r="AE58" i="1"/>
  <c r="AE35" i="1"/>
  <c r="AP68" i="16"/>
  <c r="AP67" i="16"/>
  <c r="AP72" i="20"/>
  <c r="AP71" i="20"/>
  <c r="AP72" i="21"/>
  <c r="AP71" i="21"/>
  <c r="AP72" i="31"/>
  <c r="AP71" i="31"/>
  <c r="AE60" i="1"/>
  <c r="AE34" i="1"/>
  <c r="AD16" i="1"/>
  <c r="AE54" i="1"/>
  <c r="AE14" i="1"/>
  <c r="AP72" i="12"/>
  <c r="AP71" i="12"/>
  <c r="AP68" i="9"/>
  <c r="AP67" i="9"/>
  <c r="AP64" i="25"/>
  <c r="AP63" i="25"/>
  <c r="AP72" i="33"/>
  <c r="AP71" i="33"/>
  <c r="AP72" i="5"/>
  <c r="AP71" i="5"/>
  <c r="AP64" i="35"/>
  <c r="AP63" i="35"/>
  <c r="AP72" i="25"/>
  <c r="AP71" i="25"/>
  <c r="AP64" i="14"/>
  <c r="AP63" i="14"/>
  <c r="AP68" i="6"/>
  <c r="AP67" i="6"/>
  <c r="AD54" i="1"/>
  <c r="AE36" i="1"/>
  <c r="AD13" i="1"/>
  <c r="AE55" i="1"/>
  <c r="AP68" i="10"/>
  <c r="AP67" i="10"/>
  <c r="AP64" i="33"/>
  <c r="AP63" i="33"/>
  <c r="AP68" i="25"/>
  <c r="AP67" i="25"/>
  <c r="AP68" i="7"/>
  <c r="AP67" i="7"/>
  <c r="AP72" i="15"/>
  <c r="AP71" i="15"/>
  <c r="AP72" i="7"/>
  <c r="AP71" i="7"/>
  <c r="AP68" i="18"/>
  <c r="AP67" i="18"/>
  <c r="AP68" i="4"/>
  <c r="AP67" i="4"/>
  <c r="AP68" i="29"/>
  <c r="AP67" i="29"/>
  <c r="AP63" i="23"/>
  <c r="AP64" i="23"/>
  <c r="AD56" i="1"/>
  <c r="AE47" i="1"/>
  <c r="AD15" i="1"/>
  <c r="AE56" i="1"/>
  <c r="AP68" i="13"/>
  <c r="AP67" i="13"/>
  <c r="AP68" i="35"/>
  <c r="AP67" i="35"/>
  <c r="AP64" i="7"/>
  <c r="AP63" i="7"/>
  <c r="AP64" i="31"/>
  <c r="AP63" i="31"/>
  <c r="AP68" i="22"/>
  <c r="AP67" i="22"/>
  <c r="AP72" i="6"/>
  <c r="AP71" i="6"/>
  <c r="AP64" i="28"/>
  <c r="AP63" i="28"/>
  <c r="AE57" i="1"/>
  <c r="AP68" i="11"/>
  <c r="AP67" i="11"/>
  <c r="AP72" i="23"/>
  <c r="AP71" i="23"/>
  <c r="AP64" i="16"/>
  <c r="AP63" i="16"/>
  <c r="AP64" i="13"/>
  <c r="AP63" i="13"/>
  <c r="AP72" i="10"/>
  <c r="AP71" i="10"/>
  <c r="AP68" i="30"/>
  <c r="AP67" i="30"/>
  <c r="AD66" i="1"/>
  <c r="AD70" i="1"/>
  <c r="AD53" i="1"/>
  <c r="AE46" i="1"/>
  <c r="AD14" i="1"/>
  <c r="AP64" i="4"/>
  <c r="AP63" i="4"/>
  <c r="AP64" i="17"/>
  <c r="AP63" i="17"/>
  <c r="AP68" i="24"/>
  <c r="AP67" i="24"/>
  <c r="AP72" i="26"/>
  <c r="AP71" i="26"/>
  <c r="AP64" i="32"/>
  <c r="AP63" i="32"/>
  <c r="AP72" i="8"/>
  <c r="AP71" i="8"/>
  <c r="AP72" i="22"/>
  <c r="AP71" i="22"/>
  <c r="AP64" i="30"/>
  <c r="AP63" i="30"/>
  <c r="AP68" i="20"/>
  <c r="AP67" i="20"/>
  <c r="AP64" i="15"/>
  <c r="AP63" i="15"/>
  <c r="AD65" i="1"/>
  <c r="AD69" i="1"/>
  <c r="AD55" i="1"/>
  <c r="AE48" i="1"/>
  <c r="AE12" i="1"/>
  <c r="AP72" i="4"/>
  <c r="AP71" i="4"/>
  <c r="AP64" i="5"/>
  <c r="AP63" i="5"/>
  <c r="AP64" i="24"/>
  <c r="AP63" i="24"/>
  <c r="AP72" i="30"/>
  <c r="AP71" i="30"/>
  <c r="AP72" i="16"/>
  <c r="AP71" i="16"/>
  <c r="AP72" i="35"/>
  <c r="AP71" i="35"/>
  <c r="AP64" i="34"/>
  <c r="AP63" i="34"/>
  <c r="AE45" i="1"/>
  <c r="AE7" i="1"/>
  <c r="AE70" i="1"/>
  <c r="AP72" i="28"/>
  <c r="AP71" i="28"/>
  <c r="AE24" i="1"/>
  <c r="AP72" i="32"/>
  <c r="AP71" i="32"/>
  <c r="AP68" i="23"/>
  <c r="AP67" i="23"/>
  <c r="AP68" i="12"/>
  <c r="AP67" i="12"/>
  <c r="AP64" i="19"/>
  <c r="AP63" i="19"/>
  <c r="AP68" i="34"/>
  <c r="AP67" i="34"/>
  <c r="AE11" i="1"/>
  <c r="AE15" i="1"/>
  <c r="AP68" i="5"/>
  <c r="AP67" i="5"/>
  <c r="AP68" i="21"/>
  <c r="AP67" i="21"/>
  <c r="AP63" i="6"/>
  <c r="AP64" i="6"/>
  <c r="AP72" i="19"/>
  <c r="AP71" i="19"/>
  <c r="AP64" i="9"/>
  <c r="AP63" i="9"/>
  <c r="AP72" i="24"/>
  <c r="AP71" i="24"/>
  <c r="AP72" i="13"/>
  <c r="AP71" i="13"/>
  <c r="AP68" i="19"/>
  <c r="AP67" i="19"/>
  <c r="AP64" i="22"/>
  <c r="AP63" i="22"/>
  <c r="AE23" i="1"/>
  <c r="AE16" i="1"/>
  <c r="AP68" i="8"/>
  <c r="AP67" i="8"/>
  <c r="AP68" i="32"/>
  <c r="AP67" i="32"/>
  <c r="AP72" i="34"/>
  <c r="AP71" i="34"/>
  <c r="AP64" i="27"/>
  <c r="AP63" i="27"/>
  <c r="AP72" i="18"/>
  <c r="AP71" i="18"/>
  <c r="AP72" i="14"/>
  <c r="AP71" i="14"/>
  <c r="AE72" i="33"/>
  <c r="AE71" i="33"/>
  <c r="AE68" i="33"/>
  <c r="AE67" i="33"/>
  <c r="AE64" i="33"/>
  <c r="AE63" i="33"/>
  <c r="AE72" i="14"/>
  <c r="AE71" i="14"/>
  <c r="AE64" i="14"/>
  <c r="AE63" i="14"/>
  <c r="AE68" i="14"/>
  <c r="AE67" i="14"/>
  <c r="AE64" i="22"/>
  <c r="AE63" i="22"/>
  <c r="AE68" i="22"/>
  <c r="AE67" i="22"/>
  <c r="AE72" i="22"/>
  <c r="AE71" i="22"/>
  <c r="AE64" i="13"/>
  <c r="AE63" i="13"/>
  <c r="AE72" i="13"/>
  <c r="AE71" i="13"/>
  <c r="AE68" i="13"/>
  <c r="AE67" i="13"/>
  <c r="AE68" i="21"/>
  <c r="AE67" i="21"/>
  <c r="AE63" i="21"/>
  <c r="AE64" i="21"/>
  <c r="AE72" i="21"/>
  <c r="AE71" i="21"/>
  <c r="AE64" i="32"/>
  <c r="AE63" i="32"/>
  <c r="AE72" i="32"/>
  <c r="AE71" i="32"/>
  <c r="AE52" i="32"/>
  <c r="AE51" i="32"/>
  <c r="AE50" i="32"/>
  <c r="AE49" i="32"/>
  <c r="AE68" i="32"/>
  <c r="AE67" i="32"/>
  <c r="AE49" i="20"/>
  <c r="AE52" i="20"/>
  <c r="AE51" i="20"/>
  <c r="AE50" i="20"/>
  <c r="AE72" i="20"/>
  <c r="AE71" i="20"/>
  <c r="AE64" i="20"/>
  <c r="AE63" i="20"/>
  <c r="AE68" i="20"/>
  <c r="AE67" i="20"/>
  <c r="AE64" i="12"/>
  <c r="AE63" i="12"/>
  <c r="AE68" i="12"/>
  <c r="AE67" i="12"/>
  <c r="AE71" i="12"/>
  <c r="AE72" i="12"/>
  <c r="AE72" i="19"/>
  <c r="AE71" i="19"/>
  <c r="AE64" i="19"/>
  <c r="AE63" i="19"/>
  <c r="AE68" i="19"/>
  <c r="AE67" i="19"/>
  <c r="AE64" i="35"/>
  <c r="AE63" i="35"/>
  <c r="AE72" i="35"/>
  <c r="AE71" i="35"/>
  <c r="AE68" i="35"/>
  <c r="AE67" i="35"/>
  <c r="AE71" i="11"/>
  <c r="AE72" i="11"/>
  <c r="AE68" i="11"/>
  <c r="AE67" i="11"/>
  <c r="AE64" i="11"/>
  <c r="AE63" i="11"/>
  <c r="AE64" i="30"/>
  <c r="AE63" i="30"/>
  <c r="AE72" i="30"/>
  <c r="AE71" i="30"/>
  <c r="AE68" i="30"/>
  <c r="AE67" i="30"/>
  <c r="AE64" i="27"/>
  <c r="AE63" i="27"/>
  <c r="AE72" i="27"/>
  <c r="AE71" i="27"/>
  <c r="AE67" i="27"/>
  <c r="AE68" i="27"/>
  <c r="AE64" i="18"/>
  <c r="AE63" i="18"/>
  <c r="AE68" i="18"/>
  <c r="AE67" i="18"/>
  <c r="AE72" i="18"/>
  <c r="AE71" i="18"/>
  <c r="AE68" i="17"/>
  <c r="AE67" i="17"/>
  <c r="AE72" i="17"/>
  <c r="AE71" i="17"/>
  <c r="AE64" i="17"/>
  <c r="AE63" i="17"/>
  <c r="AE72" i="10"/>
  <c r="AE71" i="10"/>
  <c r="AE63" i="10"/>
  <c r="AE64" i="10"/>
  <c r="AE68" i="10"/>
  <c r="AE67" i="10"/>
  <c r="AE68" i="9"/>
  <c r="AE67" i="9"/>
  <c r="AE72" i="9"/>
  <c r="AE71" i="9"/>
  <c r="AE64" i="9"/>
  <c r="AE63" i="9"/>
  <c r="AE68" i="8"/>
  <c r="AE67" i="8"/>
  <c r="AE64" i="8"/>
  <c r="AE63" i="8"/>
  <c r="AE72" i="8"/>
  <c r="AE71" i="8"/>
  <c r="AE72" i="29"/>
  <c r="AE71" i="29"/>
  <c r="AE67" i="29"/>
  <c r="AE68" i="29"/>
  <c r="AE64" i="29"/>
  <c r="AE63" i="29"/>
  <c r="AE52" i="29"/>
  <c r="AE50" i="29"/>
  <c r="AE51" i="29"/>
  <c r="AE49" i="29"/>
  <c r="AE64" i="26"/>
  <c r="AE63" i="26"/>
  <c r="AE68" i="26"/>
  <c r="AE67" i="26"/>
  <c r="AE72" i="26"/>
  <c r="AE71" i="26"/>
  <c r="AE68" i="34"/>
  <c r="AE67" i="34"/>
  <c r="AE71" i="34"/>
  <c r="AE72" i="34"/>
  <c r="AE64" i="34"/>
  <c r="AE63" i="34"/>
  <c r="AE72" i="25"/>
  <c r="AE71" i="25"/>
  <c r="AE64" i="25"/>
  <c r="AE63" i="25"/>
  <c r="AE67" i="25"/>
  <c r="AE68" i="25"/>
  <c r="AE68" i="24"/>
  <c r="AE67" i="24"/>
  <c r="AE72" i="24"/>
  <c r="AE71" i="24"/>
  <c r="AD11" i="1"/>
  <c r="AE63" i="24"/>
  <c r="AE64" i="24"/>
  <c r="AE72" i="7"/>
  <c r="AE71" i="7"/>
  <c r="AD7" i="1"/>
  <c r="AE64" i="7"/>
  <c r="AE63" i="7"/>
  <c r="AE67" i="7"/>
  <c r="AE68" i="7"/>
  <c r="AD59" i="1"/>
  <c r="AE64" i="6"/>
  <c r="AE63" i="6"/>
  <c r="AE67" i="6"/>
  <c r="AE68" i="6"/>
  <c r="AE72" i="6"/>
  <c r="AE71" i="6"/>
  <c r="AE72" i="23"/>
  <c r="AE71" i="23"/>
  <c r="AE64" i="23"/>
  <c r="AE63" i="23"/>
  <c r="AE68" i="23"/>
  <c r="AE67" i="23"/>
  <c r="AD47" i="1"/>
  <c r="AE72" i="28"/>
  <c r="AE71" i="28"/>
  <c r="AE64" i="28"/>
  <c r="AE63" i="28"/>
  <c r="AE68" i="28"/>
  <c r="AE67" i="28"/>
  <c r="AD21" i="1"/>
  <c r="AD57" i="1"/>
  <c r="AD58" i="1"/>
  <c r="AE72" i="31"/>
  <c r="AE71" i="31"/>
  <c r="AE63" i="31"/>
  <c r="AE64" i="31"/>
  <c r="AE67" i="31"/>
  <c r="AE68" i="31"/>
  <c r="AE68" i="16"/>
  <c r="AE67" i="16"/>
  <c r="AE63" i="16"/>
  <c r="AE64" i="16"/>
  <c r="AD8" i="1"/>
  <c r="AE72" i="16"/>
  <c r="AE71" i="16"/>
  <c r="AE72" i="5"/>
  <c r="AE71" i="5"/>
  <c r="AE64" i="5"/>
  <c r="AE63" i="5"/>
  <c r="AD12" i="1"/>
  <c r="AE68" i="5"/>
  <c r="AE67" i="5"/>
  <c r="AE64" i="4"/>
  <c r="AE63" i="4"/>
  <c r="AE72" i="4"/>
  <c r="AE71" i="4"/>
  <c r="AD23" i="1"/>
  <c r="AD35" i="1"/>
  <c r="AD60" i="1"/>
  <c r="AE67" i="4"/>
  <c r="AE68" i="4"/>
  <c r="AE72" i="15"/>
  <c r="AE71" i="15"/>
  <c r="AD45" i="1"/>
  <c r="AD22" i="1"/>
  <c r="AD24" i="1"/>
  <c r="AD34" i="1"/>
  <c r="AE68" i="15"/>
  <c r="AE67" i="15"/>
  <c r="AD36" i="1"/>
  <c r="AE64" i="15"/>
  <c r="AE63" i="15"/>
  <c r="AD46" i="1"/>
  <c r="AD33" i="1"/>
  <c r="AD48" i="1"/>
  <c r="AE69" i="1"/>
  <c r="AE65" i="1"/>
  <c r="AE62" i="1"/>
  <c r="AE53" i="1"/>
  <c r="AE13" i="1"/>
  <c r="AP71" i="3"/>
  <c r="AP72" i="3"/>
  <c r="AP68" i="3"/>
  <c r="AP67" i="3"/>
  <c r="AE68" i="3"/>
  <c r="AE67" i="3"/>
  <c r="AE64" i="3"/>
  <c r="AE63" i="3"/>
  <c r="AE72" i="3"/>
  <c r="AE71" i="3"/>
  <c r="AP64" i="3"/>
  <c r="AP63" i="3"/>
  <c r="D31" i="1"/>
  <c r="D48" i="1"/>
  <c r="D33" i="1"/>
  <c r="D45" i="1"/>
  <c r="S7" i="5"/>
  <c r="S8" i="5" s="1"/>
  <c r="D41" i="1"/>
  <c r="D34" i="5"/>
  <c r="D49" i="5" s="1"/>
  <c r="D8" i="1"/>
  <c r="EK9" i="6"/>
  <c r="DO9" i="22"/>
  <c r="DO10" i="22"/>
  <c r="DO5" i="22"/>
  <c r="EK6" i="6"/>
  <c r="DZ10" i="13"/>
  <c r="DZ5" i="13"/>
  <c r="DZ6" i="13"/>
  <c r="DD10" i="5"/>
  <c r="DD9" i="5"/>
  <c r="DD5" i="5"/>
  <c r="DD6" i="5"/>
  <c r="DZ6" i="5"/>
  <c r="DZ10" i="5"/>
  <c r="DZ5" i="5"/>
  <c r="AO44" i="1"/>
  <c r="AO43" i="1"/>
  <c r="AO42" i="1"/>
  <c r="AO41" i="1"/>
  <c r="AO32" i="1"/>
  <c r="AO31" i="1"/>
  <c r="AO30" i="1"/>
  <c r="AO29" i="1"/>
  <c r="AO20" i="1"/>
  <c r="AO19" i="1"/>
  <c r="AO18" i="1"/>
  <c r="AO17" i="1"/>
  <c r="AO6" i="1"/>
  <c r="AO5" i="1"/>
  <c r="EK44" i="3"/>
  <c r="AN44" i="1" s="1"/>
  <c r="EK43" i="3"/>
  <c r="AN43" i="1" s="1"/>
  <c r="EK42" i="3"/>
  <c r="AN42" i="1" s="1"/>
  <c r="EK41" i="3"/>
  <c r="AN41" i="1" s="1"/>
  <c r="EK32" i="3"/>
  <c r="AN32" i="1" s="1"/>
  <c r="EK31" i="3"/>
  <c r="AN31" i="1" s="1"/>
  <c r="EK30" i="3"/>
  <c r="AN30" i="1" s="1"/>
  <c r="EK29" i="3"/>
  <c r="AN29" i="1" s="1"/>
  <c r="EK20" i="3"/>
  <c r="AN20" i="1" s="1"/>
  <c r="EK19" i="3"/>
  <c r="AN19" i="1" s="1"/>
  <c r="EK18" i="3"/>
  <c r="AN18" i="1" s="1"/>
  <c r="EK17" i="3"/>
  <c r="AN17" i="1" s="1"/>
  <c r="EK10" i="3"/>
  <c r="AN10" i="1" s="1"/>
  <c r="EK9" i="3"/>
  <c r="EK6" i="3"/>
  <c r="EK5" i="3"/>
  <c r="AN5" i="1" s="1"/>
  <c r="DZ44" i="3"/>
  <c r="AM44" i="1" s="1"/>
  <c r="DZ43" i="3"/>
  <c r="AM43" i="1" s="1"/>
  <c r="DZ42" i="3"/>
  <c r="AM42" i="1" s="1"/>
  <c r="DZ41" i="3"/>
  <c r="AM41" i="1" s="1"/>
  <c r="DZ32" i="3"/>
  <c r="AM32" i="1" s="1"/>
  <c r="DZ31" i="3"/>
  <c r="AM31" i="1" s="1"/>
  <c r="DZ30" i="3"/>
  <c r="AM30" i="1" s="1"/>
  <c r="DZ29" i="3"/>
  <c r="AM29" i="1" s="1"/>
  <c r="DZ20" i="3"/>
  <c r="AM20" i="1" s="1"/>
  <c r="DZ19" i="3"/>
  <c r="AM19" i="1" s="1"/>
  <c r="DZ18" i="3"/>
  <c r="AM18" i="1" s="1"/>
  <c r="DZ17" i="3"/>
  <c r="AM17" i="1" s="1"/>
  <c r="DZ10" i="3"/>
  <c r="DZ9" i="3"/>
  <c r="AM9" i="1" s="1"/>
  <c r="DZ6" i="3"/>
  <c r="DZ5" i="3"/>
  <c r="DO44" i="3"/>
  <c r="AL44" i="1" s="1"/>
  <c r="DO43" i="3"/>
  <c r="AL43" i="1" s="1"/>
  <c r="DO42" i="3"/>
  <c r="AL42" i="1" s="1"/>
  <c r="DO41" i="3"/>
  <c r="AL41" i="1" s="1"/>
  <c r="DO32" i="3"/>
  <c r="AL32" i="1" s="1"/>
  <c r="DO31" i="3"/>
  <c r="AL31" i="1" s="1"/>
  <c r="DO30" i="3"/>
  <c r="AL30" i="1" s="1"/>
  <c r="DO29" i="3"/>
  <c r="AL29" i="1" s="1"/>
  <c r="DO20" i="3"/>
  <c r="AL20" i="1" s="1"/>
  <c r="DO19" i="3"/>
  <c r="AL19" i="1" s="1"/>
  <c r="DO18" i="3"/>
  <c r="AL18" i="1" s="1"/>
  <c r="DO17" i="3"/>
  <c r="AL17" i="1" s="1"/>
  <c r="DO10" i="3"/>
  <c r="DO9" i="3"/>
  <c r="DO6" i="3"/>
  <c r="AL6" i="1" s="1"/>
  <c r="DO5" i="3"/>
  <c r="DD44" i="3"/>
  <c r="AK44" i="1" s="1"/>
  <c r="DD43" i="3"/>
  <c r="AK43" i="1" s="1"/>
  <c r="DD42" i="3"/>
  <c r="AK42" i="1" s="1"/>
  <c r="DD41" i="3"/>
  <c r="AK41" i="1" s="1"/>
  <c r="DD32" i="3"/>
  <c r="AK32" i="1" s="1"/>
  <c r="DD31" i="3"/>
  <c r="AK31" i="1" s="1"/>
  <c r="DD30" i="3"/>
  <c r="AK30" i="1" s="1"/>
  <c r="DD29" i="3"/>
  <c r="AK29" i="1" s="1"/>
  <c r="DD20" i="3"/>
  <c r="AK20" i="1" s="1"/>
  <c r="DD19" i="3"/>
  <c r="AK19" i="1" s="1"/>
  <c r="DD18" i="3"/>
  <c r="AK18" i="1" s="1"/>
  <c r="DD17" i="3"/>
  <c r="AK17" i="1" s="1"/>
  <c r="DD10" i="3"/>
  <c r="DD9" i="3"/>
  <c r="DD6" i="3"/>
  <c r="DD5" i="3"/>
  <c r="CS44" i="3"/>
  <c r="AJ44" i="1" s="1"/>
  <c r="CS43" i="3"/>
  <c r="AJ43" i="1" s="1"/>
  <c r="CS42" i="3"/>
  <c r="AJ42" i="1" s="1"/>
  <c r="CS41" i="3"/>
  <c r="AJ41" i="1" s="1"/>
  <c r="CS32" i="3"/>
  <c r="AJ32" i="1" s="1"/>
  <c r="CS31" i="3"/>
  <c r="AJ31" i="1" s="1"/>
  <c r="CS30" i="3"/>
  <c r="AJ30" i="1" s="1"/>
  <c r="CS29" i="3"/>
  <c r="AJ29" i="1" s="1"/>
  <c r="CS20" i="3"/>
  <c r="AJ20" i="1" s="1"/>
  <c r="CS19" i="3"/>
  <c r="AJ19" i="1" s="1"/>
  <c r="CS18" i="3"/>
  <c r="AJ18" i="1" s="1"/>
  <c r="CS17" i="3"/>
  <c r="AJ17" i="1" s="1"/>
  <c r="CS10" i="3"/>
  <c r="AJ10" i="1" s="1"/>
  <c r="CS9" i="3"/>
  <c r="AJ9" i="1" s="1"/>
  <c r="CS6" i="3"/>
  <c r="AJ6" i="1" s="1"/>
  <c r="CS5" i="3"/>
  <c r="AJ5" i="1" s="1"/>
  <c r="CH44" i="3"/>
  <c r="AI44" i="1" s="1"/>
  <c r="CH43" i="3"/>
  <c r="AI43" i="1" s="1"/>
  <c r="CH42" i="3"/>
  <c r="AI42" i="1" s="1"/>
  <c r="CH41" i="3"/>
  <c r="AI41" i="1" s="1"/>
  <c r="CH32" i="3"/>
  <c r="AI32" i="1" s="1"/>
  <c r="CH31" i="3"/>
  <c r="AI31" i="1" s="1"/>
  <c r="CH30" i="3"/>
  <c r="AI30" i="1" s="1"/>
  <c r="CH29" i="3"/>
  <c r="AI29" i="1" s="1"/>
  <c r="CH20" i="3"/>
  <c r="AI20" i="1" s="1"/>
  <c r="CH19" i="3"/>
  <c r="AI19" i="1" s="1"/>
  <c r="CH18" i="3"/>
  <c r="AI18" i="1" s="1"/>
  <c r="CH17" i="3"/>
  <c r="AI17" i="1" s="1"/>
  <c r="CH10" i="3"/>
  <c r="AI10" i="1" s="1"/>
  <c r="CH9" i="3"/>
  <c r="AI9" i="1" s="1"/>
  <c r="CH6" i="3"/>
  <c r="AI6" i="1" s="1"/>
  <c r="CH5" i="3"/>
  <c r="AI5" i="1" s="1"/>
  <c r="BW44" i="3"/>
  <c r="AH44" i="1" s="1"/>
  <c r="BW43" i="3"/>
  <c r="AH43" i="1" s="1"/>
  <c r="BW42" i="3"/>
  <c r="AH42" i="1" s="1"/>
  <c r="BW41" i="3"/>
  <c r="AH41" i="1" s="1"/>
  <c r="BW32" i="3"/>
  <c r="AH32" i="1" s="1"/>
  <c r="BW31" i="3"/>
  <c r="AH31" i="1" s="1"/>
  <c r="BW30" i="3"/>
  <c r="AH30" i="1" s="1"/>
  <c r="BW29" i="3"/>
  <c r="AH29" i="1" s="1"/>
  <c r="BW20" i="3"/>
  <c r="AH20" i="1" s="1"/>
  <c r="BW19" i="3"/>
  <c r="AH19" i="1" s="1"/>
  <c r="BW18" i="3"/>
  <c r="AH18" i="1" s="1"/>
  <c r="BW17" i="3"/>
  <c r="AH17" i="1" s="1"/>
  <c r="BW10" i="3"/>
  <c r="AH10" i="1" s="1"/>
  <c r="BW9" i="3"/>
  <c r="AH9" i="1" s="1"/>
  <c r="BW6" i="3"/>
  <c r="AH6" i="1" s="1"/>
  <c r="BW5" i="3"/>
  <c r="AH5" i="1" s="1"/>
  <c r="BL44" i="3"/>
  <c r="AG44" i="1" s="1"/>
  <c r="BL43" i="3"/>
  <c r="AG43" i="1" s="1"/>
  <c r="BL42" i="3"/>
  <c r="AG42" i="1" s="1"/>
  <c r="BL41" i="3"/>
  <c r="AG41" i="1" s="1"/>
  <c r="BL32" i="3"/>
  <c r="AG32" i="1" s="1"/>
  <c r="BL31" i="3"/>
  <c r="AG31" i="1" s="1"/>
  <c r="BL30" i="3"/>
  <c r="AG30" i="1" s="1"/>
  <c r="BL29" i="3"/>
  <c r="AG29" i="1" s="1"/>
  <c r="BL20" i="3"/>
  <c r="AG20" i="1" s="1"/>
  <c r="BL19" i="3"/>
  <c r="AG19" i="1" s="1"/>
  <c r="BL18" i="3"/>
  <c r="AG18" i="1" s="1"/>
  <c r="BL17" i="3"/>
  <c r="AG17" i="1" s="1"/>
  <c r="BL10" i="3"/>
  <c r="AG10" i="1" s="1"/>
  <c r="BL9" i="3"/>
  <c r="AG9" i="1" s="1"/>
  <c r="BL6" i="3"/>
  <c r="AG6" i="1" s="1"/>
  <c r="BL5" i="3"/>
  <c r="AG5" i="1" s="1"/>
  <c r="AN9" i="1" l="1"/>
  <c r="Q26" i="1"/>
  <c r="D55" i="5"/>
  <c r="P66" i="5"/>
  <c r="D53" i="5"/>
  <c r="E53" i="5" s="1"/>
  <c r="E17" i="5" s="1"/>
  <c r="E18" i="5" s="1"/>
  <c r="E37" i="5" s="1"/>
  <c r="P65" i="5"/>
  <c r="D69" i="5"/>
  <c r="AE38" i="11"/>
  <c r="AE39" i="11"/>
  <c r="AE49" i="33"/>
  <c r="AE50" i="33"/>
  <c r="AE51" i="33"/>
  <c r="AE39" i="29"/>
  <c r="AE28" i="8"/>
  <c r="AK6" i="1"/>
  <c r="P34" i="5"/>
  <c r="P49" i="5" s="1"/>
  <c r="AP30" i="1"/>
  <c r="AE37" i="20"/>
  <c r="AE39" i="8"/>
  <c r="Q31" i="5"/>
  <c r="Q34" i="5" s="1"/>
  <c r="Q49" i="5" s="1"/>
  <c r="AK5" i="1"/>
  <c r="AP31" i="1"/>
  <c r="AN6" i="1"/>
  <c r="AP32" i="1"/>
  <c r="AP29" i="1"/>
  <c r="D25" i="5"/>
  <c r="AE51" i="5" s="1"/>
  <c r="AP41" i="1"/>
  <c r="AP42" i="1"/>
  <c r="AP43" i="1"/>
  <c r="AP44" i="1"/>
  <c r="AP17" i="1"/>
  <c r="AP18" i="1"/>
  <c r="AP19" i="1"/>
  <c r="AP20" i="1"/>
  <c r="AE68" i="1"/>
  <c r="AL10" i="1"/>
  <c r="AK9" i="1"/>
  <c r="AK10" i="1"/>
  <c r="DO73" i="36"/>
  <c r="AE37" i="11"/>
  <c r="DZ52" i="36"/>
  <c r="DZ49" i="36"/>
  <c r="DZ50" i="36"/>
  <c r="DZ51" i="36"/>
  <c r="DZ39" i="36"/>
  <c r="DZ40" i="36"/>
  <c r="DZ37" i="36"/>
  <c r="DZ38" i="36"/>
  <c r="P33" i="1"/>
  <c r="Q33" i="1" s="1"/>
  <c r="AO10" i="1"/>
  <c r="AL5" i="1"/>
  <c r="AL9" i="1"/>
  <c r="P31" i="1"/>
  <c r="Q31" i="1" s="1"/>
  <c r="P48" i="1"/>
  <c r="Q48" i="1" s="1"/>
  <c r="AO9" i="1"/>
  <c r="AE71" i="1"/>
  <c r="AE63" i="1"/>
  <c r="AM5" i="1"/>
  <c r="AE64" i="1"/>
  <c r="AM6" i="1"/>
  <c r="AM10" i="1"/>
  <c r="AE72" i="1"/>
  <c r="AE67" i="1"/>
  <c r="AE40" i="33"/>
  <c r="AE39" i="33"/>
  <c r="AE38" i="33"/>
  <c r="AE37" i="33"/>
  <c r="AE40" i="14"/>
  <c r="AE38" i="14"/>
  <c r="AE39" i="14"/>
  <c r="AE37" i="14"/>
  <c r="AE49" i="14"/>
  <c r="AE52" i="14"/>
  <c r="AE51" i="14"/>
  <c r="AE50" i="14"/>
  <c r="AE40" i="32"/>
  <c r="AE39" i="32"/>
  <c r="AE38" i="32"/>
  <c r="AE37" i="32"/>
  <c r="AE28" i="32"/>
  <c r="AE27" i="32"/>
  <c r="AE26" i="32"/>
  <c r="AE25" i="32"/>
  <c r="AE52" i="11"/>
  <c r="AE51" i="11"/>
  <c r="AE50" i="11"/>
  <c r="AE49" i="11"/>
  <c r="AE40" i="30"/>
  <c r="AE39" i="30"/>
  <c r="AE38" i="30"/>
  <c r="AE37" i="30"/>
  <c r="AE39" i="18"/>
  <c r="AE40" i="18"/>
  <c r="AE38" i="18"/>
  <c r="AE37" i="18"/>
  <c r="AE51" i="18"/>
  <c r="AE52" i="18"/>
  <c r="AE50" i="18"/>
  <c r="AE49" i="18"/>
  <c r="AE51" i="9"/>
  <c r="AE49" i="9"/>
  <c r="AE52" i="9"/>
  <c r="AE50" i="9"/>
  <c r="AE38" i="9"/>
  <c r="AE39" i="9"/>
  <c r="AE40" i="9"/>
  <c r="AE37" i="9"/>
  <c r="AE40" i="8"/>
  <c r="AE27" i="8"/>
  <c r="AE25" i="8"/>
  <c r="AE52" i="8"/>
  <c r="AE51" i="8"/>
  <c r="AE50" i="8"/>
  <c r="AE49" i="8"/>
  <c r="AE40" i="29"/>
  <c r="AD72" i="1"/>
  <c r="AD63" i="1"/>
  <c r="AE50" i="23"/>
  <c r="AE49" i="23"/>
  <c r="AE52" i="23"/>
  <c r="AE51" i="23"/>
  <c r="AD68" i="1"/>
  <c r="AD71" i="1"/>
  <c r="AD64" i="1"/>
  <c r="AD67" i="1"/>
  <c r="S7" i="1"/>
  <c r="S8" i="1" s="1"/>
  <c r="Q8" i="1"/>
  <c r="D34" i="1"/>
  <c r="D49" i="1" s="1"/>
  <c r="E71" i="5" l="1"/>
  <c r="E72" i="5" s="1"/>
  <c r="BA51" i="5"/>
  <c r="D22" i="5"/>
  <c r="AE40" i="5" s="1"/>
  <c r="D71" i="5"/>
  <c r="D72" i="5" s="1"/>
  <c r="D17" i="5"/>
  <c r="AE27" i="5" s="1"/>
  <c r="P69" i="5"/>
  <c r="Q65" i="5"/>
  <c r="AP6" i="1"/>
  <c r="AE26" i="8"/>
  <c r="AE37" i="8"/>
  <c r="AE38" i="8"/>
  <c r="AE37" i="29"/>
  <c r="AE38" i="29"/>
  <c r="AE52" i="15"/>
  <c r="AE25" i="23"/>
  <c r="E55" i="1"/>
  <c r="AE49" i="5"/>
  <c r="AE38" i="20"/>
  <c r="AE39" i="20"/>
  <c r="AE52" i="5"/>
  <c r="AE40" i="20"/>
  <c r="AE39" i="17"/>
  <c r="AE50" i="5"/>
  <c r="AE39" i="6"/>
  <c r="AP5" i="1"/>
  <c r="AP10" i="1"/>
  <c r="AP9" i="1"/>
  <c r="EK40" i="36"/>
  <c r="EK37" i="36"/>
  <c r="EK38" i="36"/>
  <c r="EK39" i="36"/>
  <c r="AE39" i="26"/>
  <c r="Q67" i="5"/>
  <c r="Q57" i="5"/>
  <c r="Q66" i="5"/>
  <c r="BA37" i="3"/>
  <c r="BA37" i="9"/>
  <c r="DZ73" i="36"/>
  <c r="P53" i="5"/>
  <c r="BA37" i="20"/>
  <c r="EK49" i="36"/>
  <c r="EK50" i="36"/>
  <c r="EK51" i="36"/>
  <c r="EK52" i="36"/>
  <c r="AE40" i="26"/>
  <c r="AE37" i="26"/>
  <c r="AE38" i="26"/>
  <c r="AE28" i="33"/>
  <c r="AE27" i="33"/>
  <c r="AE26" i="33"/>
  <c r="AE25" i="33"/>
  <c r="AP40" i="33"/>
  <c r="AP39" i="33"/>
  <c r="AP38" i="33"/>
  <c r="AP37" i="33"/>
  <c r="AE28" i="14"/>
  <c r="AE25" i="14"/>
  <c r="AE27" i="14"/>
  <c r="AE26" i="14"/>
  <c r="AE40" i="22"/>
  <c r="AE39" i="22"/>
  <c r="AE38" i="22"/>
  <c r="AE37" i="22"/>
  <c r="AE28" i="13"/>
  <c r="AE26" i="13"/>
  <c r="AE27" i="13"/>
  <c r="AE25" i="13"/>
  <c r="AE40" i="13"/>
  <c r="AE37" i="13"/>
  <c r="AE39" i="13"/>
  <c r="AE38" i="13"/>
  <c r="AE52" i="13"/>
  <c r="AE50" i="13"/>
  <c r="AE51" i="13"/>
  <c r="AE49" i="13"/>
  <c r="AE51" i="21"/>
  <c r="AE49" i="21"/>
  <c r="AE52" i="21"/>
  <c r="AE50" i="21"/>
  <c r="AE73" i="32"/>
  <c r="AP40" i="32"/>
  <c r="AP38" i="32"/>
  <c r="AP39" i="32"/>
  <c r="AP37" i="32"/>
  <c r="AE25" i="20"/>
  <c r="AE28" i="20"/>
  <c r="AE27" i="20"/>
  <c r="AE26" i="20"/>
  <c r="AP40" i="20"/>
  <c r="AP39" i="20"/>
  <c r="AP38" i="20"/>
  <c r="AP37" i="20"/>
  <c r="AE25" i="12"/>
  <c r="AE28" i="12"/>
  <c r="AE27" i="12"/>
  <c r="AE26" i="12"/>
  <c r="AE52" i="12"/>
  <c r="AE49" i="12"/>
  <c r="AE51" i="12"/>
  <c r="AE50" i="12"/>
  <c r="AE40" i="12"/>
  <c r="AE39" i="12"/>
  <c r="AE37" i="12"/>
  <c r="AE38" i="12"/>
  <c r="AE52" i="19"/>
  <c r="AE51" i="19"/>
  <c r="AE50" i="19"/>
  <c r="AE49" i="19"/>
  <c r="AE40" i="19"/>
  <c r="AE39" i="19"/>
  <c r="AE38" i="19"/>
  <c r="AE37" i="19"/>
  <c r="AE40" i="35"/>
  <c r="AE39" i="35"/>
  <c r="AE38" i="35"/>
  <c r="AE37" i="35"/>
  <c r="AE52" i="35"/>
  <c r="AE51" i="35"/>
  <c r="AE50" i="35"/>
  <c r="AE49" i="35"/>
  <c r="AE28" i="11"/>
  <c r="AE26" i="11"/>
  <c r="AE25" i="11"/>
  <c r="AE27" i="11"/>
  <c r="AP25" i="11"/>
  <c r="AP28" i="11"/>
  <c r="AE52" i="30"/>
  <c r="AE51" i="30"/>
  <c r="AE50" i="30"/>
  <c r="AE49" i="30"/>
  <c r="AE52" i="27"/>
  <c r="AE51" i="27"/>
  <c r="AE50" i="27"/>
  <c r="AE49" i="27"/>
  <c r="AE40" i="27"/>
  <c r="AE39" i="27"/>
  <c r="AE38" i="27"/>
  <c r="AE37" i="27"/>
  <c r="AE27" i="18"/>
  <c r="AE28" i="18"/>
  <c r="AE26" i="18"/>
  <c r="AE25" i="18"/>
  <c r="AP40" i="18"/>
  <c r="AP37" i="18"/>
  <c r="AP39" i="18"/>
  <c r="AP38" i="18"/>
  <c r="AE37" i="10"/>
  <c r="AE39" i="10"/>
  <c r="AE38" i="10"/>
  <c r="AE40" i="10"/>
  <c r="AE51" i="10"/>
  <c r="AE50" i="10"/>
  <c r="AE52" i="10"/>
  <c r="AE49" i="10"/>
  <c r="BA38" i="9"/>
  <c r="BA40" i="9"/>
  <c r="AP40" i="9"/>
  <c r="AP38" i="9"/>
  <c r="AP37" i="9"/>
  <c r="AP39" i="9"/>
  <c r="AE28" i="9"/>
  <c r="AE27" i="9"/>
  <c r="AE26" i="9"/>
  <c r="AE25" i="9"/>
  <c r="AE28" i="29"/>
  <c r="AE26" i="29"/>
  <c r="AE27" i="29"/>
  <c r="AE25" i="29"/>
  <c r="AE51" i="26"/>
  <c r="AE50" i="26"/>
  <c r="AE49" i="26"/>
  <c r="AE52" i="26"/>
  <c r="AE26" i="26"/>
  <c r="AE28" i="26"/>
  <c r="AE27" i="26"/>
  <c r="AE25" i="26"/>
  <c r="AE40" i="34"/>
  <c r="AE39" i="34"/>
  <c r="AE38" i="34"/>
  <c r="AE37" i="34"/>
  <c r="AE52" i="34"/>
  <c r="AE51" i="34"/>
  <c r="AE50" i="34"/>
  <c r="AE49" i="34"/>
  <c r="AE52" i="25"/>
  <c r="AE51" i="25"/>
  <c r="AE50" i="25"/>
  <c r="AE49" i="25"/>
  <c r="AE40" i="25"/>
  <c r="AE39" i="25"/>
  <c r="AE38" i="25"/>
  <c r="AE37" i="25"/>
  <c r="AE39" i="24"/>
  <c r="AE40" i="24"/>
  <c r="AE38" i="24"/>
  <c r="AE37" i="24"/>
  <c r="AE51" i="24"/>
  <c r="AE52" i="24"/>
  <c r="AE50" i="24"/>
  <c r="AE49" i="24"/>
  <c r="AE40" i="7"/>
  <c r="AE39" i="7"/>
  <c r="AE38" i="7"/>
  <c r="AE37" i="7"/>
  <c r="AE52" i="7"/>
  <c r="AE49" i="7"/>
  <c r="AE51" i="7"/>
  <c r="AE50" i="7"/>
  <c r="AE52" i="6"/>
  <c r="AE51" i="6"/>
  <c r="AE50" i="6"/>
  <c r="AE49" i="6"/>
  <c r="AE26" i="23"/>
  <c r="AE28" i="23"/>
  <c r="AE52" i="28"/>
  <c r="AE51" i="28"/>
  <c r="AE50" i="28"/>
  <c r="AE49" i="28"/>
  <c r="AE40" i="28"/>
  <c r="AE39" i="28"/>
  <c r="AE38" i="28"/>
  <c r="AE37" i="28"/>
  <c r="D57" i="1"/>
  <c r="AE51" i="31"/>
  <c r="AE52" i="31"/>
  <c r="AE50" i="31"/>
  <c r="AE49" i="31"/>
  <c r="AE40" i="31"/>
  <c r="AE39" i="31"/>
  <c r="AE38" i="31"/>
  <c r="AE37" i="31"/>
  <c r="AE40" i="4"/>
  <c r="AE39" i="4"/>
  <c r="AE38" i="4"/>
  <c r="AE37" i="4"/>
  <c r="AE52" i="4"/>
  <c r="AE51" i="4"/>
  <c r="AE50" i="4"/>
  <c r="AE49" i="4"/>
  <c r="AE28" i="15"/>
  <c r="AE27" i="15"/>
  <c r="AE26" i="15"/>
  <c r="AE25" i="15"/>
  <c r="AE40" i="15"/>
  <c r="AE39" i="15"/>
  <c r="AE38" i="15"/>
  <c r="AE37" i="15"/>
  <c r="BA39" i="3"/>
  <c r="BA40" i="3"/>
  <c r="BA38" i="3"/>
  <c r="AP25" i="15"/>
  <c r="AP26" i="15"/>
  <c r="AP28" i="15"/>
  <c r="AP27" i="15"/>
  <c r="BA25" i="15"/>
  <c r="BA26" i="15"/>
  <c r="BA28" i="15"/>
  <c r="BA27" i="15"/>
  <c r="Q45" i="1"/>
  <c r="Q46" i="1" s="1"/>
  <c r="Q41" i="1"/>
  <c r="Q42" i="1" s="1"/>
  <c r="D55" i="1"/>
  <c r="D53" i="1"/>
  <c r="DD69" i="15"/>
  <c r="DD70" i="15"/>
  <c r="DZ69" i="6"/>
  <c r="DZ70" i="6"/>
  <c r="DZ69" i="16"/>
  <c r="DZ70" i="16"/>
  <c r="EK69" i="34"/>
  <c r="EK70" i="34"/>
  <c r="EK69" i="16"/>
  <c r="EK70" i="16"/>
  <c r="DO69" i="25"/>
  <c r="DO70" i="25"/>
  <c r="BL61" i="15"/>
  <c r="BL62" i="15"/>
  <c r="DO69" i="15"/>
  <c r="DO70" i="15"/>
  <c r="BW69" i="28"/>
  <c r="BW70" i="28"/>
  <c r="BW70" i="24"/>
  <c r="BW69" i="24"/>
  <c r="EK69" i="15"/>
  <c r="EK70" i="15"/>
  <c r="CS70" i="28"/>
  <c r="CS69" i="28"/>
  <c r="BL69" i="7"/>
  <c r="BL70" i="7"/>
  <c r="CS69" i="24"/>
  <c r="CS70" i="24"/>
  <c r="DZ70" i="25"/>
  <c r="DZ69" i="25"/>
  <c r="BL69" i="26"/>
  <c r="BL70" i="26"/>
  <c r="CS69" i="29"/>
  <c r="CS70" i="29"/>
  <c r="DZ70" i="8"/>
  <c r="DZ69" i="8"/>
  <c r="BL64" i="3"/>
  <c r="BL63" i="3"/>
  <c r="DO61" i="15"/>
  <c r="DO62" i="15"/>
  <c r="CH70" i="29"/>
  <c r="CH69" i="29"/>
  <c r="BL69" i="31"/>
  <c r="BL70" i="31"/>
  <c r="DD70" i="28"/>
  <c r="DD69" i="28"/>
  <c r="BW69" i="7"/>
  <c r="BW70" i="7"/>
  <c r="DD69" i="24"/>
  <c r="DD70" i="24"/>
  <c r="EK70" i="25"/>
  <c r="EK69" i="25"/>
  <c r="BW69" i="26"/>
  <c r="BW70" i="26"/>
  <c r="DD69" i="29"/>
  <c r="DD70" i="29"/>
  <c r="EK70" i="8"/>
  <c r="EK69" i="8"/>
  <c r="BW68" i="3"/>
  <c r="BW65" i="15"/>
  <c r="BW66" i="15"/>
  <c r="BL69" i="28"/>
  <c r="BL70" i="28"/>
  <c r="EK69" i="6"/>
  <c r="EK70" i="6"/>
  <c r="BW70" i="29"/>
  <c r="BW69" i="29"/>
  <c r="DZ69" i="15"/>
  <c r="DZ70" i="15"/>
  <c r="CH69" i="28"/>
  <c r="CH70" i="28"/>
  <c r="CH70" i="24"/>
  <c r="CH69" i="24"/>
  <c r="DO69" i="8"/>
  <c r="DO70" i="8"/>
  <c r="BW69" i="31"/>
  <c r="BW70" i="31"/>
  <c r="DO70" i="28"/>
  <c r="DO69" i="28"/>
  <c r="CH69" i="7"/>
  <c r="CH70" i="7"/>
  <c r="DO69" i="24"/>
  <c r="DO70" i="24"/>
  <c r="CH69" i="26"/>
  <c r="CH70" i="26"/>
  <c r="DO69" i="29"/>
  <c r="DO70" i="29"/>
  <c r="DZ65" i="15"/>
  <c r="DZ66" i="15"/>
  <c r="DD70" i="16"/>
  <c r="DD69" i="16"/>
  <c r="BL70" i="24"/>
  <c r="BL69" i="24"/>
  <c r="DD69" i="8"/>
  <c r="DD70" i="8"/>
  <c r="CH69" i="31"/>
  <c r="CH70" i="31"/>
  <c r="DZ69" i="28"/>
  <c r="DZ70" i="28"/>
  <c r="BL70" i="6"/>
  <c r="BL69" i="6"/>
  <c r="CS69" i="7"/>
  <c r="CS70" i="7"/>
  <c r="DZ69" i="24"/>
  <c r="DZ70" i="24"/>
  <c r="BL70" i="34"/>
  <c r="BL69" i="34"/>
  <c r="CS69" i="26"/>
  <c r="CS70" i="26"/>
  <c r="DZ69" i="29"/>
  <c r="DZ70" i="29"/>
  <c r="BL70" i="29"/>
  <c r="BL69" i="29"/>
  <c r="DD69" i="25"/>
  <c r="DD70" i="25"/>
  <c r="CS69" i="31"/>
  <c r="CS70" i="31"/>
  <c r="EK69" i="28"/>
  <c r="EK70" i="28"/>
  <c r="BW70" i="6"/>
  <c r="BW69" i="6"/>
  <c r="DD69" i="7"/>
  <c r="DD70" i="7"/>
  <c r="EK69" i="24"/>
  <c r="EK70" i="24"/>
  <c r="BW70" i="34"/>
  <c r="BW69" i="34"/>
  <c r="DD69" i="26"/>
  <c r="DD70" i="26"/>
  <c r="EK69" i="29"/>
  <c r="EK70" i="29"/>
  <c r="DO69" i="31"/>
  <c r="DO70" i="31"/>
  <c r="BL69" i="16"/>
  <c r="BL70" i="16"/>
  <c r="DD69" i="31"/>
  <c r="DD70" i="31"/>
  <c r="CH70" i="6"/>
  <c r="CH69" i="6"/>
  <c r="CH70" i="34"/>
  <c r="CH69" i="34"/>
  <c r="DO69" i="26"/>
  <c r="DO70" i="26"/>
  <c r="BW70" i="15"/>
  <c r="BW69" i="15"/>
  <c r="BL69" i="25"/>
  <c r="BL70" i="25"/>
  <c r="BL69" i="8"/>
  <c r="BL70" i="8"/>
  <c r="DO69" i="7"/>
  <c r="DO70" i="7"/>
  <c r="BL69" i="15"/>
  <c r="BL70" i="15"/>
  <c r="BW69" i="16"/>
  <c r="BW70" i="16"/>
  <c r="DZ69" i="31"/>
  <c r="DZ70" i="31"/>
  <c r="CS69" i="6"/>
  <c r="CS70" i="6"/>
  <c r="DZ70" i="7"/>
  <c r="DZ69" i="7"/>
  <c r="CS69" i="34"/>
  <c r="CS70" i="34"/>
  <c r="DZ70" i="26"/>
  <c r="DZ69" i="26"/>
  <c r="CH70" i="15"/>
  <c r="CH69" i="15"/>
  <c r="CH69" i="16"/>
  <c r="CH70" i="16"/>
  <c r="EK69" i="31"/>
  <c r="EK70" i="31"/>
  <c r="DD69" i="6"/>
  <c r="DD70" i="6"/>
  <c r="EK70" i="7"/>
  <c r="EK69" i="7"/>
  <c r="BW69" i="25"/>
  <c r="BW70" i="25"/>
  <c r="DD69" i="34"/>
  <c r="DD70" i="34"/>
  <c r="EK70" i="26"/>
  <c r="EK69" i="26"/>
  <c r="BW69" i="8"/>
  <c r="BW70" i="8"/>
  <c r="CS70" i="15"/>
  <c r="CS69" i="15"/>
  <c r="CS70" i="16"/>
  <c r="CS69" i="16"/>
  <c r="DO69" i="6"/>
  <c r="DO70" i="6"/>
  <c r="CH69" i="25"/>
  <c r="CH70" i="25"/>
  <c r="DO69" i="34"/>
  <c r="DO70" i="34"/>
  <c r="CH69" i="8"/>
  <c r="CH70" i="8"/>
  <c r="DO70" i="16"/>
  <c r="DO69" i="16"/>
  <c r="CS69" i="25"/>
  <c r="CS70" i="25"/>
  <c r="DZ69" i="34"/>
  <c r="DZ70" i="34"/>
  <c r="CS69" i="8"/>
  <c r="CS70" i="8"/>
  <c r="CH70" i="23"/>
  <c r="CH69" i="23"/>
  <c r="CS70" i="23"/>
  <c r="CS69" i="23"/>
  <c r="DD70" i="23"/>
  <c r="DD69" i="23"/>
  <c r="DO69" i="23"/>
  <c r="DO70" i="23"/>
  <c r="DZ70" i="23"/>
  <c r="DZ69" i="23"/>
  <c r="EK69" i="23"/>
  <c r="EK70" i="23"/>
  <c r="BL69" i="23"/>
  <c r="BL70" i="23"/>
  <c r="BW69" i="23"/>
  <c r="BW70" i="23"/>
  <c r="BL69" i="5"/>
  <c r="BL70" i="5"/>
  <c r="BW69" i="5"/>
  <c r="BW70" i="5"/>
  <c r="CS70" i="5"/>
  <c r="CS69" i="5"/>
  <c r="CH70" i="5"/>
  <c r="CH69" i="5"/>
  <c r="DD70" i="5"/>
  <c r="DD69" i="5"/>
  <c r="DO69" i="5"/>
  <c r="DO70" i="5"/>
  <c r="DZ70" i="5"/>
  <c r="DZ69" i="5"/>
  <c r="EK69" i="5"/>
  <c r="EK70" i="5"/>
  <c r="CH69" i="4"/>
  <c r="CH70" i="4"/>
  <c r="CS69" i="4"/>
  <c r="CS70" i="4"/>
  <c r="DD69" i="4"/>
  <c r="DD70" i="4"/>
  <c r="DO69" i="4"/>
  <c r="DO70" i="4"/>
  <c r="BW69" i="4"/>
  <c r="BW70" i="4"/>
  <c r="DZ69" i="4"/>
  <c r="DZ70" i="4"/>
  <c r="EK69" i="4"/>
  <c r="EK70" i="4"/>
  <c r="BL70" i="4"/>
  <c r="BL69" i="4"/>
  <c r="DD24" i="15"/>
  <c r="DD21" i="15"/>
  <c r="DD23" i="15"/>
  <c r="DD22" i="15"/>
  <c r="CH24" i="15"/>
  <c r="CH23" i="15"/>
  <c r="CH22" i="15"/>
  <c r="CH21" i="15"/>
  <c r="CS24" i="15"/>
  <c r="CS21" i="15"/>
  <c r="CS23" i="15"/>
  <c r="CS22" i="15"/>
  <c r="DO21" i="15"/>
  <c r="DO24" i="15"/>
  <c r="DO22" i="15"/>
  <c r="DO23" i="15"/>
  <c r="DZ21" i="15"/>
  <c r="DZ22" i="15"/>
  <c r="DZ24" i="15"/>
  <c r="DZ23" i="15"/>
  <c r="EK21" i="15"/>
  <c r="EK22" i="15"/>
  <c r="EK24" i="15"/>
  <c r="EK23" i="15"/>
  <c r="BL70" i="33"/>
  <c r="BL69" i="33"/>
  <c r="BW70" i="33"/>
  <c r="BW69" i="33"/>
  <c r="CS69" i="33"/>
  <c r="CS70" i="33"/>
  <c r="CH70" i="33"/>
  <c r="CH69" i="33"/>
  <c r="DD69" i="33"/>
  <c r="DD70" i="33"/>
  <c r="DO69" i="33"/>
  <c r="DO70" i="33"/>
  <c r="DZ69" i="33"/>
  <c r="DZ70" i="33"/>
  <c r="EK69" i="33"/>
  <c r="EK70" i="33"/>
  <c r="EK70" i="14"/>
  <c r="EK69" i="14"/>
  <c r="BL69" i="14"/>
  <c r="BL70" i="14"/>
  <c r="CH69" i="14"/>
  <c r="CH70" i="14"/>
  <c r="CS69" i="14"/>
  <c r="CS70" i="14"/>
  <c r="BW69" i="14"/>
  <c r="BW70" i="14"/>
  <c r="DD69" i="14"/>
  <c r="DD70" i="14"/>
  <c r="DO69" i="14"/>
  <c r="DO70" i="14"/>
  <c r="DZ70" i="14"/>
  <c r="DZ69" i="14"/>
  <c r="DD69" i="22"/>
  <c r="DD70" i="22"/>
  <c r="DO69" i="22"/>
  <c r="DO70" i="22"/>
  <c r="EK69" i="22"/>
  <c r="EK70" i="22"/>
  <c r="DZ69" i="22"/>
  <c r="DZ70" i="22"/>
  <c r="BW70" i="22"/>
  <c r="BW69" i="22"/>
  <c r="BL70" i="22"/>
  <c r="BL69" i="22"/>
  <c r="CH70" i="22"/>
  <c r="CH69" i="22"/>
  <c r="CS70" i="22"/>
  <c r="CS69" i="22"/>
  <c r="BW69" i="13"/>
  <c r="BW70" i="13"/>
  <c r="DD69" i="13"/>
  <c r="DD70" i="13"/>
  <c r="DO69" i="13"/>
  <c r="DO70" i="13"/>
  <c r="CH69" i="13"/>
  <c r="CH70" i="13"/>
  <c r="DZ70" i="13"/>
  <c r="DZ69" i="13"/>
  <c r="EK70" i="13"/>
  <c r="EK69" i="13"/>
  <c r="CS69" i="13"/>
  <c r="CS70" i="13"/>
  <c r="BL69" i="13"/>
  <c r="BL70" i="13"/>
  <c r="BL70" i="21"/>
  <c r="BL69" i="21"/>
  <c r="BW70" i="21"/>
  <c r="BW69" i="21"/>
  <c r="DD69" i="21"/>
  <c r="DD70" i="21"/>
  <c r="CH70" i="21"/>
  <c r="CH69" i="21"/>
  <c r="DO69" i="21"/>
  <c r="DO70" i="21"/>
  <c r="DZ69" i="21"/>
  <c r="DZ70" i="21"/>
  <c r="CS70" i="21"/>
  <c r="CS69" i="21"/>
  <c r="EK69" i="21"/>
  <c r="EK70" i="21"/>
  <c r="BL69" i="32"/>
  <c r="BL70" i="32"/>
  <c r="EK70" i="32"/>
  <c r="EK69" i="32"/>
  <c r="BW69" i="32"/>
  <c r="BW70" i="32"/>
  <c r="CH69" i="32"/>
  <c r="CH70" i="32"/>
  <c r="CS69" i="32"/>
  <c r="CS70" i="32"/>
  <c r="DD69" i="32"/>
  <c r="DD70" i="32"/>
  <c r="DO69" i="32"/>
  <c r="DO70" i="32"/>
  <c r="DZ70" i="32"/>
  <c r="DZ69" i="32"/>
  <c r="DD70" i="20"/>
  <c r="DD69" i="20"/>
  <c r="DZ69" i="20"/>
  <c r="DZ70" i="20"/>
  <c r="EK69" i="20"/>
  <c r="EK70" i="20"/>
  <c r="DO69" i="20"/>
  <c r="DO70" i="20"/>
  <c r="BL69" i="20"/>
  <c r="BL70" i="20"/>
  <c r="BW70" i="20"/>
  <c r="BW69" i="20"/>
  <c r="CH70" i="20"/>
  <c r="CH69" i="20"/>
  <c r="CS70" i="20"/>
  <c r="CS69" i="20"/>
  <c r="DD69" i="12"/>
  <c r="DD70" i="12"/>
  <c r="DO69" i="12"/>
  <c r="DO70" i="12"/>
  <c r="DZ70" i="12"/>
  <c r="DZ69" i="12"/>
  <c r="EK70" i="12"/>
  <c r="EK69" i="12"/>
  <c r="BW69" i="12"/>
  <c r="BW70" i="12"/>
  <c r="CH69" i="12"/>
  <c r="CH70" i="12"/>
  <c r="CS69" i="12"/>
  <c r="CS70" i="12"/>
  <c r="BL69" i="12"/>
  <c r="BL70" i="12"/>
  <c r="BW70" i="19"/>
  <c r="BW69" i="19"/>
  <c r="CH70" i="19"/>
  <c r="CH69" i="19"/>
  <c r="CS69" i="19"/>
  <c r="CS70" i="19"/>
  <c r="DD69" i="19"/>
  <c r="DD70" i="19"/>
  <c r="BL70" i="19"/>
  <c r="BL69" i="19"/>
  <c r="DO69" i="19"/>
  <c r="DO70" i="19"/>
  <c r="DZ70" i="19"/>
  <c r="DZ69" i="19"/>
  <c r="EK69" i="19"/>
  <c r="EK70" i="19"/>
  <c r="EK70" i="35"/>
  <c r="EK69" i="35"/>
  <c r="BL69" i="35"/>
  <c r="BL70" i="35"/>
  <c r="CH69" i="35"/>
  <c r="CH70" i="35"/>
  <c r="CS69" i="35"/>
  <c r="CS70" i="35"/>
  <c r="DD69" i="35"/>
  <c r="DD70" i="35"/>
  <c r="BW69" i="35"/>
  <c r="BW70" i="35"/>
  <c r="DO69" i="35"/>
  <c r="DO70" i="35"/>
  <c r="DZ70" i="35"/>
  <c r="DZ69" i="35"/>
  <c r="CH70" i="11"/>
  <c r="CH69" i="11"/>
  <c r="DD69" i="11"/>
  <c r="DD70" i="11"/>
  <c r="DZ69" i="11"/>
  <c r="DZ70" i="11"/>
  <c r="DO69" i="11"/>
  <c r="DO70" i="11"/>
  <c r="EK69" i="11"/>
  <c r="EK70" i="11"/>
  <c r="BL70" i="11"/>
  <c r="BL69" i="11"/>
  <c r="BW70" i="11"/>
  <c r="BW69" i="11"/>
  <c r="CS70" i="11"/>
  <c r="CS69" i="11"/>
  <c r="DD69" i="30"/>
  <c r="DD70" i="30"/>
  <c r="CH69" i="30"/>
  <c r="CH70" i="30"/>
  <c r="CS69" i="30"/>
  <c r="CS70" i="30"/>
  <c r="DO69" i="30"/>
  <c r="DO70" i="30"/>
  <c r="DZ70" i="30"/>
  <c r="DZ69" i="30"/>
  <c r="EK70" i="30"/>
  <c r="EK69" i="30"/>
  <c r="BW69" i="30"/>
  <c r="BW70" i="30"/>
  <c r="BL69" i="30"/>
  <c r="BL70" i="30"/>
  <c r="BL70" i="27"/>
  <c r="BL69" i="27"/>
  <c r="BW70" i="27"/>
  <c r="BW69" i="27"/>
  <c r="CH70" i="27"/>
  <c r="CH69" i="27"/>
  <c r="CS70" i="27"/>
  <c r="CS69" i="27"/>
  <c r="DD70" i="27"/>
  <c r="DD69" i="27"/>
  <c r="DO69" i="27"/>
  <c r="DO70" i="27"/>
  <c r="DZ69" i="27"/>
  <c r="DZ70" i="27"/>
  <c r="EK69" i="27"/>
  <c r="EK70" i="27"/>
  <c r="EK70" i="18"/>
  <c r="EK69" i="18"/>
  <c r="BL69" i="18"/>
  <c r="BL70" i="18"/>
  <c r="BW69" i="18"/>
  <c r="BW70" i="18"/>
  <c r="CH69" i="18"/>
  <c r="CH70" i="18"/>
  <c r="CS69" i="18"/>
  <c r="CS70" i="18"/>
  <c r="DD69" i="18"/>
  <c r="DD70" i="18"/>
  <c r="DO69" i="18"/>
  <c r="DO70" i="18"/>
  <c r="DZ69" i="18"/>
  <c r="DZ70" i="18"/>
  <c r="DD69" i="17"/>
  <c r="DD70" i="17"/>
  <c r="DO69" i="17"/>
  <c r="DO70" i="17"/>
  <c r="DZ69" i="17"/>
  <c r="DZ70" i="17"/>
  <c r="EK69" i="17"/>
  <c r="EK70" i="17"/>
  <c r="CS69" i="17"/>
  <c r="CS70" i="17"/>
  <c r="BL70" i="17"/>
  <c r="BL69" i="17"/>
  <c r="BW70" i="17"/>
  <c r="BW69" i="17"/>
  <c r="CH70" i="17"/>
  <c r="CH69" i="17"/>
  <c r="BW70" i="10"/>
  <c r="BW69" i="10"/>
  <c r="CS69" i="10"/>
  <c r="CS70" i="10"/>
  <c r="CH69" i="10"/>
  <c r="CH70" i="10"/>
  <c r="DD69" i="10"/>
  <c r="DD70" i="10"/>
  <c r="DZ69" i="10"/>
  <c r="DZ70" i="10"/>
  <c r="EK69" i="10"/>
  <c r="EK70" i="10"/>
  <c r="DO69" i="10"/>
  <c r="DO70" i="10"/>
  <c r="BL70" i="10"/>
  <c r="BL69" i="10"/>
  <c r="CS69" i="9"/>
  <c r="CS70" i="9"/>
  <c r="DZ70" i="9"/>
  <c r="DZ69" i="9"/>
  <c r="DD69" i="9"/>
  <c r="DD70" i="9"/>
  <c r="DO69" i="9"/>
  <c r="DO70" i="9"/>
  <c r="EK69" i="9"/>
  <c r="EK70" i="9"/>
  <c r="BW69" i="9"/>
  <c r="BW70" i="9"/>
  <c r="BL69" i="9"/>
  <c r="BL70" i="9"/>
  <c r="CH69" i="9"/>
  <c r="CH70" i="9"/>
  <c r="CS70" i="3"/>
  <c r="CS69" i="3"/>
  <c r="BL11" i="3"/>
  <c r="BL7" i="3"/>
  <c r="BL8" i="3"/>
  <c r="BL12" i="3"/>
  <c r="DO70" i="3"/>
  <c r="DO69" i="3"/>
  <c r="BW11" i="3"/>
  <c r="BW12" i="3"/>
  <c r="BW8" i="3"/>
  <c r="BW7" i="3"/>
  <c r="DZ70" i="3"/>
  <c r="DZ69" i="3"/>
  <c r="CH8" i="3"/>
  <c r="CH7" i="3"/>
  <c r="CH11" i="3"/>
  <c r="CH12" i="3"/>
  <c r="EK70" i="3"/>
  <c r="EK69" i="3"/>
  <c r="BL62" i="3"/>
  <c r="BL61" i="3"/>
  <c r="BW72" i="3"/>
  <c r="BW71" i="3"/>
  <c r="BL66" i="3"/>
  <c r="BL65" i="3"/>
  <c r="BW70" i="3"/>
  <c r="BW69" i="3"/>
  <c r="CH71" i="3"/>
  <c r="CH72" i="3"/>
  <c r="CH70" i="3"/>
  <c r="CH69" i="3"/>
  <c r="BL70" i="3"/>
  <c r="BL69" i="3"/>
  <c r="CH67" i="3"/>
  <c r="CH68" i="3"/>
  <c r="DD70" i="3"/>
  <c r="DD69" i="3"/>
  <c r="AE73" i="8" l="1"/>
  <c r="D28" i="5"/>
  <c r="AE38" i="5"/>
  <c r="AE39" i="5"/>
  <c r="AE37" i="5"/>
  <c r="BA52" i="5"/>
  <c r="E70" i="5"/>
  <c r="G57" i="1"/>
  <c r="F71" i="5"/>
  <c r="F72" i="5" s="1"/>
  <c r="AE26" i="5"/>
  <c r="AE25" i="5"/>
  <c r="D18" i="5"/>
  <c r="D70" i="5" s="1"/>
  <c r="AE28" i="5"/>
  <c r="G25" i="1"/>
  <c r="G62" i="1" s="1"/>
  <c r="G67" i="1" s="1"/>
  <c r="BL52" i="5"/>
  <c r="BL51" i="5"/>
  <c r="AP26" i="11"/>
  <c r="AP27" i="11"/>
  <c r="AE39" i="23"/>
  <c r="AP27" i="14"/>
  <c r="AP27" i="9"/>
  <c r="AP25" i="9"/>
  <c r="AP26" i="9"/>
  <c r="AP28" i="9"/>
  <c r="AE38" i="23"/>
  <c r="AE40" i="23"/>
  <c r="AE37" i="23"/>
  <c r="AE40" i="17"/>
  <c r="AE49" i="15"/>
  <c r="AE51" i="15"/>
  <c r="AE50" i="15"/>
  <c r="AE27" i="23"/>
  <c r="AP25" i="12"/>
  <c r="AP28" i="14"/>
  <c r="AP25" i="14"/>
  <c r="AP28" i="26"/>
  <c r="AP26" i="14"/>
  <c r="BA28" i="14"/>
  <c r="F55" i="1"/>
  <c r="P55" i="1" s="1"/>
  <c r="AP26" i="23"/>
  <c r="AP25" i="26"/>
  <c r="AE37" i="17"/>
  <c r="AP26" i="26"/>
  <c r="AE38" i="17"/>
  <c r="AP27" i="26"/>
  <c r="E57" i="1"/>
  <c r="E22" i="1"/>
  <c r="E61" i="1" s="1"/>
  <c r="E66" i="1" s="1"/>
  <c r="AE38" i="6"/>
  <c r="AE40" i="6"/>
  <c r="AE37" i="6"/>
  <c r="BA27" i="14"/>
  <c r="AP28" i="12"/>
  <c r="AP26" i="12"/>
  <c r="AP27" i="12"/>
  <c r="BA39" i="9"/>
  <c r="BA27" i="12"/>
  <c r="BA26" i="12"/>
  <c r="BA38" i="20"/>
  <c r="BA39" i="20"/>
  <c r="BA40" i="20"/>
  <c r="Q69" i="5"/>
  <c r="BA50" i="7"/>
  <c r="BA52" i="33"/>
  <c r="EK73" i="36"/>
  <c r="BA52" i="8"/>
  <c r="AE73" i="33"/>
  <c r="BA38" i="29"/>
  <c r="BA40" i="30"/>
  <c r="BA50" i="26"/>
  <c r="BA50" i="29"/>
  <c r="AE73" i="29"/>
  <c r="Q53" i="5"/>
  <c r="BA50" i="9"/>
  <c r="BA50" i="28"/>
  <c r="BA49" i="18"/>
  <c r="BA51" i="12"/>
  <c r="BA49" i="32"/>
  <c r="BA52" i="14"/>
  <c r="BA49" i="5"/>
  <c r="BA37" i="6"/>
  <c r="AO70" i="1"/>
  <c r="AH70" i="1"/>
  <c r="AJ69" i="1"/>
  <c r="AM69" i="1"/>
  <c r="AK70" i="1"/>
  <c r="AM70" i="1"/>
  <c r="AJ70" i="1"/>
  <c r="AE73" i="11"/>
  <c r="AO69" i="1"/>
  <c r="AG69" i="1"/>
  <c r="AH69" i="1"/>
  <c r="AK69" i="1"/>
  <c r="AG70" i="1"/>
  <c r="AI69" i="1"/>
  <c r="AN69" i="1"/>
  <c r="AL69" i="1"/>
  <c r="AI70" i="1"/>
  <c r="AN70" i="1"/>
  <c r="AL70" i="1"/>
  <c r="AE73" i="9"/>
  <c r="AP52" i="33"/>
  <c r="AP51" i="33"/>
  <c r="AP50" i="33"/>
  <c r="AP49" i="33"/>
  <c r="AP28" i="33"/>
  <c r="AP27" i="33"/>
  <c r="AP26" i="33"/>
  <c r="AP25" i="33"/>
  <c r="AE73" i="14"/>
  <c r="AP50" i="14"/>
  <c r="AP49" i="14"/>
  <c r="AP52" i="14"/>
  <c r="AP51" i="14"/>
  <c r="AP38" i="14"/>
  <c r="AP37" i="14"/>
  <c r="AP40" i="14"/>
  <c r="AP39" i="14"/>
  <c r="AE28" i="22"/>
  <c r="AE27" i="22"/>
  <c r="AE26" i="22"/>
  <c r="AE25" i="22"/>
  <c r="AE52" i="22"/>
  <c r="AE51" i="22"/>
  <c r="AE50" i="22"/>
  <c r="AE49" i="22"/>
  <c r="AP28" i="13"/>
  <c r="AP27" i="13"/>
  <c r="AP26" i="13"/>
  <c r="AP25" i="13"/>
  <c r="AE73" i="13"/>
  <c r="BA28" i="13"/>
  <c r="BA27" i="13"/>
  <c r="BA26" i="13"/>
  <c r="BA25" i="13"/>
  <c r="AE39" i="21"/>
  <c r="AE38" i="21"/>
  <c r="AE37" i="21"/>
  <c r="AE40" i="21"/>
  <c r="AE25" i="21"/>
  <c r="AE27" i="21"/>
  <c r="AE26" i="21"/>
  <c r="AE28" i="21"/>
  <c r="AP26" i="32"/>
  <c r="AP28" i="32"/>
  <c r="AP27" i="32"/>
  <c r="AP25" i="32"/>
  <c r="BA28" i="32"/>
  <c r="BA27" i="32"/>
  <c r="AP52" i="32"/>
  <c r="AP51" i="32"/>
  <c r="AP50" i="32"/>
  <c r="AP49" i="32"/>
  <c r="AP28" i="20"/>
  <c r="AP27" i="20"/>
  <c r="AP26" i="20"/>
  <c r="AP25" i="20"/>
  <c r="BA27" i="20"/>
  <c r="BA51" i="20"/>
  <c r="AP52" i="20"/>
  <c r="AP51" i="20"/>
  <c r="AP50" i="20"/>
  <c r="AP49" i="20"/>
  <c r="AE73" i="20"/>
  <c r="AP52" i="12"/>
  <c r="AP50" i="12"/>
  <c r="AP49" i="12"/>
  <c r="AP51" i="12"/>
  <c r="AP39" i="12"/>
  <c r="AP40" i="12"/>
  <c r="AP38" i="12"/>
  <c r="AP37" i="12"/>
  <c r="AE73" i="12"/>
  <c r="AP25" i="19"/>
  <c r="AP28" i="19"/>
  <c r="AP27" i="19"/>
  <c r="AP26" i="19"/>
  <c r="AE28" i="19"/>
  <c r="AE27" i="19"/>
  <c r="AE26" i="19"/>
  <c r="AE25" i="19"/>
  <c r="AP28" i="35"/>
  <c r="AP27" i="35"/>
  <c r="AP26" i="35"/>
  <c r="AP25" i="35"/>
  <c r="AE28" i="35"/>
  <c r="AE27" i="35"/>
  <c r="AE26" i="35"/>
  <c r="AE25" i="35"/>
  <c r="AP51" i="11"/>
  <c r="AP49" i="11"/>
  <c r="AP52" i="11"/>
  <c r="AP50" i="11"/>
  <c r="AP39" i="11"/>
  <c r="AP37" i="11"/>
  <c r="AP40" i="11"/>
  <c r="AP38" i="11"/>
  <c r="BA50" i="11"/>
  <c r="BA49" i="11"/>
  <c r="BA51" i="11"/>
  <c r="BA52" i="11"/>
  <c r="AE28" i="30"/>
  <c r="AE27" i="30"/>
  <c r="AE26" i="30"/>
  <c r="AE25" i="30"/>
  <c r="BA28" i="30"/>
  <c r="AP26" i="30"/>
  <c r="AP25" i="30"/>
  <c r="AP28" i="30"/>
  <c r="AP27" i="30"/>
  <c r="AP40" i="30"/>
  <c r="AP38" i="30"/>
  <c r="AP39" i="30"/>
  <c r="AP37" i="30"/>
  <c r="AE28" i="27"/>
  <c r="AE27" i="27"/>
  <c r="AE26" i="27"/>
  <c r="AE25" i="27"/>
  <c r="AP28" i="27"/>
  <c r="AP27" i="27"/>
  <c r="AP26" i="27"/>
  <c r="AP25" i="27"/>
  <c r="BA28" i="27"/>
  <c r="BA25" i="27"/>
  <c r="BA27" i="27"/>
  <c r="BA26" i="27"/>
  <c r="AP28" i="18"/>
  <c r="AP25" i="18"/>
  <c r="AP27" i="18"/>
  <c r="AP26" i="18"/>
  <c r="AE73" i="18"/>
  <c r="BA50" i="18"/>
  <c r="BA52" i="18"/>
  <c r="AP52" i="18"/>
  <c r="AP49" i="18"/>
  <c r="AP51" i="18"/>
  <c r="AP50" i="18"/>
  <c r="AE28" i="17"/>
  <c r="AE27" i="17"/>
  <c r="AE26" i="17"/>
  <c r="AE25" i="17"/>
  <c r="AE52" i="17"/>
  <c r="AE51" i="17"/>
  <c r="AE50" i="17"/>
  <c r="AE49" i="17"/>
  <c r="AP28" i="10"/>
  <c r="AP27" i="10"/>
  <c r="AP26" i="10"/>
  <c r="AP25" i="10"/>
  <c r="AE26" i="10"/>
  <c r="AE27" i="10"/>
  <c r="AE25" i="10"/>
  <c r="AE28" i="10"/>
  <c r="AP52" i="9"/>
  <c r="AP50" i="9"/>
  <c r="AP49" i="9"/>
  <c r="AP51" i="9"/>
  <c r="BA40" i="8"/>
  <c r="BA39" i="8"/>
  <c r="BA38" i="8"/>
  <c r="BA37" i="8"/>
  <c r="AP28" i="8"/>
  <c r="AP26" i="8"/>
  <c r="AP25" i="8"/>
  <c r="AP27" i="8"/>
  <c r="AP40" i="8"/>
  <c r="AP39" i="8"/>
  <c r="AP38" i="8"/>
  <c r="AP37" i="8"/>
  <c r="AP52" i="8"/>
  <c r="AP50" i="8"/>
  <c r="AP49" i="8"/>
  <c r="AP51" i="8"/>
  <c r="BA39" i="29"/>
  <c r="BA37" i="29"/>
  <c r="AP40" i="29"/>
  <c r="AP39" i="29"/>
  <c r="AP38" i="29"/>
  <c r="AP37" i="29"/>
  <c r="AP28" i="29"/>
  <c r="AP27" i="29"/>
  <c r="AP26" i="29"/>
  <c r="AP25" i="29"/>
  <c r="AP52" i="29"/>
  <c r="AP51" i="29"/>
  <c r="AP50" i="29"/>
  <c r="AP49" i="29"/>
  <c r="AP52" i="26"/>
  <c r="AP51" i="26"/>
  <c r="AP50" i="26"/>
  <c r="AP49" i="26"/>
  <c r="AE73" i="26"/>
  <c r="AP40" i="26"/>
  <c r="AP39" i="26"/>
  <c r="AP38" i="26"/>
  <c r="AP37" i="26"/>
  <c r="AE28" i="34"/>
  <c r="AE27" i="34"/>
  <c r="AE26" i="34"/>
  <c r="AE25" i="34"/>
  <c r="AP27" i="34"/>
  <c r="BA28" i="25"/>
  <c r="AP28" i="25"/>
  <c r="AP27" i="25"/>
  <c r="AP26" i="25"/>
  <c r="AP25" i="25"/>
  <c r="AE27" i="25"/>
  <c r="AE26" i="25"/>
  <c r="AE25" i="25"/>
  <c r="AE28" i="25"/>
  <c r="AE28" i="24"/>
  <c r="AE27" i="24"/>
  <c r="AE26" i="24"/>
  <c r="AE25" i="24"/>
  <c r="AE28" i="7"/>
  <c r="AE27" i="7"/>
  <c r="AE25" i="7"/>
  <c r="AE26" i="7"/>
  <c r="AP26" i="6"/>
  <c r="AP25" i="6"/>
  <c r="AP28" i="6"/>
  <c r="AP27" i="6"/>
  <c r="BA25" i="6"/>
  <c r="BA28" i="6"/>
  <c r="BA27" i="6"/>
  <c r="BA26" i="6"/>
  <c r="AE28" i="6"/>
  <c r="AE27" i="6"/>
  <c r="AE26" i="6"/>
  <c r="AE25" i="6"/>
  <c r="AP52" i="23"/>
  <c r="AP51" i="23"/>
  <c r="AP50" i="23"/>
  <c r="AP49" i="23"/>
  <c r="BA50" i="23"/>
  <c r="BA49" i="23"/>
  <c r="BA51" i="23"/>
  <c r="BA52" i="23"/>
  <c r="AP52" i="28"/>
  <c r="AP51" i="28"/>
  <c r="AP50" i="28"/>
  <c r="AP49" i="28"/>
  <c r="AP28" i="28"/>
  <c r="AP27" i="28"/>
  <c r="AP26" i="28"/>
  <c r="AP25" i="28"/>
  <c r="AE28" i="28"/>
  <c r="AE27" i="28"/>
  <c r="AE26" i="28"/>
  <c r="AE25" i="28"/>
  <c r="AP26" i="31"/>
  <c r="AP25" i="31"/>
  <c r="AP28" i="31"/>
  <c r="AP27" i="31"/>
  <c r="BA25" i="31"/>
  <c r="BA28" i="31"/>
  <c r="BA27" i="31"/>
  <c r="BA26" i="31"/>
  <c r="AE27" i="31"/>
  <c r="AE28" i="31"/>
  <c r="AE26" i="31"/>
  <c r="AE25" i="31"/>
  <c r="AE50" i="16"/>
  <c r="AE49" i="16"/>
  <c r="AE52" i="16"/>
  <c r="AE51" i="16"/>
  <c r="AE40" i="16"/>
  <c r="AE39" i="16"/>
  <c r="AE38" i="16"/>
  <c r="AE37" i="16"/>
  <c r="AE26" i="16"/>
  <c r="AE25" i="16"/>
  <c r="AE27" i="16"/>
  <c r="AE28" i="16"/>
  <c r="BA50" i="5"/>
  <c r="AP49" i="5"/>
  <c r="AP52" i="5"/>
  <c r="AP51" i="5"/>
  <c r="AP50" i="5"/>
  <c r="AP38" i="5"/>
  <c r="AP40" i="5"/>
  <c r="AP39" i="5"/>
  <c r="AP37" i="5"/>
  <c r="AP26" i="5"/>
  <c r="AP25" i="5"/>
  <c r="AP28" i="5"/>
  <c r="AP27" i="5"/>
  <c r="AE28" i="4"/>
  <c r="AE27" i="4"/>
  <c r="AE26" i="4"/>
  <c r="AE25" i="4"/>
  <c r="AP26" i="4"/>
  <c r="AP25" i="4"/>
  <c r="AP28" i="4"/>
  <c r="AP27" i="4"/>
  <c r="AP38" i="4"/>
  <c r="AP37" i="4"/>
  <c r="AP40" i="4"/>
  <c r="AP39" i="4"/>
  <c r="BA40" i="7"/>
  <c r="BA38" i="7"/>
  <c r="Q34" i="1"/>
  <c r="Q49" i="1" s="1"/>
  <c r="Q50" i="1" s="1"/>
  <c r="BA37" i="15"/>
  <c r="BA38" i="15"/>
  <c r="BA40" i="15"/>
  <c r="BA39" i="15"/>
  <c r="AP37" i="15"/>
  <c r="AP38" i="15"/>
  <c r="AP40" i="15"/>
  <c r="AP39" i="15"/>
  <c r="AP49" i="15"/>
  <c r="AP50" i="15"/>
  <c r="AP52" i="15"/>
  <c r="AP51" i="15"/>
  <c r="AP52" i="3"/>
  <c r="AP50" i="3"/>
  <c r="AP51" i="3"/>
  <c r="AP49" i="3"/>
  <c r="AP38" i="3"/>
  <c r="AP39" i="3"/>
  <c r="AP37" i="3"/>
  <c r="AP40" i="3"/>
  <c r="AE27" i="3"/>
  <c r="AE25" i="3"/>
  <c r="AE28" i="3"/>
  <c r="AE26" i="3"/>
  <c r="D22" i="1"/>
  <c r="D61" i="1" s="1"/>
  <c r="D66" i="1" s="1"/>
  <c r="AE38" i="3"/>
  <c r="AE39" i="3"/>
  <c r="AE37" i="3"/>
  <c r="AE40" i="3"/>
  <c r="D25" i="1"/>
  <c r="D62" i="1" s="1"/>
  <c r="D67" i="1" s="1"/>
  <c r="AE51" i="3"/>
  <c r="AE49" i="3"/>
  <c r="AE52" i="3"/>
  <c r="AE50" i="3"/>
  <c r="Q57" i="1"/>
  <c r="D17" i="1"/>
  <c r="D71" i="1"/>
  <c r="D72" i="1" s="1"/>
  <c r="BW67" i="3"/>
  <c r="BW64" i="34"/>
  <c r="BW63" i="34"/>
  <c r="DD15" i="34"/>
  <c r="DD16" i="34"/>
  <c r="DD13" i="34"/>
  <c r="DD14" i="34"/>
  <c r="BL54" i="34"/>
  <c r="BL55" i="34"/>
  <c r="BL56" i="34"/>
  <c r="BL53" i="34"/>
  <c r="DZ61" i="34"/>
  <c r="DZ62" i="34"/>
  <c r="BW63" i="35"/>
  <c r="BW64" i="35"/>
  <c r="BL64" i="34"/>
  <c r="BL63" i="34"/>
  <c r="CH64" i="34"/>
  <c r="CH63" i="34"/>
  <c r="DO15" i="34"/>
  <c r="DO16" i="34"/>
  <c r="DO13" i="34"/>
  <c r="DO14" i="34"/>
  <c r="BW54" i="34"/>
  <c r="BW55" i="34"/>
  <c r="BW56" i="34"/>
  <c r="BW53" i="34"/>
  <c r="EK61" i="34"/>
  <c r="EK62" i="34"/>
  <c r="CH63" i="35"/>
  <c r="CH64" i="35"/>
  <c r="CS63" i="34"/>
  <c r="CS64" i="34"/>
  <c r="DZ16" i="34"/>
  <c r="DZ13" i="34"/>
  <c r="DZ14" i="34"/>
  <c r="DZ15" i="34"/>
  <c r="CH54" i="34"/>
  <c r="CH55" i="34"/>
  <c r="CH56" i="34"/>
  <c r="CH53" i="34"/>
  <c r="CS63" i="35"/>
  <c r="CS64" i="35"/>
  <c r="DD63" i="35"/>
  <c r="DD64" i="35"/>
  <c r="DO63" i="34"/>
  <c r="DO64" i="34"/>
  <c r="DD55" i="34"/>
  <c r="DD56" i="34"/>
  <c r="DD53" i="34"/>
  <c r="DD54" i="34"/>
  <c r="BW65" i="34"/>
  <c r="BW66" i="34"/>
  <c r="DO64" i="35"/>
  <c r="DO63" i="35"/>
  <c r="CS15" i="34"/>
  <c r="CS16" i="34"/>
  <c r="CS13" i="34"/>
  <c r="CS14" i="34"/>
  <c r="DD63" i="34"/>
  <c r="DD64" i="34"/>
  <c r="BL65" i="34"/>
  <c r="BL66" i="34"/>
  <c r="DO55" i="34"/>
  <c r="DO56" i="34"/>
  <c r="DO53" i="34"/>
  <c r="DO54" i="34"/>
  <c r="CH65" i="34"/>
  <c r="CH66" i="34"/>
  <c r="DZ64" i="35"/>
  <c r="DZ63" i="35"/>
  <c r="DO61" i="34"/>
  <c r="DO62" i="34"/>
  <c r="EK63" i="34"/>
  <c r="EK64" i="34"/>
  <c r="DZ56" i="34"/>
  <c r="DZ53" i="34"/>
  <c r="DZ54" i="34"/>
  <c r="DZ55" i="34"/>
  <c r="BL62" i="34"/>
  <c r="BL61" i="34"/>
  <c r="CS65" i="34"/>
  <c r="CS66" i="34"/>
  <c r="EK64" i="35"/>
  <c r="EK63" i="35"/>
  <c r="CH64" i="3"/>
  <c r="CH63" i="3"/>
  <c r="CS55" i="34"/>
  <c r="CS56" i="34"/>
  <c r="CS53" i="34"/>
  <c r="CS54" i="34"/>
  <c r="EK56" i="34"/>
  <c r="EK53" i="34"/>
  <c r="EK54" i="34"/>
  <c r="EK55" i="34"/>
  <c r="BW62" i="34"/>
  <c r="BW61" i="34"/>
  <c r="DD65" i="34"/>
  <c r="DD66" i="34"/>
  <c r="BW64" i="3"/>
  <c r="BW63" i="3"/>
  <c r="BL63" i="35"/>
  <c r="BL64" i="35"/>
  <c r="EK16" i="34"/>
  <c r="EK13" i="34"/>
  <c r="EK14" i="34"/>
  <c r="EK15" i="34"/>
  <c r="DZ63" i="34"/>
  <c r="DZ64" i="34"/>
  <c r="BL14" i="34"/>
  <c r="BL15" i="34"/>
  <c r="BL16" i="34"/>
  <c r="BL13" i="34"/>
  <c r="CH62" i="34"/>
  <c r="CH61" i="34"/>
  <c r="DO65" i="34"/>
  <c r="DO66" i="34"/>
  <c r="DZ66" i="34"/>
  <c r="DZ65" i="34"/>
  <c r="BW14" i="34"/>
  <c r="BW15" i="34"/>
  <c r="BW16" i="34"/>
  <c r="BW13" i="34"/>
  <c r="CS61" i="34"/>
  <c r="CS62" i="34"/>
  <c r="CH14" i="34"/>
  <c r="CH15" i="34"/>
  <c r="CH16" i="34"/>
  <c r="CH13" i="34"/>
  <c r="DD61" i="34"/>
  <c r="DD62" i="34"/>
  <c r="EK66" i="34"/>
  <c r="EK65" i="34"/>
  <c r="DD11" i="34"/>
  <c r="DD7" i="34"/>
  <c r="DD12" i="34"/>
  <c r="DD8" i="34"/>
  <c r="BL45" i="34"/>
  <c r="BL47" i="34"/>
  <c r="BL48" i="34"/>
  <c r="BL46" i="34"/>
  <c r="DZ59" i="34"/>
  <c r="DZ57" i="34"/>
  <c r="DZ60" i="34"/>
  <c r="DZ58" i="34"/>
  <c r="BL21" i="34"/>
  <c r="BL24" i="34"/>
  <c r="BL23" i="34"/>
  <c r="BL22" i="34"/>
  <c r="CS12" i="34"/>
  <c r="CS8" i="34"/>
  <c r="CS11" i="34"/>
  <c r="CS7" i="34"/>
  <c r="EK23" i="34"/>
  <c r="EK24" i="34"/>
  <c r="EK22" i="34"/>
  <c r="EK21" i="34"/>
  <c r="DO59" i="34"/>
  <c r="DO58" i="34"/>
  <c r="DO57" i="34"/>
  <c r="DO60" i="34"/>
  <c r="BW45" i="34"/>
  <c r="BW48" i="34"/>
  <c r="BW46" i="34"/>
  <c r="BW47" i="34"/>
  <c r="CH46" i="34"/>
  <c r="CH48" i="34"/>
  <c r="CH47" i="34"/>
  <c r="CH45" i="34"/>
  <c r="DO11" i="34"/>
  <c r="DO7" i="34"/>
  <c r="DO12" i="34"/>
  <c r="DO8" i="34"/>
  <c r="EK59" i="34"/>
  <c r="EK60" i="34"/>
  <c r="EK58" i="34"/>
  <c r="EK57" i="34"/>
  <c r="DZ11" i="34"/>
  <c r="DZ7" i="34"/>
  <c r="DZ12" i="34"/>
  <c r="DZ8" i="34"/>
  <c r="BL33" i="34"/>
  <c r="BL35" i="34"/>
  <c r="BL34" i="34"/>
  <c r="BL36" i="34"/>
  <c r="EK11" i="34"/>
  <c r="EK7" i="34"/>
  <c r="EK12" i="34"/>
  <c r="EK8" i="34"/>
  <c r="BW33" i="34"/>
  <c r="BW36" i="34"/>
  <c r="BW34" i="34"/>
  <c r="BW35" i="34"/>
  <c r="CS46" i="34"/>
  <c r="CS48" i="34"/>
  <c r="CS47" i="34"/>
  <c r="CS45" i="34"/>
  <c r="DD46" i="34"/>
  <c r="DD47" i="34"/>
  <c r="DD45" i="34"/>
  <c r="DD48" i="34"/>
  <c r="BW21" i="34"/>
  <c r="BW24" i="34"/>
  <c r="BW22" i="34"/>
  <c r="BW23" i="34"/>
  <c r="DO47" i="34"/>
  <c r="DO48" i="34"/>
  <c r="DO45" i="34"/>
  <c r="DO46" i="34"/>
  <c r="CS24" i="34"/>
  <c r="CS22" i="34"/>
  <c r="CS21" i="34"/>
  <c r="CS23" i="34"/>
  <c r="DO35" i="34"/>
  <c r="DO33" i="34"/>
  <c r="DO36" i="34"/>
  <c r="DO34" i="34"/>
  <c r="EK47" i="34"/>
  <c r="EK46" i="34"/>
  <c r="EK48" i="34"/>
  <c r="EK45" i="34"/>
  <c r="BW57" i="34"/>
  <c r="BW58" i="34"/>
  <c r="BW60" i="34"/>
  <c r="BW59" i="34"/>
  <c r="DD34" i="34"/>
  <c r="DD33" i="34"/>
  <c r="DD35" i="34"/>
  <c r="DD36" i="34"/>
  <c r="BL57" i="34"/>
  <c r="BL59" i="34"/>
  <c r="BL60" i="34"/>
  <c r="BL58" i="34"/>
  <c r="BL7" i="34"/>
  <c r="BL8" i="34"/>
  <c r="BL12" i="34"/>
  <c r="BL11" i="34"/>
  <c r="DD22" i="34"/>
  <c r="DD21" i="34"/>
  <c r="DD23" i="34"/>
  <c r="DD24" i="34"/>
  <c r="DZ35" i="34"/>
  <c r="DZ34" i="34"/>
  <c r="DZ33" i="34"/>
  <c r="DZ36" i="34"/>
  <c r="CH60" i="34"/>
  <c r="CH58" i="34"/>
  <c r="CH59" i="34"/>
  <c r="CH57" i="34"/>
  <c r="CH36" i="34"/>
  <c r="CH34" i="34"/>
  <c r="CH33" i="34"/>
  <c r="CH35" i="34"/>
  <c r="CH22" i="34"/>
  <c r="CH24" i="34"/>
  <c r="CH23" i="34"/>
  <c r="CH21" i="34"/>
  <c r="DZ47" i="34"/>
  <c r="DZ45" i="34"/>
  <c r="DZ48" i="34"/>
  <c r="DZ46" i="34"/>
  <c r="BW12" i="34"/>
  <c r="BW11" i="34"/>
  <c r="BW7" i="34"/>
  <c r="BW8" i="34"/>
  <c r="DO23" i="34"/>
  <c r="DO21" i="34"/>
  <c r="DO22" i="34"/>
  <c r="DO24" i="34"/>
  <c r="EK35" i="34"/>
  <c r="EK36" i="34"/>
  <c r="EK33" i="34"/>
  <c r="EK34" i="34"/>
  <c r="CS58" i="34"/>
  <c r="CS59" i="34"/>
  <c r="CS60" i="34"/>
  <c r="CS57" i="34"/>
  <c r="CS34" i="34"/>
  <c r="CS36" i="34"/>
  <c r="CS35" i="34"/>
  <c r="CS33" i="34"/>
  <c r="CH8" i="34"/>
  <c r="CH11" i="34"/>
  <c r="CH7" i="34"/>
  <c r="CH12" i="34"/>
  <c r="DZ23" i="34"/>
  <c r="DZ21" i="34"/>
  <c r="DZ24" i="34"/>
  <c r="DZ22" i="34"/>
  <c r="DD58" i="34"/>
  <c r="DD59" i="34"/>
  <c r="DD60" i="34"/>
  <c r="DD57" i="34"/>
  <c r="EK16" i="35"/>
  <c r="EK13" i="35"/>
  <c r="EK15" i="35"/>
  <c r="EK14" i="35"/>
  <c r="DZ7" i="35"/>
  <c r="DZ12" i="35"/>
  <c r="DZ8" i="35"/>
  <c r="DZ11" i="35"/>
  <c r="BL34" i="35"/>
  <c r="BL33" i="35"/>
  <c r="BL35" i="35"/>
  <c r="BL36" i="35"/>
  <c r="CH46" i="35"/>
  <c r="CH47" i="35"/>
  <c r="CH48" i="35"/>
  <c r="CH45" i="35"/>
  <c r="DO55" i="35"/>
  <c r="DO56" i="35"/>
  <c r="DO53" i="35"/>
  <c r="DO54" i="35"/>
  <c r="CH65" i="35"/>
  <c r="CH66" i="35"/>
  <c r="BL65" i="35"/>
  <c r="BL66" i="35"/>
  <c r="DD55" i="35"/>
  <c r="DD54" i="35"/>
  <c r="DD56" i="35"/>
  <c r="DD53" i="35"/>
  <c r="EK12" i="35"/>
  <c r="EK8" i="35"/>
  <c r="EK7" i="35"/>
  <c r="EK11" i="35"/>
  <c r="BW34" i="35"/>
  <c r="BW33" i="35"/>
  <c r="BW35" i="35"/>
  <c r="BW36" i="35"/>
  <c r="CS47" i="35"/>
  <c r="CS48" i="35"/>
  <c r="CS46" i="35"/>
  <c r="CS45" i="35"/>
  <c r="DZ56" i="35"/>
  <c r="DZ53" i="35"/>
  <c r="DZ55" i="35"/>
  <c r="DZ54" i="35"/>
  <c r="BL62" i="35"/>
  <c r="BL61" i="35"/>
  <c r="CS65" i="35"/>
  <c r="CS66" i="35"/>
  <c r="BW11" i="35"/>
  <c r="BW7" i="35"/>
  <c r="BW12" i="35"/>
  <c r="BW8" i="35"/>
  <c r="DZ16" i="35"/>
  <c r="DZ15" i="35"/>
  <c r="DZ13" i="35"/>
  <c r="DZ14" i="35"/>
  <c r="DO59" i="35"/>
  <c r="DO60" i="35"/>
  <c r="DO57" i="35"/>
  <c r="DO58" i="35"/>
  <c r="BW65" i="35"/>
  <c r="BW66" i="35"/>
  <c r="EK56" i="35"/>
  <c r="EK53" i="35"/>
  <c r="EK54" i="35"/>
  <c r="EK55" i="35"/>
  <c r="BL13" i="35"/>
  <c r="BL14" i="35"/>
  <c r="BL15" i="35"/>
  <c r="BL16" i="35"/>
  <c r="BW22" i="35"/>
  <c r="BW23" i="35"/>
  <c r="BW24" i="35"/>
  <c r="BW21" i="35"/>
  <c r="CS35" i="35"/>
  <c r="CS36" i="35"/>
  <c r="CS34" i="35"/>
  <c r="CS33" i="35"/>
  <c r="DO47" i="35"/>
  <c r="DO48" i="35"/>
  <c r="DO45" i="35"/>
  <c r="DO46" i="35"/>
  <c r="CH62" i="35"/>
  <c r="CH61" i="35"/>
  <c r="DO65" i="35"/>
  <c r="DO66" i="35"/>
  <c r="DO11" i="35"/>
  <c r="DO7" i="35"/>
  <c r="DO12" i="35"/>
  <c r="DO8" i="35"/>
  <c r="EK60" i="35"/>
  <c r="EK57" i="35"/>
  <c r="EK58" i="35"/>
  <c r="EK59" i="35"/>
  <c r="BL21" i="35"/>
  <c r="BL22" i="35"/>
  <c r="BL23" i="35"/>
  <c r="BL24" i="35"/>
  <c r="DD15" i="35"/>
  <c r="DD16" i="35"/>
  <c r="DD14" i="35"/>
  <c r="DD13" i="35"/>
  <c r="EK23" i="35"/>
  <c r="EK24" i="35"/>
  <c r="EK21" i="35"/>
  <c r="EK22" i="35"/>
  <c r="CH54" i="35"/>
  <c r="CH55" i="35"/>
  <c r="CH56" i="35"/>
  <c r="CH53" i="35"/>
  <c r="BL45" i="35"/>
  <c r="BL46" i="35"/>
  <c r="BL47" i="35"/>
  <c r="BL48" i="35"/>
  <c r="BW46" i="35"/>
  <c r="BW45" i="35"/>
  <c r="BW47" i="35"/>
  <c r="BW48" i="35"/>
  <c r="DD47" i="35"/>
  <c r="DD48" i="35"/>
  <c r="DD45" i="35"/>
  <c r="DD46" i="35"/>
  <c r="BW61" i="35"/>
  <c r="BW62" i="35"/>
  <c r="BW13" i="35"/>
  <c r="BW14" i="35"/>
  <c r="BW15" i="35"/>
  <c r="BW16" i="35"/>
  <c r="DZ47" i="35"/>
  <c r="DZ48" i="35"/>
  <c r="DZ45" i="35"/>
  <c r="DZ46" i="35"/>
  <c r="CS62" i="35"/>
  <c r="CS61" i="35"/>
  <c r="CH14" i="35"/>
  <c r="CH15" i="35"/>
  <c r="CH16" i="35"/>
  <c r="CH13" i="35"/>
  <c r="CS23" i="35"/>
  <c r="CS24" i="35"/>
  <c r="CS22" i="35"/>
  <c r="CS21" i="35"/>
  <c r="DO35" i="35"/>
  <c r="DO36" i="35"/>
  <c r="DO33" i="35"/>
  <c r="DO34" i="35"/>
  <c r="EK47" i="35"/>
  <c r="EK48" i="35"/>
  <c r="EK45" i="35"/>
  <c r="EK46" i="35"/>
  <c r="BW58" i="35"/>
  <c r="BW57" i="35"/>
  <c r="BW59" i="35"/>
  <c r="BW60" i="35"/>
  <c r="DD62" i="35"/>
  <c r="DD61" i="35"/>
  <c r="EK66" i="35"/>
  <c r="EK65" i="35"/>
  <c r="CS11" i="35"/>
  <c r="CS7" i="35"/>
  <c r="CS12" i="35"/>
  <c r="CS8" i="35"/>
  <c r="DD11" i="35"/>
  <c r="DD7" i="35"/>
  <c r="DD12" i="35"/>
  <c r="DD8" i="35"/>
  <c r="CS54" i="35"/>
  <c r="CS55" i="35"/>
  <c r="CS56" i="35"/>
  <c r="CS53" i="35"/>
  <c r="DZ60" i="35"/>
  <c r="DZ59" i="35"/>
  <c r="DZ57" i="35"/>
  <c r="DZ58" i="35"/>
  <c r="CH34" i="35"/>
  <c r="CH35" i="35"/>
  <c r="CH36" i="35"/>
  <c r="CH33" i="35"/>
  <c r="DD65" i="35"/>
  <c r="DD66" i="35"/>
  <c r="CH22" i="35"/>
  <c r="CH23" i="35"/>
  <c r="CH24" i="35"/>
  <c r="CH21" i="35"/>
  <c r="DD35" i="35"/>
  <c r="DD34" i="35"/>
  <c r="DD36" i="35"/>
  <c r="DD33" i="35"/>
  <c r="BL58" i="35"/>
  <c r="BL57" i="35"/>
  <c r="BL59" i="35"/>
  <c r="BL60" i="35"/>
  <c r="DZ65" i="35"/>
  <c r="DZ66" i="35"/>
  <c r="BL11" i="35"/>
  <c r="BL7" i="35"/>
  <c r="BL12" i="35"/>
  <c r="BL8" i="35"/>
  <c r="CS15" i="35"/>
  <c r="CS16" i="35"/>
  <c r="CS14" i="35"/>
  <c r="CS13" i="35"/>
  <c r="DD23" i="35"/>
  <c r="DD22" i="35"/>
  <c r="DD24" i="35"/>
  <c r="DD21" i="35"/>
  <c r="DZ35" i="35"/>
  <c r="DZ36" i="35"/>
  <c r="DZ33" i="35"/>
  <c r="DZ34" i="35"/>
  <c r="CH58" i="35"/>
  <c r="CH59" i="35"/>
  <c r="CH60" i="35"/>
  <c r="CH57" i="35"/>
  <c r="DO61" i="35"/>
  <c r="DO62" i="35"/>
  <c r="EK36" i="35"/>
  <c r="EK33" i="35"/>
  <c r="EK34" i="35"/>
  <c r="EK35" i="35"/>
  <c r="DZ61" i="35"/>
  <c r="DZ62" i="35"/>
  <c r="DO23" i="35"/>
  <c r="DO24" i="35"/>
  <c r="DO21" i="35"/>
  <c r="DO22" i="35"/>
  <c r="BL54" i="35"/>
  <c r="BL55" i="35"/>
  <c r="BL53" i="35"/>
  <c r="BL56" i="35"/>
  <c r="CS59" i="35"/>
  <c r="CS58" i="35"/>
  <c r="CS60" i="35"/>
  <c r="CS57" i="35"/>
  <c r="CH11" i="35"/>
  <c r="CH7" i="35"/>
  <c r="CH12" i="35"/>
  <c r="CH8" i="35"/>
  <c r="DO15" i="35"/>
  <c r="DO16" i="35"/>
  <c r="DO13" i="35"/>
  <c r="DO14" i="35"/>
  <c r="DZ24" i="35"/>
  <c r="DZ23" i="35"/>
  <c r="DZ21" i="35"/>
  <c r="DZ22" i="35"/>
  <c r="BW54" i="35"/>
  <c r="BW55" i="35"/>
  <c r="BW53" i="35"/>
  <c r="BW56" i="35"/>
  <c r="DD59" i="35"/>
  <c r="DD60" i="35"/>
  <c r="DD57" i="35"/>
  <c r="DD58" i="35"/>
  <c r="EK61" i="35"/>
  <c r="EK62" i="35"/>
  <c r="BL72" i="3"/>
  <c r="BL71" i="3"/>
  <c r="BL68" i="3"/>
  <c r="BL67" i="3"/>
  <c r="AE73" i="5" l="1"/>
  <c r="D37" i="5"/>
  <c r="AE73" i="23"/>
  <c r="AE73" i="15"/>
  <c r="F70" i="5"/>
  <c r="G71" i="5"/>
  <c r="G72" i="5" s="1"/>
  <c r="G53" i="1"/>
  <c r="BW51" i="5"/>
  <c r="G55" i="1"/>
  <c r="BA28" i="5"/>
  <c r="BA27" i="5"/>
  <c r="BA25" i="32"/>
  <c r="BA26" i="32"/>
  <c r="BA27" i="35"/>
  <c r="BA25" i="35"/>
  <c r="BA26" i="35"/>
  <c r="BA25" i="30"/>
  <c r="BA26" i="30"/>
  <c r="BA27" i="30"/>
  <c r="AP28" i="34"/>
  <c r="AP25" i="34"/>
  <c r="AP26" i="34"/>
  <c r="BA26" i="25"/>
  <c r="BA27" i="25"/>
  <c r="BA25" i="25"/>
  <c r="BA28" i="12"/>
  <c r="BA25" i="10"/>
  <c r="BA25" i="12"/>
  <c r="BA28" i="20"/>
  <c r="BA25" i="14"/>
  <c r="BA26" i="19"/>
  <c r="BA25" i="20"/>
  <c r="BA26" i="20"/>
  <c r="BA25" i="33"/>
  <c r="BA26" i="5"/>
  <c r="BA25" i="8"/>
  <c r="BA26" i="33"/>
  <c r="BA26" i="8"/>
  <c r="BA27" i="33"/>
  <c r="BA27" i="8"/>
  <c r="BA28" i="33"/>
  <c r="E17" i="1"/>
  <c r="E18" i="1" s="1"/>
  <c r="E60" i="1" s="1"/>
  <c r="BA28" i="8"/>
  <c r="F25" i="1"/>
  <c r="F62" i="1" s="1"/>
  <c r="F67" i="1" s="1"/>
  <c r="BA27" i="19"/>
  <c r="E25" i="1"/>
  <c r="E71" i="1"/>
  <c r="E72" i="1" s="1"/>
  <c r="BA25" i="5"/>
  <c r="BA28" i="19"/>
  <c r="BA25" i="19"/>
  <c r="BA26" i="10"/>
  <c r="BA27" i="10"/>
  <c r="BA28" i="10"/>
  <c r="BA25" i="28"/>
  <c r="BA26" i="28"/>
  <c r="BA27" i="28"/>
  <c r="BA26" i="29"/>
  <c r="BA28" i="28"/>
  <c r="BA27" i="29"/>
  <c r="BA28" i="29"/>
  <c r="BA25" i="29"/>
  <c r="BA50" i="3"/>
  <c r="F57" i="1"/>
  <c r="BA28" i="35"/>
  <c r="AP27" i="23"/>
  <c r="AP28" i="23"/>
  <c r="BA26" i="14"/>
  <c r="BA28" i="9"/>
  <c r="BA26" i="9"/>
  <c r="BA25" i="9"/>
  <c r="BA27" i="9"/>
  <c r="BA26" i="26"/>
  <c r="BA25" i="26"/>
  <c r="BA28" i="26"/>
  <c r="BA27" i="26"/>
  <c r="F22" i="1"/>
  <c r="F61" i="1" s="1"/>
  <c r="F66" i="1" s="1"/>
  <c r="BA26" i="11"/>
  <c r="BA25" i="11"/>
  <c r="BA27" i="11"/>
  <c r="BA28" i="11"/>
  <c r="AP25" i="23"/>
  <c r="BA49" i="9"/>
  <c r="BA49" i="12"/>
  <c r="BA52" i="9"/>
  <c r="BA51" i="9"/>
  <c r="BA51" i="26"/>
  <c r="BA52" i="26"/>
  <c r="BA49" i="26"/>
  <c r="BA49" i="8"/>
  <c r="BA50" i="8"/>
  <c r="BA51" i="8"/>
  <c r="BA40" i="29"/>
  <c r="BA37" i="30"/>
  <c r="BA49" i="20"/>
  <c r="BA50" i="20"/>
  <c r="BA37" i="7"/>
  <c r="BA38" i="6"/>
  <c r="BA40" i="6"/>
  <c r="AE73" i="4"/>
  <c r="BA38" i="30"/>
  <c r="BA39" i="30"/>
  <c r="AP70" i="1"/>
  <c r="AP69" i="1"/>
  <c r="BA49" i="28"/>
  <c r="BA51" i="28"/>
  <c r="BA52" i="20"/>
  <c r="BA52" i="28"/>
  <c r="BA39" i="7"/>
  <c r="BA39" i="6"/>
  <c r="BA51" i="7"/>
  <c r="BA52" i="7"/>
  <c r="BA49" i="3"/>
  <c r="BA51" i="29"/>
  <c r="BA49" i="14"/>
  <c r="BA49" i="7"/>
  <c r="BA52" i="3"/>
  <c r="BA52" i="29"/>
  <c r="BA50" i="14"/>
  <c r="BA51" i="3"/>
  <c r="BA49" i="29"/>
  <c r="BA37" i="5"/>
  <c r="BA38" i="5"/>
  <c r="BA39" i="5"/>
  <c r="BA40" i="5"/>
  <c r="BA49" i="33"/>
  <c r="BA50" i="33"/>
  <c r="AE73" i="10"/>
  <c r="BA51" i="33"/>
  <c r="AE73" i="35"/>
  <c r="BA52" i="12"/>
  <c r="BA51" i="14"/>
  <c r="BA50" i="24"/>
  <c r="BA50" i="32"/>
  <c r="BA52" i="10"/>
  <c r="BA51" i="32"/>
  <c r="AD37" i="1"/>
  <c r="BA52" i="19"/>
  <c r="BA52" i="32"/>
  <c r="Q53" i="1"/>
  <c r="Q75" i="1" s="1"/>
  <c r="BA50" i="35"/>
  <c r="BA51" i="34"/>
  <c r="H53" i="1"/>
  <c r="BA38" i="18"/>
  <c r="BA37" i="18"/>
  <c r="BA39" i="18"/>
  <c r="BA40" i="18"/>
  <c r="BA40" i="32"/>
  <c r="BA38" i="32"/>
  <c r="BA37" i="32"/>
  <c r="BA39" i="32"/>
  <c r="BA38" i="33"/>
  <c r="BA37" i="33"/>
  <c r="BA39" i="33"/>
  <c r="BA40" i="33"/>
  <c r="BA52" i="25"/>
  <c r="AD38" i="1"/>
  <c r="BA51" i="18"/>
  <c r="BA49" i="17"/>
  <c r="BA50" i="12"/>
  <c r="BA39" i="21"/>
  <c r="BA38" i="16"/>
  <c r="BA49" i="27"/>
  <c r="BA52" i="22"/>
  <c r="BA49" i="13"/>
  <c r="AP73" i="26"/>
  <c r="AP73" i="11"/>
  <c r="AP73" i="9"/>
  <c r="AE73" i="30"/>
  <c r="AP73" i="12"/>
  <c r="AP73" i="14"/>
  <c r="AP73" i="33"/>
  <c r="BA38" i="14"/>
  <c r="BA37" i="14"/>
  <c r="BA40" i="14"/>
  <c r="BA39" i="14"/>
  <c r="BA28" i="22"/>
  <c r="BA26" i="22"/>
  <c r="BA27" i="22"/>
  <c r="BA25" i="22"/>
  <c r="AP51" i="22"/>
  <c r="AP52" i="22"/>
  <c r="AP50" i="22"/>
  <c r="AP49" i="22"/>
  <c r="AE73" i="22"/>
  <c r="AP40" i="22"/>
  <c r="AP39" i="22"/>
  <c r="AP38" i="22"/>
  <c r="AP37" i="22"/>
  <c r="AP28" i="22"/>
  <c r="AP27" i="22"/>
  <c r="AP26" i="22"/>
  <c r="AP25" i="22"/>
  <c r="AP52" i="13"/>
  <c r="AP51" i="13"/>
  <c r="AP50" i="13"/>
  <c r="AP49" i="13"/>
  <c r="AP40" i="13"/>
  <c r="AP39" i="13"/>
  <c r="AP38" i="13"/>
  <c r="AP37" i="13"/>
  <c r="AE73" i="21"/>
  <c r="AP73" i="32"/>
  <c r="AP73" i="20"/>
  <c r="BA38" i="12"/>
  <c r="BA40" i="12"/>
  <c r="BA39" i="12"/>
  <c r="BA37" i="12"/>
  <c r="AP52" i="19"/>
  <c r="AP51" i="19"/>
  <c r="AP49" i="19"/>
  <c r="AP50" i="19"/>
  <c r="AE73" i="19"/>
  <c r="AP37" i="19"/>
  <c r="AP40" i="19"/>
  <c r="AP39" i="19"/>
  <c r="AP38" i="19"/>
  <c r="BA52" i="35"/>
  <c r="BA51" i="35"/>
  <c r="BA49" i="35"/>
  <c r="AP52" i="35"/>
  <c r="AP51" i="35"/>
  <c r="AP50" i="35"/>
  <c r="AP49" i="35"/>
  <c r="AP40" i="35"/>
  <c r="AP39" i="35"/>
  <c r="AP38" i="35"/>
  <c r="AP37" i="35"/>
  <c r="BA38" i="11"/>
  <c r="BA37" i="11"/>
  <c r="BA40" i="11"/>
  <c r="BA39" i="11"/>
  <c r="AP51" i="30"/>
  <c r="AP50" i="30"/>
  <c r="AP52" i="30"/>
  <c r="AP49" i="30"/>
  <c r="AE73" i="27"/>
  <c r="BA50" i="27"/>
  <c r="AP52" i="27"/>
  <c r="AP51" i="27"/>
  <c r="AP50" i="27"/>
  <c r="AP49" i="27"/>
  <c r="AP40" i="27"/>
  <c r="AP39" i="27"/>
  <c r="AP38" i="27"/>
  <c r="AP37" i="27"/>
  <c r="BA26" i="18"/>
  <c r="BA25" i="18"/>
  <c r="BA28" i="18"/>
  <c r="BA27" i="18"/>
  <c r="AP73" i="18"/>
  <c r="BA51" i="17"/>
  <c r="AP51" i="17"/>
  <c r="AP52" i="17"/>
  <c r="AP50" i="17"/>
  <c r="AP49" i="17"/>
  <c r="AP40" i="17"/>
  <c r="AP39" i="17"/>
  <c r="AP38" i="17"/>
  <c r="AP37" i="17"/>
  <c r="AP28" i="17"/>
  <c r="AP27" i="17"/>
  <c r="AP26" i="17"/>
  <c r="AP25" i="17"/>
  <c r="AD52" i="1"/>
  <c r="AE73" i="17"/>
  <c r="BA40" i="17"/>
  <c r="AD49" i="1"/>
  <c r="AD50" i="1"/>
  <c r="AP40" i="10"/>
  <c r="AP39" i="10"/>
  <c r="AP38" i="10"/>
  <c r="AP37" i="10"/>
  <c r="AP52" i="10"/>
  <c r="AP51" i="10"/>
  <c r="AP50" i="10"/>
  <c r="AP49" i="10"/>
  <c r="AP73" i="8"/>
  <c r="AP73" i="29"/>
  <c r="BA38" i="26"/>
  <c r="BA37" i="26"/>
  <c r="BA40" i="26"/>
  <c r="BA39" i="26"/>
  <c r="BA50" i="34"/>
  <c r="AP50" i="34"/>
  <c r="AP51" i="34"/>
  <c r="AP49" i="34"/>
  <c r="AP52" i="34"/>
  <c r="AE73" i="34"/>
  <c r="AP38" i="34"/>
  <c r="AP39" i="34"/>
  <c r="AP37" i="34"/>
  <c r="AP40" i="34"/>
  <c r="AP52" i="25"/>
  <c r="AP51" i="25"/>
  <c r="AP50" i="25"/>
  <c r="AP49" i="25"/>
  <c r="AE73" i="25"/>
  <c r="AP40" i="25"/>
  <c r="AP39" i="25"/>
  <c r="AP38" i="25"/>
  <c r="AP37" i="25"/>
  <c r="AP28" i="24"/>
  <c r="AP27" i="24"/>
  <c r="AP26" i="24"/>
  <c r="AP25" i="24"/>
  <c r="BA37" i="24"/>
  <c r="AP40" i="24"/>
  <c r="AP39" i="24"/>
  <c r="AP38" i="24"/>
  <c r="AP37" i="24"/>
  <c r="AE73" i="24"/>
  <c r="BA51" i="24"/>
  <c r="AP52" i="24"/>
  <c r="AP51" i="24"/>
  <c r="AP50" i="24"/>
  <c r="AP49" i="24"/>
  <c r="AE73" i="7"/>
  <c r="AE73" i="6"/>
  <c r="AP38" i="6"/>
  <c r="AP37" i="6"/>
  <c r="AP40" i="6"/>
  <c r="AP39" i="6"/>
  <c r="BA49" i="6"/>
  <c r="AD27" i="1"/>
  <c r="AP50" i="6"/>
  <c r="AP49" i="6"/>
  <c r="AP51" i="6"/>
  <c r="AP52" i="6"/>
  <c r="AP40" i="23"/>
  <c r="AP39" i="23"/>
  <c r="AP38" i="23"/>
  <c r="AP37" i="23"/>
  <c r="AE73" i="28"/>
  <c r="AP40" i="28"/>
  <c r="AP39" i="28"/>
  <c r="AP38" i="28"/>
  <c r="AP37" i="28"/>
  <c r="AP38" i="31"/>
  <c r="AP37" i="31"/>
  <c r="AP40" i="31"/>
  <c r="AP39" i="31"/>
  <c r="BA52" i="31"/>
  <c r="BA51" i="31"/>
  <c r="BA49" i="31"/>
  <c r="BA50" i="31"/>
  <c r="AD28" i="1"/>
  <c r="AE73" i="31"/>
  <c r="AP50" i="31"/>
  <c r="AP49" i="31"/>
  <c r="AP52" i="31"/>
  <c r="AP51" i="31"/>
  <c r="AP27" i="16"/>
  <c r="AP28" i="16"/>
  <c r="AP26" i="16"/>
  <c r="AP25" i="16"/>
  <c r="AD26" i="1"/>
  <c r="BA39" i="16"/>
  <c r="AD51" i="1"/>
  <c r="AP40" i="16"/>
  <c r="AP39" i="16"/>
  <c r="AP38" i="16"/>
  <c r="AP37" i="16"/>
  <c r="AD40" i="1"/>
  <c r="AE73" i="16"/>
  <c r="AD39" i="1"/>
  <c r="BA50" i="16"/>
  <c r="BA49" i="16"/>
  <c r="BA52" i="16"/>
  <c r="BA51" i="16"/>
  <c r="AP51" i="16"/>
  <c r="AP52" i="16"/>
  <c r="AP50" i="16"/>
  <c r="AP49" i="16"/>
  <c r="AP73" i="5"/>
  <c r="AP50" i="4"/>
  <c r="AP49" i="4"/>
  <c r="AP52" i="4"/>
  <c r="AP51" i="4"/>
  <c r="AE73" i="3"/>
  <c r="AD25" i="1"/>
  <c r="BA28" i="21"/>
  <c r="BA27" i="21"/>
  <c r="BA26" i="21"/>
  <c r="BA25" i="21"/>
  <c r="AP28" i="21"/>
  <c r="AP27" i="21"/>
  <c r="AP26" i="21"/>
  <c r="AP25" i="21"/>
  <c r="AP40" i="21"/>
  <c r="AP39" i="21"/>
  <c r="AP38" i="21"/>
  <c r="AP37" i="21"/>
  <c r="AP52" i="21"/>
  <c r="AP51" i="21"/>
  <c r="AP50" i="21"/>
  <c r="AP49" i="21"/>
  <c r="AP25" i="7"/>
  <c r="AP28" i="7"/>
  <c r="AP27" i="7"/>
  <c r="AP26" i="7"/>
  <c r="AP40" i="7"/>
  <c r="AP37" i="7"/>
  <c r="AP39" i="7"/>
  <c r="AP38" i="7"/>
  <c r="AP49" i="7"/>
  <c r="AP52" i="7"/>
  <c r="AP51" i="7"/>
  <c r="AP50" i="7"/>
  <c r="BA28" i="7"/>
  <c r="BA27" i="7"/>
  <c r="BA25" i="7"/>
  <c r="BA26" i="7"/>
  <c r="AP73" i="15"/>
  <c r="AP28" i="3"/>
  <c r="AP26" i="3"/>
  <c r="AP27" i="3"/>
  <c r="AP25" i="3"/>
  <c r="D18" i="1"/>
  <c r="D60" i="1" s="1"/>
  <c r="D28" i="1"/>
  <c r="DO68" i="34"/>
  <c r="DO67" i="34"/>
  <c r="DO71" i="34"/>
  <c r="DO72" i="34"/>
  <c r="CH68" i="34"/>
  <c r="CH67" i="34"/>
  <c r="DD68" i="34"/>
  <c r="DD67" i="34"/>
  <c r="BW71" i="34"/>
  <c r="BW72" i="34"/>
  <c r="CS72" i="34"/>
  <c r="CS71" i="34"/>
  <c r="DD72" i="34"/>
  <c r="DD71" i="34"/>
  <c r="CH72" i="34"/>
  <c r="CH71" i="34"/>
  <c r="BW67" i="34"/>
  <c r="BW68" i="34"/>
  <c r="EK72" i="34"/>
  <c r="EK71" i="34"/>
  <c r="CS68" i="34"/>
  <c r="CS67" i="34"/>
  <c r="EK68" i="34"/>
  <c r="EK67" i="34"/>
  <c r="BL71" i="34"/>
  <c r="BL72" i="34"/>
  <c r="DZ67" i="34"/>
  <c r="DZ68" i="34"/>
  <c r="BL67" i="34"/>
  <c r="BL68" i="34"/>
  <c r="DZ71" i="34"/>
  <c r="DZ72" i="34"/>
  <c r="DO71" i="35"/>
  <c r="DO72" i="35"/>
  <c r="DZ71" i="35"/>
  <c r="DZ72" i="35"/>
  <c r="DD71" i="35"/>
  <c r="DD72" i="35"/>
  <c r="EK67" i="35"/>
  <c r="EK68" i="35"/>
  <c r="DZ67" i="35"/>
  <c r="DZ68" i="35"/>
  <c r="DD68" i="35"/>
  <c r="DD67" i="35"/>
  <c r="DO67" i="35"/>
  <c r="DO68" i="35"/>
  <c r="BW68" i="35"/>
  <c r="BW67" i="35"/>
  <c r="CS72" i="35"/>
  <c r="CS71" i="35"/>
  <c r="CH68" i="35"/>
  <c r="CH67" i="35"/>
  <c r="BW72" i="35"/>
  <c r="BW71" i="35"/>
  <c r="CS68" i="35"/>
  <c r="CS67" i="35"/>
  <c r="EK71" i="35"/>
  <c r="EK72" i="35"/>
  <c r="BL68" i="35"/>
  <c r="BL67" i="35"/>
  <c r="CH72" i="35"/>
  <c r="CH71" i="35"/>
  <c r="BL72" i="35"/>
  <c r="BL71" i="35"/>
  <c r="G17" i="1" l="1"/>
  <c r="G18" i="1" s="1"/>
  <c r="G60" i="1" s="1"/>
  <c r="G65" i="1" s="1"/>
  <c r="BW52" i="5"/>
  <c r="BL27" i="5"/>
  <c r="BL28" i="5"/>
  <c r="I25" i="1"/>
  <c r="I62" i="1" s="1"/>
  <c r="G70" i="5"/>
  <c r="I53" i="1"/>
  <c r="H71" i="5"/>
  <c r="H72" i="5" s="1"/>
  <c r="E65" i="1"/>
  <c r="E28" i="1"/>
  <c r="E37" i="1" s="1"/>
  <c r="E62" i="1"/>
  <c r="E67" i="1" s="1"/>
  <c r="D63" i="1"/>
  <c r="D65" i="1"/>
  <c r="D69" i="1" s="1"/>
  <c r="D70" i="1" s="1"/>
  <c r="G22" i="1"/>
  <c r="BA28" i="17"/>
  <c r="BA73" i="9"/>
  <c r="BA28" i="34"/>
  <c r="BA26" i="34"/>
  <c r="BA25" i="34"/>
  <c r="BA27" i="34"/>
  <c r="BA25" i="17"/>
  <c r="BA26" i="17"/>
  <c r="BA27" i="17"/>
  <c r="BA49" i="15"/>
  <c r="BA50" i="15"/>
  <c r="BA52" i="15"/>
  <c r="BA51" i="15"/>
  <c r="F28" i="1"/>
  <c r="BA26" i="24"/>
  <c r="BA27" i="24"/>
  <c r="BA28" i="24"/>
  <c r="BA25" i="24"/>
  <c r="BA27" i="16"/>
  <c r="BA28" i="16"/>
  <c r="BA25" i="16"/>
  <c r="BA26" i="16"/>
  <c r="F71" i="1"/>
  <c r="F72" i="1" s="1"/>
  <c r="BA73" i="8"/>
  <c r="BA28" i="4"/>
  <c r="BA27" i="4"/>
  <c r="BA26" i="4"/>
  <c r="BA25" i="4"/>
  <c r="F17" i="1"/>
  <c r="F18" i="1" s="1"/>
  <c r="BA26" i="23"/>
  <c r="BA25" i="23"/>
  <c r="BA28" i="23"/>
  <c r="BA27" i="23"/>
  <c r="BA73" i="5"/>
  <c r="BA73" i="20"/>
  <c r="BA50" i="25"/>
  <c r="BA49" i="25"/>
  <c r="BA49" i="10"/>
  <c r="BA52" i="6"/>
  <c r="BA37" i="4"/>
  <c r="BA40" i="4"/>
  <c r="BA39" i="4"/>
  <c r="BA38" i="4"/>
  <c r="BA50" i="17"/>
  <c r="BA50" i="6"/>
  <c r="BA51" i="6"/>
  <c r="BA52" i="27"/>
  <c r="BA52" i="17"/>
  <c r="BA40" i="16"/>
  <c r="BA52" i="34"/>
  <c r="BA39" i="24"/>
  <c r="BA37" i="17"/>
  <c r="BA40" i="24"/>
  <c r="BA38" i="17"/>
  <c r="BA73" i="29"/>
  <c r="BA52" i="24"/>
  <c r="BA38" i="24"/>
  <c r="BA49" i="24"/>
  <c r="BA49" i="34"/>
  <c r="BA39" i="17"/>
  <c r="BA49" i="19"/>
  <c r="BA40" i="21"/>
  <c r="BA37" i="21"/>
  <c r="BA38" i="21"/>
  <c r="BA37" i="16"/>
  <c r="BA50" i="13"/>
  <c r="BA51" i="13"/>
  <c r="BA49" i="4"/>
  <c r="BA52" i="13"/>
  <c r="BA50" i="4"/>
  <c r="BA51" i="4"/>
  <c r="BA52" i="4"/>
  <c r="AP73" i="23"/>
  <c r="BA51" i="25"/>
  <c r="BA73" i="33"/>
  <c r="AP73" i="4"/>
  <c r="BA73" i="32"/>
  <c r="BA50" i="10"/>
  <c r="BA51" i="10"/>
  <c r="BA50" i="19"/>
  <c r="BA51" i="27"/>
  <c r="AP73" i="19"/>
  <c r="BA73" i="12"/>
  <c r="BA51" i="19"/>
  <c r="AP73" i="25"/>
  <c r="BA49" i="22"/>
  <c r="AP73" i="30"/>
  <c r="BA37" i="22"/>
  <c r="BA50" i="22"/>
  <c r="AP73" i="10"/>
  <c r="BA38" i="22"/>
  <c r="BA51" i="22"/>
  <c r="BA39" i="22"/>
  <c r="BA40" i="22"/>
  <c r="AP73" i="34"/>
  <c r="AP73" i="31"/>
  <c r="BA73" i="11"/>
  <c r="AP73" i="6"/>
  <c r="AP73" i="35"/>
  <c r="AP73" i="13"/>
  <c r="AP73" i="27"/>
  <c r="AE26" i="1"/>
  <c r="AP73" i="28"/>
  <c r="BA73" i="14"/>
  <c r="AP73" i="22"/>
  <c r="BA40" i="13"/>
  <c r="BA39" i="13"/>
  <c r="BA38" i="13"/>
  <c r="BA37" i="13"/>
  <c r="BA37" i="19"/>
  <c r="BA38" i="19"/>
  <c r="BA39" i="19"/>
  <c r="BA40" i="19"/>
  <c r="BA37" i="35"/>
  <c r="BA40" i="35"/>
  <c r="BA39" i="35"/>
  <c r="BA38" i="35"/>
  <c r="BA52" i="30"/>
  <c r="BA51" i="30"/>
  <c r="BA50" i="30"/>
  <c r="BA49" i="30"/>
  <c r="BA37" i="27"/>
  <c r="BA40" i="27"/>
  <c r="BA39" i="27"/>
  <c r="BA38" i="27"/>
  <c r="BA73" i="18"/>
  <c r="AP73" i="17"/>
  <c r="BA40" i="10"/>
  <c r="BA39" i="10"/>
  <c r="BA38" i="10"/>
  <c r="BA37" i="10"/>
  <c r="BA73" i="26"/>
  <c r="BA40" i="34"/>
  <c r="BA39" i="34"/>
  <c r="BA38" i="34"/>
  <c r="BA37" i="34"/>
  <c r="BA40" i="25"/>
  <c r="BA39" i="25"/>
  <c r="BA37" i="25"/>
  <c r="BA38" i="25"/>
  <c r="AP73" i="24"/>
  <c r="AE51" i="1"/>
  <c r="AE49" i="1"/>
  <c r="AE38" i="1"/>
  <c r="AE40" i="1"/>
  <c r="BA38" i="23"/>
  <c r="BA37" i="23"/>
  <c r="BA39" i="23"/>
  <c r="BA40" i="23"/>
  <c r="BA40" i="28"/>
  <c r="BA39" i="28"/>
  <c r="BA38" i="28"/>
  <c r="BA37" i="28"/>
  <c r="AE39" i="1"/>
  <c r="BA40" i="31"/>
  <c r="BA37" i="31"/>
  <c r="BA39" i="31"/>
  <c r="BA38" i="31"/>
  <c r="AE37" i="1"/>
  <c r="AD73" i="1"/>
  <c r="AE52" i="1"/>
  <c r="AE50" i="1"/>
  <c r="AP73" i="16"/>
  <c r="AE28" i="1"/>
  <c r="AP73" i="3"/>
  <c r="BA27" i="3"/>
  <c r="BA25" i="3"/>
  <c r="BA28" i="3"/>
  <c r="BA26" i="3"/>
  <c r="AE27" i="1"/>
  <c r="BA52" i="21"/>
  <c r="BA51" i="21"/>
  <c r="BA50" i="21"/>
  <c r="BA49" i="21"/>
  <c r="AP73" i="21"/>
  <c r="BA73" i="7"/>
  <c r="AP73" i="7"/>
  <c r="AE25" i="1"/>
  <c r="D37" i="1"/>
  <c r="BL39" i="34"/>
  <c r="BL37" i="34"/>
  <c r="BL40" i="34"/>
  <c r="BL38" i="34"/>
  <c r="H70" i="5" l="1"/>
  <c r="I71" i="5"/>
  <c r="I72" i="5" s="1"/>
  <c r="BW27" i="5"/>
  <c r="H17" i="1"/>
  <c r="BW28" i="5"/>
  <c r="G28" i="1"/>
  <c r="G37" i="1" s="1"/>
  <c r="G61" i="1"/>
  <c r="BA73" i="15"/>
  <c r="F63" i="1"/>
  <c r="F65" i="1"/>
  <c r="F69" i="1" s="1"/>
  <c r="F70" i="1" s="1"/>
  <c r="E69" i="1"/>
  <c r="E70" i="1" s="1"/>
  <c r="E63" i="1"/>
  <c r="AF27" i="1"/>
  <c r="AF28" i="1"/>
  <c r="AF26" i="1"/>
  <c r="F37" i="1"/>
  <c r="BA73" i="17"/>
  <c r="BA73" i="6"/>
  <c r="AF52" i="1"/>
  <c r="BA73" i="16"/>
  <c r="BA73" i="24"/>
  <c r="AF51" i="1"/>
  <c r="AF49" i="1"/>
  <c r="BA73" i="4"/>
  <c r="BL52" i="34"/>
  <c r="BL51" i="34"/>
  <c r="AF50" i="1"/>
  <c r="BA73" i="22"/>
  <c r="H55" i="1"/>
  <c r="BL50" i="34"/>
  <c r="BL49" i="34"/>
  <c r="H57" i="1"/>
  <c r="BA73" i="25"/>
  <c r="BA73" i="30"/>
  <c r="BA73" i="10"/>
  <c r="J53" i="1"/>
  <c r="G71" i="1"/>
  <c r="G72" i="1" s="1"/>
  <c r="BA73" i="28"/>
  <c r="BA73" i="13"/>
  <c r="BA73" i="34"/>
  <c r="AF40" i="1"/>
  <c r="BA73" i="19"/>
  <c r="BA73" i="35"/>
  <c r="BA73" i="27"/>
  <c r="BA73" i="23"/>
  <c r="AF38" i="1"/>
  <c r="AF39" i="1"/>
  <c r="BA73" i="31"/>
  <c r="AF37" i="1"/>
  <c r="BA73" i="3"/>
  <c r="AF25" i="1"/>
  <c r="BA73" i="21"/>
  <c r="AE73" i="1"/>
  <c r="BL25" i="34"/>
  <c r="BL27" i="34"/>
  <c r="BL26" i="34"/>
  <c r="BL28" i="34"/>
  <c r="J71" i="5" l="1"/>
  <c r="J72" i="5" s="1"/>
  <c r="K53" i="1"/>
  <c r="I17" i="1"/>
  <c r="I18" i="1" s="1"/>
  <c r="I60" i="1" s="1"/>
  <c r="I65" i="1" s="1"/>
  <c r="G66" i="1"/>
  <c r="G69" i="1" s="1"/>
  <c r="G63" i="1"/>
  <c r="BW51" i="34"/>
  <c r="BW49" i="34"/>
  <c r="BW52" i="34"/>
  <c r="BW50" i="34"/>
  <c r="I55" i="1"/>
  <c r="H22" i="1"/>
  <c r="I57" i="1"/>
  <c r="H25" i="1"/>
  <c r="AF73" i="1"/>
  <c r="BL73" i="34"/>
  <c r="BW37" i="34"/>
  <c r="BW40" i="34"/>
  <c r="BW38" i="34"/>
  <c r="BW39" i="34"/>
  <c r="BW25" i="34"/>
  <c r="BW26" i="34"/>
  <c r="BW28" i="34"/>
  <c r="BW27" i="34"/>
  <c r="BL26" i="35"/>
  <c r="BL25" i="35"/>
  <c r="BL27" i="35"/>
  <c r="BL28" i="35"/>
  <c r="BL50" i="35"/>
  <c r="BL49" i="35"/>
  <c r="BL51" i="35"/>
  <c r="BL52" i="35"/>
  <c r="BL37" i="35"/>
  <c r="BL38" i="35"/>
  <c r="BL39" i="35"/>
  <c r="BL40" i="35"/>
  <c r="J70" i="5" l="1"/>
  <c r="L25" i="1"/>
  <c r="J17" i="1"/>
  <c r="J18" i="1" s="1"/>
  <c r="J60" i="1" s="1"/>
  <c r="J65" i="1" s="1"/>
  <c r="I70" i="5"/>
  <c r="L62" i="1"/>
  <c r="L67" i="1" s="1"/>
  <c r="K71" i="5"/>
  <c r="K72" i="5" s="1"/>
  <c r="I71" i="1"/>
  <c r="I72" i="1" s="1"/>
  <c r="J55" i="1"/>
  <c r="I67" i="1"/>
  <c r="I22" i="1"/>
  <c r="I61" i="1" s="1"/>
  <c r="I63" i="1" s="1"/>
  <c r="J57" i="1"/>
  <c r="G70" i="1"/>
  <c r="CH26" i="34"/>
  <c r="CH25" i="34"/>
  <c r="CH27" i="34"/>
  <c r="CH28" i="34"/>
  <c r="BW73" i="34"/>
  <c r="CH50" i="34"/>
  <c r="CH52" i="34"/>
  <c r="CH51" i="34"/>
  <c r="CH49" i="34"/>
  <c r="CH38" i="34"/>
  <c r="CH40" i="34"/>
  <c r="CH39" i="34"/>
  <c r="CH37" i="34"/>
  <c r="BW26" i="35"/>
  <c r="BW25" i="35"/>
  <c r="BW27" i="35"/>
  <c r="BW28" i="35"/>
  <c r="BW37" i="35"/>
  <c r="BW38" i="35"/>
  <c r="BW39" i="35"/>
  <c r="BW40" i="35"/>
  <c r="BW50" i="35"/>
  <c r="BW51" i="35"/>
  <c r="BW52" i="35"/>
  <c r="BW49" i="35"/>
  <c r="BL73" i="35"/>
  <c r="L71" i="5" l="1"/>
  <c r="L72" i="5" s="1"/>
  <c r="M25" i="1"/>
  <c r="M57" i="1"/>
  <c r="L53" i="1"/>
  <c r="K17" i="1"/>
  <c r="K18" i="1" s="1"/>
  <c r="K60" i="1" s="1"/>
  <c r="K65" i="1" s="1"/>
  <c r="I66" i="1"/>
  <c r="I69" i="1" s="1"/>
  <c r="K70" i="5"/>
  <c r="L17" i="1"/>
  <c r="CS49" i="34"/>
  <c r="CS52" i="34"/>
  <c r="CS51" i="34"/>
  <c r="CS50" i="34"/>
  <c r="J22" i="1"/>
  <c r="J61" i="1" s="1"/>
  <c r="I28" i="1"/>
  <c r="I37" i="1" s="1"/>
  <c r="K57" i="1"/>
  <c r="J25" i="1"/>
  <c r="K55" i="1"/>
  <c r="J71" i="1"/>
  <c r="J72" i="1" s="1"/>
  <c r="CS38" i="34"/>
  <c r="CS37" i="34"/>
  <c r="CS39" i="34"/>
  <c r="CS40" i="34"/>
  <c r="CS26" i="34"/>
  <c r="CS25" i="34"/>
  <c r="CS27" i="34"/>
  <c r="CS28" i="34"/>
  <c r="CH73" i="34"/>
  <c r="BW73" i="35"/>
  <c r="CH50" i="35"/>
  <c r="CH51" i="35"/>
  <c r="CH52" i="35"/>
  <c r="CH49" i="35"/>
  <c r="CH38" i="35"/>
  <c r="CH39" i="35"/>
  <c r="CH40" i="35"/>
  <c r="CH37" i="35"/>
  <c r="CH26" i="35"/>
  <c r="CH27" i="35"/>
  <c r="CH28" i="35"/>
  <c r="CH25" i="35"/>
  <c r="N25" i="1" l="1"/>
  <c r="O25" i="1"/>
  <c r="N57" i="1"/>
  <c r="M53" i="1"/>
  <c r="M55" i="1"/>
  <c r="J66" i="1"/>
  <c r="J62" i="1"/>
  <c r="J67" i="1" s="1"/>
  <c r="P25" i="5"/>
  <c r="P62" i="5" s="1"/>
  <c r="EV52" i="5"/>
  <c r="EV50" i="5"/>
  <c r="EV51" i="5"/>
  <c r="EV49" i="5"/>
  <c r="M71" i="5"/>
  <c r="M72" i="5" s="1"/>
  <c r="L70" i="5"/>
  <c r="J28" i="1"/>
  <c r="K71" i="1"/>
  <c r="K72" i="1" s="1"/>
  <c r="I70" i="1"/>
  <c r="DD52" i="34"/>
  <c r="DD49" i="34"/>
  <c r="DD51" i="34"/>
  <c r="DD50" i="34"/>
  <c r="K22" i="1"/>
  <c r="K61" i="1" s="1"/>
  <c r="L57" i="1"/>
  <c r="L18" i="1"/>
  <c r="L60" i="1" s="1"/>
  <c r="K25" i="1"/>
  <c r="K62" i="1" s="1"/>
  <c r="K67" i="1" s="1"/>
  <c r="DO49" i="34"/>
  <c r="L55" i="1"/>
  <c r="CS73" i="34"/>
  <c r="CH73" i="35"/>
  <c r="DD38" i="34"/>
  <c r="DD39" i="34"/>
  <c r="DD40" i="34"/>
  <c r="DD37" i="34"/>
  <c r="DD26" i="34"/>
  <c r="DD27" i="34"/>
  <c r="DD28" i="34"/>
  <c r="DD25" i="34"/>
  <c r="CS26" i="35"/>
  <c r="CS27" i="35"/>
  <c r="CS28" i="35"/>
  <c r="CS25" i="35"/>
  <c r="CS38" i="35"/>
  <c r="CS39" i="35"/>
  <c r="CS40" i="35"/>
  <c r="CS37" i="35"/>
  <c r="CS51" i="35"/>
  <c r="CS50" i="35"/>
  <c r="CS52" i="35"/>
  <c r="CS49" i="35"/>
  <c r="M22" i="1" l="1"/>
  <c r="M28" i="1" s="1"/>
  <c r="N55" i="1"/>
  <c r="M17" i="1"/>
  <c r="M18" i="1" s="1"/>
  <c r="M37" i="1" s="1"/>
  <c r="N71" i="5"/>
  <c r="N72" i="5" s="1"/>
  <c r="N53" i="1"/>
  <c r="P25" i="1"/>
  <c r="Q25" i="1" s="1"/>
  <c r="Q62" i="1" s="1"/>
  <c r="K66" i="1"/>
  <c r="K69" i="1" s="1"/>
  <c r="K63" i="1"/>
  <c r="J63" i="1"/>
  <c r="J69" i="1"/>
  <c r="J70" i="1" s="1"/>
  <c r="Q25" i="5"/>
  <c r="Q62" i="5" s="1"/>
  <c r="J37" i="1"/>
  <c r="L65" i="1"/>
  <c r="L71" i="1"/>
  <c r="L72" i="1" s="1"/>
  <c r="DO50" i="34"/>
  <c r="DO51" i="34"/>
  <c r="DO52" i="34"/>
  <c r="L22" i="1"/>
  <c r="L61" i="1" s="1"/>
  <c r="L63" i="1" s="1"/>
  <c r="K28" i="1"/>
  <c r="O53" i="1"/>
  <c r="DD73" i="34"/>
  <c r="DO27" i="34"/>
  <c r="DO28" i="34"/>
  <c r="DO25" i="34"/>
  <c r="DO26" i="34"/>
  <c r="DO37" i="34"/>
  <c r="DO39" i="34"/>
  <c r="DO40" i="34"/>
  <c r="DO38" i="34"/>
  <c r="DD27" i="35"/>
  <c r="DD28" i="35"/>
  <c r="DD26" i="35"/>
  <c r="DD25" i="35"/>
  <c r="DD51" i="35"/>
  <c r="DD52" i="35"/>
  <c r="DD50" i="35"/>
  <c r="DD49" i="35"/>
  <c r="DD39" i="35"/>
  <c r="DD40" i="35"/>
  <c r="DD38" i="35"/>
  <c r="DD37" i="35"/>
  <c r="CS73" i="35"/>
  <c r="K70" i="1" l="1"/>
  <c r="O71" i="5"/>
  <c r="O72" i="5" s="1"/>
  <c r="M60" i="1"/>
  <c r="N17" i="1"/>
  <c r="N18" i="1" s="1"/>
  <c r="M70" i="5"/>
  <c r="N22" i="1"/>
  <c r="N28" i="1" s="1"/>
  <c r="M65" i="1"/>
  <c r="EV28" i="5"/>
  <c r="EV26" i="5"/>
  <c r="EV27" i="5"/>
  <c r="EV25" i="5"/>
  <c r="M71" i="1"/>
  <c r="M72" i="1" s="1"/>
  <c r="K37" i="1"/>
  <c r="DZ52" i="34"/>
  <c r="DZ50" i="34"/>
  <c r="DZ49" i="34"/>
  <c r="DZ51" i="34"/>
  <c r="M61" i="1"/>
  <c r="M66" i="1" s="1"/>
  <c r="L28" i="1"/>
  <c r="L37" i="1" s="1"/>
  <c r="L66" i="1"/>
  <c r="L69" i="1" s="1"/>
  <c r="DZ39" i="34"/>
  <c r="DZ37" i="34"/>
  <c r="DZ40" i="34"/>
  <c r="DZ38" i="34"/>
  <c r="DZ27" i="34"/>
  <c r="DZ28" i="34"/>
  <c r="DZ26" i="34"/>
  <c r="DZ25" i="34"/>
  <c r="DO73" i="34"/>
  <c r="DO27" i="35"/>
  <c r="DO28" i="35"/>
  <c r="DO25" i="35"/>
  <c r="DO26" i="35"/>
  <c r="DO51" i="35"/>
  <c r="DO52" i="35"/>
  <c r="DO49" i="35"/>
  <c r="DO50" i="35"/>
  <c r="DO39" i="35"/>
  <c r="DO40" i="35"/>
  <c r="DO37" i="35"/>
  <c r="DO38" i="35"/>
  <c r="DD73" i="35"/>
  <c r="N37" i="1" l="1"/>
  <c r="N70" i="5"/>
  <c r="N60" i="1"/>
  <c r="O17" i="1"/>
  <c r="P17" i="1" s="1"/>
  <c r="Q17" i="1" s="1"/>
  <c r="Q18" i="1" s="1"/>
  <c r="Q60" i="1" s="1"/>
  <c r="P17" i="5"/>
  <c r="P22" i="5"/>
  <c r="Q22" i="5" s="1"/>
  <c r="Q28" i="5" s="1"/>
  <c r="M62" i="1"/>
  <c r="M67" i="1" s="1"/>
  <c r="M69" i="1" s="1"/>
  <c r="N65" i="1"/>
  <c r="EV40" i="5"/>
  <c r="EV37" i="5"/>
  <c r="EV38" i="5"/>
  <c r="EV39" i="5"/>
  <c r="Q55" i="5"/>
  <c r="P71" i="5"/>
  <c r="P72" i="5" s="1"/>
  <c r="EK49" i="34"/>
  <c r="EK52" i="34"/>
  <c r="N71" i="1"/>
  <c r="N72" i="1" s="1"/>
  <c r="EK51" i="34"/>
  <c r="EK50" i="34"/>
  <c r="L70" i="1"/>
  <c r="O55" i="1"/>
  <c r="N61" i="1"/>
  <c r="N66" i="1" s="1"/>
  <c r="O57" i="1"/>
  <c r="O75" i="1" s="1"/>
  <c r="DZ73" i="34"/>
  <c r="EK39" i="34"/>
  <c r="EK40" i="34"/>
  <c r="EK38" i="34"/>
  <c r="EK37" i="34"/>
  <c r="EK27" i="34"/>
  <c r="EK28" i="34"/>
  <c r="EK26" i="34"/>
  <c r="EK25" i="34"/>
  <c r="DZ52" i="35"/>
  <c r="DZ49" i="35"/>
  <c r="DZ50" i="35"/>
  <c r="DZ51" i="35"/>
  <c r="DZ40" i="35"/>
  <c r="DZ37" i="35"/>
  <c r="DZ39" i="35"/>
  <c r="DZ38" i="35"/>
  <c r="DZ28" i="35"/>
  <c r="DZ25" i="35"/>
  <c r="DZ27" i="35"/>
  <c r="DZ26" i="35"/>
  <c r="DO73" i="35"/>
  <c r="P28" i="5" l="1"/>
  <c r="O18" i="1"/>
  <c r="P18" i="5"/>
  <c r="P60" i="5" s="1"/>
  <c r="P63" i="5" s="1"/>
  <c r="Q17" i="5"/>
  <c r="Q18" i="5" s="1"/>
  <c r="Q60" i="5" s="1"/>
  <c r="Q63" i="5" s="1"/>
  <c r="O70" i="5"/>
  <c r="M63" i="1"/>
  <c r="N62" i="1"/>
  <c r="N67" i="1" s="1"/>
  <c r="N69" i="1" s="1"/>
  <c r="Q55" i="1"/>
  <c r="Q71" i="1" s="1"/>
  <c r="Q72" i="1" s="1"/>
  <c r="Q71" i="5"/>
  <c r="Q72" i="5" s="1"/>
  <c r="P18" i="1"/>
  <c r="O22" i="1"/>
  <c r="M70" i="1"/>
  <c r="EK73" i="34"/>
  <c r="DZ73" i="35"/>
  <c r="EK52" i="35"/>
  <c r="EK51" i="35"/>
  <c r="EK49" i="35"/>
  <c r="EK50" i="35"/>
  <c r="EK40" i="35"/>
  <c r="EK39" i="35"/>
  <c r="EK37" i="35"/>
  <c r="EK38" i="35"/>
  <c r="EK28" i="35"/>
  <c r="EK25" i="35"/>
  <c r="EK27" i="35"/>
  <c r="EK26" i="35"/>
  <c r="Q37" i="5" l="1"/>
  <c r="P70" i="5"/>
  <c r="P37" i="5"/>
  <c r="Q70" i="5"/>
  <c r="N63" i="1"/>
  <c r="Q73" i="1"/>
  <c r="P22" i="1"/>
  <c r="Q22" i="1" s="1"/>
  <c r="Q61" i="1" s="1"/>
  <c r="Q63" i="1" s="1"/>
  <c r="Q67" i="1"/>
  <c r="R67" i="1" s="1"/>
  <c r="N70" i="1"/>
  <c r="O28" i="1"/>
  <c r="EV73" i="34"/>
  <c r="EK73" i="35"/>
  <c r="P28" i="1" l="1"/>
  <c r="Q28" i="1"/>
  <c r="EV73" i="35"/>
  <c r="DZ63" i="4" l="1"/>
  <c r="DZ64" i="4"/>
  <c r="BL64" i="33"/>
  <c r="BL63" i="33"/>
  <c r="BW64" i="33"/>
  <c r="BW63" i="33"/>
  <c r="EK63" i="33"/>
  <c r="EK64" i="33"/>
  <c r="CH63" i="33"/>
  <c r="CH64" i="33"/>
  <c r="CS63" i="33"/>
  <c r="CS64" i="33"/>
  <c r="DD63" i="33"/>
  <c r="DD64" i="33"/>
  <c r="DO63" i="33"/>
  <c r="DO64" i="33"/>
  <c r="DZ63" i="33"/>
  <c r="DZ64" i="33"/>
  <c r="DZ11" i="4"/>
  <c r="DZ7" i="4"/>
  <c r="DZ12" i="4"/>
  <c r="DZ8" i="4"/>
  <c r="CS48" i="33"/>
  <c r="CS45" i="33"/>
  <c r="CS46" i="33"/>
  <c r="CS47" i="33"/>
  <c r="EK54" i="33"/>
  <c r="EK55" i="33"/>
  <c r="EK56" i="33"/>
  <c r="EK53" i="33"/>
  <c r="CH16" i="33"/>
  <c r="CH13" i="33"/>
  <c r="CH14" i="33"/>
  <c r="CH15" i="33"/>
  <c r="CS21" i="33"/>
  <c r="CS24" i="33"/>
  <c r="CS22" i="33"/>
  <c r="CS23" i="33"/>
  <c r="DO33" i="33"/>
  <c r="DO34" i="33"/>
  <c r="DO35" i="33"/>
  <c r="DO36" i="33"/>
  <c r="EK46" i="33"/>
  <c r="EK47" i="33"/>
  <c r="EK48" i="33"/>
  <c r="EK45" i="33"/>
  <c r="BW60" i="33"/>
  <c r="BW57" i="33"/>
  <c r="BW58" i="33"/>
  <c r="BW59" i="33"/>
  <c r="DD61" i="33"/>
  <c r="DD62" i="33"/>
  <c r="EK65" i="33"/>
  <c r="EK66" i="33"/>
  <c r="BL61" i="33"/>
  <c r="BL62" i="33"/>
  <c r="BL7" i="33"/>
  <c r="BL12" i="33"/>
  <c r="BL8" i="33"/>
  <c r="BL11" i="33"/>
  <c r="CS16" i="33"/>
  <c r="CS13" i="33"/>
  <c r="CS14" i="33"/>
  <c r="CS15" i="33"/>
  <c r="DD21" i="33"/>
  <c r="DD22" i="33"/>
  <c r="DD23" i="33"/>
  <c r="DD24" i="33"/>
  <c r="DZ34" i="33"/>
  <c r="DZ33" i="33"/>
  <c r="DZ35" i="33"/>
  <c r="DZ36" i="33"/>
  <c r="CH60" i="33"/>
  <c r="CH57" i="33"/>
  <c r="CH58" i="33"/>
  <c r="CH59" i="33"/>
  <c r="DO61" i="33"/>
  <c r="DO62" i="33"/>
  <c r="BW36" i="33"/>
  <c r="BW33" i="33"/>
  <c r="BW34" i="33"/>
  <c r="BW35" i="33"/>
  <c r="BW16" i="33"/>
  <c r="BW13" i="33"/>
  <c r="BW14" i="33"/>
  <c r="BW15" i="33"/>
  <c r="DD33" i="33"/>
  <c r="DD34" i="33"/>
  <c r="DD35" i="33"/>
  <c r="DD36" i="33"/>
  <c r="BW12" i="33"/>
  <c r="BW8" i="33"/>
  <c r="BW11" i="33"/>
  <c r="BW7" i="33"/>
  <c r="DD13" i="33"/>
  <c r="DD14" i="33"/>
  <c r="DD15" i="33"/>
  <c r="DD16" i="33"/>
  <c r="DO21" i="33"/>
  <c r="DO22" i="33"/>
  <c r="DO23" i="33"/>
  <c r="DO24" i="33"/>
  <c r="EK34" i="33"/>
  <c r="EK35" i="33"/>
  <c r="EK36" i="33"/>
  <c r="EK33" i="33"/>
  <c r="BL56" i="33"/>
  <c r="BL53" i="33"/>
  <c r="BL55" i="33"/>
  <c r="BL54" i="33"/>
  <c r="CS57" i="33"/>
  <c r="CS58" i="33"/>
  <c r="CS60" i="33"/>
  <c r="CS59" i="33"/>
  <c r="DZ62" i="33"/>
  <c r="DZ61" i="33"/>
  <c r="DO45" i="33"/>
  <c r="DO46" i="33"/>
  <c r="DO47" i="33"/>
  <c r="DO48" i="33"/>
  <c r="CH12" i="33"/>
  <c r="CH8" i="33"/>
  <c r="CH11" i="33"/>
  <c r="CH7" i="33"/>
  <c r="DO13" i="33"/>
  <c r="DO14" i="33"/>
  <c r="DO15" i="33"/>
  <c r="DO16" i="33"/>
  <c r="DZ22" i="33"/>
  <c r="DZ23" i="33"/>
  <c r="DZ24" i="33"/>
  <c r="DZ21" i="33"/>
  <c r="BW56" i="33"/>
  <c r="BW53" i="33"/>
  <c r="BW54" i="33"/>
  <c r="BW55" i="33"/>
  <c r="DD57" i="33"/>
  <c r="DD58" i="33"/>
  <c r="DD59" i="33"/>
  <c r="DD60" i="33"/>
  <c r="EK62" i="33"/>
  <c r="EK61" i="33"/>
  <c r="BL24" i="33"/>
  <c r="BL23" i="33"/>
  <c r="BL21" i="33"/>
  <c r="BL22" i="33"/>
  <c r="DD45" i="33"/>
  <c r="DD46" i="33"/>
  <c r="DD47" i="33"/>
  <c r="DD48" i="33"/>
  <c r="DD65" i="33"/>
  <c r="DD66" i="33"/>
  <c r="BL16" i="33"/>
  <c r="BL15" i="33"/>
  <c r="BL13" i="33"/>
  <c r="BL14" i="33"/>
  <c r="DO65" i="33"/>
  <c r="DO66" i="33"/>
  <c r="DZ65" i="33"/>
  <c r="DZ66" i="33"/>
  <c r="CS8" i="33"/>
  <c r="CS12" i="33"/>
  <c r="CS11" i="33"/>
  <c r="CS7" i="33"/>
  <c r="DZ14" i="33"/>
  <c r="DZ15" i="33"/>
  <c r="DZ16" i="33"/>
  <c r="DZ13" i="33"/>
  <c r="EK22" i="33"/>
  <c r="EK23" i="33"/>
  <c r="EK24" i="33"/>
  <c r="EK21" i="33"/>
  <c r="CH56" i="33"/>
  <c r="CH53" i="33"/>
  <c r="CH54" i="33"/>
  <c r="CH55" i="33"/>
  <c r="DO57" i="33"/>
  <c r="DO58" i="33"/>
  <c r="DO59" i="33"/>
  <c r="DO60" i="33"/>
  <c r="EK11" i="33"/>
  <c r="EK7" i="33"/>
  <c r="EK12" i="33"/>
  <c r="EK8" i="33"/>
  <c r="DZ54" i="33"/>
  <c r="DZ53" i="33"/>
  <c r="DZ55" i="33"/>
  <c r="DZ56" i="33"/>
  <c r="CS66" i="33"/>
  <c r="CS65" i="33"/>
  <c r="DZ46" i="33"/>
  <c r="DZ47" i="33"/>
  <c r="DZ45" i="33"/>
  <c r="DZ48" i="33"/>
  <c r="DD11" i="33"/>
  <c r="DD7" i="33"/>
  <c r="DD12" i="33"/>
  <c r="DD8" i="33"/>
  <c r="EK14" i="33"/>
  <c r="EK15" i="33"/>
  <c r="EK16" i="33"/>
  <c r="EK13" i="33"/>
  <c r="BL48" i="33"/>
  <c r="BL45" i="33"/>
  <c r="BL46" i="33"/>
  <c r="BL47" i="33"/>
  <c r="CS56" i="33"/>
  <c r="CS53" i="33"/>
  <c r="CS54" i="33"/>
  <c r="CS55" i="33"/>
  <c r="DZ58" i="33"/>
  <c r="DZ57" i="33"/>
  <c r="DZ59" i="33"/>
  <c r="DZ60" i="33"/>
  <c r="BL66" i="33"/>
  <c r="BL65" i="33"/>
  <c r="BW24" i="33"/>
  <c r="BW21" i="33"/>
  <c r="BW22" i="33"/>
  <c r="BW23" i="33"/>
  <c r="CH61" i="33"/>
  <c r="CH62" i="33"/>
  <c r="CH24" i="33"/>
  <c r="CH21" i="33"/>
  <c r="CH22" i="33"/>
  <c r="CH23" i="33"/>
  <c r="CS61" i="33"/>
  <c r="CS62" i="33"/>
  <c r="DO11" i="33"/>
  <c r="DO7" i="33"/>
  <c r="DO12" i="33"/>
  <c r="DO8" i="33"/>
  <c r="BW48" i="33"/>
  <c r="BW45" i="33"/>
  <c r="BW46" i="33"/>
  <c r="BW47" i="33"/>
  <c r="DD53" i="33"/>
  <c r="DD54" i="33"/>
  <c r="DD55" i="33"/>
  <c r="DD56" i="33"/>
  <c r="EK58" i="33"/>
  <c r="EK59" i="33"/>
  <c r="EK60" i="33"/>
  <c r="EK57" i="33"/>
  <c r="BW66" i="33"/>
  <c r="BW65" i="33"/>
  <c r="CH36" i="33"/>
  <c r="CH33" i="33"/>
  <c r="CH34" i="33"/>
  <c r="CH35" i="33"/>
  <c r="BW61" i="33"/>
  <c r="BW62" i="33"/>
  <c r="CS36" i="33"/>
  <c r="CS33" i="33"/>
  <c r="CS34" i="33"/>
  <c r="CS35" i="33"/>
  <c r="BL59" i="33"/>
  <c r="BL60" i="33"/>
  <c r="BL57" i="33"/>
  <c r="BL58" i="33"/>
  <c r="DZ11" i="33"/>
  <c r="DZ7" i="33"/>
  <c r="DZ12" i="33"/>
  <c r="DZ8" i="33"/>
  <c r="BL36" i="33"/>
  <c r="BL35" i="33"/>
  <c r="BL33" i="33"/>
  <c r="BL34" i="33"/>
  <c r="CH48" i="33"/>
  <c r="CH45" i="33"/>
  <c r="CH46" i="33"/>
  <c r="CH47" i="33"/>
  <c r="DO53" i="33"/>
  <c r="DO54" i="33"/>
  <c r="DO55" i="33"/>
  <c r="DO56" i="33"/>
  <c r="CH66" i="33"/>
  <c r="CH65" i="33"/>
  <c r="DZ72" i="4" l="1"/>
  <c r="DZ71" i="4"/>
  <c r="DZ68" i="4"/>
  <c r="DZ67" i="4"/>
  <c r="DZ72" i="33"/>
  <c r="DZ71" i="33"/>
  <c r="CS71" i="33"/>
  <c r="CS72" i="33"/>
  <c r="CS67" i="33"/>
  <c r="CS68" i="33"/>
  <c r="CH71" i="33"/>
  <c r="CH72" i="33"/>
  <c r="BL71" i="33"/>
  <c r="BL72" i="33"/>
  <c r="CH67" i="33"/>
  <c r="CH68" i="33"/>
  <c r="BW71" i="33"/>
  <c r="BW72" i="33"/>
  <c r="DD67" i="33"/>
  <c r="DD68" i="33"/>
  <c r="BW67" i="33"/>
  <c r="BW68" i="33"/>
  <c r="EK68" i="33"/>
  <c r="EK67" i="33"/>
  <c r="EK72" i="33"/>
  <c r="EK71" i="33"/>
  <c r="DO67" i="33"/>
  <c r="DO68" i="33"/>
  <c r="DZ68" i="33"/>
  <c r="DZ67" i="33"/>
  <c r="DO71" i="33"/>
  <c r="DO72" i="33"/>
  <c r="DD71" i="33"/>
  <c r="DD72" i="33"/>
  <c r="BL67" i="33"/>
  <c r="BL68" i="33"/>
  <c r="BL39" i="33" l="1"/>
  <c r="BL40" i="33"/>
  <c r="BL37" i="33"/>
  <c r="BL38" i="33"/>
  <c r="BL52" i="33"/>
  <c r="BL51" i="33"/>
  <c r="BL49" i="33"/>
  <c r="BL50" i="33"/>
  <c r="BW40" i="33" l="1"/>
  <c r="BW37" i="33"/>
  <c r="BW38" i="33"/>
  <c r="BW39" i="33"/>
  <c r="BW28" i="33"/>
  <c r="BW25" i="33"/>
  <c r="BW26" i="33"/>
  <c r="BW27" i="33"/>
  <c r="BW52" i="33"/>
  <c r="BW49" i="33"/>
  <c r="BW50" i="33"/>
  <c r="BW51" i="33"/>
  <c r="BL27" i="33"/>
  <c r="BL28" i="33"/>
  <c r="BL25" i="33"/>
  <c r="BL26" i="33"/>
  <c r="CH28" i="33" l="1"/>
  <c r="CH25" i="33"/>
  <c r="CH26" i="33"/>
  <c r="CH27" i="33"/>
  <c r="CH40" i="33"/>
  <c r="CH37" i="33"/>
  <c r="CH38" i="33"/>
  <c r="CH39" i="33"/>
  <c r="CH52" i="33"/>
  <c r="CH49" i="33"/>
  <c r="CH50" i="33"/>
  <c r="CH51" i="33"/>
  <c r="BW73" i="33"/>
  <c r="BL73" i="33"/>
  <c r="CS25" i="33" l="1"/>
  <c r="CS26" i="33"/>
  <c r="CS28" i="33"/>
  <c r="CS27" i="33"/>
  <c r="CS52" i="33"/>
  <c r="CS49" i="33"/>
  <c r="CS50" i="33"/>
  <c r="CS51" i="33"/>
  <c r="CS37" i="33"/>
  <c r="CS38" i="33"/>
  <c r="CS40" i="33"/>
  <c r="CS39" i="33"/>
  <c r="CH73" i="33"/>
  <c r="DD49" i="33" l="1"/>
  <c r="DD50" i="33"/>
  <c r="DD51" i="33"/>
  <c r="DD52" i="33"/>
  <c r="DD25" i="33"/>
  <c r="DD26" i="33"/>
  <c r="DD27" i="33"/>
  <c r="DD28" i="33"/>
  <c r="DD37" i="33"/>
  <c r="DD38" i="33"/>
  <c r="DD39" i="33"/>
  <c r="DD40" i="33"/>
  <c r="CS73" i="33"/>
  <c r="DO37" i="33" l="1"/>
  <c r="DO38" i="33"/>
  <c r="DO39" i="33"/>
  <c r="DO40" i="33"/>
  <c r="DO49" i="33"/>
  <c r="DO50" i="33"/>
  <c r="DO51" i="33"/>
  <c r="DO52" i="33"/>
  <c r="DD73" i="33"/>
  <c r="DO25" i="33"/>
  <c r="DO26" i="33"/>
  <c r="DO27" i="33"/>
  <c r="DO28" i="33"/>
  <c r="DO73" i="33" l="1"/>
  <c r="DZ50" i="33"/>
  <c r="DZ49" i="33"/>
  <c r="DZ51" i="33"/>
  <c r="DZ52" i="33"/>
  <c r="DZ26" i="33"/>
  <c r="DZ25" i="33"/>
  <c r="DZ27" i="33"/>
  <c r="DZ28" i="33"/>
  <c r="DZ38" i="33"/>
  <c r="DZ37" i="33"/>
  <c r="DZ39" i="33"/>
  <c r="DZ40" i="33"/>
  <c r="EK26" i="33" l="1"/>
  <c r="EK27" i="33"/>
  <c r="EK28" i="33"/>
  <c r="EK25" i="33"/>
  <c r="DZ73" i="33"/>
  <c r="EK38" i="33"/>
  <c r="EK39" i="33"/>
  <c r="EK40" i="33"/>
  <c r="EK37" i="33"/>
  <c r="EK50" i="33"/>
  <c r="EK51" i="33"/>
  <c r="EK52" i="33"/>
  <c r="EK49" i="33"/>
  <c r="EK73" i="33" l="1"/>
  <c r="EV73" i="33" l="1"/>
  <c r="BL22" i="3" l="1"/>
  <c r="BL21" i="3"/>
  <c r="BL24" i="3"/>
  <c r="BL23" i="3"/>
  <c r="DD63" i="31" l="1"/>
  <c r="DD64" i="31"/>
  <c r="CS56" i="31"/>
  <c r="CS53" i="31"/>
  <c r="CS54" i="31"/>
  <c r="CS55" i="31"/>
  <c r="BL65" i="31"/>
  <c r="BL66" i="31"/>
  <c r="DD63" i="32"/>
  <c r="DD64" i="32"/>
  <c r="DZ13" i="31"/>
  <c r="DZ14" i="31"/>
  <c r="DZ15" i="31"/>
  <c r="DZ16" i="31"/>
  <c r="DD56" i="31"/>
  <c r="DD53" i="31"/>
  <c r="DD54" i="31"/>
  <c r="DD55" i="31"/>
  <c r="BW65" i="31"/>
  <c r="BW66" i="31"/>
  <c r="DO63" i="32"/>
  <c r="DO64" i="32"/>
  <c r="DZ64" i="31"/>
  <c r="DZ63" i="31"/>
  <c r="DO56" i="31"/>
  <c r="DO53" i="31"/>
  <c r="DO54" i="31"/>
  <c r="DO55" i="31"/>
  <c r="CH65" i="31"/>
  <c r="CH66" i="31"/>
  <c r="DZ64" i="32"/>
  <c r="DZ63" i="32"/>
  <c r="EK64" i="31"/>
  <c r="EK63" i="31"/>
  <c r="DZ53" i="31"/>
  <c r="DZ54" i="31"/>
  <c r="DZ55" i="31"/>
  <c r="DZ56" i="31"/>
  <c r="BL61" i="31"/>
  <c r="BL62" i="31"/>
  <c r="CS66" i="31"/>
  <c r="CS65" i="31"/>
  <c r="EK64" i="32"/>
  <c r="EK63" i="32"/>
  <c r="EK53" i="31"/>
  <c r="EK54" i="31"/>
  <c r="EK55" i="31"/>
  <c r="EK56" i="31"/>
  <c r="BW62" i="31"/>
  <c r="BW61" i="31"/>
  <c r="DD66" i="31"/>
  <c r="DD65" i="31"/>
  <c r="BL15" i="31"/>
  <c r="BL16" i="31"/>
  <c r="BL13" i="31"/>
  <c r="BL14" i="31"/>
  <c r="CH61" i="31"/>
  <c r="CH62" i="31"/>
  <c r="DO66" i="31"/>
  <c r="DO65" i="31"/>
  <c r="CS63" i="32"/>
  <c r="CS64" i="32"/>
  <c r="EK13" i="31"/>
  <c r="EK14" i="31"/>
  <c r="EK15" i="31"/>
  <c r="EK16" i="31"/>
  <c r="BW15" i="31"/>
  <c r="BW16" i="31"/>
  <c r="BW13" i="31"/>
  <c r="BW14" i="31"/>
  <c r="CS61" i="31"/>
  <c r="CS62" i="31"/>
  <c r="DZ65" i="31"/>
  <c r="DZ66" i="31"/>
  <c r="CH15" i="31"/>
  <c r="CH16" i="31"/>
  <c r="CH13" i="31"/>
  <c r="CH14" i="31"/>
  <c r="DD61" i="31"/>
  <c r="DD62" i="31"/>
  <c r="EK65" i="31"/>
  <c r="EK66" i="31"/>
  <c r="BL63" i="31"/>
  <c r="BL64" i="31"/>
  <c r="CS16" i="31"/>
  <c r="CS13" i="31"/>
  <c r="CS14" i="31"/>
  <c r="CS15" i="31"/>
  <c r="DO61" i="31"/>
  <c r="DO62" i="31"/>
  <c r="BL63" i="32"/>
  <c r="BL64" i="32"/>
  <c r="CS63" i="31"/>
  <c r="CS64" i="31"/>
  <c r="DO63" i="31"/>
  <c r="DO64" i="31"/>
  <c r="BW63" i="31"/>
  <c r="BW64" i="31"/>
  <c r="DD16" i="31"/>
  <c r="DD13" i="31"/>
  <c r="DD15" i="31"/>
  <c r="DD14" i="31"/>
  <c r="BL55" i="31"/>
  <c r="BL56" i="31"/>
  <c r="BL53" i="31"/>
  <c r="BL54" i="31"/>
  <c r="DZ61" i="31"/>
  <c r="DZ62" i="31"/>
  <c r="BW63" i="32"/>
  <c r="BW64" i="32"/>
  <c r="CH55" i="31"/>
  <c r="CH56" i="31"/>
  <c r="CH53" i="31"/>
  <c r="CH54" i="31"/>
  <c r="CH63" i="31"/>
  <c r="CH64" i="31"/>
  <c r="DO16" i="31"/>
  <c r="DO13" i="31"/>
  <c r="DO14" i="31"/>
  <c r="DO15" i="31"/>
  <c r="BW55" i="31"/>
  <c r="BW56" i="31"/>
  <c r="BW53" i="31"/>
  <c r="BW54" i="31"/>
  <c r="EK61" i="31"/>
  <c r="EK62" i="31"/>
  <c r="CH63" i="32"/>
  <c r="CH64" i="32"/>
  <c r="CH12" i="31"/>
  <c r="CH8" i="31"/>
  <c r="CH7" i="31"/>
  <c r="CH11" i="31"/>
  <c r="DZ23" i="31"/>
  <c r="DZ21" i="31"/>
  <c r="DZ22" i="31"/>
  <c r="DZ24" i="31"/>
  <c r="DD60" i="31"/>
  <c r="DD59" i="31"/>
  <c r="DD58" i="31"/>
  <c r="DD57" i="31"/>
  <c r="CS12" i="31"/>
  <c r="CS8" i="31"/>
  <c r="CS7" i="31"/>
  <c r="CS11" i="31"/>
  <c r="EK21" i="31"/>
  <c r="EK24" i="31"/>
  <c r="EK22" i="31"/>
  <c r="EK23" i="31"/>
  <c r="DO57" i="31"/>
  <c r="DO58" i="31"/>
  <c r="DO59" i="31"/>
  <c r="DO60" i="31"/>
  <c r="DD12" i="31"/>
  <c r="DD8" i="31"/>
  <c r="DD7" i="31"/>
  <c r="DD11" i="31"/>
  <c r="BL47" i="31"/>
  <c r="BL46" i="31"/>
  <c r="BL45" i="31"/>
  <c r="BL48" i="31"/>
  <c r="DZ57" i="31"/>
  <c r="DZ59" i="31"/>
  <c r="DZ58" i="31"/>
  <c r="DZ60" i="31"/>
  <c r="DO7" i="31"/>
  <c r="DO11" i="31"/>
  <c r="DO12" i="31"/>
  <c r="DO8" i="31"/>
  <c r="BW47" i="31"/>
  <c r="BW46" i="31"/>
  <c r="BW48" i="31"/>
  <c r="BW45" i="31"/>
  <c r="EK57" i="31"/>
  <c r="EK60" i="31"/>
  <c r="EK58" i="31"/>
  <c r="EK59" i="31"/>
  <c r="DZ7" i="31"/>
  <c r="DZ11" i="31"/>
  <c r="DZ8" i="31"/>
  <c r="DZ12" i="31"/>
  <c r="BL35" i="31"/>
  <c r="BL36" i="31"/>
  <c r="BL33" i="31"/>
  <c r="BL34" i="31"/>
  <c r="CH46" i="31"/>
  <c r="CH48" i="31"/>
  <c r="CH45" i="31"/>
  <c r="CH47" i="31"/>
  <c r="EK12" i="31"/>
  <c r="EK11" i="31"/>
  <c r="EK7" i="31"/>
  <c r="EK8" i="31"/>
  <c r="BW35" i="31"/>
  <c r="BW36" i="31"/>
  <c r="BW33" i="31"/>
  <c r="BW34" i="31"/>
  <c r="CS45" i="31"/>
  <c r="CS48" i="31"/>
  <c r="CS46" i="31"/>
  <c r="CS47" i="31"/>
  <c r="BL24" i="31"/>
  <c r="BL23" i="31"/>
  <c r="BL21" i="31"/>
  <c r="BL22" i="31"/>
  <c r="CH34" i="31"/>
  <c r="CH36" i="31"/>
  <c r="CH33" i="31"/>
  <c r="CH35" i="31"/>
  <c r="DD48" i="31"/>
  <c r="DD46" i="31"/>
  <c r="DD47" i="31"/>
  <c r="DD45" i="31"/>
  <c r="BW23" i="31"/>
  <c r="BW22" i="31"/>
  <c r="BW21" i="31"/>
  <c r="BW24" i="31"/>
  <c r="CS34" i="31"/>
  <c r="CS36" i="31"/>
  <c r="CS33" i="31"/>
  <c r="CS35" i="31"/>
  <c r="DO47" i="31"/>
  <c r="DO46" i="31"/>
  <c r="DO45" i="31"/>
  <c r="DO48" i="31"/>
  <c r="CH21" i="31"/>
  <c r="CH22" i="31"/>
  <c r="CH24" i="31"/>
  <c r="CH23" i="31"/>
  <c r="DD36" i="31"/>
  <c r="DD34" i="31"/>
  <c r="DD35" i="31"/>
  <c r="DD33" i="31"/>
  <c r="DZ47" i="31"/>
  <c r="DZ45" i="31"/>
  <c r="DZ48" i="31"/>
  <c r="DZ46" i="31"/>
  <c r="BL60" i="31"/>
  <c r="BL59" i="31"/>
  <c r="BL58" i="31"/>
  <c r="BL57" i="31"/>
  <c r="CS21" i="31"/>
  <c r="CS24" i="31"/>
  <c r="CS22" i="31"/>
  <c r="CS23" i="31"/>
  <c r="DO34" i="31"/>
  <c r="DO33" i="31"/>
  <c r="DO35" i="31"/>
  <c r="DO36" i="31"/>
  <c r="EK45" i="31"/>
  <c r="EK47" i="31"/>
  <c r="EK46" i="31"/>
  <c r="EK48" i="31"/>
  <c r="BW59" i="31"/>
  <c r="BW58" i="31"/>
  <c r="BW57" i="31"/>
  <c r="BW60" i="31"/>
  <c r="BL11" i="31"/>
  <c r="BL7" i="31"/>
  <c r="BL8" i="31"/>
  <c r="BL12" i="31"/>
  <c r="DD24" i="31"/>
  <c r="DD22" i="31"/>
  <c r="DD23" i="31"/>
  <c r="DD21" i="31"/>
  <c r="DZ34" i="31"/>
  <c r="DZ33" i="31"/>
  <c r="DZ35" i="31"/>
  <c r="DZ36" i="31"/>
  <c r="CH58" i="31"/>
  <c r="CH57" i="31"/>
  <c r="CH60" i="31"/>
  <c r="CH59" i="31"/>
  <c r="BW11" i="31"/>
  <c r="BW7" i="31"/>
  <c r="BW12" i="31"/>
  <c r="BW8" i="31"/>
  <c r="DO22" i="31"/>
  <c r="DO23" i="31"/>
  <c r="DO21" i="31"/>
  <c r="DO24" i="31"/>
  <c r="EK33" i="31"/>
  <c r="EK35" i="31"/>
  <c r="EK36" i="31"/>
  <c r="EK34" i="31"/>
  <c r="CS60" i="31"/>
  <c r="CS57" i="31"/>
  <c r="CS58" i="31"/>
  <c r="CS59" i="31"/>
  <c r="CS11" i="32"/>
  <c r="CS7" i="32"/>
  <c r="CS12" i="32"/>
  <c r="CS8" i="32"/>
  <c r="DZ16" i="32"/>
  <c r="DZ13" i="32"/>
  <c r="DZ15" i="32"/>
  <c r="DZ14" i="32"/>
  <c r="EK24" i="32"/>
  <c r="EK21" i="32"/>
  <c r="EK22" i="32"/>
  <c r="EK23" i="32"/>
  <c r="CH54" i="32"/>
  <c r="CH55" i="32"/>
  <c r="CH56" i="32"/>
  <c r="CH53" i="32"/>
  <c r="DO59" i="32"/>
  <c r="DO60" i="32"/>
  <c r="DO57" i="32"/>
  <c r="DO58" i="32"/>
  <c r="DD11" i="32"/>
  <c r="DD7" i="32"/>
  <c r="DD12" i="32"/>
  <c r="DD8" i="32"/>
  <c r="EK16" i="32"/>
  <c r="EK13" i="32"/>
  <c r="EK14" i="32"/>
  <c r="EK15" i="32"/>
  <c r="BL46" i="32"/>
  <c r="BL45" i="32"/>
  <c r="BL47" i="32"/>
  <c r="BL48" i="32"/>
  <c r="CS55" i="32"/>
  <c r="CS56" i="32"/>
  <c r="CS54" i="32"/>
  <c r="CS53" i="32"/>
  <c r="DZ59" i="32"/>
  <c r="DZ60" i="32"/>
  <c r="DZ57" i="32"/>
  <c r="DZ58" i="32"/>
  <c r="BL65" i="32"/>
  <c r="BL66" i="32"/>
  <c r="EK12" i="32"/>
  <c r="EK8" i="32"/>
  <c r="EK11" i="32"/>
  <c r="EK7" i="32"/>
  <c r="BW33" i="32"/>
  <c r="BW34" i="32"/>
  <c r="BW35" i="32"/>
  <c r="BW36" i="32"/>
  <c r="CS47" i="32"/>
  <c r="CS46" i="32"/>
  <c r="CS48" i="32"/>
  <c r="CS45" i="32"/>
  <c r="DZ56" i="32"/>
  <c r="DZ55" i="32"/>
  <c r="DZ53" i="32"/>
  <c r="DZ54" i="32"/>
  <c r="BL62" i="32"/>
  <c r="BL61" i="32"/>
  <c r="CS65" i="32"/>
  <c r="CS66" i="32"/>
  <c r="EK60" i="32"/>
  <c r="EK57" i="32"/>
  <c r="EK59" i="32"/>
  <c r="EK58" i="32"/>
  <c r="BL34" i="32"/>
  <c r="BL35" i="32"/>
  <c r="BL33" i="32"/>
  <c r="BL36" i="32"/>
  <c r="BL22" i="32"/>
  <c r="BL21" i="32"/>
  <c r="BL23" i="32"/>
  <c r="BL24" i="32"/>
  <c r="CH34" i="32"/>
  <c r="CH35" i="32"/>
  <c r="CH36" i="32"/>
  <c r="CH33" i="32"/>
  <c r="DD46" i="32"/>
  <c r="DD47" i="32"/>
  <c r="DD48" i="32"/>
  <c r="DD45" i="32"/>
  <c r="EK56" i="32"/>
  <c r="EK53" i="32"/>
  <c r="EK54" i="32"/>
  <c r="EK55" i="32"/>
  <c r="BW62" i="32"/>
  <c r="BW61" i="32"/>
  <c r="DD65" i="32"/>
  <c r="DD66" i="32"/>
  <c r="BL14" i="32"/>
  <c r="BL15" i="32"/>
  <c r="BL16" i="32"/>
  <c r="BL13" i="32"/>
  <c r="BW22" i="32"/>
  <c r="BW23" i="32"/>
  <c r="BW21" i="32"/>
  <c r="BW24" i="32"/>
  <c r="CS35" i="32"/>
  <c r="CS34" i="32"/>
  <c r="CS36" i="32"/>
  <c r="CS33" i="32"/>
  <c r="DO47" i="32"/>
  <c r="DO48" i="32"/>
  <c r="DO45" i="32"/>
  <c r="DO46" i="32"/>
  <c r="CH62" i="32"/>
  <c r="CH61" i="32"/>
  <c r="DO65" i="32"/>
  <c r="DO66" i="32"/>
  <c r="BW14" i="32"/>
  <c r="BW13" i="32"/>
  <c r="BW15" i="32"/>
  <c r="BW16" i="32"/>
  <c r="CH22" i="32"/>
  <c r="CH23" i="32"/>
  <c r="CH24" i="32"/>
  <c r="CH21" i="32"/>
  <c r="DD35" i="32"/>
  <c r="DD34" i="32"/>
  <c r="DD36" i="32"/>
  <c r="DD33" i="32"/>
  <c r="DZ47" i="32"/>
  <c r="DZ48" i="32"/>
  <c r="DZ45" i="32"/>
  <c r="DZ46" i="32"/>
  <c r="BL57" i="32"/>
  <c r="BL58" i="32"/>
  <c r="BL59" i="32"/>
  <c r="BL60" i="32"/>
  <c r="CS62" i="32"/>
  <c r="CS61" i="32"/>
  <c r="DZ66" i="32"/>
  <c r="DZ65" i="32"/>
  <c r="BW65" i="32"/>
  <c r="BW66" i="32"/>
  <c r="CH14" i="32"/>
  <c r="CH15" i="32"/>
  <c r="CH16" i="32"/>
  <c r="CH13" i="32"/>
  <c r="CS22" i="32"/>
  <c r="CS23" i="32"/>
  <c r="CS24" i="32"/>
  <c r="CS21" i="32"/>
  <c r="DO35" i="32"/>
  <c r="DO36" i="32"/>
  <c r="DO33" i="32"/>
  <c r="DO34" i="32"/>
  <c r="EK48" i="32"/>
  <c r="EK45" i="32"/>
  <c r="EK47" i="32"/>
  <c r="EK46" i="32"/>
  <c r="BW58" i="32"/>
  <c r="BW57" i="32"/>
  <c r="BW59" i="32"/>
  <c r="BW60" i="32"/>
  <c r="DD62" i="32"/>
  <c r="DD61" i="32"/>
  <c r="EK66" i="32"/>
  <c r="EK65" i="32"/>
  <c r="BW46" i="32"/>
  <c r="BW45" i="32"/>
  <c r="BW47" i="32"/>
  <c r="BW48" i="32"/>
  <c r="DZ7" i="32"/>
  <c r="DZ12" i="32"/>
  <c r="DZ8" i="32"/>
  <c r="DZ11" i="32"/>
  <c r="DO55" i="32"/>
  <c r="DO56" i="32"/>
  <c r="DO53" i="32"/>
  <c r="DO54" i="32"/>
  <c r="BL11" i="32"/>
  <c r="BL7" i="32"/>
  <c r="BL12" i="32"/>
  <c r="BL8" i="32"/>
  <c r="CS14" i="32"/>
  <c r="CS15" i="32"/>
  <c r="CS16" i="32"/>
  <c r="CS13" i="32"/>
  <c r="DD23" i="32"/>
  <c r="DD24" i="32"/>
  <c r="DD21" i="32"/>
  <c r="DD22" i="32"/>
  <c r="DZ36" i="32"/>
  <c r="DZ35" i="32"/>
  <c r="DZ33" i="32"/>
  <c r="DZ34" i="32"/>
  <c r="CH58" i="32"/>
  <c r="CH59" i="32"/>
  <c r="CH60" i="32"/>
  <c r="CH57" i="32"/>
  <c r="DO61" i="32"/>
  <c r="DO62" i="32"/>
  <c r="DO11" i="32"/>
  <c r="DO7" i="32"/>
  <c r="DO12" i="32"/>
  <c r="DO8" i="32"/>
  <c r="DD55" i="32"/>
  <c r="DD54" i="32"/>
  <c r="DD56" i="32"/>
  <c r="DD53" i="32"/>
  <c r="CH46" i="32"/>
  <c r="CH47" i="32"/>
  <c r="CH48" i="32"/>
  <c r="CH45" i="32"/>
  <c r="BW11" i="32"/>
  <c r="BW7" i="32"/>
  <c r="BW12" i="32"/>
  <c r="BW8" i="32"/>
  <c r="DD15" i="32"/>
  <c r="DD14" i="32"/>
  <c r="DD16" i="32"/>
  <c r="DD13" i="32"/>
  <c r="DO23" i="32"/>
  <c r="DO24" i="32"/>
  <c r="DO21" i="32"/>
  <c r="DO22" i="32"/>
  <c r="EK36" i="32"/>
  <c r="EK35" i="32"/>
  <c r="EK33" i="32"/>
  <c r="EK34" i="32"/>
  <c r="BL54" i="32"/>
  <c r="BL55" i="32"/>
  <c r="BL56" i="32"/>
  <c r="BL53" i="32"/>
  <c r="CS59" i="32"/>
  <c r="CS58" i="32"/>
  <c r="CS60" i="32"/>
  <c r="CS57" i="32"/>
  <c r="DZ61" i="32"/>
  <c r="DZ62" i="32"/>
  <c r="CH65" i="32"/>
  <c r="CH66" i="32"/>
  <c r="CH11" i="32"/>
  <c r="CH7" i="32"/>
  <c r="CH12" i="32"/>
  <c r="CH8" i="32"/>
  <c r="DO15" i="32"/>
  <c r="DO16" i="32"/>
  <c r="DO13" i="32"/>
  <c r="DO14" i="32"/>
  <c r="DZ24" i="32"/>
  <c r="DZ23" i="32"/>
  <c r="DZ21" i="32"/>
  <c r="DZ22" i="32"/>
  <c r="BW54" i="32"/>
  <c r="BW55" i="32"/>
  <c r="BW53" i="32"/>
  <c r="BW56" i="32"/>
  <c r="DD59" i="32"/>
  <c r="DD60" i="32"/>
  <c r="DD57" i="32"/>
  <c r="DD58" i="32"/>
  <c r="EK61" i="32"/>
  <c r="EK62" i="32"/>
  <c r="DD68" i="31" l="1"/>
  <c r="DD67" i="31"/>
  <c r="EK67" i="31"/>
  <c r="EK68" i="31"/>
  <c r="DZ71" i="31"/>
  <c r="DZ72" i="31"/>
  <c r="BW68" i="31"/>
  <c r="BW67" i="31"/>
  <c r="DD72" i="31"/>
  <c r="DD71" i="31"/>
  <c r="BL68" i="31"/>
  <c r="BL67" i="31"/>
  <c r="BW72" i="31"/>
  <c r="BW71" i="31"/>
  <c r="DO68" i="31"/>
  <c r="DO67" i="31"/>
  <c r="CS68" i="31"/>
  <c r="CS67" i="31"/>
  <c r="BL71" i="31"/>
  <c r="BL72" i="31"/>
  <c r="CH71" i="31"/>
  <c r="CH72" i="31"/>
  <c r="CH68" i="31"/>
  <c r="CH67" i="31"/>
  <c r="EK71" i="31"/>
  <c r="EK72" i="31"/>
  <c r="DZ68" i="31"/>
  <c r="DZ67" i="31"/>
  <c r="DO71" i="31"/>
  <c r="DO72" i="31"/>
  <c r="CS71" i="31"/>
  <c r="CS72" i="31"/>
  <c r="BW67" i="32"/>
  <c r="BW68" i="32"/>
  <c r="DZ67" i="32"/>
  <c r="DZ68" i="32"/>
  <c r="DO71" i="32"/>
  <c r="DO72" i="32"/>
  <c r="CH68" i="32"/>
  <c r="CH67" i="32"/>
  <c r="DZ71" i="32"/>
  <c r="DZ72" i="32"/>
  <c r="BL72" i="32"/>
  <c r="BL71" i="32"/>
  <c r="CS72" i="32"/>
  <c r="CS71" i="32"/>
  <c r="BL67" i="32"/>
  <c r="BL68" i="32"/>
  <c r="CS68" i="32"/>
  <c r="CS67" i="32"/>
  <c r="BW72" i="32"/>
  <c r="BW71" i="32"/>
  <c r="EK67" i="32"/>
  <c r="EK68" i="32"/>
  <c r="DD68" i="32"/>
  <c r="DD67" i="32"/>
  <c r="EK71" i="32"/>
  <c r="EK72" i="32"/>
  <c r="DD71" i="32"/>
  <c r="DD72" i="32"/>
  <c r="CH72" i="32"/>
  <c r="CH71" i="32"/>
  <c r="DO67" i="32"/>
  <c r="DO68" i="32"/>
  <c r="BL39" i="31" l="1"/>
  <c r="BL37" i="31"/>
  <c r="BL38" i="31"/>
  <c r="BL40" i="31"/>
  <c r="BL38" i="32"/>
  <c r="BL37" i="32"/>
  <c r="BL39" i="32"/>
  <c r="BL40" i="32"/>
  <c r="BL26" i="32"/>
  <c r="BL27" i="32"/>
  <c r="BL28" i="32"/>
  <c r="BL25" i="32"/>
  <c r="BL50" i="32"/>
  <c r="BL51" i="32"/>
  <c r="BL49" i="32"/>
  <c r="BL52" i="32"/>
  <c r="BL73" i="32" l="1"/>
  <c r="BL27" i="31"/>
  <c r="BL25" i="31"/>
  <c r="BL28" i="31"/>
  <c r="BL26" i="31"/>
  <c r="BW27" i="31"/>
  <c r="BW25" i="31"/>
  <c r="BW26" i="31"/>
  <c r="BW28" i="31"/>
  <c r="BL51" i="31"/>
  <c r="BL50" i="31"/>
  <c r="BL52" i="31"/>
  <c r="BL49" i="31"/>
  <c r="BW39" i="31"/>
  <c r="BW40" i="31"/>
  <c r="BW37" i="31"/>
  <c r="BW38" i="31"/>
  <c r="CH38" i="31" l="1"/>
  <c r="CH40" i="31"/>
  <c r="CH37" i="31"/>
  <c r="CH39" i="31"/>
  <c r="BW51" i="31"/>
  <c r="BW50" i="31"/>
  <c r="BW49" i="31"/>
  <c r="BW52" i="31"/>
  <c r="BW73" i="31" s="1"/>
  <c r="CH28" i="31"/>
  <c r="CH25" i="31"/>
  <c r="CH26" i="31"/>
  <c r="CH27" i="31"/>
  <c r="BL73" i="31"/>
  <c r="BW50" i="32"/>
  <c r="BW51" i="32"/>
  <c r="BW52" i="32"/>
  <c r="BW49" i="32"/>
  <c r="BW26" i="32"/>
  <c r="BW27" i="32"/>
  <c r="BW25" i="32"/>
  <c r="BW28" i="32"/>
  <c r="BW38" i="32"/>
  <c r="BW39" i="32"/>
  <c r="BW40" i="32"/>
  <c r="BW37" i="32"/>
  <c r="CS40" i="31" l="1"/>
  <c r="CS39" i="31"/>
  <c r="CS37" i="31"/>
  <c r="CS38" i="31"/>
  <c r="CH52" i="31"/>
  <c r="CH50" i="31"/>
  <c r="CH49" i="31"/>
  <c r="CH51" i="31"/>
  <c r="CS28" i="31"/>
  <c r="CS25" i="31"/>
  <c r="CS26" i="31"/>
  <c r="CS27" i="31"/>
  <c r="CH38" i="32"/>
  <c r="CH39" i="32"/>
  <c r="CH40" i="32"/>
  <c r="CH37" i="32"/>
  <c r="BW73" i="32"/>
  <c r="CH50" i="32"/>
  <c r="CH51" i="32"/>
  <c r="CH52" i="32"/>
  <c r="CH49" i="32"/>
  <c r="CH26" i="32"/>
  <c r="CH27" i="32"/>
  <c r="CH28" i="32"/>
  <c r="CH25" i="32"/>
  <c r="CH73" i="31" l="1"/>
  <c r="DD28" i="31"/>
  <c r="DD26" i="31"/>
  <c r="DD25" i="31"/>
  <c r="DD27" i="31"/>
  <c r="DD40" i="31"/>
  <c r="DD38" i="31"/>
  <c r="DD39" i="31"/>
  <c r="DD37" i="31"/>
  <c r="CS52" i="31"/>
  <c r="CS49" i="31"/>
  <c r="CS51" i="31"/>
  <c r="CS50" i="31"/>
  <c r="CS51" i="32"/>
  <c r="CS50" i="32"/>
  <c r="CS52" i="32"/>
  <c r="CS49" i="32"/>
  <c r="CS27" i="32"/>
  <c r="CS28" i="32"/>
  <c r="CS26" i="32"/>
  <c r="CS25" i="32"/>
  <c r="CS38" i="32"/>
  <c r="CS39" i="32"/>
  <c r="CS40" i="32"/>
  <c r="CS37" i="32"/>
  <c r="CH73" i="32"/>
  <c r="CS73" i="31" l="1"/>
  <c r="CS73" i="32"/>
  <c r="DO38" i="31"/>
  <c r="DO37" i="31"/>
  <c r="DO39" i="31"/>
  <c r="DO40" i="31"/>
  <c r="DO27" i="31"/>
  <c r="DO26" i="31"/>
  <c r="DO25" i="31"/>
  <c r="DO28" i="31"/>
  <c r="DD52" i="31"/>
  <c r="DD51" i="31"/>
  <c r="DD49" i="31"/>
  <c r="DD50" i="31"/>
  <c r="DD51" i="32"/>
  <c r="DD52" i="32"/>
  <c r="DD49" i="32"/>
  <c r="DD50" i="32"/>
  <c r="DD27" i="32"/>
  <c r="DD28" i="32"/>
  <c r="DD25" i="32"/>
  <c r="DD26" i="32"/>
  <c r="DD39" i="32"/>
  <c r="DD38" i="32"/>
  <c r="DD40" i="32"/>
  <c r="DD37" i="32"/>
  <c r="DD73" i="31" l="1"/>
  <c r="DO50" i="31"/>
  <c r="DO51" i="31"/>
  <c r="DO49" i="31"/>
  <c r="DO52" i="31"/>
  <c r="DZ27" i="31"/>
  <c r="DZ25" i="31"/>
  <c r="DZ26" i="31"/>
  <c r="DZ28" i="31"/>
  <c r="DZ39" i="31"/>
  <c r="DZ37" i="31"/>
  <c r="DZ38" i="31"/>
  <c r="DZ40" i="31"/>
  <c r="DD73" i="32"/>
  <c r="DO39" i="32"/>
  <c r="DO40" i="32"/>
  <c r="DO37" i="32"/>
  <c r="DO38" i="32"/>
  <c r="DO51" i="32"/>
  <c r="DO52" i="32"/>
  <c r="DO49" i="32"/>
  <c r="DO50" i="32"/>
  <c r="DO27" i="32"/>
  <c r="DO28" i="32"/>
  <c r="DO25" i="32"/>
  <c r="DO26" i="32"/>
  <c r="DO73" i="32" l="1"/>
  <c r="DO73" i="31"/>
  <c r="EK37" i="31"/>
  <c r="EK39" i="31"/>
  <c r="EK38" i="31"/>
  <c r="EK40" i="31"/>
  <c r="EK25" i="31"/>
  <c r="EK27" i="31"/>
  <c r="EK28" i="31"/>
  <c r="EK26" i="31"/>
  <c r="DZ50" i="31"/>
  <c r="DZ49" i="31"/>
  <c r="DZ51" i="31"/>
  <c r="DZ52" i="31"/>
  <c r="DZ27" i="32"/>
  <c r="DZ28" i="32"/>
  <c r="DZ25" i="32"/>
  <c r="DZ26" i="32"/>
  <c r="DZ39" i="32"/>
  <c r="DZ40" i="32"/>
  <c r="DZ37" i="32"/>
  <c r="DZ38" i="32"/>
  <c r="DZ51" i="32"/>
  <c r="DZ52" i="32"/>
  <c r="DZ49" i="32"/>
  <c r="DZ50" i="32"/>
  <c r="DZ73" i="31" l="1"/>
  <c r="EK49" i="31"/>
  <c r="EK51" i="31"/>
  <c r="EK52" i="31"/>
  <c r="EK50" i="31"/>
  <c r="EK40" i="32"/>
  <c r="EK39" i="32"/>
  <c r="EK37" i="32"/>
  <c r="EK38" i="32"/>
  <c r="DZ73" i="32"/>
  <c r="EK52" i="32"/>
  <c r="EK51" i="32"/>
  <c r="EK49" i="32"/>
  <c r="EK50" i="32"/>
  <c r="EK28" i="32"/>
  <c r="EK27" i="32"/>
  <c r="EK25" i="32"/>
  <c r="EK26" i="32"/>
  <c r="EK73" i="31" l="1"/>
  <c r="EV73" i="31"/>
  <c r="EK73" i="32"/>
  <c r="EV73" i="32"/>
  <c r="BW63" i="30" l="1"/>
  <c r="BW64" i="30"/>
  <c r="CS63" i="30"/>
  <c r="CS64" i="30"/>
  <c r="DZ64" i="30"/>
  <c r="DZ63" i="30"/>
  <c r="CH63" i="30"/>
  <c r="CH64" i="30"/>
  <c r="EK64" i="30"/>
  <c r="EK63" i="30"/>
  <c r="BL63" i="30"/>
  <c r="BL64" i="30"/>
  <c r="DD63" i="30"/>
  <c r="DD64" i="30"/>
  <c r="DO64" i="30"/>
  <c r="DO63" i="30"/>
  <c r="EK66" i="30"/>
  <c r="EK65" i="30"/>
  <c r="BW11" i="30"/>
  <c r="BW7" i="30"/>
  <c r="BW12" i="30"/>
  <c r="BW8" i="30"/>
  <c r="DZ24" i="30"/>
  <c r="DZ21" i="30"/>
  <c r="DZ23" i="30"/>
  <c r="DZ22" i="30"/>
  <c r="BW54" i="30"/>
  <c r="BW53" i="30"/>
  <c r="BW55" i="30"/>
  <c r="BW56" i="30"/>
  <c r="DD59" i="30"/>
  <c r="DD58" i="30"/>
  <c r="DD60" i="30"/>
  <c r="DD57" i="30"/>
  <c r="EK61" i="30"/>
  <c r="EK62" i="30"/>
  <c r="BW58" i="30"/>
  <c r="BW59" i="30"/>
  <c r="BW60" i="30"/>
  <c r="BW57" i="30"/>
  <c r="BL11" i="30"/>
  <c r="BL7" i="30"/>
  <c r="BL12" i="30"/>
  <c r="BL8" i="30"/>
  <c r="DD62" i="30"/>
  <c r="DD61" i="30"/>
  <c r="DO59" i="30"/>
  <c r="DO60" i="30"/>
  <c r="DO57" i="30"/>
  <c r="DO58" i="30"/>
  <c r="DD11" i="30"/>
  <c r="DD7" i="30"/>
  <c r="DD12" i="30"/>
  <c r="DD8" i="30"/>
  <c r="EK16" i="30"/>
  <c r="EK13" i="30"/>
  <c r="EK14" i="30"/>
  <c r="EK15" i="30"/>
  <c r="BL46" i="30"/>
  <c r="BL45" i="30"/>
  <c r="BL47" i="30"/>
  <c r="BL48" i="30"/>
  <c r="CS55" i="30"/>
  <c r="CS56" i="30"/>
  <c r="CS54" i="30"/>
  <c r="CS53" i="30"/>
  <c r="DZ60" i="30"/>
  <c r="DZ57" i="30"/>
  <c r="DZ58" i="30"/>
  <c r="DZ59" i="30"/>
  <c r="BL65" i="30"/>
  <c r="BL66" i="30"/>
  <c r="CS15" i="30"/>
  <c r="CS16" i="30"/>
  <c r="CS13" i="30"/>
  <c r="CS14" i="30"/>
  <c r="DO23" i="30"/>
  <c r="DO24" i="30"/>
  <c r="DO21" i="30"/>
  <c r="DO22" i="30"/>
  <c r="DD55" i="30"/>
  <c r="DD56" i="30"/>
  <c r="DD54" i="30"/>
  <c r="DD53" i="30"/>
  <c r="EK59" i="30"/>
  <c r="EK60" i="30"/>
  <c r="EK57" i="30"/>
  <c r="EK58" i="30"/>
  <c r="BW65" i="30"/>
  <c r="BW66" i="30"/>
  <c r="CH14" i="30"/>
  <c r="CH15" i="30"/>
  <c r="CH16" i="30"/>
  <c r="CH13" i="30"/>
  <c r="DO61" i="30"/>
  <c r="DO62" i="30"/>
  <c r="CS59" i="30"/>
  <c r="CS60" i="30"/>
  <c r="CS58" i="30"/>
  <c r="CS57" i="30"/>
  <c r="CS11" i="30"/>
  <c r="CS7" i="30"/>
  <c r="CS12" i="30"/>
  <c r="CS8" i="30"/>
  <c r="DO11" i="30"/>
  <c r="DO7" i="30"/>
  <c r="DO12" i="30"/>
  <c r="DO8" i="30"/>
  <c r="DZ12" i="30"/>
  <c r="DZ8" i="30"/>
  <c r="DZ11" i="30"/>
  <c r="DZ7" i="30"/>
  <c r="BL34" i="30"/>
  <c r="BL35" i="30"/>
  <c r="BL33" i="30"/>
  <c r="BL36" i="30"/>
  <c r="CH46" i="30"/>
  <c r="CH47" i="30"/>
  <c r="CH48" i="30"/>
  <c r="CH45" i="30"/>
  <c r="DO55" i="30"/>
  <c r="DO56" i="30"/>
  <c r="DO53" i="30"/>
  <c r="DO54" i="30"/>
  <c r="CH65" i="30"/>
  <c r="CH66" i="30"/>
  <c r="EK47" i="30"/>
  <c r="EK48" i="30"/>
  <c r="EK45" i="30"/>
  <c r="EK46" i="30"/>
  <c r="DD22" i="30"/>
  <c r="DD23" i="30"/>
  <c r="DD24" i="30"/>
  <c r="DD21" i="30"/>
  <c r="DZ61" i="30"/>
  <c r="DZ62" i="30"/>
  <c r="EK24" i="30"/>
  <c r="EK23" i="30"/>
  <c r="EK21" i="30"/>
  <c r="EK22" i="30"/>
  <c r="EK12" i="30"/>
  <c r="EK8" i="30"/>
  <c r="EK11" i="30"/>
  <c r="EK7" i="30"/>
  <c r="BW33" i="30"/>
  <c r="BW34" i="30"/>
  <c r="BW35" i="30"/>
  <c r="BW36" i="30"/>
  <c r="CS47" i="30"/>
  <c r="CS46" i="30"/>
  <c r="CS48" i="30"/>
  <c r="CS45" i="30"/>
  <c r="DZ56" i="30"/>
  <c r="DZ55" i="30"/>
  <c r="DZ53" i="30"/>
  <c r="DZ54" i="30"/>
  <c r="BL61" i="30"/>
  <c r="BL62" i="30"/>
  <c r="CS65" i="30"/>
  <c r="CS66" i="30"/>
  <c r="DO35" i="30"/>
  <c r="DO36" i="30"/>
  <c r="DO33" i="30"/>
  <c r="DO34" i="30"/>
  <c r="DZ36" i="30"/>
  <c r="DZ35" i="30"/>
  <c r="DZ33" i="30"/>
  <c r="DZ34" i="30"/>
  <c r="EK36" i="30"/>
  <c r="EK35" i="30"/>
  <c r="EK33" i="30"/>
  <c r="EK34" i="30"/>
  <c r="BW46" i="30"/>
  <c r="BW47" i="30"/>
  <c r="BW48" i="30"/>
  <c r="BW45" i="30"/>
  <c r="BL22" i="30"/>
  <c r="BL21" i="30"/>
  <c r="BL23" i="30"/>
  <c r="BL24" i="30"/>
  <c r="CH34" i="30"/>
  <c r="CH35" i="30"/>
  <c r="CH36" i="30"/>
  <c r="CH33" i="30"/>
  <c r="DD47" i="30"/>
  <c r="DD48" i="30"/>
  <c r="DD45" i="30"/>
  <c r="DD46" i="30"/>
  <c r="EK56" i="30"/>
  <c r="EK53" i="30"/>
  <c r="EK54" i="30"/>
  <c r="EK55" i="30"/>
  <c r="BW62" i="30"/>
  <c r="BW61" i="30"/>
  <c r="DD65" i="30"/>
  <c r="DD66" i="30"/>
  <c r="DD15" i="30"/>
  <c r="DD14" i="30"/>
  <c r="DD16" i="30"/>
  <c r="DD13" i="30"/>
  <c r="CH11" i="30"/>
  <c r="CH7" i="30"/>
  <c r="CH12" i="30"/>
  <c r="CH8" i="30"/>
  <c r="CH54" i="30"/>
  <c r="CH55" i="30"/>
  <c r="CH56" i="30"/>
  <c r="CH53" i="30"/>
  <c r="BL14" i="30"/>
  <c r="BL15" i="30"/>
  <c r="BL13" i="30"/>
  <c r="BL16" i="30"/>
  <c r="BW22" i="30"/>
  <c r="BW23" i="30"/>
  <c r="BW21" i="30"/>
  <c r="BW24" i="30"/>
  <c r="CS35" i="30"/>
  <c r="CS36" i="30"/>
  <c r="CS33" i="30"/>
  <c r="CS34" i="30"/>
  <c r="DO47" i="30"/>
  <c r="DO48" i="30"/>
  <c r="DO45" i="30"/>
  <c r="DO46" i="30"/>
  <c r="CH62" i="30"/>
  <c r="CH61" i="30"/>
  <c r="DO65" i="30"/>
  <c r="DO66" i="30"/>
  <c r="CS22" i="30"/>
  <c r="CS23" i="30"/>
  <c r="CS24" i="30"/>
  <c r="CS21" i="30"/>
  <c r="CH58" i="30"/>
  <c r="CH59" i="30"/>
  <c r="CH60" i="30"/>
  <c r="CH57" i="30"/>
  <c r="BL54" i="30"/>
  <c r="BL55" i="30"/>
  <c r="BL56" i="30"/>
  <c r="BL53" i="30"/>
  <c r="DO15" i="30"/>
  <c r="DO16" i="30"/>
  <c r="DO13" i="30"/>
  <c r="DO14" i="30"/>
  <c r="DZ16" i="30"/>
  <c r="DZ13" i="30"/>
  <c r="DZ14" i="30"/>
  <c r="DZ15" i="30"/>
  <c r="BW13" i="30"/>
  <c r="BW14" i="30"/>
  <c r="BW15" i="30"/>
  <c r="BW16" i="30"/>
  <c r="CH22" i="30"/>
  <c r="CH23" i="30"/>
  <c r="CH24" i="30"/>
  <c r="CH21" i="30"/>
  <c r="DD35" i="30"/>
  <c r="DD36" i="30"/>
  <c r="DD33" i="30"/>
  <c r="DD34" i="30"/>
  <c r="DZ48" i="30"/>
  <c r="DZ47" i="30"/>
  <c r="DZ45" i="30"/>
  <c r="DZ46" i="30"/>
  <c r="BL57" i="30"/>
  <c r="BL58" i="30"/>
  <c r="BL59" i="30"/>
  <c r="BL60" i="30"/>
  <c r="CS62" i="30"/>
  <c r="CS61" i="30"/>
  <c r="DZ66" i="30"/>
  <c r="DZ65" i="30"/>
  <c r="DZ67" i="30" l="1"/>
  <c r="DZ68" i="30"/>
  <c r="BW68" i="30"/>
  <c r="BW67" i="30"/>
  <c r="DD71" i="30"/>
  <c r="DD72" i="30"/>
  <c r="EK67" i="30"/>
  <c r="EK68" i="30"/>
  <c r="EK71" i="30"/>
  <c r="EK72" i="30"/>
  <c r="DO67" i="30"/>
  <c r="DO68" i="30"/>
  <c r="DD67" i="30"/>
  <c r="DD68" i="30"/>
  <c r="CS68" i="30"/>
  <c r="CS67" i="30"/>
  <c r="DO71" i="30"/>
  <c r="DO72" i="30"/>
  <c r="CS72" i="30"/>
  <c r="CS71" i="30"/>
  <c r="BW71" i="30"/>
  <c r="BW72" i="30"/>
  <c r="BL72" i="30"/>
  <c r="BL71" i="30"/>
  <c r="BL67" i="30"/>
  <c r="BL68" i="30"/>
  <c r="CH72" i="30"/>
  <c r="CH71" i="30"/>
  <c r="DZ71" i="30"/>
  <c r="DZ72" i="30"/>
  <c r="CH68" i="30"/>
  <c r="CH67" i="30"/>
  <c r="BL38" i="30" l="1"/>
  <c r="BL39" i="30"/>
  <c r="BL40" i="30"/>
  <c r="BL37" i="30"/>
  <c r="BL49" i="30"/>
  <c r="BL50" i="30"/>
  <c r="BL51" i="30"/>
  <c r="BL52" i="30"/>
  <c r="BW26" i="30" l="1"/>
  <c r="BW27" i="30"/>
  <c r="BW28" i="30"/>
  <c r="BW25" i="30"/>
  <c r="BW38" i="30"/>
  <c r="BW39" i="30"/>
  <c r="BW37" i="30"/>
  <c r="BW40" i="30"/>
  <c r="BL26" i="30"/>
  <c r="BL27" i="30"/>
  <c r="BL28" i="30"/>
  <c r="BL25" i="30"/>
  <c r="CH37" i="30" l="1"/>
  <c r="CH26" i="30"/>
  <c r="CH27" i="30"/>
  <c r="CH28" i="30"/>
  <c r="CH25" i="30"/>
  <c r="BW50" i="30"/>
  <c r="BW49" i="30"/>
  <c r="BW51" i="30"/>
  <c r="BW52" i="30"/>
  <c r="CH38" i="30"/>
  <c r="BL73" i="30"/>
  <c r="CH40" i="30" l="1"/>
  <c r="CH39" i="30"/>
  <c r="BW73" i="30"/>
  <c r="CS27" i="30"/>
  <c r="CS28" i="30"/>
  <c r="CS25" i="30"/>
  <c r="CS26" i="30"/>
  <c r="CS38" i="30"/>
  <c r="CS39" i="30"/>
  <c r="CS40" i="30"/>
  <c r="CS37" i="30"/>
  <c r="CH50" i="30"/>
  <c r="CH51" i="30"/>
  <c r="CH52" i="30"/>
  <c r="CH49" i="30"/>
  <c r="CH73" i="30" l="1"/>
  <c r="CS51" i="30"/>
  <c r="CS52" i="30"/>
  <c r="CS49" i="30"/>
  <c r="CS50" i="30"/>
  <c r="DD27" i="30"/>
  <c r="DD28" i="30"/>
  <c r="DD26" i="30"/>
  <c r="DD25" i="30"/>
  <c r="DD39" i="30"/>
  <c r="DD40" i="30"/>
  <c r="DD37" i="30"/>
  <c r="DD38" i="30"/>
  <c r="CS73" i="30" l="1"/>
  <c r="DO27" i="30"/>
  <c r="DO28" i="30"/>
  <c r="DO25" i="30"/>
  <c r="DO26" i="30"/>
  <c r="DD51" i="30"/>
  <c r="DD52" i="30"/>
  <c r="DD50" i="30"/>
  <c r="DD49" i="30"/>
  <c r="DD73" i="30"/>
  <c r="DO39" i="30"/>
  <c r="DO40" i="30"/>
  <c r="DO37" i="30"/>
  <c r="DO38" i="30"/>
  <c r="DZ28" i="30" l="1"/>
  <c r="DZ25" i="30"/>
  <c r="DZ27" i="30"/>
  <c r="DZ26" i="30"/>
  <c r="DO51" i="30"/>
  <c r="DO52" i="30"/>
  <c r="DO49" i="30"/>
  <c r="DO50" i="30"/>
  <c r="DZ40" i="30"/>
  <c r="DZ37" i="30"/>
  <c r="DZ39" i="30"/>
  <c r="DZ38" i="30"/>
  <c r="DO73" i="30" l="1"/>
  <c r="DZ52" i="30"/>
  <c r="DZ49" i="30"/>
  <c r="DZ51" i="30"/>
  <c r="DZ50" i="30"/>
  <c r="DZ73" i="30" s="1"/>
  <c r="EK28" i="30"/>
  <c r="EK25" i="30"/>
  <c r="EK26" i="30"/>
  <c r="EK27" i="30"/>
  <c r="EK40" i="30"/>
  <c r="EK37" i="30"/>
  <c r="EK39" i="30"/>
  <c r="EK38" i="30"/>
  <c r="EK52" i="30" l="1"/>
  <c r="EK49" i="30"/>
  <c r="EK50" i="30"/>
  <c r="EK51" i="30"/>
  <c r="EV73" i="30" l="1"/>
  <c r="EK73" i="30"/>
  <c r="DD62" i="28" l="1"/>
  <c r="DD61" i="28"/>
  <c r="EK65" i="28"/>
  <c r="EK66" i="28"/>
  <c r="CH14" i="29"/>
  <c r="CH15" i="29"/>
  <c r="CH16" i="29"/>
  <c r="CH13" i="29"/>
  <c r="DO61" i="29"/>
  <c r="DO62" i="29"/>
  <c r="DZ65" i="28"/>
  <c r="DZ66" i="28"/>
  <c r="DO62" i="28"/>
  <c r="DO61" i="28"/>
  <c r="BL64" i="29"/>
  <c r="BL63" i="29"/>
  <c r="CS15" i="29"/>
  <c r="CS16" i="29"/>
  <c r="CS13" i="29"/>
  <c r="CS14" i="29"/>
  <c r="BL54" i="29"/>
  <c r="BL55" i="29"/>
  <c r="BL56" i="29"/>
  <c r="BL53" i="29"/>
  <c r="DZ61" i="29"/>
  <c r="DZ62" i="29"/>
  <c r="BW14" i="29"/>
  <c r="BW15" i="29"/>
  <c r="BW16" i="29"/>
  <c r="BW13" i="29"/>
  <c r="BL53" i="28"/>
  <c r="BL54" i="28"/>
  <c r="BL55" i="28"/>
  <c r="BL56" i="28"/>
  <c r="DZ61" i="28"/>
  <c r="DZ62" i="28"/>
  <c r="BW64" i="29"/>
  <c r="BW63" i="29"/>
  <c r="DD15" i="29"/>
  <c r="DD16" i="29"/>
  <c r="DD13" i="29"/>
  <c r="DD14" i="29"/>
  <c r="BW54" i="29"/>
  <c r="BW55" i="29"/>
  <c r="BW56" i="29"/>
  <c r="BW53" i="29"/>
  <c r="EK61" i="29"/>
  <c r="EK62" i="29"/>
  <c r="EK66" i="29"/>
  <c r="EK65" i="29"/>
  <c r="CS14" i="28"/>
  <c r="CS15" i="28"/>
  <c r="CS16" i="28"/>
  <c r="CS13" i="28"/>
  <c r="CH63" i="28"/>
  <c r="CH64" i="28"/>
  <c r="DO14" i="28"/>
  <c r="DO15" i="28"/>
  <c r="DO16" i="28"/>
  <c r="DO13" i="28"/>
  <c r="BW53" i="28"/>
  <c r="BW54" i="28"/>
  <c r="BW55" i="28"/>
  <c r="BW56" i="28"/>
  <c r="EK62" i="28"/>
  <c r="EK61" i="28"/>
  <c r="CH64" i="29"/>
  <c r="CH63" i="29"/>
  <c r="DO15" i="29"/>
  <c r="DO16" i="29"/>
  <c r="DO13" i="29"/>
  <c r="DO14" i="29"/>
  <c r="CH54" i="29"/>
  <c r="CH55" i="29"/>
  <c r="CH56" i="29"/>
  <c r="CH53" i="29"/>
  <c r="CS62" i="28"/>
  <c r="CS61" i="28"/>
  <c r="CS63" i="28"/>
  <c r="CS64" i="28"/>
  <c r="DZ15" i="28"/>
  <c r="DZ16" i="28"/>
  <c r="DZ13" i="28"/>
  <c r="DZ14" i="28"/>
  <c r="CH53" i="28"/>
  <c r="CH54" i="28"/>
  <c r="CH55" i="28"/>
  <c r="CH56" i="28"/>
  <c r="CS63" i="29"/>
  <c r="CS64" i="29"/>
  <c r="DZ16" i="29"/>
  <c r="DZ13" i="29"/>
  <c r="DZ14" i="29"/>
  <c r="DZ15" i="29"/>
  <c r="CS55" i="29"/>
  <c r="CS56" i="29"/>
  <c r="CS53" i="29"/>
  <c r="CS54" i="29"/>
  <c r="BL65" i="29"/>
  <c r="BL66" i="29"/>
  <c r="DD61" i="29"/>
  <c r="DD62" i="29"/>
  <c r="BL65" i="28"/>
  <c r="BL66" i="28"/>
  <c r="DD63" i="29"/>
  <c r="DD64" i="29"/>
  <c r="EK16" i="29"/>
  <c r="EK13" i="29"/>
  <c r="EK14" i="29"/>
  <c r="EK15" i="29"/>
  <c r="DD55" i="29"/>
  <c r="DD56" i="29"/>
  <c r="DD53" i="29"/>
  <c r="DD54" i="29"/>
  <c r="BW65" i="29"/>
  <c r="BW66" i="29"/>
  <c r="DD63" i="28"/>
  <c r="DD64" i="28"/>
  <c r="DO63" i="28"/>
  <c r="DO64" i="28"/>
  <c r="DD54" i="28"/>
  <c r="DD55" i="28"/>
  <c r="DD56" i="28"/>
  <c r="DD53" i="28"/>
  <c r="BW65" i="28"/>
  <c r="BW66" i="28"/>
  <c r="DO63" i="29"/>
  <c r="DO64" i="29"/>
  <c r="DO55" i="29"/>
  <c r="DO56" i="29"/>
  <c r="DO53" i="29"/>
  <c r="DO54" i="29"/>
  <c r="CH65" i="29"/>
  <c r="CH66" i="29"/>
  <c r="BW13" i="28"/>
  <c r="BW14" i="28"/>
  <c r="BW15" i="28"/>
  <c r="BW16" i="28"/>
  <c r="BW64" i="28"/>
  <c r="BW63" i="28"/>
  <c r="DZ63" i="28"/>
  <c r="DZ64" i="28"/>
  <c r="DO54" i="28"/>
  <c r="DO55" i="28"/>
  <c r="DO56" i="28"/>
  <c r="DO53" i="28"/>
  <c r="CH65" i="28"/>
  <c r="CH66" i="28"/>
  <c r="DZ63" i="29"/>
  <c r="DZ64" i="29"/>
  <c r="DZ56" i="29"/>
  <c r="DZ53" i="29"/>
  <c r="DZ54" i="29"/>
  <c r="DZ55" i="29"/>
  <c r="BL62" i="29"/>
  <c r="BL61" i="29"/>
  <c r="CS65" i="29"/>
  <c r="CS66" i="29"/>
  <c r="CH13" i="28"/>
  <c r="CH14" i="28"/>
  <c r="CH15" i="28"/>
  <c r="CH16" i="28"/>
  <c r="CS54" i="28"/>
  <c r="CS55" i="28"/>
  <c r="CS56" i="28"/>
  <c r="CS53" i="28"/>
  <c r="EK63" i="28"/>
  <c r="EK64" i="28"/>
  <c r="DZ55" i="28"/>
  <c r="DZ56" i="28"/>
  <c r="DZ53" i="28"/>
  <c r="DZ54" i="28"/>
  <c r="BL61" i="28"/>
  <c r="BL62" i="28"/>
  <c r="CS65" i="28"/>
  <c r="CS66" i="28"/>
  <c r="EK63" i="29"/>
  <c r="EK64" i="29"/>
  <c r="EK56" i="29"/>
  <c r="EK53" i="29"/>
  <c r="EK54" i="29"/>
  <c r="EK55" i="29"/>
  <c r="BW62" i="29"/>
  <c r="BW61" i="29"/>
  <c r="DD65" i="29"/>
  <c r="DD66" i="29"/>
  <c r="BL64" i="28"/>
  <c r="BL63" i="28"/>
  <c r="DD14" i="28"/>
  <c r="DD15" i="28"/>
  <c r="DD13" i="28"/>
  <c r="DD16" i="28"/>
  <c r="EK15" i="28"/>
  <c r="EK16" i="28"/>
  <c r="EK13" i="28"/>
  <c r="EK14" i="28"/>
  <c r="EK55" i="28"/>
  <c r="EK56" i="28"/>
  <c r="EK53" i="28"/>
  <c r="EK54" i="28"/>
  <c r="BW61" i="28"/>
  <c r="BW62" i="28"/>
  <c r="DD65" i="28"/>
  <c r="DD66" i="28"/>
  <c r="CH62" i="29"/>
  <c r="CH61" i="29"/>
  <c r="DO65" i="29"/>
  <c r="DO66" i="29"/>
  <c r="BL13" i="28"/>
  <c r="BL14" i="28"/>
  <c r="BL15" i="28"/>
  <c r="BL16" i="28"/>
  <c r="CH61" i="28"/>
  <c r="CH62" i="28"/>
  <c r="DO65" i="28"/>
  <c r="DO66" i="28"/>
  <c r="BL14" i="29"/>
  <c r="BL15" i="29"/>
  <c r="BL16" i="29"/>
  <c r="BL13" i="29"/>
  <c r="CS61" i="29"/>
  <c r="CS62" i="29"/>
  <c r="DZ66" i="29"/>
  <c r="DZ65" i="29"/>
  <c r="CH22" i="29"/>
  <c r="CH23" i="29"/>
  <c r="CH24" i="29"/>
  <c r="CH21" i="29"/>
  <c r="CH58" i="29"/>
  <c r="CH57" i="29"/>
  <c r="CH59" i="29"/>
  <c r="CH60" i="29"/>
  <c r="DZ35" i="29"/>
  <c r="DZ34" i="29"/>
  <c r="DZ36" i="29"/>
  <c r="DZ33" i="29"/>
  <c r="DZ59" i="29"/>
  <c r="DZ57" i="29"/>
  <c r="DZ58" i="29"/>
  <c r="DZ60" i="29"/>
  <c r="CS45" i="29"/>
  <c r="CS46" i="29"/>
  <c r="CS47" i="29"/>
  <c r="CS48" i="29"/>
  <c r="EK47" i="29"/>
  <c r="EK45" i="29"/>
  <c r="EK48" i="29"/>
  <c r="EK46" i="29"/>
  <c r="DO35" i="29"/>
  <c r="DO36" i="29"/>
  <c r="DO33" i="29"/>
  <c r="DO34" i="29"/>
  <c r="CS60" i="29"/>
  <c r="CS57" i="29"/>
  <c r="CS58" i="29"/>
  <c r="CS59" i="29"/>
  <c r="EK35" i="29"/>
  <c r="EK36" i="29"/>
  <c r="EK33" i="29"/>
  <c r="EK34" i="29"/>
  <c r="BW57" i="29"/>
  <c r="BW59" i="29"/>
  <c r="BW58" i="29"/>
  <c r="BW60" i="29"/>
  <c r="BL8" i="29"/>
  <c r="BL11" i="29"/>
  <c r="BL7" i="29"/>
  <c r="BL12" i="29"/>
  <c r="DO23" i="29"/>
  <c r="DO24" i="29"/>
  <c r="DO22" i="29"/>
  <c r="DO21" i="29"/>
  <c r="DO59" i="29"/>
  <c r="DO60" i="29"/>
  <c r="DO57" i="29"/>
  <c r="DO58" i="29"/>
  <c r="CS8" i="29"/>
  <c r="CS12" i="29"/>
  <c r="CS11" i="29"/>
  <c r="CS7" i="29"/>
  <c r="BL48" i="29"/>
  <c r="BL45" i="29"/>
  <c r="BL47" i="29"/>
  <c r="BL46" i="29"/>
  <c r="EK59" i="29"/>
  <c r="EK57" i="29"/>
  <c r="EK60" i="29"/>
  <c r="EK58" i="29"/>
  <c r="DO11" i="29"/>
  <c r="DO7" i="29"/>
  <c r="DO12" i="29"/>
  <c r="DO8" i="29"/>
  <c r="BL36" i="29"/>
  <c r="BL33" i="29"/>
  <c r="BL35" i="29"/>
  <c r="BL34" i="29"/>
  <c r="EK11" i="29"/>
  <c r="EK7" i="29"/>
  <c r="EK12" i="29"/>
  <c r="EK8" i="29"/>
  <c r="DD46" i="29"/>
  <c r="DD48" i="29"/>
  <c r="DD47" i="29"/>
  <c r="DD45" i="29"/>
  <c r="BL23" i="29"/>
  <c r="BL21" i="29"/>
  <c r="BL24" i="29"/>
  <c r="BL22" i="29"/>
  <c r="CH34" i="29"/>
  <c r="CH35" i="29"/>
  <c r="CH33" i="29"/>
  <c r="CH36" i="29"/>
  <c r="DO46" i="29"/>
  <c r="DO47" i="29"/>
  <c r="DO48" i="29"/>
  <c r="DO45" i="29"/>
  <c r="DD34" i="29"/>
  <c r="DD35" i="29"/>
  <c r="DD36" i="29"/>
  <c r="DD33" i="29"/>
  <c r="CS22" i="29"/>
  <c r="CS21" i="29"/>
  <c r="CS23" i="29"/>
  <c r="CS24" i="29"/>
  <c r="DD22" i="29"/>
  <c r="DD24" i="29"/>
  <c r="DD23" i="29"/>
  <c r="DD21" i="29"/>
  <c r="BW11" i="29"/>
  <c r="BW7" i="29"/>
  <c r="BW12" i="29"/>
  <c r="BW8" i="29"/>
  <c r="DD58" i="29"/>
  <c r="DD60" i="29"/>
  <c r="DD59" i="29"/>
  <c r="DD57" i="29"/>
  <c r="CH11" i="29"/>
  <c r="CH7" i="29"/>
  <c r="CH12" i="29"/>
  <c r="CH8" i="29"/>
  <c r="DZ22" i="29"/>
  <c r="DZ23" i="29"/>
  <c r="DZ21" i="29"/>
  <c r="DZ24" i="29"/>
  <c r="EK23" i="29"/>
  <c r="EK21" i="29"/>
  <c r="EK24" i="29"/>
  <c r="EK22" i="29"/>
  <c r="DD12" i="29"/>
  <c r="DD11" i="29"/>
  <c r="DD7" i="29"/>
  <c r="DD8" i="29"/>
  <c r="BW45" i="29"/>
  <c r="BW46" i="29"/>
  <c r="BW47" i="29"/>
  <c r="BW48" i="29"/>
  <c r="CH46" i="29"/>
  <c r="CH47" i="29"/>
  <c r="CH48" i="29"/>
  <c r="CH45" i="29"/>
  <c r="DZ11" i="29"/>
  <c r="DZ7" i="29"/>
  <c r="DZ12" i="29"/>
  <c r="DZ8" i="29"/>
  <c r="BW33" i="29"/>
  <c r="BW35" i="29"/>
  <c r="BW34" i="29"/>
  <c r="BW36" i="29"/>
  <c r="BW21" i="29"/>
  <c r="BW23" i="29"/>
  <c r="BW22" i="29"/>
  <c r="BW24" i="29"/>
  <c r="CS36" i="29"/>
  <c r="CS33" i="29"/>
  <c r="CS34" i="29"/>
  <c r="CS35" i="29"/>
  <c r="DZ45" i="29"/>
  <c r="DZ47" i="29"/>
  <c r="DZ46" i="29"/>
  <c r="DZ48" i="29"/>
  <c r="BL60" i="29"/>
  <c r="BL57" i="29"/>
  <c r="BL59" i="29"/>
  <c r="BL58" i="29"/>
  <c r="DZ47" i="28"/>
  <c r="DZ48" i="28"/>
  <c r="DZ45" i="28"/>
  <c r="DZ46" i="28"/>
  <c r="DZ35" i="28"/>
  <c r="DZ36" i="28"/>
  <c r="DZ33" i="28"/>
  <c r="DZ34" i="28"/>
  <c r="CH11" i="28"/>
  <c r="CH7" i="28"/>
  <c r="CH12" i="28"/>
  <c r="CH8" i="28"/>
  <c r="BL11" i="28"/>
  <c r="BL7" i="28"/>
  <c r="BL12" i="28"/>
  <c r="BL8" i="28"/>
  <c r="EK35" i="28"/>
  <c r="EK36" i="28"/>
  <c r="EK33" i="28"/>
  <c r="EK34" i="28"/>
  <c r="CS11" i="28"/>
  <c r="CS7" i="28"/>
  <c r="CS12" i="28"/>
  <c r="CS8" i="28"/>
  <c r="DD11" i="28"/>
  <c r="DD7" i="28"/>
  <c r="DD12" i="28"/>
  <c r="DD8" i="28"/>
  <c r="CH22" i="28"/>
  <c r="CH23" i="28"/>
  <c r="CH24" i="28"/>
  <c r="CH21" i="28"/>
  <c r="BW57" i="28"/>
  <c r="BW60" i="28"/>
  <c r="BW58" i="28"/>
  <c r="BW59" i="28"/>
  <c r="DD22" i="28"/>
  <c r="DD23" i="28"/>
  <c r="DD24" i="28"/>
  <c r="DD21" i="28"/>
  <c r="DD58" i="28"/>
  <c r="DD59" i="28"/>
  <c r="DD57" i="28"/>
  <c r="DD60" i="28"/>
  <c r="DZ59" i="28"/>
  <c r="DZ60" i="28"/>
  <c r="DZ57" i="28"/>
  <c r="DZ58" i="28"/>
  <c r="DO11" i="28"/>
  <c r="DO7" i="28"/>
  <c r="DO12" i="28"/>
  <c r="DO8" i="28"/>
  <c r="DD34" i="28"/>
  <c r="DD35" i="28"/>
  <c r="DD33" i="28"/>
  <c r="DD36" i="28"/>
  <c r="CS22" i="28"/>
  <c r="CS23" i="28"/>
  <c r="CS24" i="28"/>
  <c r="CS21" i="28"/>
  <c r="CS58" i="28"/>
  <c r="CS59" i="28"/>
  <c r="CS60" i="28"/>
  <c r="CS57" i="28"/>
  <c r="DZ23" i="28"/>
  <c r="DZ24" i="28"/>
  <c r="DZ21" i="28"/>
  <c r="DZ22" i="28"/>
  <c r="EK23" i="28"/>
  <c r="EK24" i="28"/>
  <c r="EK21" i="28"/>
  <c r="EK22" i="28"/>
  <c r="BW33" i="28"/>
  <c r="BW34" i="28"/>
  <c r="BW36" i="28"/>
  <c r="BW35" i="28"/>
  <c r="EK47" i="28"/>
  <c r="EK48" i="28"/>
  <c r="EK45" i="28"/>
  <c r="EK46" i="28"/>
  <c r="CH58" i="28"/>
  <c r="CH59" i="28"/>
  <c r="CH60" i="28"/>
  <c r="CH57" i="28"/>
  <c r="BW45" i="28"/>
  <c r="BW48" i="28"/>
  <c r="BW46" i="28"/>
  <c r="BW47" i="28"/>
  <c r="DZ11" i="28"/>
  <c r="DZ7" i="28"/>
  <c r="DZ12" i="28"/>
  <c r="DZ8" i="28"/>
  <c r="CS46" i="28"/>
  <c r="CS47" i="28"/>
  <c r="CS48" i="28"/>
  <c r="CS45" i="28"/>
  <c r="BL21" i="28"/>
  <c r="BL22" i="28"/>
  <c r="BL23" i="28"/>
  <c r="BL24" i="28"/>
  <c r="DD46" i="28"/>
  <c r="DD47" i="28"/>
  <c r="DD48" i="28"/>
  <c r="DD45" i="28"/>
  <c r="BL57" i="28"/>
  <c r="BL58" i="28"/>
  <c r="BL59" i="28"/>
  <c r="BL60" i="28"/>
  <c r="DO35" i="28"/>
  <c r="DO36" i="28"/>
  <c r="DO33" i="28"/>
  <c r="DO34" i="28"/>
  <c r="BW8" i="28"/>
  <c r="BW12" i="28"/>
  <c r="BW11" i="28"/>
  <c r="BW7" i="28"/>
  <c r="DO23" i="28"/>
  <c r="DO24" i="28"/>
  <c r="DO21" i="28"/>
  <c r="DO22" i="28"/>
  <c r="DO59" i="28"/>
  <c r="DO60" i="28"/>
  <c r="DO58" i="28"/>
  <c r="DO57" i="28"/>
  <c r="BL45" i="28"/>
  <c r="BL46" i="28"/>
  <c r="BL47" i="28"/>
  <c r="BL48" i="28"/>
  <c r="EK59" i="28"/>
  <c r="EK58" i="28"/>
  <c r="EK60" i="28"/>
  <c r="EK57" i="28"/>
  <c r="BL33" i="28"/>
  <c r="BL34" i="28"/>
  <c r="BL35" i="28"/>
  <c r="BL36" i="28"/>
  <c r="CH46" i="28"/>
  <c r="CH47" i="28"/>
  <c r="CH48" i="28"/>
  <c r="CH45" i="28"/>
  <c r="EK11" i="28"/>
  <c r="EK7" i="28"/>
  <c r="EK12" i="28"/>
  <c r="EK8" i="28"/>
  <c r="CH34" i="28"/>
  <c r="CH35" i="28"/>
  <c r="CH36" i="28"/>
  <c r="CH33" i="28"/>
  <c r="BW21" i="28"/>
  <c r="BW22" i="28"/>
  <c r="BW24" i="28"/>
  <c r="BW23" i="28"/>
  <c r="CS34" i="28"/>
  <c r="CS35" i="28"/>
  <c r="CS36" i="28"/>
  <c r="CS33" i="28"/>
  <c r="DO47" i="28"/>
  <c r="DO48" i="28"/>
  <c r="DO45" i="28"/>
  <c r="DO46" i="28"/>
  <c r="CH72" i="29" l="1"/>
  <c r="CH71" i="29"/>
  <c r="DZ67" i="29"/>
  <c r="DZ68" i="29"/>
  <c r="CH67" i="29"/>
  <c r="CH68" i="29"/>
  <c r="DZ72" i="29"/>
  <c r="DZ71" i="29"/>
  <c r="EK71" i="29"/>
  <c r="EK72" i="29"/>
  <c r="BL71" i="29"/>
  <c r="BL72" i="29"/>
  <c r="BW71" i="29"/>
  <c r="BW72" i="29"/>
  <c r="BW67" i="29"/>
  <c r="BW68" i="29"/>
  <c r="EK67" i="29"/>
  <c r="EK68" i="29"/>
  <c r="BL67" i="29"/>
  <c r="BL68" i="29"/>
  <c r="DD72" i="29"/>
  <c r="DD71" i="29"/>
  <c r="DD68" i="29"/>
  <c r="DD67" i="29"/>
  <c r="CS68" i="29"/>
  <c r="CS67" i="29"/>
  <c r="DO68" i="29"/>
  <c r="DO67" i="29"/>
  <c r="DO72" i="29"/>
  <c r="DO71" i="29"/>
  <c r="CS72" i="29"/>
  <c r="CS71" i="29"/>
  <c r="DD72" i="28"/>
  <c r="DD71" i="28"/>
  <c r="CH68" i="28"/>
  <c r="CH67" i="28"/>
  <c r="EK72" i="28"/>
  <c r="EK71" i="28"/>
  <c r="DD68" i="28"/>
  <c r="DD67" i="28"/>
  <c r="EK67" i="28"/>
  <c r="EK68" i="28"/>
  <c r="BW67" i="28"/>
  <c r="BW68" i="28"/>
  <c r="CH72" i="28"/>
  <c r="CH71" i="28"/>
  <c r="DO67" i="28"/>
  <c r="DO68" i="28"/>
  <c r="BW71" i="28"/>
  <c r="BW72" i="28"/>
  <c r="BL71" i="28"/>
  <c r="BL72" i="28"/>
  <c r="BL67" i="28"/>
  <c r="BL68" i="28"/>
  <c r="CS72" i="28"/>
  <c r="CS71" i="28"/>
  <c r="CS68" i="28"/>
  <c r="CS67" i="28"/>
  <c r="DO71" i="28"/>
  <c r="DO72" i="28"/>
  <c r="DZ71" i="28"/>
  <c r="DZ72" i="28"/>
  <c r="DZ67" i="28"/>
  <c r="DZ68" i="28"/>
  <c r="BL40" i="29" l="1"/>
  <c r="BL37" i="29"/>
  <c r="BL39" i="29"/>
  <c r="BL38" i="29"/>
  <c r="BL51" i="29"/>
  <c r="BL52" i="29"/>
  <c r="BL49" i="29"/>
  <c r="BL50" i="29"/>
  <c r="BL37" i="28"/>
  <c r="BL38" i="28"/>
  <c r="BL39" i="28"/>
  <c r="BL40" i="28"/>
  <c r="BL49" i="28"/>
  <c r="BL50" i="28"/>
  <c r="BL51" i="28"/>
  <c r="BL52" i="28"/>
  <c r="BW49" i="29" l="1"/>
  <c r="BW51" i="29"/>
  <c r="BW50" i="29"/>
  <c r="BW52" i="29"/>
  <c r="BL25" i="29"/>
  <c r="BL27" i="29"/>
  <c r="BL28" i="29"/>
  <c r="BL26" i="29"/>
  <c r="BL25" i="28"/>
  <c r="BL26" i="28"/>
  <c r="BL27" i="28"/>
  <c r="BL28" i="28"/>
  <c r="BW37" i="28"/>
  <c r="BW40" i="28"/>
  <c r="BW38" i="28"/>
  <c r="BW39" i="28"/>
  <c r="CH49" i="29" l="1"/>
  <c r="CH50" i="29"/>
  <c r="CH51" i="29"/>
  <c r="CH52" i="29"/>
  <c r="BW37" i="29"/>
  <c r="BW39" i="29"/>
  <c r="BW38" i="29"/>
  <c r="BW40" i="29"/>
  <c r="BL73" i="29"/>
  <c r="BW25" i="29"/>
  <c r="BW26" i="29"/>
  <c r="BW27" i="29"/>
  <c r="BW28" i="29"/>
  <c r="BW49" i="28"/>
  <c r="BW50" i="28"/>
  <c r="BW52" i="28"/>
  <c r="BW51" i="28"/>
  <c r="CH38" i="28"/>
  <c r="CH39" i="28"/>
  <c r="CH40" i="28"/>
  <c r="CH37" i="28"/>
  <c r="BW25" i="28"/>
  <c r="BW28" i="28"/>
  <c r="BW26" i="28"/>
  <c r="BW27" i="28"/>
  <c r="CH26" i="28"/>
  <c r="CH27" i="28"/>
  <c r="CH25" i="28"/>
  <c r="CH28" i="28"/>
  <c r="BL73" i="28"/>
  <c r="CS50" i="29" l="1"/>
  <c r="CS49" i="29"/>
  <c r="CS51" i="29"/>
  <c r="CS52" i="29"/>
  <c r="BW73" i="29"/>
  <c r="CH26" i="29"/>
  <c r="CH25" i="29"/>
  <c r="CH27" i="29"/>
  <c r="CH28" i="29"/>
  <c r="CH37" i="29"/>
  <c r="CH38" i="29"/>
  <c r="CH39" i="29"/>
  <c r="CH40" i="29"/>
  <c r="CS38" i="28"/>
  <c r="CS39" i="28"/>
  <c r="CS40" i="28"/>
  <c r="CS37" i="28"/>
  <c r="BW73" i="28"/>
  <c r="CH50" i="28"/>
  <c r="CH51" i="28"/>
  <c r="CH52" i="28"/>
  <c r="CH49" i="28"/>
  <c r="CH73" i="28" s="1"/>
  <c r="CS26" i="28"/>
  <c r="CS27" i="28"/>
  <c r="CS28" i="28"/>
  <c r="CS25" i="28"/>
  <c r="CH73" i="29" l="1"/>
  <c r="CS28" i="29"/>
  <c r="CS26" i="29"/>
  <c r="CS27" i="29"/>
  <c r="CS25" i="29"/>
  <c r="CS38" i="29"/>
  <c r="CS40" i="29"/>
  <c r="CS39" i="29"/>
  <c r="CS37" i="29"/>
  <c r="DD50" i="29"/>
  <c r="DD52" i="29"/>
  <c r="DD51" i="29"/>
  <c r="DD49" i="29"/>
  <c r="DD26" i="28"/>
  <c r="DD25" i="28"/>
  <c r="DD27" i="28"/>
  <c r="DD28" i="28"/>
  <c r="DD38" i="28"/>
  <c r="DD37" i="28"/>
  <c r="DD39" i="28"/>
  <c r="DD40" i="28"/>
  <c r="CS50" i="28"/>
  <c r="CS51" i="28"/>
  <c r="CS52" i="28"/>
  <c r="CS49" i="28"/>
  <c r="CS73" i="28" l="1"/>
  <c r="CS73" i="29"/>
  <c r="DD26" i="29"/>
  <c r="DD28" i="29"/>
  <c r="DD27" i="29"/>
  <c r="DD25" i="29"/>
  <c r="DD38" i="29"/>
  <c r="DD40" i="29"/>
  <c r="DD39" i="29"/>
  <c r="DD37" i="29"/>
  <c r="DO39" i="28"/>
  <c r="DO40" i="28"/>
  <c r="DO37" i="28"/>
  <c r="DO38" i="28"/>
  <c r="DO27" i="28"/>
  <c r="DO28" i="28"/>
  <c r="DO25" i="28"/>
  <c r="DO26" i="28"/>
  <c r="DD50" i="28"/>
  <c r="DD49" i="28"/>
  <c r="DD51" i="28"/>
  <c r="DD52" i="28"/>
  <c r="DD73" i="28" l="1"/>
  <c r="DO27" i="29"/>
  <c r="DO28" i="29"/>
  <c r="DO25" i="29"/>
  <c r="DO26" i="29"/>
  <c r="DD73" i="29"/>
  <c r="DO51" i="29"/>
  <c r="DO52" i="29"/>
  <c r="DO49" i="29"/>
  <c r="DO50" i="29"/>
  <c r="DZ51" i="29"/>
  <c r="DZ49" i="29"/>
  <c r="DZ52" i="29"/>
  <c r="DZ50" i="29"/>
  <c r="DO39" i="29"/>
  <c r="DO38" i="29"/>
  <c r="DO40" i="29"/>
  <c r="DO37" i="29"/>
  <c r="DZ27" i="28"/>
  <c r="DZ28" i="28"/>
  <c r="DZ25" i="28"/>
  <c r="DZ26" i="28"/>
  <c r="DZ39" i="28"/>
  <c r="DZ40" i="28"/>
  <c r="DZ37" i="28"/>
  <c r="DZ38" i="28"/>
  <c r="DO51" i="28"/>
  <c r="DO52" i="28"/>
  <c r="DO49" i="28"/>
  <c r="DO50" i="28"/>
  <c r="DO73" i="28" l="1"/>
  <c r="DO73" i="29"/>
  <c r="DZ39" i="29"/>
  <c r="DZ38" i="29"/>
  <c r="DZ40" i="29"/>
  <c r="DZ37" i="29"/>
  <c r="EK51" i="29"/>
  <c r="EK52" i="29"/>
  <c r="EK49" i="29"/>
  <c r="EK50" i="29"/>
  <c r="DZ26" i="29"/>
  <c r="DZ27" i="29"/>
  <c r="DZ25" i="29"/>
  <c r="DZ28" i="29"/>
  <c r="EK27" i="28"/>
  <c r="EK28" i="28"/>
  <c r="EK26" i="28"/>
  <c r="EK25" i="28"/>
  <c r="DZ51" i="28"/>
  <c r="DZ52" i="28"/>
  <c r="DZ49" i="28"/>
  <c r="DZ50" i="28"/>
  <c r="EK39" i="28"/>
  <c r="EK38" i="28"/>
  <c r="EK40" i="28"/>
  <c r="EK37" i="28"/>
  <c r="DZ73" i="28" l="1"/>
  <c r="EK27" i="29"/>
  <c r="EK25" i="29"/>
  <c r="EK28" i="29"/>
  <c r="EK26" i="29"/>
  <c r="DZ73" i="29"/>
  <c r="EK39" i="29"/>
  <c r="EK37" i="29"/>
  <c r="EK40" i="29"/>
  <c r="EK38" i="29"/>
  <c r="EK51" i="28"/>
  <c r="EK52" i="28"/>
  <c r="EK73" i="28" s="1"/>
  <c r="EK50" i="28"/>
  <c r="EK49" i="28"/>
  <c r="EK73" i="29" l="1"/>
  <c r="EV73" i="28"/>
  <c r="EV73" i="29" l="1"/>
  <c r="CS61" i="25" l="1"/>
  <c r="CS62" i="25"/>
  <c r="BL14" i="24"/>
  <c r="BL15" i="24"/>
  <c r="BL16" i="24"/>
  <c r="BL13" i="24"/>
  <c r="CS61" i="24"/>
  <c r="CS62" i="24"/>
  <c r="DZ66" i="24"/>
  <c r="DZ65" i="24"/>
  <c r="BW16" i="25"/>
  <c r="BW13" i="25"/>
  <c r="BW14" i="25"/>
  <c r="BW15" i="25"/>
  <c r="DD61" i="25"/>
  <c r="DD62" i="25"/>
  <c r="EK65" i="25"/>
  <c r="EK66" i="25"/>
  <c r="CH16" i="26"/>
  <c r="CH13" i="26"/>
  <c r="CH14" i="26"/>
  <c r="CH15" i="26"/>
  <c r="DO61" i="26"/>
  <c r="DO62" i="26"/>
  <c r="BL64" i="27"/>
  <c r="BL63" i="27"/>
  <c r="CH14" i="24"/>
  <c r="CH15" i="24"/>
  <c r="CH16" i="24"/>
  <c r="CH13" i="24"/>
  <c r="DO61" i="24"/>
  <c r="DO62" i="24"/>
  <c r="BL63" i="25"/>
  <c r="BL64" i="25"/>
  <c r="CS13" i="25"/>
  <c r="CS14" i="25"/>
  <c r="CS15" i="25"/>
  <c r="CS16" i="25"/>
  <c r="BL56" i="25"/>
  <c r="BL53" i="25"/>
  <c r="BL54" i="25"/>
  <c r="BL55" i="25"/>
  <c r="DZ62" i="25"/>
  <c r="DZ61" i="25"/>
  <c r="BW63" i="26"/>
  <c r="BW64" i="26"/>
  <c r="DD13" i="26"/>
  <c r="DD14" i="26"/>
  <c r="DD15" i="26"/>
  <c r="DD16" i="26"/>
  <c r="BW56" i="26"/>
  <c r="BW53" i="26"/>
  <c r="BW54" i="26"/>
  <c r="BW55" i="26"/>
  <c r="EK62" i="26"/>
  <c r="EK61" i="26"/>
  <c r="CH64" i="27"/>
  <c r="CH63" i="27"/>
  <c r="DO61" i="25"/>
  <c r="DO62" i="25"/>
  <c r="BL63" i="23"/>
  <c r="BL64" i="23"/>
  <c r="BL64" i="24"/>
  <c r="BL63" i="24"/>
  <c r="CS15" i="24"/>
  <c r="CS16" i="24"/>
  <c r="CS13" i="24"/>
  <c r="CS14" i="24"/>
  <c r="BL54" i="24"/>
  <c r="BL55" i="24"/>
  <c r="BL56" i="24"/>
  <c r="BL53" i="24"/>
  <c r="DZ61" i="24"/>
  <c r="DZ62" i="24"/>
  <c r="BW63" i="25"/>
  <c r="BW64" i="25"/>
  <c r="DD13" i="25"/>
  <c r="DD14" i="25"/>
  <c r="DD15" i="25"/>
  <c r="DD16" i="25"/>
  <c r="BW56" i="25"/>
  <c r="BW53" i="25"/>
  <c r="BW54" i="25"/>
  <c r="BW55" i="25"/>
  <c r="EK62" i="25"/>
  <c r="EK61" i="25"/>
  <c r="CH63" i="26"/>
  <c r="CH64" i="26"/>
  <c r="DO13" i="26"/>
  <c r="DO14" i="26"/>
  <c r="DO15" i="26"/>
  <c r="DO16" i="26"/>
  <c r="CH56" i="26"/>
  <c r="CH53" i="26"/>
  <c r="CH54" i="26"/>
  <c r="CH55" i="26"/>
  <c r="CS63" i="27"/>
  <c r="CS64" i="27"/>
  <c r="CH62" i="24"/>
  <c r="CH61" i="24"/>
  <c r="DD61" i="26"/>
  <c r="DD62" i="26"/>
  <c r="BW63" i="23"/>
  <c r="BW64" i="23"/>
  <c r="BW64" i="24"/>
  <c r="BW63" i="24"/>
  <c r="DD15" i="24"/>
  <c r="DD16" i="24"/>
  <c r="DD13" i="24"/>
  <c r="DD14" i="24"/>
  <c r="BW54" i="24"/>
  <c r="BW55" i="24"/>
  <c r="BW56" i="24"/>
  <c r="BW53" i="24"/>
  <c r="EK61" i="24"/>
  <c r="EK62" i="24"/>
  <c r="CH63" i="25"/>
  <c r="CH64" i="25"/>
  <c r="DO13" i="25"/>
  <c r="DO14" i="25"/>
  <c r="DO15" i="25"/>
  <c r="DO16" i="25"/>
  <c r="CH56" i="25"/>
  <c r="CH53" i="25"/>
  <c r="CH54" i="25"/>
  <c r="CH55" i="25"/>
  <c r="CS63" i="26"/>
  <c r="CS64" i="26"/>
  <c r="DZ14" i="26"/>
  <c r="DZ15" i="26"/>
  <c r="DZ16" i="26"/>
  <c r="DZ13" i="26"/>
  <c r="CS53" i="26"/>
  <c r="CS54" i="26"/>
  <c r="CS55" i="26"/>
  <c r="CS56" i="26"/>
  <c r="BL66" i="26"/>
  <c r="BL65" i="26"/>
  <c r="DD63" i="27"/>
  <c r="DD64" i="27"/>
  <c r="BL16" i="25"/>
  <c r="BL13" i="25"/>
  <c r="BL14" i="25"/>
  <c r="BL15" i="25"/>
  <c r="EK66" i="24"/>
  <c r="EK65" i="24"/>
  <c r="CH63" i="23"/>
  <c r="CH64" i="23"/>
  <c r="CH64" i="24"/>
  <c r="CH63" i="24"/>
  <c r="DO15" i="24"/>
  <c r="DO16" i="24"/>
  <c r="DO13" i="24"/>
  <c r="DO14" i="24"/>
  <c r="CH54" i="24"/>
  <c r="CH55" i="24"/>
  <c r="CH56" i="24"/>
  <c r="CH53" i="24"/>
  <c r="CS63" i="25"/>
  <c r="CS64" i="25"/>
  <c r="DZ14" i="25"/>
  <c r="DZ15" i="25"/>
  <c r="DZ16" i="25"/>
  <c r="DZ13" i="25"/>
  <c r="CS53" i="25"/>
  <c r="CS54" i="25"/>
  <c r="CS55" i="25"/>
  <c r="CS56" i="25"/>
  <c r="BL66" i="25"/>
  <c r="BL65" i="25"/>
  <c r="DD63" i="26"/>
  <c r="DD64" i="26"/>
  <c r="EK14" i="26"/>
  <c r="EK15" i="26"/>
  <c r="EK16" i="26"/>
  <c r="EK13" i="26"/>
  <c r="DD53" i="26"/>
  <c r="DD54" i="26"/>
  <c r="DD55" i="26"/>
  <c r="DD56" i="26"/>
  <c r="BW66" i="26"/>
  <c r="BW65" i="26"/>
  <c r="DO63" i="27"/>
  <c r="DO64" i="27"/>
  <c r="EK65" i="26"/>
  <c r="EK66" i="26"/>
  <c r="CS63" i="23"/>
  <c r="CS64" i="23"/>
  <c r="CS63" i="24"/>
  <c r="CS64" i="24"/>
  <c r="DZ16" i="24"/>
  <c r="DZ13" i="24"/>
  <c r="DZ14" i="24"/>
  <c r="DZ15" i="24"/>
  <c r="CS55" i="24"/>
  <c r="CS56" i="24"/>
  <c r="CS53" i="24"/>
  <c r="CS54" i="24"/>
  <c r="BL65" i="24"/>
  <c r="BL66" i="24"/>
  <c r="DD63" i="25"/>
  <c r="DD64" i="25"/>
  <c r="EK14" i="25"/>
  <c r="EK15" i="25"/>
  <c r="EK16" i="25"/>
  <c r="EK13" i="25"/>
  <c r="DD53" i="25"/>
  <c r="DD54" i="25"/>
  <c r="DD55" i="25"/>
  <c r="DD56" i="25"/>
  <c r="BW66" i="25"/>
  <c r="BW65" i="25"/>
  <c r="DO63" i="26"/>
  <c r="DO64" i="26"/>
  <c r="DO53" i="26"/>
  <c r="DO54" i="26"/>
  <c r="DO55" i="26"/>
  <c r="DO56" i="26"/>
  <c r="CH66" i="26"/>
  <c r="CH65" i="26"/>
  <c r="DZ63" i="27"/>
  <c r="DZ64" i="27"/>
  <c r="CS13" i="26"/>
  <c r="CS14" i="26"/>
  <c r="CS15" i="26"/>
  <c r="CS16" i="26"/>
  <c r="BL56" i="26"/>
  <c r="BL53" i="26"/>
  <c r="BL54" i="26"/>
  <c r="BL55" i="26"/>
  <c r="DZ62" i="26"/>
  <c r="DZ61" i="26"/>
  <c r="DD63" i="23"/>
  <c r="DD64" i="23"/>
  <c r="DD63" i="24"/>
  <c r="DD64" i="24"/>
  <c r="EK16" i="24"/>
  <c r="EK13" i="24"/>
  <c r="EK14" i="24"/>
  <c r="EK15" i="24"/>
  <c r="DD55" i="24"/>
  <c r="DD56" i="24"/>
  <c r="DD53" i="24"/>
  <c r="DD54" i="24"/>
  <c r="BW65" i="24"/>
  <c r="BW66" i="24"/>
  <c r="DO64" i="25"/>
  <c r="DO63" i="25"/>
  <c r="DO53" i="25"/>
  <c r="DO54" i="25"/>
  <c r="DO55" i="25"/>
  <c r="DO56" i="25"/>
  <c r="CH66" i="25"/>
  <c r="CH65" i="25"/>
  <c r="DZ64" i="26"/>
  <c r="DZ63" i="26"/>
  <c r="DZ54" i="26"/>
  <c r="DZ55" i="26"/>
  <c r="DZ56" i="26"/>
  <c r="DZ53" i="26"/>
  <c r="BL61" i="26"/>
  <c r="BL62" i="26"/>
  <c r="CS65" i="26"/>
  <c r="CS66" i="26"/>
  <c r="EK63" i="27"/>
  <c r="EK64" i="27"/>
  <c r="BW16" i="26"/>
  <c r="BW13" i="26"/>
  <c r="BW14" i="26"/>
  <c r="BW15" i="26"/>
  <c r="BW14" i="24"/>
  <c r="BW15" i="24"/>
  <c r="BW16" i="24"/>
  <c r="BW13" i="24"/>
  <c r="CH16" i="25"/>
  <c r="CH13" i="25"/>
  <c r="CH14" i="25"/>
  <c r="CH15" i="25"/>
  <c r="DO64" i="23"/>
  <c r="DO63" i="23"/>
  <c r="DO63" i="24"/>
  <c r="DO64" i="24"/>
  <c r="DO55" i="24"/>
  <c r="DO56" i="24"/>
  <c r="DO53" i="24"/>
  <c r="DO54" i="24"/>
  <c r="CH65" i="24"/>
  <c r="CH66" i="24"/>
  <c r="DZ64" i="25"/>
  <c r="DZ63" i="25"/>
  <c r="DZ54" i="25"/>
  <c r="DZ55" i="25"/>
  <c r="DZ56" i="25"/>
  <c r="DZ53" i="25"/>
  <c r="BL61" i="25"/>
  <c r="BL62" i="25"/>
  <c r="CS65" i="25"/>
  <c r="CS66" i="25"/>
  <c r="EK64" i="26"/>
  <c r="EK63" i="26"/>
  <c r="EK54" i="26"/>
  <c r="EK55" i="26"/>
  <c r="EK56" i="26"/>
  <c r="EK53" i="26"/>
  <c r="BW61" i="26"/>
  <c r="BW62" i="26"/>
  <c r="DD65" i="26"/>
  <c r="DD66" i="26"/>
  <c r="DZ64" i="23"/>
  <c r="DZ63" i="23"/>
  <c r="DZ63" i="24"/>
  <c r="DZ64" i="24"/>
  <c r="DZ56" i="24"/>
  <c r="DZ53" i="24"/>
  <c r="DZ54" i="24"/>
  <c r="DZ55" i="24"/>
  <c r="BL62" i="24"/>
  <c r="BL61" i="24"/>
  <c r="CS65" i="24"/>
  <c r="CS66" i="24"/>
  <c r="EK64" i="25"/>
  <c r="EK63" i="25"/>
  <c r="EK54" i="25"/>
  <c r="EK55" i="25"/>
  <c r="EK56" i="25"/>
  <c r="EK53" i="25"/>
  <c r="BW61" i="25"/>
  <c r="BW62" i="25"/>
  <c r="DD65" i="25"/>
  <c r="DD66" i="25"/>
  <c r="CH61" i="26"/>
  <c r="CH62" i="26"/>
  <c r="DO65" i="26"/>
  <c r="DO66" i="26"/>
  <c r="DO65" i="24"/>
  <c r="DO66" i="24"/>
  <c r="DZ65" i="25"/>
  <c r="DZ66" i="25"/>
  <c r="DD61" i="24"/>
  <c r="DD62" i="24"/>
  <c r="BL63" i="26"/>
  <c r="BL64" i="26"/>
  <c r="BW64" i="27"/>
  <c r="BW63" i="27"/>
  <c r="EK64" i="23"/>
  <c r="EK63" i="23"/>
  <c r="EK63" i="24"/>
  <c r="EK64" i="24"/>
  <c r="EK56" i="24"/>
  <c r="EK53" i="24"/>
  <c r="EK54" i="24"/>
  <c r="EK55" i="24"/>
  <c r="BW62" i="24"/>
  <c r="BW61" i="24"/>
  <c r="DD65" i="24"/>
  <c r="DD66" i="24"/>
  <c r="CH61" i="25"/>
  <c r="CH62" i="25"/>
  <c r="DO65" i="25"/>
  <c r="DO66" i="25"/>
  <c r="BL16" i="26"/>
  <c r="BL13" i="26"/>
  <c r="BL14" i="26"/>
  <c r="BL15" i="26"/>
  <c r="CS61" i="26"/>
  <c r="CS62" i="26"/>
  <c r="DZ65" i="26"/>
  <c r="DZ66" i="26"/>
  <c r="DD36" i="26"/>
  <c r="DD33" i="26"/>
  <c r="DD34" i="26"/>
  <c r="DD35" i="26"/>
  <c r="BW59" i="26"/>
  <c r="BW60" i="26"/>
  <c r="BW57" i="26"/>
  <c r="BW58" i="26"/>
  <c r="CS22" i="26"/>
  <c r="CS24" i="26"/>
  <c r="CS21" i="26"/>
  <c r="CS23" i="26"/>
  <c r="DZ35" i="26"/>
  <c r="DZ33" i="26"/>
  <c r="DZ34" i="26"/>
  <c r="DZ36" i="26"/>
  <c r="CS60" i="26"/>
  <c r="CS57" i="26"/>
  <c r="CS58" i="26"/>
  <c r="CS59" i="26"/>
  <c r="EK33" i="26"/>
  <c r="EK34" i="26"/>
  <c r="EK35" i="26"/>
  <c r="EK36" i="26"/>
  <c r="DZ23" i="26"/>
  <c r="DZ21" i="26"/>
  <c r="DZ22" i="26"/>
  <c r="DZ24" i="26"/>
  <c r="DO57" i="26"/>
  <c r="DO58" i="26"/>
  <c r="DO59" i="26"/>
  <c r="DO60" i="26"/>
  <c r="CS12" i="26"/>
  <c r="CS8" i="26"/>
  <c r="CS7" i="26"/>
  <c r="CS11" i="26"/>
  <c r="BL47" i="26"/>
  <c r="BL45" i="26"/>
  <c r="BL48" i="26"/>
  <c r="BL46" i="26"/>
  <c r="DD12" i="26"/>
  <c r="DD8" i="26"/>
  <c r="DD11" i="26"/>
  <c r="DD7" i="26"/>
  <c r="BW47" i="26"/>
  <c r="BW48" i="26"/>
  <c r="BW45" i="26"/>
  <c r="BW46" i="26"/>
  <c r="EK57" i="26"/>
  <c r="EK58" i="26"/>
  <c r="EK59" i="26"/>
  <c r="EK60" i="26"/>
  <c r="DO11" i="26"/>
  <c r="DO12" i="26"/>
  <c r="DO8" i="26"/>
  <c r="DO7" i="26"/>
  <c r="CH46" i="26"/>
  <c r="CH48" i="26"/>
  <c r="CH45" i="26"/>
  <c r="CH47" i="26"/>
  <c r="DZ7" i="26"/>
  <c r="DZ11" i="26"/>
  <c r="DZ12" i="26"/>
  <c r="DZ8" i="26"/>
  <c r="BL35" i="26"/>
  <c r="BL36" i="26"/>
  <c r="BL33" i="26"/>
  <c r="BL34" i="26"/>
  <c r="CS48" i="26"/>
  <c r="CS45" i="26"/>
  <c r="CS46" i="26"/>
  <c r="CS47" i="26"/>
  <c r="BL11" i="26"/>
  <c r="BL7" i="26"/>
  <c r="BL12" i="26"/>
  <c r="BL8" i="26"/>
  <c r="BW11" i="26"/>
  <c r="BW7" i="26"/>
  <c r="BW12" i="26"/>
  <c r="BW8" i="26"/>
  <c r="DO21" i="26"/>
  <c r="DO23" i="26"/>
  <c r="DO22" i="26"/>
  <c r="DO24" i="26"/>
  <c r="CH8" i="26"/>
  <c r="CH12" i="26"/>
  <c r="CH7" i="26"/>
  <c r="CH11" i="26"/>
  <c r="EK21" i="26"/>
  <c r="EK22" i="26"/>
  <c r="EK23" i="26"/>
  <c r="EK24" i="26"/>
  <c r="DZ57" i="26"/>
  <c r="DZ59" i="26"/>
  <c r="DZ58" i="26"/>
  <c r="DZ60" i="26"/>
  <c r="BL23" i="26"/>
  <c r="BL24" i="26"/>
  <c r="BL21" i="26"/>
  <c r="BL22" i="26"/>
  <c r="CH36" i="26"/>
  <c r="CH33" i="26"/>
  <c r="CH34" i="26"/>
  <c r="CH35" i="26"/>
  <c r="DO45" i="26"/>
  <c r="DO46" i="26"/>
  <c r="DO47" i="26"/>
  <c r="DO48" i="26"/>
  <c r="CH22" i="26"/>
  <c r="CH24" i="26"/>
  <c r="CH21" i="26"/>
  <c r="CH23" i="26"/>
  <c r="EK45" i="26"/>
  <c r="EK46" i="26"/>
  <c r="EK47" i="26"/>
  <c r="EK48" i="26"/>
  <c r="DO33" i="26"/>
  <c r="DO34" i="26"/>
  <c r="DO35" i="26"/>
  <c r="DO36" i="26"/>
  <c r="CH60" i="26"/>
  <c r="CH58" i="26"/>
  <c r="CH57" i="26"/>
  <c r="CH59" i="26"/>
  <c r="DD24" i="26"/>
  <c r="DD21" i="26"/>
  <c r="DD22" i="26"/>
  <c r="DD23" i="26"/>
  <c r="DD60" i="26"/>
  <c r="DD57" i="26"/>
  <c r="DD58" i="26"/>
  <c r="DD59" i="26"/>
  <c r="EK7" i="26"/>
  <c r="EK11" i="26"/>
  <c r="EK8" i="26"/>
  <c r="EK12" i="26"/>
  <c r="BW35" i="26"/>
  <c r="BW36" i="26"/>
  <c r="BW33" i="26"/>
  <c r="BW34" i="26"/>
  <c r="DD48" i="26"/>
  <c r="DD45" i="26"/>
  <c r="DD46" i="26"/>
  <c r="DD47" i="26"/>
  <c r="BW23" i="26"/>
  <c r="BW24" i="26"/>
  <c r="BW21" i="26"/>
  <c r="BW22" i="26"/>
  <c r="CS34" i="26"/>
  <c r="CS36" i="26"/>
  <c r="CS33" i="26"/>
  <c r="CS35" i="26"/>
  <c r="DZ47" i="26"/>
  <c r="DZ45" i="26"/>
  <c r="DZ46" i="26"/>
  <c r="DZ48" i="26"/>
  <c r="BL57" i="26"/>
  <c r="BL59" i="26"/>
  <c r="BL60" i="26"/>
  <c r="BL58" i="26"/>
  <c r="DZ45" i="25"/>
  <c r="DZ48" i="25"/>
  <c r="DZ46" i="25"/>
  <c r="DZ47" i="25"/>
  <c r="EK45" i="25"/>
  <c r="EK47" i="25"/>
  <c r="EK46" i="25"/>
  <c r="EK48" i="25"/>
  <c r="CS22" i="25"/>
  <c r="CS24" i="25"/>
  <c r="CS23" i="25"/>
  <c r="CS21" i="25"/>
  <c r="BL11" i="25"/>
  <c r="BL7" i="25"/>
  <c r="BL12" i="25"/>
  <c r="BL8" i="25"/>
  <c r="DD24" i="25"/>
  <c r="DD23" i="25"/>
  <c r="DD21" i="25"/>
  <c r="DD22" i="25"/>
  <c r="DZ33" i="25"/>
  <c r="DZ34" i="25"/>
  <c r="DZ35" i="25"/>
  <c r="DZ36" i="25"/>
  <c r="CS60" i="25"/>
  <c r="CS58" i="25"/>
  <c r="CS57" i="25"/>
  <c r="CS59" i="25"/>
  <c r="DO21" i="25"/>
  <c r="DO24" i="25"/>
  <c r="DO23" i="25"/>
  <c r="DO22" i="25"/>
  <c r="DO59" i="25"/>
  <c r="DO57" i="25"/>
  <c r="DO58" i="25"/>
  <c r="DO60" i="25"/>
  <c r="CS12" i="25"/>
  <c r="CS8" i="25"/>
  <c r="CS7" i="25"/>
  <c r="CS11" i="25"/>
  <c r="CH24" i="25"/>
  <c r="CH22" i="25"/>
  <c r="CH23" i="25"/>
  <c r="CH21" i="25"/>
  <c r="DO36" i="25"/>
  <c r="DO33" i="25"/>
  <c r="DO35" i="25"/>
  <c r="DO34" i="25"/>
  <c r="BW11" i="25"/>
  <c r="BW7" i="25"/>
  <c r="BW12" i="25"/>
  <c r="BW8" i="25"/>
  <c r="EK21" i="25"/>
  <c r="EK23" i="25"/>
  <c r="EK22" i="25"/>
  <c r="EK24" i="25"/>
  <c r="BW23" i="25"/>
  <c r="BW21" i="25"/>
  <c r="BW22" i="25"/>
  <c r="BW24" i="25"/>
  <c r="DD36" i="25"/>
  <c r="DD35" i="25"/>
  <c r="DD33" i="25"/>
  <c r="DD34" i="25"/>
  <c r="DZ57" i="25"/>
  <c r="DZ60" i="25"/>
  <c r="DZ59" i="25"/>
  <c r="DZ58" i="25"/>
  <c r="EK57" i="25"/>
  <c r="EK59" i="25"/>
  <c r="EK58" i="25"/>
  <c r="EK60" i="25"/>
  <c r="CH46" i="25"/>
  <c r="CH48" i="25"/>
  <c r="CH45" i="25"/>
  <c r="CH47" i="25"/>
  <c r="DD48" i="25"/>
  <c r="DD45" i="25"/>
  <c r="DD46" i="25"/>
  <c r="DD47" i="25"/>
  <c r="CS36" i="25"/>
  <c r="CS34" i="25"/>
  <c r="CS35" i="25"/>
  <c r="CS33" i="25"/>
  <c r="BL59" i="25"/>
  <c r="BL58" i="25"/>
  <c r="BL60" i="25"/>
  <c r="BL57" i="25"/>
  <c r="BW59" i="25"/>
  <c r="BW57" i="25"/>
  <c r="BW60" i="25"/>
  <c r="BW58" i="25"/>
  <c r="CH60" i="25"/>
  <c r="CH59" i="25"/>
  <c r="CH57" i="25"/>
  <c r="CH58" i="25"/>
  <c r="EK33" i="25"/>
  <c r="EK36" i="25"/>
  <c r="EK34" i="25"/>
  <c r="EK35" i="25"/>
  <c r="DD60" i="25"/>
  <c r="DD57" i="25"/>
  <c r="DD58" i="25"/>
  <c r="DD59" i="25"/>
  <c r="CH7" i="25"/>
  <c r="CH12" i="25"/>
  <c r="CH8" i="25"/>
  <c r="CH11" i="25"/>
  <c r="DZ21" i="25"/>
  <c r="DZ24" i="25"/>
  <c r="DZ22" i="25"/>
  <c r="DZ23" i="25"/>
  <c r="BL47" i="25"/>
  <c r="BL45" i="25"/>
  <c r="BL48" i="25"/>
  <c r="BL46" i="25"/>
  <c r="DD12" i="25"/>
  <c r="DD8" i="25"/>
  <c r="DD11" i="25"/>
  <c r="DD7" i="25"/>
  <c r="BW47" i="25"/>
  <c r="BW46" i="25"/>
  <c r="BW45" i="25"/>
  <c r="BW48" i="25"/>
  <c r="DO8" i="25"/>
  <c r="DO11" i="25"/>
  <c r="DO7" i="25"/>
  <c r="DO12" i="25"/>
  <c r="DZ11" i="25"/>
  <c r="DZ8" i="25"/>
  <c r="DZ12" i="25"/>
  <c r="DZ7" i="25"/>
  <c r="BL35" i="25"/>
  <c r="BL33" i="25"/>
  <c r="BL36" i="25"/>
  <c r="BL34" i="25"/>
  <c r="CS48" i="25"/>
  <c r="CS47" i="25"/>
  <c r="CS46" i="25"/>
  <c r="CS45" i="25"/>
  <c r="EK11" i="25"/>
  <c r="EK7" i="25"/>
  <c r="EK8" i="25"/>
  <c r="EK12" i="25"/>
  <c r="BW35" i="25"/>
  <c r="BW33" i="25"/>
  <c r="BW36" i="25"/>
  <c r="BW34" i="25"/>
  <c r="BL23" i="25"/>
  <c r="BL24" i="25"/>
  <c r="BL22" i="25"/>
  <c r="BL21" i="25"/>
  <c r="CH36" i="25"/>
  <c r="CH35" i="25"/>
  <c r="CH34" i="25"/>
  <c r="CH33" i="25"/>
  <c r="DO45" i="25"/>
  <c r="DO48" i="25"/>
  <c r="DO46" i="25"/>
  <c r="DO47" i="25"/>
  <c r="DO48" i="24"/>
  <c r="DO47" i="24"/>
  <c r="DO45" i="24"/>
  <c r="DO46" i="24"/>
  <c r="BW21" i="24"/>
  <c r="BW22" i="24"/>
  <c r="BW23" i="24"/>
  <c r="BW24" i="24"/>
  <c r="DD34" i="24"/>
  <c r="DD36" i="24"/>
  <c r="DD35" i="24"/>
  <c r="DD33" i="24"/>
  <c r="CS22" i="24"/>
  <c r="CS23" i="24"/>
  <c r="CS21" i="24"/>
  <c r="CS24" i="24"/>
  <c r="CH34" i="24"/>
  <c r="CH35" i="24"/>
  <c r="CH36" i="24"/>
  <c r="CH33" i="24"/>
  <c r="DZ48" i="24"/>
  <c r="DZ47" i="24"/>
  <c r="DZ46" i="24"/>
  <c r="DZ45" i="24"/>
  <c r="BL58" i="24"/>
  <c r="BL57" i="24"/>
  <c r="BL60" i="24"/>
  <c r="BL59" i="24"/>
  <c r="CH22" i="24"/>
  <c r="CH23" i="24"/>
  <c r="CH24" i="24"/>
  <c r="CH21" i="24"/>
  <c r="BW57" i="24"/>
  <c r="BW59" i="24"/>
  <c r="BW58" i="24"/>
  <c r="BW60" i="24"/>
  <c r="DO36" i="24"/>
  <c r="DO35" i="24"/>
  <c r="DO33" i="24"/>
  <c r="DO34" i="24"/>
  <c r="CH58" i="24"/>
  <c r="CH59" i="24"/>
  <c r="CH60" i="24"/>
  <c r="CH57" i="24"/>
  <c r="BL12" i="24"/>
  <c r="BL8" i="24"/>
  <c r="BL7" i="24"/>
  <c r="BL11" i="24"/>
  <c r="DZ35" i="24"/>
  <c r="DZ36" i="24"/>
  <c r="DZ34" i="24"/>
  <c r="DZ33" i="24"/>
  <c r="BW11" i="24"/>
  <c r="BW7" i="24"/>
  <c r="BW12" i="24"/>
  <c r="BW8" i="24"/>
  <c r="EK35" i="24"/>
  <c r="EK36" i="24"/>
  <c r="EK33" i="24"/>
  <c r="EK34" i="24"/>
  <c r="CH11" i="24"/>
  <c r="CH7" i="24"/>
  <c r="CH12" i="24"/>
  <c r="CH8" i="24"/>
  <c r="DZ23" i="24"/>
  <c r="DZ24" i="24"/>
  <c r="DZ22" i="24"/>
  <c r="DZ21" i="24"/>
  <c r="EK23" i="24"/>
  <c r="EK24" i="24"/>
  <c r="EK21" i="24"/>
  <c r="EK22" i="24"/>
  <c r="DO12" i="24"/>
  <c r="DO11" i="24"/>
  <c r="DO7" i="24"/>
  <c r="DO8" i="24"/>
  <c r="DZ11" i="24"/>
  <c r="DZ7" i="24"/>
  <c r="DZ12" i="24"/>
  <c r="DZ8" i="24"/>
  <c r="BL34" i="24"/>
  <c r="BL33" i="24"/>
  <c r="BL36" i="24"/>
  <c r="BL35" i="24"/>
  <c r="CS46" i="24"/>
  <c r="CS47" i="24"/>
  <c r="CS45" i="24"/>
  <c r="CS48" i="24"/>
  <c r="BL22" i="24"/>
  <c r="BL21" i="24"/>
  <c r="BL24" i="24"/>
  <c r="BL23" i="24"/>
  <c r="CS34" i="24"/>
  <c r="CS35" i="24"/>
  <c r="CS33" i="24"/>
  <c r="CS36" i="24"/>
  <c r="EK47" i="24"/>
  <c r="EK48" i="24"/>
  <c r="EK45" i="24"/>
  <c r="EK46" i="24"/>
  <c r="DD22" i="24"/>
  <c r="DD23" i="24"/>
  <c r="DD24" i="24"/>
  <c r="DD21" i="24"/>
  <c r="CS58" i="24"/>
  <c r="CS59" i="24"/>
  <c r="CS57" i="24"/>
  <c r="CS60" i="24"/>
  <c r="DO24" i="24"/>
  <c r="DO23" i="24"/>
  <c r="DO21" i="24"/>
  <c r="DO22" i="24"/>
  <c r="DD58" i="24"/>
  <c r="DD59" i="24"/>
  <c r="DD60" i="24"/>
  <c r="DD57" i="24"/>
  <c r="DO60" i="24"/>
  <c r="DO59" i="24"/>
  <c r="DO57" i="24"/>
  <c r="DO58" i="24"/>
  <c r="CS7" i="24"/>
  <c r="CS11" i="24"/>
  <c r="CS12" i="24"/>
  <c r="CS8" i="24"/>
  <c r="BL45" i="24"/>
  <c r="BL46" i="24"/>
  <c r="BL48" i="24"/>
  <c r="BL47" i="24"/>
  <c r="DZ60" i="24"/>
  <c r="DZ59" i="24"/>
  <c r="DZ58" i="24"/>
  <c r="DZ57" i="24"/>
  <c r="DD7" i="24"/>
  <c r="DD12" i="24"/>
  <c r="DD11" i="24"/>
  <c r="DD8" i="24"/>
  <c r="BW45" i="24"/>
  <c r="BW46" i="24"/>
  <c r="BW47" i="24"/>
  <c r="BW48" i="24"/>
  <c r="EK59" i="24"/>
  <c r="EK60" i="24"/>
  <c r="EK57" i="24"/>
  <c r="EK58" i="24"/>
  <c r="CH46" i="24"/>
  <c r="CH47" i="24"/>
  <c r="CH48" i="24"/>
  <c r="CH45" i="24"/>
  <c r="EK11" i="24"/>
  <c r="EK7" i="24"/>
  <c r="EK12" i="24"/>
  <c r="EK8" i="24"/>
  <c r="BW33" i="24"/>
  <c r="BW34" i="24"/>
  <c r="BW35" i="24"/>
  <c r="BW36" i="24"/>
  <c r="DD46" i="24"/>
  <c r="DD47" i="24"/>
  <c r="DD48" i="24"/>
  <c r="DD45" i="24"/>
  <c r="CH21" i="23"/>
  <c r="CH24" i="23"/>
  <c r="CH22" i="23"/>
  <c r="CH23" i="23"/>
  <c r="BL59" i="23"/>
  <c r="BL60" i="23"/>
  <c r="BL57" i="23"/>
  <c r="BL58" i="23"/>
  <c r="DO34" i="23"/>
  <c r="DO33" i="23"/>
  <c r="DO35" i="23"/>
  <c r="DO36" i="23"/>
  <c r="EK65" i="23"/>
  <c r="EK66" i="23"/>
  <c r="BL12" i="23"/>
  <c r="BL11" i="23"/>
  <c r="BL7" i="23"/>
  <c r="BL8" i="23"/>
  <c r="BW11" i="23"/>
  <c r="BW7" i="23"/>
  <c r="BW12" i="23"/>
  <c r="BW8" i="23"/>
  <c r="BL55" i="23"/>
  <c r="BL56" i="23"/>
  <c r="BL54" i="23"/>
  <c r="BL53" i="23"/>
  <c r="CH12" i="23"/>
  <c r="CH8" i="23"/>
  <c r="CH11" i="23"/>
  <c r="CH7" i="23"/>
  <c r="BW55" i="23"/>
  <c r="BW53" i="23"/>
  <c r="BW56" i="23"/>
  <c r="BW54" i="23"/>
  <c r="EK61" i="23"/>
  <c r="EK62" i="23"/>
  <c r="BL23" i="23"/>
  <c r="BL24" i="23"/>
  <c r="BL22" i="23"/>
  <c r="BL21" i="23"/>
  <c r="CH36" i="23"/>
  <c r="CH33" i="23"/>
  <c r="CH34" i="23"/>
  <c r="CH35" i="23"/>
  <c r="DD48" i="23"/>
  <c r="DD46" i="23"/>
  <c r="DD45" i="23"/>
  <c r="DD47" i="23"/>
  <c r="EK53" i="23"/>
  <c r="EK55" i="23"/>
  <c r="EK54" i="23"/>
  <c r="EK56" i="23"/>
  <c r="BW61" i="23"/>
  <c r="BW62" i="23"/>
  <c r="DD66" i="23"/>
  <c r="DD65" i="23"/>
  <c r="BL15" i="23"/>
  <c r="BL16" i="23"/>
  <c r="BL13" i="23"/>
  <c r="BL14" i="23"/>
  <c r="BW23" i="23"/>
  <c r="BW21" i="23"/>
  <c r="BW24" i="23"/>
  <c r="BW22" i="23"/>
  <c r="CS36" i="23"/>
  <c r="CS33" i="23"/>
  <c r="CS35" i="23"/>
  <c r="CS34" i="23"/>
  <c r="DO45" i="23"/>
  <c r="DO46" i="23"/>
  <c r="DO47" i="23"/>
  <c r="DO48" i="23"/>
  <c r="CH61" i="23"/>
  <c r="CH62" i="23"/>
  <c r="DO65" i="23"/>
  <c r="DO66" i="23"/>
  <c r="DD36" i="23"/>
  <c r="DD33" i="23"/>
  <c r="DD34" i="23"/>
  <c r="DD35" i="23"/>
  <c r="DZ66" i="23"/>
  <c r="DZ65" i="23"/>
  <c r="CS24" i="23"/>
  <c r="CS21" i="23"/>
  <c r="CS22" i="23"/>
  <c r="CS23" i="23"/>
  <c r="DD61" i="23"/>
  <c r="DD62" i="23"/>
  <c r="DD24" i="23"/>
  <c r="DD22" i="23"/>
  <c r="DD21" i="23"/>
  <c r="DD23" i="23"/>
  <c r="DO61" i="23"/>
  <c r="DO62" i="23"/>
  <c r="EK33" i="23"/>
  <c r="EK35" i="23"/>
  <c r="EK34" i="23"/>
  <c r="EK36" i="23"/>
  <c r="DZ61" i="23"/>
  <c r="DZ62" i="23"/>
  <c r="CS12" i="23"/>
  <c r="CS8" i="23"/>
  <c r="CS11" i="23"/>
  <c r="CS7" i="23"/>
  <c r="CH56" i="23"/>
  <c r="CH53" i="23"/>
  <c r="CH54" i="23"/>
  <c r="CH55" i="23"/>
  <c r="EK13" i="23"/>
  <c r="EK15" i="23"/>
  <c r="EK14" i="23"/>
  <c r="EK16" i="23"/>
  <c r="CS53" i="23"/>
  <c r="CS56" i="23"/>
  <c r="CS54" i="23"/>
  <c r="CS55" i="23"/>
  <c r="BW65" i="23"/>
  <c r="BW66" i="23"/>
  <c r="BW15" i="23"/>
  <c r="BW13" i="23"/>
  <c r="BW16" i="23"/>
  <c r="BW14" i="23"/>
  <c r="CS61" i="23"/>
  <c r="CS62" i="23"/>
  <c r="CH13" i="23"/>
  <c r="CH16" i="23"/>
  <c r="CH14" i="23"/>
  <c r="CH15" i="23"/>
  <c r="EK45" i="23"/>
  <c r="EK47" i="23"/>
  <c r="EK46" i="23"/>
  <c r="EK48" i="23"/>
  <c r="CS16" i="23"/>
  <c r="CS13" i="23"/>
  <c r="CS15" i="23"/>
  <c r="CS14" i="23"/>
  <c r="CH60" i="23"/>
  <c r="CH57" i="23"/>
  <c r="CH58" i="23"/>
  <c r="CH59" i="23"/>
  <c r="DD16" i="23"/>
  <c r="DD13" i="23"/>
  <c r="DD14" i="23"/>
  <c r="DD15" i="23"/>
  <c r="CS60" i="23"/>
  <c r="CS57" i="23"/>
  <c r="CS59" i="23"/>
  <c r="CS58" i="23"/>
  <c r="DO13" i="23"/>
  <c r="DO14" i="23"/>
  <c r="DO15" i="23"/>
  <c r="DO16" i="23"/>
  <c r="DD60" i="23"/>
  <c r="DD57" i="23"/>
  <c r="DD58" i="23"/>
  <c r="DD59" i="23"/>
  <c r="EK21" i="23"/>
  <c r="EK23" i="23"/>
  <c r="EK22" i="23"/>
  <c r="EK24" i="23"/>
  <c r="DO57" i="23"/>
  <c r="DO58" i="23"/>
  <c r="DO59" i="23"/>
  <c r="DO60" i="23"/>
  <c r="DD12" i="23"/>
  <c r="DD8" i="23"/>
  <c r="DD11" i="23"/>
  <c r="DD7" i="23"/>
  <c r="DZ57" i="23"/>
  <c r="DZ58" i="23"/>
  <c r="DZ60" i="23"/>
  <c r="DZ59" i="23"/>
  <c r="BL65" i="23"/>
  <c r="BL66" i="23"/>
  <c r="DO11" i="23"/>
  <c r="DO7" i="23"/>
  <c r="DO8" i="23"/>
  <c r="DO12" i="23"/>
  <c r="BW47" i="23"/>
  <c r="BW48" i="23"/>
  <c r="BW45" i="23"/>
  <c r="BW46" i="23"/>
  <c r="DZ12" i="23"/>
  <c r="DZ7" i="23"/>
  <c r="DZ11" i="23"/>
  <c r="DZ8" i="23"/>
  <c r="BL35" i="23"/>
  <c r="BL36" i="23"/>
  <c r="BL34" i="23"/>
  <c r="BL33" i="23"/>
  <c r="CH45" i="23"/>
  <c r="CH48" i="23"/>
  <c r="CH46" i="23"/>
  <c r="CH47" i="23"/>
  <c r="DO53" i="23"/>
  <c r="DO54" i="23"/>
  <c r="DO55" i="23"/>
  <c r="DO56" i="23"/>
  <c r="CH66" i="23"/>
  <c r="CH65" i="23"/>
  <c r="DZ45" i="23"/>
  <c r="DZ46" i="23"/>
  <c r="DZ48" i="23"/>
  <c r="DZ47" i="23"/>
  <c r="BW59" i="23"/>
  <c r="BW57" i="23"/>
  <c r="BW60" i="23"/>
  <c r="BW58" i="23"/>
  <c r="DZ33" i="23"/>
  <c r="DZ34" i="23"/>
  <c r="DZ36" i="23"/>
  <c r="DZ35" i="23"/>
  <c r="DO21" i="23"/>
  <c r="DO22" i="23"/>
  <c r="DO23" i="23"/>
  <c r="DO24" i="23"/>
  <c r="DZ21" i="23"/>
  <c r="DZ22" i="23"/>
  <c r="DZ24" i="23"/>
  <c r="DZ23" i="23"/>
  <c r="DZ13" i="23"/>
  <c r="DZ14" i="23"/>
  <c r="DZ16" i="23"/>
  <c r="DZ15" i="23"/>
  <c r="BL47" i="23"/>
  <c r="BL48" i="23"/>
  <c r="BL46" i="23"/>
  <c r="BL45" i="23"/>
  <c r="DD56" i="23"/>
  <c r="DD53" i="23"/>
  <c r="DD54" i="23"/>
  <c r="DD55" i="23"/>
  <c r="EK57" i="23"/>
  <c r="EK59" i="23"/>
  <c r="EK58" i="23"/>
  <c r="EK60" i="23"/>
  <c r="EK7" i="23"/>
  <c r="EK11" i="23"/>
  <c r="EK12" i="23"/>
  <c r="EK8" i="23"/>
  <c r="BW35" i="23"/>
  <c r="BW33" i="23"/>
  <c r="BW36" i="23"/>
  <c r="BW34" i="23"/>
  <c r="CS48" i="23"/>
  <c r="CS45" i="23"/>
  <c r="CS46" i="23"/>
  <c r="CS47" i="23"/>
  <c r="DZ53" i="23"/>
  <c r="DZ54" i="23"/>
  <c r="DZ56" i="23"/>
  <c r="DZ55" i="23"/>
  <c r="BL62" i="23"/>
  <c r="BL61" i="23"/>
  <c r="CS66" i="23"/>
  <c r="CS65" i="23"/>
  <c r="DD61" i="27"/>
  <c r="DD62" i="27"/>
  <c r="DD21" i="27"/>
  <c r="DD24" i="27"/>
  <c r="DD22" i="27"/>
  <c r="DD23" i="27"/>
  <c r="CH12" i="27"/>
  <c r="CH8" i="27"/>
  <c r="CH11" i="27"/>
  <c r="CH7" i="27"/>
  <c r="DO13" i="27"/>
  <c r="DO14" i="27"/>
  <c r="DO15" i="27"/>
  <c r="DO16" i="27"/>
  <c r="DZ21" i="27"/>
  <c r="DZ22" i="27"/>
  <c r="DZ23" i="27"/>
  <c r="DZ24" i="27"/>
  <c r="BW56" i="27"/>
  <c r="BW53" i="27"/>
  <c r="BW54" i="27"/>
  <c r="BW55" i="27"/>
  <c r="DD57" i="27"/>
  <c r="DD58" i="27"/>
  <c r="DD60" i="27"/>
  <c r="DD59" i="27"/>
  <c r="EK62" i="27"/>
  <c r="EK61" i="27"/>
  <c r="DZ61" i="27"/>
  <c r="DZ62" i="27"/>
  <c r="CS8" i="27"/>
  <c r="CS12" i="27"/>
  <c r="CS11" i="27"/>
  <c r="CS7" i="27"/>
  <c r="DZ14" i="27"/>
  <c r="DZ15" i="27"/>
  <c r="DZ13" i="27"/>
  <c r="DZ16" i="27"/>
  <c r="EK22" i="27"/>
  <c r="EK23" i="27"/>
  <c r="EK21" i="27"/>
  <c r="EK24" i="27"/>
  <c r="CH56" i="27"/>
  <c r="CH53" i="27"/>
  <c r="CH54" i="27"/>
  <c r="CH55" i="27"/>
  <c r="DO57" i="27"/>
  <c r="DO58" i="27"/>
  <c r="DO59" i="27"/>
  <c r="DO60" i="27"/>
  <c r="CH16" i="27"/>
  <c r="CH13" i="27"/>
  <c r="CH14" i="27"/>
  <c r="CH15" i="27"/>
  <c r="CS13" i="27"/>
  <c r="CS16" i="27"/>
  <c r="CS14" i="27"/>
  <c r="CS15" i="27"/>
  <c r="CS57" i="27"/>
  <c r="CS58" i="27"/>
  <c r="CS60" i="27"/>
  <c r="CS59" i="27"/>
  <c r="DD8" i="27"/>
  <c r="DD11" i="27"/>
  <c r="DD7" i="27"/>
  <c r="DD12" i="27"/>
  <c r="EK14" i="27"/>
  <c r="EK15" i="27"/>
  <c r="EK13" i="27"/>
  <c r="EK16" i="27"/>
  <c r="BL47" i="27"/>
  <c r="BL48" i="27"/>
  <c r="BL45" i="27"/>
  <c r="BL46" i="27"/>
  <c r="CS56" i="27"/>
  <c r="CS53" i="27"/>
  <c r="CS54" i="27"/>
  <c r="CS55" i="27"/>
  <c r="DZ58" i="27"/>
  <c r="DZ59" i="27"/>
  <c r="DZ57" i="27"/>
  <c r="DZ60" i="27"/>
  <c r="BL66" i="27"/>
  <c r="BL65" i="27"/>
  <c r="BL7" i="27"/>
  <c r="BL12" i="27"/>
  <c r="BL8" i="27"/>
  <c r="BL11" i="27"/>
  <c r="BL56" i="27"/>
  <c r="BL53" i="27"/>
  <c r="BL55" i="27"/>
  <c r="BL54" i="27"/>
  <c r="DO11" i="27"/>
  <c r="DO7" i="27"/>
  <c r="DO12" i="27"/>
  <c r="DO8" i="27"/>
  <c r="BW48" i="27"/>
  <c r="BW45" i="27"/>
  <c r="BW47" i="27"/>
  <c r="BW46" i="27"/>
  <c r="DD53" i="27"/>
  <c r="DD54" i="27"/>
  <c r="DD56" i="27"/>
  <c r="DD55" i="27"/>
  <c r="EK57" i="27"/>
  <c r="EK58" i="27"/>
  <c r="EK59" i="27"/>
  <c r="EK60" i="27"/>
  <c r="BW66" i="27"/>
  <c r="BW65" i="27"/>
  <c r="EK46" i="27"/>
  <c r="EK45" i="27"/>
  <c r="EK47" i="27"/>
  <c r="EK48" i="27"/>
  <c r="CH60" i="27"/>
  <c r="CH57" i="27"/>
  <c r="CH58" i="27"/>
  <c r="CH59" i="27"/>
  <c r="DO21" i="27"/>
  <c r="DO22" i="27"/>
  <c r="DO23" i="27"/>
  <c r="DO24" i="27"/>
  <c r="DZ11" i="27"/>
  <c r="DZ7" i="27"/>
  <c r="DZ12" i="27"/>
  <c r="DZ8" i="27"/>
  <c r="BL36" i="27"/>
  <c r="BL33" i="27"/>
  <c r="BL35" i="27"/>
  <c r="BL34" i="27"/>
  <c r="CH48" i="27"/>
  <c r="CH45" i="27"/>
  <c r="CH46" i="27"/>
  <c r="CH47" i="27"/>
  <c r="DO53" i="27"/>
  <c r="DO54" i="27"/>
  <c r="DO55" i="27"/>
  <c r="DO56" i="27"/>
  <c r="CH66" i="27"/>
  <c r="CH65" i="27"/>
  <c r="CS21" i="27"/>
  <c r="CS22" i="27"/>
  <c r="CS24" i="27"/>
  <c r="CS23" i="27"/>
  <c r="DD13" i="27"/>
  <c r="DD14" i="27"/>
  <c r="DD16" i="27"/>
  <c r="DD15" i="27"/>
  <c r="EK11" i="27"/>
  <c r="EK7" i="27"/>
  <c r="EK12" i="27"/>
  <c r="EK8" i="27"/>
  <c r="BW35" i="27"/>
  <c r="BW36" i="27"/>
  <c r="BW33" i="27"/>
  <c r="BW34" i="27"/>
  <c r="CS45" i="27"/>
  <c r="CS48" i="27"/>
  <c r="CS46" i="27"/>
  <c r="CS47" i="27"/>
  <c r="DZ54" i="27"/>
  <c r="DZ55" i="27"/>
  <c r="DZ56" i="27"/>
  <c r="DZ53" i="27"/>
  <c r="BL61" i="27"/>
  <c r="BL62" i="27"/>
  <c r="CS66" i="27"/>
  <c r="CS65" i="27"/>
  <c r="EK65" i="27"/>
  <c r="EK66" i="27"/>
  <c r="DZ34" i="27"/>
  <c r="DZ35" i="27"/>
  <c r="DZ33" i="27"/>
  <c r="DZ36" i="27"/>
  <c r="EK34" i="27"/>
  <c r="EK35" i="27"/>
  <c r="EK33" i="27"/>
  <c r="EK36" i="27"/>
  <c r="BL24" i="27"/>
  <c r="BL21" i="27"/>
  <c r="BL22" i="27"/>
  <c r="BL23" i="27"/>
  <c r="CH36" i="27"/>
  <c r="CH33" i="27"/>
  <c r="CH34" i="27"/>
  <c r="CH35" i="27"/>
  <c r="DD48" i="27"/>
  <c r="DD45" i="27"/>
  <c r="DD46" i="27"/>
  <c r="DD47" i="27"/>
  <c r="EK54" i="27"/>
  <c r="EK53" i="27"/>
  <c r="EK55" i="27"/>
  <c r="EK56" i="27"/>
  <c r="BW61" i="27"/>
  <c r="BW62" i="27"/>
  <c r="DD66" i="27"/>
  <c r="DD65" i="27"/>
  <c r="BW60" i="27"/>
  <c r="BW59" i="27"/>
  <c r="BW57" i="27"/>
  <c r="BW58" i="27"/>
  <c r="DO61" i="27"/>
  <c r="DO62" i="27"/>
  <c r="BW11" i="27"/>
  <c r="BW12" i="27"/>
  <c r="BW8" i="27"/>
  <c r="BW7" i="27"/>
  <c r="BL15" i="27"/>
  <c r="BL16" i="27"/>
  <c r="BL13" i="27"/>
  <c r="BL14" i="27"/>
  <c r="BW24" i="27"/>
  <c r="BW21" i="27"/>
  <c r="BW23" i="27"/>
  <c r="BW22" i="27"/>
  <c r="CS36" i="27"/>
  <c r="CS33" i="27"/>
  <c r="CS34" i="27"/>
  <c r="CS35" i="27"/>
  <c r="DO45" i="27"/>
  <c r="DO46" i="27"/>
  <c r="DO47" i="27"/>
  <c r="DO48" i="27"/>
  <c r="CH61" i="27"/>
  <c r="CH62" i="27"/>
  <c r="DO65" i="27"/>
  <c r="DO66" i="27"/>
  <c r="DO33" i="27"/>
  <c r="DO34" i="27"/>
  <c r="DO35" i="27"/>
  <c r="DO36" i="27"/>
  <c r="BW16" i="27"/>
  <c r="BW15" i="27"/>
  <c r="BW13" i="27"/>
  <c r="BW14" i="27"/>
  <c r="CH24" i="27"/>
  <c r="CH21" i="27"/>
  <c r="CH22" i="27"/>
  <c r="CH23" i="27"/>
  <c r="DD33" i="27"/>
  <c r="DD36" i="27"/>
  <c r="DD34" i="27"/>
  <c r="DD35" i="27"/>
  <c r="DZ46" i="27"/>
  <c r="DZ47" i="27"/>
  <c r="DZ48" i="27"/>
  <c r="DZ45" i="27"/>
  <c r="BL59" i="27"/>
  <c r="BL60" i="27"/>
  <c r="BL57" i="27"/>
  <c r="BL58" i="27"/>
  <c r="CS61" i="27"/>
  <c r="CS62" i="27"/>
  <c r="DZ65" i="27"/>
  <c r="DZ66" i="27"/>
  <c r="EK67" i="26" l="1"/>
  <c r="EK68" i="26"/>
  <c r="DZ71" i="26"/>
  <c r="DZ72" i="26"/>
  <c r="DD67" i="26"/>
  <c r="DD68" i="26"/>
  <c r="DD71" i="26"/>
  <c r="DD72" i="26"/>
  <c r="CH72" i="26"/>
  <c r="CH71" i="26"/>
  <c r="CH68" i="26"/>
  <c r="CH67" i="26"/>
  <c r="DO71" i="26"/>
  <c r="DO72" i="26"/>
  <c r="EK71" i="26"/>
  <c r="EK72" i="26"/>
  <c r="BL71" i="26"/>
  <c r="BL72" i="26"/>
  <c r="CS72" i="26"/>
  <c r="CS71" i="26"/>
  <c r="BL67" i="26"/>
  <c r="BL68" i="26"/>
  <c r="CS67" i="26"/>
  <c r="CS68" i="26"/>
  <c r="BW67" i="26"/>
  <c r="BW68" i="26"/>
  <c r="BW71" i="26"/>
  <c r="BW72" i="26"/>
  <c r="DO67" i="26"/>
  <c r="DO68" i="26"/>
  <c r="DZ67" i="26"/>
  <c r="DZ68" i="26"/>
  <c r="DZ71" i="25"/>
  <c r="DZ72" i="25"/>
  <c r="DD67" i="25"/>
  <c r="DD68" i="25"/>
  <c r="CS71" i="25"/>
  <c r="CS72" i="25"/>
  <c r="CS68" i="25"/>
  <c r="CS67" i="25"/>
  <c r="DD72" i="25"/>
  <c r="DD71" i="25"/>
  <c r="EK71" i="25"/>
  <c r="EK72" i="25"/>
  <c r="CH72" i="25"/>
  <c r="CH71" i="25"/>
  <c r="DZ67" i="25"/>
  <c r="DZ68" i="25"/>
  <c r="DO67" i="25"/>
  <c r="DO68" i="25"/>
  <c r="EK67" i="25"/>
  <c r="EK68" i="25"/>
  <c r="CH68" i="25"/>
  <c r="CH67" i="25"/>
  <c r="BL72" i="25"/>
  <c r="BL71" i="25"/>
  <c r="DO71" i="25"/>
  <c r="DO72" i="25"/>
  <c r="BW72" i="25"/>
  <c r="BW71" i="25"/>
  <c r="BW68" i="25"/>
  <c r="BW67" i="25"/>
  <c r="BL67" i="25"/>
  <c r="BL68" i="25"/>
  <c r="BL38" i="24"/>
  <c r="BL37" i="24"/>
  <c r="BL40" i="24"/>
  <c r="BL39" i="24"/>
  <c r="DD68" i="24"/>
  <c r="DD67" i="24"/>
  <c r="DD72" i="24"/>
  <c r="DD71" i="24"/>
  <c r="DZ72" i="24"/>
  <c r="DZ71" i="24"/>
  <c r="CS72" i="24"/>
  <c r="CS71" i="24"/>
  <c r="DO67" i="24"/>
  <c r="DO68" i="24"/>
  <c r="CS68" i="24"/>
  <c r="CS67" i="24"/>
  <c r="DO71" i="24"/>
  <c r="DO72" i="24"/>
  <c r="CH72" i="24"/>
  <c r="CH71" i="24"/>
  <c r="BL68" i="24"/>
  <c r="BL67" i="24"/>
  <c r="CH68" i="24"/>
  <c r="CH67" i="24"/>
  <c r="BL72" i="24"/>
  <c r="BL71" i="24"/>
  <c r="BW67" i="24"/>
  <c r="BW68" i="24"/>
  <c r="BW71" i="24"/>
  <c r="BW72" i="24"/>
  <c r="DZ68" i="24"/>
  <c r="DZ67" i="24"/>
  <c r="EK71" i="24"/>
  <c r="EK72" i="24"/>
  <c r="EK67" i="24"/>
  <c r="EK68" i="24"/>
  <c r="CS67" i="23"/>
  <c r="CS68" i="23"/>
  <c r="BL68" i="23"/>
  <c r="BL67" i="23"/>
  <c r="BL72" i="23"/>
  <c r="BL71" i="23"/>
  <c r="CH67" i="23"/>
  <c r="CH68" i="23"/>
  <c r="DZ71" i="23"/>
  <c r="DZ72" i="23"/>
  <c r="CH71" i="23"/>
  <c r="CH72" i="23"/>
  <c r="DZ67" i="23"/>
  <c r="DZ68" i="23"/>
  <c r="EK71" i="23"/>
  <c r="EK72" i="23"/>
  <c r="EK67" i="23"/>
  <c r="EK68" i="23"/>
  <c r="DO67" i="23"/>
  <c r="DO68" i="23"/>
  <c r="DO71" i="23"/>
  <c r="DO72" i="23"/>
  <c r="BW67" i="23"/>
  <c r="BW68" i="23"/>
  <c r="DD71" i="23"/>
  <c r="DD72" i="23"/>
  <c r="CS71" i="23"/>
  <c r="CS72" i="23"/>
  <c r="BW71" i="23"/>
  <c r="BW72" i="23"/>
  <c r="DD67" i="23"/>
  <c r="DD68" i="23"/>
  <c r="BW71" i="27"/>
  <c r="BW72" i="27"/>
  <c r="BW67" i="27"/>
  <c r="BW68" i="27"/>
  <c r="DD67" i="27"/>
  <c r="DD68" i="27"/>
  <c r="DD71" i="27"/>
  <c r="DD72" i="27"/>
  <c r="EK68" i="27"/>
  <c r="EK67" i="27"/>
  <c r="BL67" i="27"/>
  <c r="BL68" i="27"/>
  <c r="EK72" i="27"/>
  <c r="EK71" i="27"/>
  <c r="CS71" i="27"/>
  <c r="CS72" i="27"/>
  <c r="DO67" i="27"/>
  <c r="DO68" i="27"/>
  <c r="CH71" i="27"/>
  <c r="CH72" i="27"/>
  <c r="CS67" i="27"/>
  <c r="CS68" i="27"/>
  <c r="DO71" i="27"/>
  <c r="DO72" i="27"/>
  <c r="BL71" i="27"/>
  <c r="BL72" i="27"/>
  <c r="DZ71" i="27"/>
  <c r="DZ72" i="27"/>
  <c r="CH67" i="27"/>
  <c r="CH68" i="27"/>
  <c r="DZ67" i="27"/>
  <c r="DZ68" i="27"/>
  <c r="BL39" i="25" l="1"/>
  <c r="BL37" i="25"/>
  <c r="BL38" i="25"/>
  <c r="BL40" i="25"/>
  <c r="BL49" i="25"/>
  <c r="BL51" i="25"/>
  <c r="BL52" i="25"/>
  <c r="BL50" i="25"/>
  <c r="BW37" i="24"/>
  <c r="BW38" i="24"/>
  <c r="BW39" i="24"/>
  <c r="BW40" i="24"/>
  <c r="BL49" i="24"/>
  <c r="BL50" i="24"/>
  <c r="BL52" i="24"/>
  <c r="BL51" i="24"/>
  <c r="BL51" i="23"/>
  <c r="BL52" i="23"/>
  <c r="BL50" i="23"/>
  <c r="BL49" i="23"/>
  <c r="BL39" i="23"/>
  <c r="BL40" i="23"/>
  <c r="BL37" i="23"/>
  <c r="BL38" i="23"/>
  <c r="BL51" i="27"/>
  <c r="BL52" i="27"/>
  <c r="BL49" i="27"/>
  <c r="BL50" i="27"/>
  <c r="BL40" i="27"/>
  <c r="BL39" i="27"/>
  <c r="BL37" i="27"/>
  <c r="BL38" i="27"/>
  <c r="BL28" i="27"/>
  <c r="BL27" i="27"/>
  <c r="BL25" i="27"/>
  <c r="BL26" i="27"/>
  <c r="BL49" i="26" l="1"/>
  <c r="BL51" i="26"/>
  <c r="BL52" i="26"/>
  <c r="BL50" i="26"/>
  <c r="BL27" i="26"/>
  <c r="BL25" i="26"/>
  <c r="BL28" i="26"/>
  <c r="BL26" i="26"/>
  <c r="BW27" i="25"/>
  <c r="BW28" i="25"/>
  <c r="BW26" i="25"/>
  <c r="BW25" i="25"/>
  <c r="BW39" i="25"/>
  <c r="BW40" i="25"/>
  <c r="BW37" i="25"/>
  <c r="BW38" i="25"/>
  <c r="BL27" i="25"/>
  <c r="BL25" i="25"/>
  <c r="BL28" i="25"/>
  <c r="BL26" i="25"/>
  <c r="BL25" i="24"/>
  <c r="BL26" i="24"/>
  <c r="BL28" i="24"/>
  <c r="BL27" i="24"/>
  <c r="CH38" i="24"/>
  <c r="CH39" i="24"/>
  <c r="CH40" i="24"/>
  <c r="CH37" i="24"/>
  <c r="BW51" i="23"/>
  <c r="BW49" i="23"/>
  <c r="BW52" i="23"/>
  <c r="BW50" i="23"/>
  <c r="CH28" i="27"/>
  <c r="CH25" i="27"/>
  <c r="CH26" i="27"/>
  <c r="CH27" i="27"/>
  <c r="BW28" i="27"/>
  <c r="BW27" i="27"/>
  <c r="BW25" i="27"/>
  <c r="BW26" i="27"/>
  <c r="BW52" i="27"/>
  <c r="BW51" i="27"/>
  <c r="BW49" i="27"/>
  <c r="BW50" i="27"/>
  <c r="BL73" i="27"/>
  <c r="BW51" i="26" l="1"/>
  <c r="BW52" i="26"/>
  <c r="BW49" i="26"/>
  <c r="BW50" i="26"/>
  <c r="BL39" i="26"/>
  <c r="BL37" i="26"/>
  <c r="BL40" i="26"/>
  <c r="BL38" i="26"/>
  <c r="BW27" i="26"/>
  <c r="BW28" i="26"/>
  <c r="BW25" i="26"/>
  <c r="BW26" i="26"/>
  <c r="BL73" i="25"/>
  <c r="BW51" i="25"/>
  <c r="BW50" i="25"/>
  <c r="BW52" i="25"/>
  <c r="BW49" i="25"/>
  <c r="CH26" i="25"/>
  <c r="CH27" i="25"/>
  <c r="CH28" i="25"/>
  <c r="CH25" i="25"/>
  <c r="CH50" i="24"/>
  <c r="CH51" i="24"/>
  <c r="CH52" i="24"/>
  <c r="CH49" i="24"/>
  <c r="BW49" i="24"/>
  <c r="BW51" i="24"/>
  <c r="BW50" i="24"/>
  <c r="BW52" i="24"/>
  <c r="BW25" i="24"/>
  <c r="BW27" i="24"/>
  <c r="BW26" i="24"/>
  <c r="BW28" i="24"/>
  <c r="CS38" i="24"/>
  <c r="CS39" i="24"/>
  <c r="CS37" i="24"/>
  <c r="CS40" i="24"/>
  <c r="BL73" i="24"/>
  <c r="BL27" i="23"/>
  <c r="BL28" i="23"/>
  <c r="BL26" i="23"/>
  <c r="BL25" i="23"/>
  <c r="CH52" i="23"/>
  <c r="CH49" i="23"/>
  <c r="CH50" i="23"/>
  <c r="CH51" i="23"/>
  <c r="BW39" i="23"/>
  <c r="BW37" i="23"/>
  <c r="BW40" i="23"/>
  <c r="BW38" i="23"/>
  <c r="CH52" i="27"/>
  <c r="CH49" i="27"/>
  <c r="CH50" i="27"/>
  <c r="CH51" i="27"/>
  <c r="BW40" i="27"/>
  <c r="BW37" i="27"/>
  <c r="BW39" i="27"/>
  <c r="BW38" i="27"/>
  <c r="BW73" i="25" l="1"/>
  <c r="BL73" i="26"/>
  <c r="BL73" i="23"/>
  <c r="BW39" i="26"/>
  <c r="BW40" i="26"/>
  <c r="BW37" i="26"/>
  <c r="BW38" i="26"/>
  <c r="CS52" i="26"/>
  <c r="CS50" i="26"/>
  <c r="CS49" i="26"/>
  <c r="CS51" i="26"/>
  <c r="CH26" i="26"/>
  <c r="CH28" i="26"/>
  <c r="CH25" i="26"/>
  <c r="CH27" i="26"/>
  <c r="CH39" i="25"/>
  <c r="CH38" i="25"/>
  <c r="CH40" i="25"/>
  <c r="CH37" i="25"/>
  <c r="CH52" i="25"/>
  <c r="CH51" i="25"/>
  <c r="CH50" i="25"/>
  <c r="CH49" i="25"/>
  <c r="CS28" i="25"/>
  <c r="CS27" i="25"/>
  <c r="CS26" i="25"/>
  <c r="CS25" i="25"/>
  <c r="BW73" i="24"/>
  <c r="CS51" i="24"/>
  <c r="CS50" i="24"/>
  <c r="CS49" i="24"/>
  <c r="CS52" i="24"/>
  <c r="CH26" i="24"/>
  <c r="CH27" i="24"/>
  <c r="CH28" i="24"/>
  <c r="CH25" i="24"/>
  <c r="BW27" i="23"/>
  <c r="BW28" i="23"/>
  <c r="BW25" i="23"/>
  <c r="BW26" i="23"/>
  <c r="CS52" i="23"/>
  <c r="CS49" i="23"/>
  <c r="CS51" i="23"/>
  <c r="CS50" i="23"/>
  <c r="CH40" i="23"/>
  <c r="CH37" i="23"/>
  <c r="CH38" i="23"/>
  <c r="CH39" i="23"/>
  <c r="CS25" i="27"/>
  <c r="CS26" i="27"/>
  <c r="CS28" i="27"/>
  <c r="CS27" i="27"/>
  <c r="BW73" i="27"/>
  <c r="CH40" i="27"/>
  <c r="CH37" i="27"/>
  <c r="CH38" i="27"/>
  <c r="CH39" i="27"/>
  <c r="CS49" i="27"/>
  <c r="CS50" i="27"/>
  <c r="CS52" i="27"/>
  <c r="CS51" i="27"/>
  <c r="BW73" i="26" l="1"/>
  <c r="CH73" i="25"/>
  <c r="CH73" i="24"/>
  <c r="DD52" i="26"/>
  <c r="DD49" i="26"/>
  <c r="DD50" i="26"/>
  <c r="DD51" i="26"/>
  <c r="CS28" i="26"/>
  <c r="CS25" i="26"/>
  <c r="CS26" i="26"/>
  <c r="CS27" i="26"/>
  <c r="CH52" i="26"/>
  <c r="CH50" i="26"/>
  <c r="CH49" i="26"/>
  <c r="CH51" i="26"/>
  <c r="CH40" i="26"/>
  <c r="CH38" i="26"/>
  <c r="CH37" i="26"/>
  <c r="CH39" i="26"/>
  <c r="CS52" i="25"/>
  <c r="CS50" i="25"/>
  <c r="CS51" i="25"/>
  <c r="CS49" i="25"/>
  <c r="CS40" i="25"/>
  <c r="CS38" i="25"/>
  <c r="CS37" i="25"/>
  <c r="CS39" i="25"/>
  <c r="DD28" i="25"/>
  <c r="DD26" i="25"/>
  <c r="DD25" i="25"/>
  <c r="DD27" i="25"/>
  <c r="DD50" i="24"/>
  <c r="DD51" i="24"/>
  <c r="DD52" i="24"/>
  <c r="DD49" i="24"/>
  <c r="CS26" i="24"/>
  <c r="CS27" i="24"/>
  <c r="CS25" i="24"/>
  <c r="CS28" i="24"/>
  <c r="DO40" i="24"/>
  <c r="DO39" i="24"/>
  <c r="DO37" i="24"/>
  <c r="DO38" i="24"/>
  <c r="DD38" i="24"/>
  <c r="DD40" i="24"/>
  <c r="DD39" i="24"/>
  <c r="DD37" i="24"/>
  <c r="DZ39" i="24"/>
  <c r="DZ40" i="24"/>
  <c r="DZ38" i="24"/>
  <c r="DZ37" i="24"/>
  <c r="CH25" i="23"/>
  <c r="CH28" i="23"/>
  <c r="CH26" i="23"/>
  <c r="CH27" i="23"/>
  <c r="DD52" i="23"/>
  <c r="DD49" i="23"/>
  <c r="DD50" i="23"/>
  <c r="DD51" i="23"/>
  <c r="BW73" i="23"/>
  <c r="CS40" i="23"/>
  <c r="CS37" i="23"/>
  <c r="CS39" i="23"/>
  <c r="CS38" i="23"/>
  <c r="DD28" i="27"/>
  <c r="DD26" i="27"/>
  <c r="DD25" i="27"/>
  <c r="DD27" i="27"/>
  <c r="DD49" i="27"/>
  <c r="DD52" i="27"/>
  <c r="DD50" i="27"/>
  <c r="DD51" i="27"/>
  <c r="CH73" i="27"/>
  <c r="CS40" i="27"/>
  <c r="CS37" i="27"/>
  <c r="CS38" i="27"/>
  <c r="CS39" i="27"/>
  <c r="CH73" i="26" l="1"/>
  <c r="CS73" i="25"/>
  <c r="DO49" i="26"/>
  <c r="DO50" i="26"/>
  <c r="DO51" i="26"/>
  <c r="DO52" i="26"/>
  <c r="DD28" i="26"/>
  <c r="DD25" i="26"/>
  <c r="DD26" i="26"/>
  <c r="DD27" i="26"/>
  <c r="CS40" i="26"/>
  <c r="CS37" i="26"/>
  <c r="CS38" i="26"/>
  <c r="CS39" i="26"/>
  <c r="DD52" i="25"/>
  <c r="DD50" i="25"/>
  <c r="DD49" i="25"/>
  <c r="DD51" i="25"/>
  <c r="DO25" i="25"/>
  <c r="DO26" i="25"/>
  <c r="DO27" i="25"/>
  <c r="DO28" i="25"/>
  <c r="DD40" i="25"/>
  <c r="DD38" i="25"/>
  <c r="DD37" i="25"/>
  <c r="DD39" i="25"/>
  <c r="CS73" i="24"/>
  <c r="DD26" i="24"/>
  <c r="DD27" i="24"/>
  <c r="DD28" i="24"/>
  <c r="DD25" i="24"/>
  <c r="DO52" i="24"/>
  <c r="DO51" i="24"/>
  <c r="DO49" i="24"/>
  <c r="DO50" i="24"/>
  <c r="EK39" i="24"/>
  <c r="EK40" i="24"/>
  <c r="EK37" i="24"/>
  <c r="EK38" i="24"/>
  <c r="CS28" i="23"/>
  <c r="CS25" i="23"/>
  <c r="CS27" i="23"/>
  <c r="CS26" i="23"/>
  <c r="DD40" i="23"/>
  <c r="DD37" i="23"/>
  <c r="DD38" i="23"/>
  <c r="DD39" i="23"/>
  <c r="DO49" i="23"/>
  <c r="DO50" i="23"/>
  <c r="DO51" i="23"/>
  <c r="DO52" i="23"/>
  <c r="CH73" i="23"/>
  <c r="DO26" i="27"/>
  <c r="DO28" i="27"/>
  <c r="DO25" i="27"/>
  <c r="DO27" i="27"/>
  <c r="CS73" i="27"/>
  <c r="DO49" i="27"/>
  <c r="DO50" i="27"/>
  <c r="DO51" i="27"/>
  <c r="DO52" i="27"/>
  <c r="DD40" i="27"/>
  <c r="DD37" i="27"/>
  <c r="DD38" i="27"/>
  <c r="DD39" i="27"/>
  <c r="DD73" i="27" l="1"/>
  <c r="DD73" i="25"/>
  <c r="CS73" i="26"/>
  <c r="DD40" i="26"/>
  <c r="DD37" i="26"/>
  <c r="DD38" i="26"/>
  <c r="DD39" i="26"/>
  <c r="DZ49" i="26"/>
  <c r="DZ50" i="26"/>
  <c r="DZ51" i="26"/>
  <c r="DZ52" i="26"/>
  <c r="DO25" i="26"/>
  <c r="DO26" i="26"/>
  <c r="DO27" i="26"/>
  <c r="DO28" i="26"/>
  <c r="DO37" i="25"/>
  <c r="DO38" i="25"/>
  <c r="DO39" i="25"/>
  <c r="DO40" i="25"/>
  <c r="DO51" i="25"/>
  <c r="DO49" i="25"/>
  <c r="DO50" i="25"/>
  <c r="DO52" i="25"/>
  <c r="DZ25" i="25"/>
  <c r="DZ28" i="25"/>
  <c r="DZ26" i="25"/>
  <c r="DZ27" i="25"/>
  <c r="DZ51" i="24"/>
  <c r="DZ52" i="24"/>
  <c r="DZ50" i="24"/>
  <c r="DZ49" i="24"/>
  <c r="DD73" i="24"/>
  <c r="DO28" i="24"/>
  <c r="DO27" i="24"/>
  <c r="DO25" i="24"/>
  <c r="DO26" i="24"/>
  <c r="DD28" i="23"/>
  <c r="DD26" i="23"/>
  <c r="DD25" i="23"/>
  <c r="DD27" i="23"/>
  <c r="CS73" i="23"/>
  <c r="DZ49" i="23"/>
  <c r="DZ50" i="23"/>
  <c r="DZ51" i="23"/>
  <c r="DZ52" i="23"/>
  <c r="DO37" i="23"/>
  <c r="DO38" i="23"/>
  <c r="DO39" i="23"/>
  <c r="DO40" i="23"/>
  <c r="DZ25" i="27"/>
  <c r="DZ26" i="27"/>
  <c r="DZ27" i="27"/>
  <c r="DZ28" i="27"/>
  <c r="DO37" i="27"/>
  <c r="DO38" i="27"/>
  <c r="DO39" i="27"/>
  <c r="DO40" i="27"/>
  <c r="DZ50" i="27"/>
  <c r="DZ49" i="27"/>
  <c r="DZ51" i="27"/>
  <c r="DZ52" i="27"/>
  <c r="DD73" i="26" l="1"/>
  <c r="DO73" i="25"/>
  <c r="DO73" i="27"/>
  <c r="DZ27" i="26"/>
  <c r="DZ25" i="26"/>
  <c r="DZ26" i="26"/>
  <c r="DZ28" i="26"/>
  <c r="DO37" i="26"/>
  <c r="DO38" i="26"/>
  <c r="DO39" i="26"/>
  <c r="DO40" i="26"/>
  <c r="EK49" i="26"/>
  <c r="EK50" i="26"/>
  <c r="EK51" i="26"/>
  <c r="EK52" i="26"/>
  <c r="DZ39" i="25"/>
  <c r="DZ37" i="25"/>
  <c r="DZ40" i="25"/>
  <c r="DZ38" i="25"/>
  <c r="DZ49" i="25"/>
  <c r="DZ50" i="25"/>
  <c r="DZ52" i="25"/>
  <c r="DZ51" i="25"/>
  <c r="EK25" i="25"/>
  <c r="EK28" i="25"/>
  <c r="EK26" i="25"/>
  <c r="EK27" i="25"/>
  <c r="DZ28" i="24"/>
  <c r="DZ27" i="24"/>
  <c r="DZ26" i="24"/>
  <c r="DZ25" i="24"/>
  <c r="DO73" i="24"/>
  <c r="EK51" i="24"/>
  <c r="EK52" i="24"/>
  <c r="EK49" i="24"/>
  <c r="EK50" i="24"/>
  <c r="EK49" i="23"/>
  <c r="EK51" i="23"/>
  <c r="EK50" i="23"/>
  <c r="EK52" i="23"/>
  <c r="DZ37" i="23"/>
  <c r="DZ38" i="23"/>
  <c r="DZ39" i="23"/>
  <c r="DZ40" i="23"/>
  <c r="DD73" i="23"/>
  <c r="DO25" i="23"/>
  <c r="DO26" i="23"/>
  <c r="DO27" i="23"/>
  <c r="DO28" i="23"/>
  <c r="EK27" i="27"/>
  <c r="EK25" i="27"/>
  <c r="EK28" i="27"/>
  <c r="EK26" i="27"/>
  <c r="EK50" i="27"/>
  <c r="EK51" i="27"/>
  <c r="EK49" i="27"/>
  <c r="EK52" i="27"/>
  <c r="DZ38" i="27"/>
  <c r="DZ37" i="27"/>
  <c r="DZ39" i="27"/>
  <c r="DZ40" i="27"/>
  <c r="DZ73" i="24" l="1"/>
  <c r="DO73" i="26"/>
  <c r="DZ73" i="25"/>
  <c r="DZ73" i="27"/>
  <c r="DZ39" i="26"/>
  <c r="DZ37" i="26"/>
  <c r="DZ38" i="26"/>
  <c r="DZ40" i="26"/>
  <c r="EK25" i="26"/>
  <c r="EK26" i="26"/>
  <c r="EK27" i="26"/>
  <c r="EK28" i="26"/>
  <c r="EK37" i="25"/>
  <c r="EK39" i="25"/>
  <c r="EK38" i="25"/>
  <c r="EK40" i="25"/>
  <c r="EK49" i="25"/>
  <c r="EK52" i="25"/>
  <c r="EK50" i="25"/>
  <c r="EK51" i="25"/>
  <c r="EK27" i="24"/>
  <c r="EK25" i="24"/>
  <c r="EK28" i="24"/>
  <c r="EK26" i="24"/>
  <c r="EK37" i="23"/>
  <c r="EK39" i="23"/>
  <c r="EK38" i="23"/>
  <c r="EK40" i="23"/>
  <c r="DO73" i="23"/>
  <c r="DZ25" i="23"/>
  <c r="DZ26" i="23"/>
  <c r="DZ27" i="23"/>
  <c r="DZ28" i="23"/>
  <c r="EK38" i="27"/>
  <c r="EK39" i="27"/>
  <c r="EK37" i="27"/>
  <c r="EK40" i="27"/>
  <c r="DZ73" i="26" l="1"/>
  <c r="EK73" i="25"/>
  <c r="EK73" i="27"/>
  <c r="EK73" i="24"/>
  <c r="EK37" i="26"/>
  <c r="EK38" i="26"/>
  <c r="EK39" i="26"/>
  <c r="EK40" i="26"/>
  <c r="EV73" i="25"/>
  <c r="DZ73" i="23"/>
  <c r="EK25" i="23"/>
  <c r="EK26" i="23"/>
  <c r="EK27" i="23"/>
  <c r="EK28" i="23"/>
  <c r="EV73" i="26" l="1"/>
  <c r="EK73" i="26"/>
  <c r="EV73" i="27"/>
  <c r="EV73" i="24"/>
  <c r="EV73" i="23"/>
  <c r="EK73" i="23"/>
  <c r="DZ64" i="15" l="1"/>
  <c r="DZ63" i="15"/>
  <c r="EK64" i="15"/>
  <c r="EK63" i="15"/>
  <c r="DZ55" i="15"/>
  <c r="DZ56" i="15"/>
  <c r="DZ53" i="15"/>
  <c r="DZ54" i="15"/>
  <c r="BW62" i="15"/>
  <c r="BW61" i="15"/>
  <c r="EK66" i="15"/>
  <c r="EK65" i="15"/>
  <c r="CH13" i="16"/>
  <c r="CH14" i="16"/>
  <c r="CH15" i="16"/>
  <c r="CH16" i="16"/>
  <c r="DD62" i="16"/>
  <c r="DD61" i="16"/>
  <c r="EK65" i="16"/>
  <c r="EK66" i="16"/>
  <c r="BL64" i="22"/>
  <c r="BL63" i="22"/>
  <c r="BL13" i="15"/>
  <c r="BL14" i="15"/>
  <c r="BL15" i="15"/>
  <c r="BL16" i="15"/>
  <c r="EK56" i="15"/>
  <c r="EK53" i="15"/>
  <c r="EK54" i="15"/>
  <c r="EK55" i="15"/>
  <c r="CH62" i="15"/>
  <c r="CH61" i="15"/>
  <c r="BL64" i="16"/>
  <c r="BL63" i="16"/>
  <c r="CS14" i="16"/>
  <c r="CS15" i="16"/>
  <c r="CS16" i="16"/>
  <c r="CS13" i="16"/>
  <c r="DO62" i="16"/>
  <c r="DO61" i="16"/>
  <c r="BL64" i="17"/>
  <c r="BL63" i="17"/>
  <c r="BL63" i="18"/>
  <c r="BL64" i="18"/>
  <c r="BL64" i="19"/>
  <c r="BL63" i="19"/>
  <c r="BL64" i="20"/>
  <c r="BL63" i="20"/>
  <c r="BL64" i="21"/>
  <c r="BL63" i="21"/>
  <c r="BW64" i="22"/>
  <c r="BW63" i="22"/>
  <c r="BW14" i="15"/>
  <c r="BW15" i="15"/>
  <c r="BW16" i="15"/>
  <c r="BW13" i="15"/>
  <c r="CS62" i="15"/>
  <c r="CS61" i="15"/>
  <c r="BW64" i="16"/>
  <c r="BW63" i="16"/>
  <c r="DD14" i="16"/>
  <c r="DD15" i="16"/>
  <c r="DD16" i="16"/>
  <c r="DD13" i="16"/>
  <c r="BL53" i="16"/>
  <c r="BL54" i="16"/>
  <c r="BL55" i="16"/>
  <c r="BL56" i="16"/>
  <c r="DZ61" i="16"/>
  <c r="DZ62" i="16"/>
  <c r="BW64" i="17"/>
  <c r="BW63" i="17"/>
  <c r="BW63" i="18"/>
  <c r="BW64" i="18"/>
  <c r="BW64" i="19"/>
  <c r="BW63" i="19"/>
  <c r="BW64" i="20"/>
  <c r="BW63" i="20"/>
  <c r="BW64" i="21"/>
  <c r="BW63" i="21"/>
  <c r="CH64" i="22"/>
  <c r="CH63" i="22"/>
  <c r="BL13" i="16"/>
  <c r="BL14" i="16"/>
  <c r="BL15" i="16"/>
  <c r="BL16" i="16"/>
  <c r="DO65" i="16"/>
  <c r="DO66" i="16"/>
  <c r="CH14" i="15"/>
  <c r="CH15" i="15"/>
  <c r="CH16" i="15"/>
  <c r="CH13" i="15"/>
  <c r="DD61" i="15"/>
  <c r="DD62" i="15"/>
  <c r="CH64" i="16"/>
  <c r="CH63" i="16"/>
  <c r="DO14" i="16"/>
  <c r="DO15" i="16"/>
  <c r="DO16" i="16"/>
  <c r="DO13" i="16"/>
  <c r="BW53" i="16"/>
  <c r="BW54" i="16"/>
  <c r="BW55" i="16"/>
  <c r="BW56" i="16"/>
  <c r="EK62" i="16"/>
  <c r="EK61" i="16"/>
  <c r="CH64" i="17"/>
  <c r="CH63" i="17"/>
  <c r="CH63" i="18"/>
  <c r="CH64" i="18"/>
  <c r="CH64" i="19"/>
  <c r="CH63" i="19"/>
  <c r="CH64" i="20"/>
  <c r="CH63" i="20"/>
  <c r="CH64" i="21"/>
  <c r="CH63" i="21"/>
  <c r="CS63" i="22"/>
  <c r="CS64" i="22"/>
  <c r="CH61" i="16"/>
  <c r="CH62" i="16"/>
  <c r="CS62" i="16"/>
  <c r="CS61" i="16"/>
  <c r="BL63" i="15"/>
  <c r="BL64" i="15"/>
  <c r="CS14" i="15"/>
  <c r="CS15" i="15"/>
  <c r="CS16" i="15"/>
  <c r="CS13" i="15"/>
  <c r="DZ61" i="15"/>
  <c r="DZ62" i="15"/>
  <c r="CS63" i="16"/>
  <c r="CS64" i="16"/>
  <c r="DZ15" i="16"/>
  <c r="DZ16" i="16"/>
  <c r="DZ13" i="16"/>
  <c r="DZ14" i="16"/>
  <c r="CH53" i="16"/>
  <c r="CH54" i="16"/>
  <c r="CH55" i="16"/>
  <c r="CH56" i="16"/>
  <c r="CS63" i="17"/>
  <c r="CS64" i="17"/>
  <c r="CS63" i="18"/>
  <c r="CS64" i="18"/>
  <c r="CS63" i="19"/>
  <c r="CS64" i="19"/>
  <c r="CS63" i="20"/>
  <c r="CS64" i="20"/>
  <c r="CS63" i="21"/>
  <c r="CS64" i="21"/>
  <c r="DD63" i="22"/>
  <c r="DD64" i="22"/>
  <c r="DD65" i="15"/>
  <c r="DD66" i="15"/>
  <c r="BW63" i="15"/>
  <c r="BW64" i="15"/>
  <c r="DD15" i="15"/>
  <c r="DD16" i="15"/>
  <c r="DD13" i="15"/>
  <c r="DD14" i="15"/>
  <c r="EK61" i="15"/>
  <c r="EK62" i="15"/>
  <c r="DD63" i="16"/>
  <c r="DD64" i="16"/>
  <c r="EK15" i="16"/>
  <c r="EK16" i="16"/>
  <c r="EK13" i="16"/>
  <c r="EK14" i="16"/>
  <c r="CS54" i="16"/>
  <c r="CS55" i="16"/>
  <c r="CS56" i="16"/>
  <c r="CS53" i="16"/>
  <c r="BL65" i="16"/>
  <c r="BL66" i="16"/>
  <c r="DD63" i="17"/>
  <c r="DD64" i="17"/>
  <c r="DD63" i="18"/>
  <c r="DD64" i="18"/>
  <c r="DD63" i="19"/>
  <c r="DD64" i="19"/>
  <c r="DD63" i="20"/>
  <c r="DD64" i="20"/>
  <c r="DD63" i="21"/>
  <c r="DD64" i="21"/>
  <c r="DO63" i="22"/>
  <c r="DO64" i="22"/>
  <c r="DO55" i="15"/>
  <c r="DO56" i="15"/>
  <c r="DO53" i="15"/>
  <c r="DO54" i="15"/>
  <c r="CH63" i="15"/>
  <c r="CH64" i="15"/>
  <c r="DO15" i="15"/>
  <c r="DO16" i="15"/>
  <c r="DO13" i="15"/>
  <c r="DO14" i="15"/>
  <c r="BL53" i="15"/>
  <c r="BL54" i="15"/>
  <c r="BL55" i="15"/>
  <c r="BL56" i="15"/>
  <c r="DO63" i="16"/>
  <c r="DO64" i="16"/>
  <c r="DD54" i="16"/>
  <c r="DD55" i="16"/>
  <c r="DD56" i="16"/>
  <c r="DD53" i="16"/>
  <c r="BW65" i="16"/>
  <c r="BW66" i="16"/>
  <c r="DO63" i="17"/>
  <c r="DO64" i="17"/>
  <c r="DO64" i="18"/>
  <c r="DO63" i="18"/>
  <c r="DO63" i="19"/>
  <c r="DO64" i="19"/>
  <c r="DO63" i="20"/>
  <c r="DO64" i="20"/>
  <c r="DO63" i="21"/>
  <c r="DO64" i="21"/>
  <c r="DZ63" i="22"/>
  <c r="DZ64" i="22"/>
  <c r="DD55" i="15"/>
  <c r="DD56" i="15"/>
  <c r="DD53" i="15"/>
  <c r="DD54" i="15"/>
  <c r="CS63" i="15"/>
  <c r="CS64" i="15"/>
  <c r="DZ15" i="15"/>
  <c r="DZ16" i="15"/>
  <c r="DZ13" i="15"/>
  <c r="DZ14" i="15"/>
  <c r="BW54" i="15"/>
  <c r="BW55" i="15"/>
  <c r="BW56" i="15"/>
  <c r="BW53" i="15"/>
  <c r="BL65" i="15"/>
  <c r="BL66" i="15"/>
  <c r="DZ63" i="16"/>
  <c r="DZ64" i="16"/>
  <c r="DO54" i="16"/>
  <c r="DO55" i="16"/>
  <c r="DO56" i="16"/>
  <c r="DO53" i="16"/>
  <c r="CH65" i="16"/>
  <c r="CH66" i="16"/>
  <c r="DZ63" i="17"/>
  <c r="DZ64" i="17"/>
  <c r="DZ64" i="18"/>
  <c r="DZ63" i="18"/>
  <c r="DZ63" i="19"/>
  <c r="DZ64" i="19"/>
  <c r="DZ63" i="20"/>
  <c r="DZ64" i="20"/>
  <c r="DZ63" i="21"/>
  <c r="DZ64" i="21"/>
  <c r="EK63" i="22"/>
  <c r="EK64" i="22"/>
  <c r="DO65" i="15"/>
  <c r="DO66" i="15"/>
  <c r="DZ65" i="16"/>
  <c r="DZ66" i="16"/>
  <c r="DD63" i="15"/>
  <c r="DD64" i="15"/>
  <c r="EK16" i="15"/>
  <c r="EK13" i="15"/>
  <c r="EK14" i="15"/>
  <c r="EK15" i="15"/>
  <c r="CH54" i="15"/>
  <c r="CH55" i="15"/>
  <c r="CH56" i="15"/>
  <c r="CH53" i="15"/>
  <c r="CH65" i="15"/>
  <c r="CH66" i="15"/>
  <c r="EK63" i="16"/>
  <c r="EK64" i="16"/>
  <c r="DZ55" i="16"/>
  <c r="DZ56" i="16"/>
  <c r="DZ53" i="16"/>
  <c r="DZ54" i="16"/>
  <c r="BL61" i="16"/>
  <c r="BL62" i="16"/>
  <c r="CS65" i="16"/>
  <c r="CS66" i="16"/>
  <c r="EK63" i="17"/>
  <c r="EK64" i="17"/>
  <c r="EK64" i="18"/>
  <c r="EK63" i="18"/>
  <c r="EK63" i="19"/>
  <c r="EK64" i="19"/>
  <c r="EK63" i="20"/>
  <c r="EK64" i="20"/>
  <c r="EK63" i="21"/>
  <c r="EK64" i="21"/>
  <c r="BW13" i="16"/>
  <c r="BW14" i="16"/>
  <c r="BW15" i="16"/>
  <c r="BW16" i="16"/>
  <c r="DO64" i="15"/>
  <c r="DO63" i="15"/>
  <c r="CS54" i="15"/>
  <c r="CS55" i="15"/>
  <c r="CS56" i="15"/>
  <c r="CS53" i="15"/>
  <c r="CS65" i="15"/>
  <c r="CS66" i="15"/>
  <c r="EK55" i="16"/>
  <c r="EK56" i="16"/>
  <c r="EK53" i="16"/>
  <c r="EK54" i="16"/>
  <c r="BW61" i="16"/>
  <c r="BW62" i="16"/>
  <c r="DD65" i="16"/>
  <c r="DD66" i="16"/>
  <c r="DO46" i="16"/>
  <c r="DO47" i="16"/>
  <c r="DO48" i="16"/>
  <c r="DO45" i="16"/>
  <c r="CH21" i="16"/>
  <c r="CH22" i="16"/>
  <c r="CH23" i="16"/>
  <c r="CH24" i="16"/>
  <c r="DD34" i="16"/>
  <c r="DD36" i="16"/>
  <c r="DD35" i="16"/>
  <c r="DD33" i="16"/>
  <c r="DZ47" i="16"/>
  <c r="DZ48" i="16"/>
  <c r="DZ45" i="16"/>
  <c r="DZ46" i="16"/>
  <c r="BL57" i="16"/>
  <c r="BL60" i="16"/>
  <c r="BL59" i="16"/>
  <c r="BL58" i="16"/>
  <c r="CS22" i="16"/>
  <c r="CS24" i="16"/>
  <c r="CS21" i="16"/>
  <c r="CS23" i="16"/>
  <c r="DO34" i="16"/>
  <c r="DO35" i="16"/>
  <c r="DO36" i="16"/>
  <c r="DO33" i="16"/>
  <c r="EK47" i="16"/>
  <c r="EK45" i="16"/>
  <c r="EK48" i="16"/>
  <c r="EK46" i="16"/>
  <c r="BW57" i="16"/>
  <c r="BW59" i="16"/>
  <c r="BW58" i="16"/>
  <c r="BW60" i="16"/>
  <c r="BL8" i="16"/>
  <c r="BL7" i="16"/>
  <c r="BL12" i="16"/>
  <c r="BL11" i="16"/>
  <c r="DD22" i="16"/>
  <c r="DD24" i="16"/>
  <c r="DD23" i="16"/>
  <c r="DD21" i="16"/>
  <c r="DZ35" i="16"/>
  <c r="DZ34" i="16"/>
  <c r="DZ36" i="16"/>
  <c r="DZ33" i="16"/>
  <c r="CH58" i="16"/>
  <c r="CH59" i="16"/>
  <c r="CH57" i="16"/>
  <c r="CH60" i="16"/>
  <c r="CS58" i="16"/>
  <c r="CS57" i="16"/>
  <c r="CS59" i="16"/>
  <c r="CS60" i="16"/>
  <c r="DD58" i="16"/>
  <c r="DD59" i="16"/>
  <c r="DD60" i="16"/>
  <c r="DD57" i="16"/>
  <c r="DD8" i="16"/>
  <c r="DD12" i="16"/>
  <c r="DD11" i="16"/>
  <c r="DD7" i="16"/>
  <c r="DZ57" i="16"/>
  <c r="DZ58" i="16"/>
  <c r="DZ59" i="16"/>
  <c r="DZ60" i="16"/>
  <c r="EK59" i="16"/>
  <c r="EK60" i="16"/>
  <c r="EK57" i="16"/>
  <c r="EK58" i="16"/>
  <c r="BW21" i="16"/>
  <c r="BW23" i="16"/>
  <c r="BW22" i="16"/>
  <c r="BW24" i="16"/>
  <c r="EK35" i="16"/>
  <c r="EK36" i="16"/>
  <c r="EK33" i="16"/>
  <c r="EK34" i="16"/>
  <c r="DZ23" i="16"/>
  <c r="DZ22" i="16"/>
  <c r="DZ24" i="16"/>
  <c r="DZ21" i="16"/>
  <c r="DO58" i="16"/>
  <c r="DO60" i="16"/>
  <c r="DO59" i="16"/>
  <c r="DO57" i="16"/>
  <c r="DO11" i="16"/>
  <c r="DO7" i="16"/>
  <c r="DO8" i="16"/>
  <c r="DO12" i="16"/>
  <c r="DZ11" i="16"/>
  <c r="DZ7" i="16"/>
  <c r="DZ12" i="16"/>
  <c r="DZ8" i="16"/>
  <c r="BL33" i="16"/>
  <c r="BL35" i="16"/>
  <c r="BL34" i="16"/>
  <c r="BL36" i="16"/>
  <c r="CH47" i="16"/>
  <c r="CH46" i="16"/>
  <c r="CH45" i="16"/>
  <c r="CH48" i="16"/>
  <c r="CS34" i="16"/>
  <c r="CS36" i="16"/>
  <c r="CS33" i="16"/>
  <c r="CS35" i="16"/>
  <c r="BW11" i="16"/>
  <c r="BW7" i="16"/>
  <c r="BW12" i="16"/>
  <c r="BW8" i="16"/>
  <c r="CS12" i="16"/>
  <c r="CS8" i="16"/>
  <c r="CS11" i="16"/>
  <c r="CS7" i="16"/>
  <c r="BW45" i="16"/>
  <c r="BW47" i="16"/>
  <c r="BW46" i="16"/>
  <c r="BW48" i="16"/>
  <c r="EK11" i="16"/>
  <c r="EK7" i="16"/>
  <c r="EK12" i="16"/>
  <c r="EK8" i="16"/>
  <c r="BW33" i="16"/>
  <c r="BW35" i="16"/>
  <c r="BW34" i="16"/>
  <c r="BW36" i="16"/>
  <c r="CS46" i="16"/>
  <c r="CS45" i="16"/>
  <c r="CS48" i="16"/>
  <c r="CS47" i="16"/>
  <c r="DO24" i="16"/>
  <c r="DO23" i="16"/>
  <c r="DO22" i="16"/>
  <c r="DO21" i="16"/>
  <c r="CH7" i="16"/>
  <c r="CH11" i="16"/>
  <c r="CH12" i="16"/>
  <c r="CH8" i="16"/>
  <c r="EK23" i="16"/>
  <c r="EK24" i="16"/>
  <c r="EK21" i="16"/>
  <c r="EK22" i="16"/>
  <c r="BL48" i="16"/>
  <c r="BL45" i="16"/>
  <c r="BL47" i="16"/>
  <c r="BL46" i="16"/>
  <c r="BL21" i="16"/>
  <c r="BL23" i="16"/>
  <c r="BL22" i="16"/>
  <c r="BL24" i="16"/>
  <c r="CH34" i="16"/>
  <c r="CH33" i="16"/>
  <c r="CH35" i="16"/>
  <c r="CH36" i="16"/>
  <c r="DD46" i="16"/>
  <c r="DD47" i="16"/>
  <c r="DD48" i="16"/>
  <c r="DD45" i="16"/>
  <c r="EK57" i="15"/>
  <c r="EK58" i="15"/>
  <c r="EK60" i="15"/>
  <c r="EK59" i="15"/>
  <c r="EK12" i="15"/>
  <c r="EK8" i="15"/>
  <c r="EK7" i="15"/>
  <c r="EK11" i="15"/>
  <c r="BW23" i="15"/>
  <c r="BW24" i="15"/>
  <c r="BW22" i="15"/>
  <c r="BW21" i="15"/>
  <c r="CH48" i="15"/>
  <c r="CH47" i="15"/>
  <c r="CH46" i="15"/>
  <c r="CH45" i="15"/>
  <c r="BL36" i="15"/>
  <c r="BL35" i="15"/>
  <c r="BL34" i="15"/>
  <c r="BL33" i="15"/>
  <c r="CS45" i="15"/>
  <c r="CS48" i="15"/>
  <c r="CS47" i="15"/>
  <c r="CS46" i="15"/>
  <c r="BW35" i="15"/>
  <c r="BW36" i="15"/>
  <c r="BW34" i="15"/>
  <c r="BW33" i="15"/>
  <c r="DD48" i="15"/>
  <c r="DD45" i="15"/>
  <c r="DD47" i="15"/>
  <c r="DD46" i="15"/>
  <c r="DZ45" i="15"/>
  <c r="DZ46" i="15"/>
  <c r="DZ48" i="15"/>
  <c r="DZ47" i="15"/>
  <c r="BW59" i="15"/>
  <c r="BW60" i="15"/>
  <c r="BW58" i="15"/>
  <c r="BW57" i="15"/>
  <c r="BL23" i="15"/>
  <c r="BL24" i="15"/>
  <c r="BL22" i="15"/>
  <c r="BL21" i="15"/>
  <c r="BL60" i="15"/>
  <c r="BL59" i="15"/>
  <c r="BL58" i="15"/>
  <c r="BL57" i="15"/>
  <c r="CH12" i="15"/>
  <c r="CH8" i="15"/>
  <c r="CH11" i="15"/>
  <c r="CH7" i="15"/>
  <c r="DZ33" i="15"/>
  <c r="DZ34" i="15"/>
  <c r="DZ36" i="15"/>
  <c r="DZ35" i="15"/>
  <c r="CS57" i="15"/>
  <c r="CS60" i="15"/>
  <c r="CS59" i="15"/>
  <c r="CS58" i="15"/>
  <c r="BW47" i="15"/>
  <c r="BW48" i="15"/>
  <c r="BW46" i="15"/>
  <c r="BW45" i="15"/>
  <c r="DO45" i="15"/>
  <c r="DO48" i="15"/>
  <c r="DO46" i="15"/>
  <c r="DO47" i="15"/>
  <c r="CS33" i="15"/>
  <c r="CS36" i="15"/>
  <c r="CS35" i="15"/>
  <c r="CS34" i="15"/>
  <c r="BL11" i="15"/>
  <c r="BL7" i="15"/>
  <c r="BL12" i="15"/>
  <c r="BL8" i="15"/>
  <c r="EK33" i="15"/>
  <c r="EK34" i="15"/>
  <c r="EK36" i="15"/>
  <c r="EK35" i="15"/>
  <c r="DD60" i="15"/>
  <c r="DD57" i="15"/>
  <c r="DD59" i="15"/>
  <c r="DD58" i="15"/>
  <c r="DZ12" i="15"/>
  <c r="DZ8" i="15"/>
  <c r="DZ7" i="15"/>
  <c r="DZ11" i="15"/>
  <c r="EK45" i="15"/>
  <c r="EK46" i="15"/>
  <c r="EK48" i="15"/>
  <c r="EK47" i="15"/>
  <c r="DO33" i="15"/>
  <c r="DO36" i="15"/>
  <c r="DO34" i="15"/>
  <c r="DO35" i="15"/>
  <c r="DO57" i="15"/>
  <c r="DO60" i="15"/>
  <c r="DO58" i="15"/>
  <c r="DO59" i="15"/>
  <c r="CH36" i="15"/>
  <c r="CH35" i="15"/>
  <c r="CH34" i="15"/>
  <c r="CH33" i="15"/>
  <c r="DD36" i="15"/>
  <c r="DD33" i="15"/>
  <c r="DD35" i="15"/>
  <c r="DD34" i="15"/>
  <c r="BW11" i="15"/>
  <c r="BW7" i="15"/>
  <c r="BW8" i="15"/>
  <c r="BW12" i="15"/>
  <c r="CH60" i="15"/>
  <c r="CH59" i="15"/>
  <c r="CH58" i="15"/>
  <c r="CH57" i="15"/>
  <c r="CS12" i="15"/>
  <c r="CS8" i="15"/>
  <c r="CS11" i="15"/>
  <c r="CS7" i="15"/>
  <c r="DD12" i="15"/>
  <c r="DD8" i="15"/>
  <c r="DD11" i="15"/>
  <c r="DD7" i="15"/>
  <c r="DO12" i="15"/>
  <c r="DO8" i="15"/>
  <c r="DO7" i="15"/>
  <c r="DO11" i="15"/>
  <c r="BL48" i="15"/>
  <c r="BL47" i="15"/>
  <c r="BL46" i="15"/>
  <c r="BL45" i="15"/>
  <c r="DZ57" i="15"/>
  <c r="DZ58" i="15"/>
  <c r="DZ60" i="15"/>
  <c r="DZ59" i="15"/>
  <c r="BW16" i="22"/>
  <c r="BW13" i="22"/>
  <c r="BW14" i="22"/>
  <c r="BW15" i="22"/>
  <c r="CH24" i="22"/>
  <c r="CH21" i="22"/>
  <c r="CH22" i="22"/>
  <c r="CH23" i="22"/>
  <c r="DD33" i="22"/>
  <c r="DD34" i="22"/>
  <c r="DD35" i="22"/>
  <c r="DD36" i="22"/>
  <c r="EK46" i="22"/>
  <c r="EK47" i="22"/>
  <c r="EK48" i="22"/>
  <c r="EK45" i="22"/>
  <c r="BW60" i="22"/>
  <c r="BW57" i="22"/>
  <c r="BW58" i="22"/>
  <c r="BW59" i="22"/>
  <c r="DD61" i="22"/>
  <c r="DD62" i="22"/>
  <c r="EK65" i="22"/>
  <c r="EK66" i="22"/>
  <c r="CH16" i="22"/>
  <c r="CH13" i="22"/>
  <c r="CH14" i="22"/>
  <c r="CH15" i="22"/>
  <c r="CS24" i="22"/>
  <c r="CS21" i="22"/>
  <c r="CS22" i="22"/>
  <c r="CS23" i="22"/>
  <c r="DO33" i="22"/>
  <c r="DO34" i="22"/>
  <c r="DO35" i="22"/>
  <c r="DO36" i="22"/>
  <c r="CH60" i="22"/>
  <c r="CH57" i="22"/>
  <c r="CH58" i="22"/>
  <c r="CH59" i="22"/>
  <c r="DO61" i="22"/>
  <c r="DO62" i="22"/>
  <c r="CH12" i="22"/>
  <c r="CH8" i="22"/>
  <c r="CH11" i="22"/>
  <c r="CH7" i="22"/>
  <c r="DO13" i="22"/>
  <c r="DO14" i="22"/>
  <c r="DO15" i="22"/>
  <c r="DO16" i="22"/>
  <c r="DZ22" i="22"/>
  <c r="DZ21" i="22"/>
  <c r="DZ23" i="22"/>
  <c r="DZ24" i="22"/>
  <c r="CH56" i="22"/>
  <c r="CH53" i="22"/>
  <c r="CH54" i="22"/>
  <c r="CH55" i="22"/>
  <c r="DO57" i="22"/>
  <c r="DO58" i="22"/>
  <c r="DO59" i="22"/>
  <c r="DO60" i="22"/>
  <c r="DD21" i="22"/>
  <c r="DD22" i="22"/>
  <c r="DD23" i="22"/>
  <c r="DD24" i="22"/>
  <c r="EK62" i="22"/>
  <c r="EK61" i="22"/>
  <c r="CS12" i="22"/>
  <c r="CS8" i="22"/>
  <c r="CS11" i="22"/>
  <c r="CS7" i="22"/>
  <c r="DZ14" i="22"/>
  <c r="DZ13" i="22"/>
  <c r="DZ15" i="22"/>
  <c r="DZ16" i="22"/>
  <c r="EK22" i="22"/>
  <c r="EK23" i="22"/>
  <c r="EK24" i="22"/>
  <c r="EK21" i="22"/>
  <c r="BL48" i="22"/>
  <c r="BL45" i="22"/>
  <c r="BL47" i="22"/>
  <c r="BL46" i="22"/>
  <c r="CS53" i="22"/>
  <c r="CS54" i="22"/>
  <c r="CS55" i="22"/>
  <c r="CS56" i="22"/>
  <c r="DZ58" i="22"/>
  <c r="DZ59" i="22"/>
  <c r="DZ57" i="22"/>
  <c r="DZ60" i="22"/>
  <c r="BL66" i="22"/>
  <c r="BL65" i="22"/>
  <c r="CS13" i="22"/>
  <c r="CS14" i="22"/>
  <c r="CS15" i="22"/>
  <c r="CS16" i="22"/>
  <c r="BL56" i="22"/>
  <c r="BL55" i="22"/>
  <c r="BL53" i="22"/>
  <c r="BL54" i="22"/>
  <c r="DD57" i="22"/>
  <c r="DD58" i="22"/>
  <c r="DD59" i="22"/>
  <c r="DD60" i="22"/>
  <c r="DD11" i="22"/>
  <c r="DD7" i="22"/>
  <c r="DD12" i="22"/>
  <c r="DD8" i="22"/>
  <c r="EK14" i="22"/>
  <c r="EK15" i="22"/>
  <c r="EK16" i="22"/>
  <c r="EK13" i="22"/>
  <c r="BW48" i="22"/>
  <c r="BW45" i="22"/>
  <c r="BW46" i="22"/>
  <c r="BW47" i="22"/>
  <c r="DD53" i="22"/>
  <c r="DD54" i="22"/>
  <c r="DD55" i="22"/>
  <c r="DD56" i="22"/>
  <c r="EK58" i="22"/>
  <c r="EK59" i="22"/>
  <c r="EK60" i="22"/>
  <c r="EK57" i="22"/>
  <c r="BW66" i="22"/>
  <c r="BW65" i="22"/>
  <c r="BW56" i="22"/>
  <c r="BW53" i="22"/>
  <c r="BW54" i="22"/>
  <c r="BW55" i="22"/>
  <c r="DO11" i="22"/>
  <c r="DO7" i="22"/>
  <c r="DO12" i="22"/>
  <c r="DO8" i="22"/>
  <c r="CH48" i="22"/>
  <c r="CH45" i="22"/>
  <c r="CH46" i="22"/>
  <c r="CH47" i="22"/>
  <c r="DO53" i="22"/>
  <c r="DO54" i="22"/>
  <c r="DO55" i="22"/>
  <c r="DO56" i="22"/>
  <c r="CH66" i="22"/>
  <c r="CH65" i="22"/>
  <c r="CS57" i="22"/>
  <c r="CS58" i="22"/>
  <c r="CS60" i="22"/>
  <c r="CS59" i="22"/>
  <c r="DD13" i="22"/>
  <c r="DD14" i="22"/>
  <c r="DD15" i="22"/>
  <c r="DD16" i="22"/>
  <c r="DZ11" i="22"/>
  <c r="DZ7" i="22"/>
  <c r="DZ12" i="22"/>
  <c r="DZ8" i="22"/>
  <c r="BL35" i="22"/>
  <c r="BL36" i="22"/>
  <c r="BL33" i="22"/>
  <c r="BL34" i="22"/>
  <c r="CS48" i="22"/>
  <c r="CS45" i="22"/>
  <c r="CS46" i="22"/>
  <c r="CS47" i="22"/>
  <c r="DZ54" i="22"/>
  <c r="DZ55" i="22"/>
  <c r="DZ53" i="22"/>
  <c r="DZ56" i="22"/>
  <c r="BL61" i="22"/>
  <c r="BL62" i="22"/>
  <c r="CS66" i="22"/>
  <c r="CS65" i="22"/>
  <c r="BL11" i="22"/>
  <c r="BL12" i="22"/>
  <c r="BL8" i="22"/>
  <c r="BL7" i="22"/>
  <c r="DZ34" i="22"/>
  <c r="DZ35" i="22"/>
  <c r="DZ33" i="22"/>
  <c r="DZ36" i="22"/>
  <c r="EK34" i="22"/>
  <c r="EK35" i="22"/>
  <c r="EK36" i="22"/>
  <c r="EK33" i="22"/>
  <c r="EK11" i="22"/>
  <c r="EK7" i="22"/>
  <c r="EK12" i="22"/>
  <c r="EK8" i="22"/>
  <c r="BW36" i="22"/>
  <c r="BW33" i="22"/>
  <c r="BW34" i="22"/>
  <c r="BW35" i="22"/>
  <c r="DD45" i="22"/>
  <c r="DD46" i="22"/>
  <c r="DD47" i="22"/>
  <c r="DD48" i="22"/>
  <c r="EK54" i="22"/>
  <c r="EK55" i="22"/>
  <c r="EK56" i="22"/>
  <c r="EK53" i="22"/>
  <c r="BW61" i="22"/>
  <c r="BW62" i="22"/>
  <c r="DD65" i="22"/>
  <c r="DD66" i="22"/>
  <c r="BW12" i="22"/>
  <c r="BW8" i="22"/>
  <c r="BW11" i="22"/>
  <c r="BW7" i="22"/>
  <c r="BL23" i="22"/>
  <c r="BL24" i="22"/>
  <c r="BL21" i="22"/>
  <c r="BL22" i="22"/>
  <c r="CH36" i="22"/>
  <c r="CH33" i="22"/>
  <c r="CH34" i="22"/>
  <c r="CH35" i="22"/>
  <c r="DO45" i="22"/>
  <c r="DO46" i="22"/>
  <c r="DO47" i="22"/>
  <c r="DO48" i="22"/>
  <c r="CH61" i="22"/>
  <c r="CH62" i="22"/>
  <c r="DO65" i="22"/>
  <c r="DO66" i="22"/>
  <c r="DZ61" i="22"/>
  <c r="DZ62" i="22"/>
  <c r="DO21" i="22"/>
  <c r="DO22" i="22"/>
  <c r="DO23" i="22"/>
  <c r="DO24" i="22"/>
  <c r="BL16" i="22"/>
  <c r="BL15" i="22"/>
  <c r="BL13" i="22"/>
  <c r="BL14" i="22"/>
  <c r="BW24" i="22"/>
  <c r="BW21" i="22"/>
  <c r="BW22" i="22"/>
  <c r="BW23" i="22"/>
  <c r="CS36" i="22"/>
  <c r="CS33" i="22"/>
  <c r="CS34" i="22"/>
  <c r="CS35" i="22"/>
  <c r="DZ46" i="22"/>
  <c r="DZ45" i="22"/>
  <c r="DZ47" i="22"/>
  <c r="DZ48" i="22"/>
  <c r="BL59" i="22"/>
  <c r="BL60" i="22"/>
  <c r="BL57" i="22"/>
  <c r="BL58" i="22"/>
  <c r="CS61" i="22"/>
  <c r="CS62" i="22"/>
  <c r="DZ65" i="22"/>
  <c r="DZ66" i="22"/>
  <c r="BW24" i="21"/>
  <c r="BW21" i="21"/>
  <c r="BW23" i="21"/>
  <c r="BW22" i="21"/>
  <c r="BW60" i="21"/>
  <c r="BW57" i="21"/>
  <c r="BW58" i="21"/>
  <c r="BW59" i="21"/>
  <c r="BL12" i="21"/>
  <c r="BL8" i="21"/>
  <c r="BL11" i="21"/>
  <c r="BL7" i="21"/>
  <c r="CS13" i="21"/>
  <c r="CS14" i="21"/>
  <c r="CS15" i="21"/>
  <c r="CS16" i="21"/>
  <c r="DD21" i="21"/>
  <c r="DD24" i="21"/>
  <c r="DD22" i="21"/>
  <c r="DD23" i="21"/>
  <c r="DZ34" i="21"/>
  <c r="DZ33" i="21"/>
  <c r="DZ35" i="21"/>
  <c r="DZ36" i="21"/>
  <c r="BL55" i="21"/>
  <c r="BL56" i="21"/>
  <c r="BL53" i="21"/>
  <c r="BL54" i="21"/>
  <c r="CS57" i="21"/>
  <c r="CS58" i="21"/>
  <c r="CS59" i="21"/>
  <c r="CS60" i="21"/>
  <c r="DZ62" i="21"/>
  <c r="DZ61" i="21"/>
  <c r="DZ65" i="21"/>
  <c r="DZ66" i="21"/>
  <c r="EK65" i="21"/>
  <c r="EK66" i="21"/>
  <c r="BW12" i="21"/>
  <c r="BW8" i="21"/>
  <c r="BW7" i="21"/>
  <c r="BW11" i="21"/>
  <c r="DD13" i="21"/>
  <c r="DD16" i="21"/>
  <c r="DD14" i="21"/>
  <c r="DD15" i="21"/>
  <c r="DO21" i="21"/>
  <c r="DO22" i="21"/>
  <c r="DO23" i="21"/>
  <c r="DO24" i="21"/>
  <c r="EK34" i="21"/>
  <c r="EK35" i="21"/>
  <c r="EK36" i="21"/>
  <c r="EK33" i="21"/>
  <c r="BW56" i="21"/>
  <c r="BW53" i="21"/>
  <c r="BW54" i="21"/>
  <c r="BW55" i="21"/>
  <c r="DD57" i="21"/>
  <c r="DD60" i="21"/>
  <c r="DD58" i="21"/>
  <c r="DD59" i="21"/>
  <c r="EK61" i="21"/>
  <c r="EK62" i="21"/>
  <c r="CS36" i="21"/>
  <c r="CS33" i="21"/>
  <c r="CS34" i="21"/>
  <c r="CS35" i="21"/>
  <c r="DD61" i="21"/>
  <c r="DD62" i="21"/>
  <c r="DO33" i="21"/>
  <c r="DO34" i="21"/>
  <c r="DO35" i="21"/>
  <c r="DO36" i="21"/>
  <c r="CH12" i="21"/>
  <c r="CH8" i="21"/>
  <c r="CH11" i="21"/>
  <c r="CH7" i="21"/>
  <c r="DO13" i="21"/>
  <c r="DO14" i="21"/>
  <c r="DO15" i="21"/>
  <c r="DO16" i="21"/>
  <c r="DZ22" i="21"/>
  <c r="DZ23" i="21"/>
  <c r="DZ21" i="21"/>
  <c r="DZ24" i="21"/>
  <c r="CH56" i="21"/>
  <c r="CH53" i="21"/>
  <c r="CH54" i="21"/>
  <c r="CH55" i="21"/>
  <c r="DO57" i="21"/>
  <c r="DO58" i="21"/>
  <c r="DO59" i="21"/>
  <c r="DO60" i="21"/>
  <c r="BL60" i="21"/>
  <c r="BL57" i="21"/>
  <c r="BL58" i="21"/>
  <c r="BL59" i="21"/>
  <c r="BW16" i="21"/>
  <c r="BW13" i="21"/>
  <c r="BW15" i="21"/>
  <c r="BW14" i="21"/>
  <c r="CS12" i="21"/>
  <c r="CS11" i="21"/>
  <c r="CS7" i="21"/>
  <c r="CS8" i="21"/>
  <c r="DZ14" i="21"/>
  <c r="DZ15" i="21"/>
  <c r="DZ13" i="21"/>
  <c r="DZ16" i="21"/>
  <c r="EK22" i="21"/>
  <c r="EK23" i="21"/>
  <c r="EK24" i="21"/>
  <c r="EK21" i="21"/>
  <c r="BL48" i="21"/>
  <c r="BL45" i="21"/>
  <c r="BL47" i="21"/>
  <c r="BL46" i="21"/>
  <c r="CS53" i="21"/>
  <c r="CS54" i="21"/>
  <c r="CS56" i="21"/>
  <c r="CS55" i="21"/>
  <c r="DZ58" i="21"/>
  <c r="DZ57" i="21"/>
  <c r="DZ59" i="21"/>
  <c r="DZ60" i="21"/>
  <c r="BL66" i="21"/>
  <c r="BL65" i="21"/>
  <c r="DD11" i="21"/>
  <c r="DD7" i="21"/>
  <c r="DD12" i="21"/>
  <c r="DD8" i="21"/>
  <c r="EK13" i="21"/>
  <c r="EK14" i="21"/>
  <c r="EK15" i="21"/>
  <c r="EK16" i="21"/>
  <c r="BW48" i="21"/>
  <c r="BW45" i="21"/>
  <c r="BW47" i="21"/>
  <c r="BW46" i="21"/>
  <c r="DD53" i="21"/>
  <c r="DD54" i="21"/>
  <c r="DD55" i="21"/>
  <c r="DD56" i="21"/>
  <c r="EK58" i="21"/>
  <c r="EK59" i="21"/>
  <c r="EK57" i="21"/>
  <c r="EK60" i="21"/>
  <c r="BW66" i="21"/>
  <c r="BW65" i="21"/>
  <c r="DO11" i="21"/>
  <c r="DO7" i="21"/>
  <c r="DO12" i="21"/>
  <c r="DO8" i="21"/>
  <c r="CH48" i="21"/>
  <c r="CH45" i="21"/>
  <c r="CH46" i="21"/>
  <c r="CH47" i="21"/>
  <c r="DO53" i="21"/>
  <c r="DO54" i="21"/>
  <c r="DO55" i="21"/>
  <c r="DO56" i="21"/>
  <c r="CH66" i="21"/>
  <c r="CH65" i="21"/>
  <c r="DZ46" i="21"/>
  <c r="DZ45" i="21"/>
  <c r="DZ47" i="21"/>
  <c r="DZ48" i="21"/>
  <c r="DD36" i="21"/>
  <c r="DD33" i="21"/>
  <c r="DD34" i="21"/>
  <c r="DD35" i="21"/>
  <c r="CS21" i="21"/>
  <c r="CS22" i="21"/>
  <c r="CS23" i="21"/>
  <c r="CS24" i="21"/>
  <c r="DO61" i="21"/>
  <c r="DO62" i="21"/>
  <c r="DZ11" i="21"/>
  <c r="DZ7" i="21"/>
  <c r="DZ12" i="21"/>
  <c r="DZ8" i="21"/>
  <c r="BL36" i="21"/>
  <c r="BL33" i="21"/>
  <c r="BL34" i="21"/>
  <c r="BL35" i="21"/>
  <c r="CS48" i="21"/>
  <c r="CS45" i="21"/>
  <c r="CS46" i="21"/>
  <c r="CS47" i="21"/>
  <c r="DZ54" i="21"/>
  <c r="DZ53" i="21"/>
  <c r="DZ55" i="21"/>
  <c r="DZ56" i="21"/>
  <c r="BL61" i="21"/>
  <c r="BL62" i="21"/>
  <c r="CS66" i="21"/>
  <c r="CS65" i="21"/>
  <c r="BL16" i="21"/>
  <c r="BL13" i="21"/>
  <c r="BL14" i="21"/>
  <c r="BL15" i="21"/>
  <c r="EK46" i="21"/>
  <c r="EK47" i="21"/>
  <c r="EK45" i="21"/>
  <c r="EK48" i="21"/>
  <c r="CH60" i="21"/>
  <c r="CH57" i="21"/>
  <c r="CH58" i="21"/>
  <c r="CH59" i="21"/>
  <c r="EK11" i="21"/>
  <c r="EK7" i="21"/>
  <c r="EK12" i="21"/>
  <c r="EK8" i="21"/>
  <c r="BW36" i="21"/>
  <c r="BW33" i="21"/>
  <c r="BW35" i="21"/>
  <c r="BW34" i="21"/>
  <c r="DD45" i="21"/>
  <c r="DD46" i="21"/>
  <c r="DD47" i="21"/>
  <c r="DD48" i="21"/>
  <c r="EK54" i="21"/>
  <c r="EK53" i="21"/>
  <c r="EK55" i="21"/>
  <c r="EK56" i="21"/>
  <c r="BW61" i="21"/>
  <c r="BW62" i="21"/>
  <c r="DD65" i="21"/>
  <c r="DD66" i="21"/>
  <c r="CS61" i="21"/>
  <c r="CS62" i="21"/>
  <c r="CH24" i="21"/>
  <c r="CH21" i="21"/>
  <c r="CH22" i="21"/>
  <c r="CH23" i="21"/>
  <c r="CH16" i="21"/>
  <c r="CH13" i="21"/>
  <c r="CH14" i="21"/>
  <c r="CH15" i="21"/>
  <c r="BL24" i="21"/>
  <c r="BL21" i="21"/>
  <c r="BL22" i="21"/>
  <c r="BL23" i="21"/>
  <c r="CH36" i="21"/>
  <c r="CH33" i="21"/>
  <c r="CH34" i="21"/>
  <c r="CH35" i="21"/>
  <c r="DO45" i="21"/>
  <c r="DO46" i="21"/>
  <c r="DO47" i="21"/>
  <c r="DO48" i="21"/>
  <c r="CH61" i="21"/>
  <c r="CH62" i="21"/>
  <c r="DO65" i="21"/>
  <c r="DO66" i="21"/>
  <c r="BL16" i="20"/>
  <c r="BL15" i="20"/>
  <c r="BL13" i="20"/>
  <c r="BL14" i="20"/>
  <c r="BW24" i="20"/>
  <c r="BW23" i="20"/>
  <c r="BW21" i="20"/>
  <c r="BW22" i="20"/>
  <c r="CS33" i="20"/>
  <c r="CS36" i="20"/>
  <c r="CS34" i="20"/>
  <c r="CS35" i="20"/>
  <c r="DO45" i="20"/>
  <c r="DO46" i="20"/>
  <c r="DO47" i="20"/>
  <c r="DO48" i="20"/>
  <c r="CH61" i="20"/>
  <c r="CH62" i="20"/>
  <c r="DO65" i="20"/>
  <c r="DO66" i="20"/>
  <c r="BW15" i="20"/>
  <c r="BW16" i="20"/>
  <c r="BW13" i="20"/>
  <c r="BW14" i="20"/>
  <c r="CH24" i="20"/>
  <c r="CH21" i="20"/>
  <c r="CH22" i="20"/>
  <c r="CH23" i="20"/>
  <c r="DD33" i="20"/>
  <c r="DD36" i="20"/>
  <c r="DD34" i="20"/>
  <c r="DD35" i="20"/>
  <c r="DZ45" i="20"/>
  <c r="DZ46" i="20"/>
  <c r="DZ47" i="20"/>
  <c r="DZ48" i="20"/>
  <c r="BL60" i="20"/>
  <c r="BL57" i="20"/>
  <c r="BL58" i="20"/>
  <c r="BL59" i="20"/>
  <c r="CS61" i="20"/>
  <c r="CS62" i="20"/>
  <c r="DZ65" i="20"/>
  <c r="DZ66" i="20"/>
  <c r="BL12" i="20"/>
  <c r="BL8" i="20"/>
  <c r="BL11" i="20"/>
  <c r="BL7" i="20"/>
  <c r="BW12" i="20"/>
  <c r="BW8" i="20"/>
  <c r="BW11" i="20"/>
  <c r="BW7" i="20"/>
  <c r="DD13" i="20"/>
  <c r="DD14" i="20"/>
  <c r="DD16" i="20"/>
  <c r="DD15" i="20"/>
  <c r="DO21" i="20"/>
  <c r="DO22" i="20"/>
  <c r="DO23" i="20"/>
  <c r="DO24" i="20"/>
  <c r="EK34" i="20"/>
  <c r="EK33" i="20"/>
  <c r="EK35" i="20"/>
  <c r="EK36" i="20"/>
  <c r="BL56" i="20"/>
  <c r="BL53" i="20"/>
  <c r="BL54" i="20"/>
  <c r="BL55" i="20"/>
  <c r="CS57" i="20"/>
  <c r="CS60" i="20"/>
  <c r="CS58" i="20"/>
  <c r="CS59" i="20"/>
  <c r="DZ61" i="20"/>
  <c r="DZ62" i="20"/>
  <c r="CH12" i="20"/>
  <c r="CH8" i="20"/>
  <c r="CH11" i="20"/>
  <c r="CH7" i="20"/>
  <c r="DO13" i="20"/>
  <c r="DO14" i="20"/>
  <c r="DO15" i="20"/>
  <c r="DO16" i="20"/>
  <c r="DZ22" i="20"/>
  <c r="DZ23" i="20"/>
  <c r="DZ24" i="20"/>
  <c r="DZ21" i="20"/>
  <c r="BW56" i="20"/>
  <c r="BW55" i="20"/>
  <c r="BW53" i="20"/>
  <c r="BW54" i="20"/>
  <c r="DD57" i="20"/>
  <c r="DD58" i="20"/>
  <c r="DD60" i="20"/>
  <c r="DD59" i="20"/>
  <c r="EK62" i="20"/>
  <c r="EK61" i="20"/>
  <c r="CS8" i="20"/>
  <c r="CS12" i="20"/>
  <c r="CS11" i="20"/>
  <c r="CS7" i="20"/>
  <c r="DZ13" i="20"/>
  <c r="DZ14" i="20"/>
  <c r="DZ15" i="20"/>
  <c r="DZ16" i="20"/>
  <c r="EK22" i="20"/>
  <c r="EK21" i="20"/>
  <c r="EK23" i="20"/>
  <c r="EK24" i="20"/>
  <c r="CH56" i="20"/>
  <c r="CH53" i="20"/>
  <c r="CH54" i="20"/>
  <c r="CH55" i="20"/>
  <c r="DO57" i="20"/>
  <c r="DO58" i="20"/>
  <c r="DO59" i="20"/>
  <c r="DO60" i="20"/>
  <c r="EK45" i="20"/>
  <c r="EK46" i="20"/>
  <c r="EK47" i="20"/>
  <c r="EK48" i="20"/>
  <c r="CS13" i="20"/>
  <c r="CS14" i="20"/>
  <c r="CS15" i="20"/>
  <c r="CS16" i="20"/>
  <c r="DD12" i="20"/>
  <c r="DD8" i="20"/>
  <c r="DD11" i="20"/>
  <c r="DD7" i="20"/>
  <c r="EK14" i="20"/>
  <c r="EK13" i="20"/>
  <c r="EK15" i="20"/>
  <c r="EK16" i="20"/>
  <c r="BL48" i="20"/>
  <c r="BL47" i="20"/>
  <c r="BL45" i="20"/>
  <c r="BL46" i="20"/>
  <c r="CS53" i="20"/>
  <c r="CS56" i="20"/>
  <c r="CS54" i="20"/>
  <c r="CS55" i="20"/>
  <c r="DZ58" i="20"/>
  <c r="DZ57" i="20"/>
  <c r="DZ59" i="20"/>
  <c r="DZ60" i="20"/>
  <c r="BL66" i="20"/>
  <c r="BL65" i="20"/>
  <c r="DO33" i="20"/>
  <c r="DO34" i="20"/>
  <c r="DO35" i="20"/>
  <c r="DO36" i="20"/>
  <c r="CH60" i="20"/>
  <c r="CH57" i="20"/>
  <c r="CH58" i="20"/>
  <c r="CH59" i="20"/>
  <c r="DO11" i="20"/>
  <c r="DO7" i="20"/>
  <c r="DO12" i="20"/>
  <c r="DO8" i="20"/>
  <c r="BW48" i="20"/>
  <c r="BW45" i="20"/>
  <c r="BW46" i="20"/>
  <c r="BW47" i="20"/>
  <c r="DD56" i="20"/>
  <c r="DD53" i="20"/>
  <c r="DD54" i="20"/>
  <c r="DD55" i="20"/>
  <c r="EK58" i="20"/>
  <c r="EK57" i="20"/>
  <c r="EK59" i="20"/>
  <c r="EK60" i="20"/>
  <c r="BW66" i="20"/>
  <c r="BW65" i="20"/>
  <c r="BW60" i="20"/>
  <c r="BW59" i="20"/>
  <c r="BW57" i="20"/>
  <c r="BW58" i="20"/>
  <c r="DZ34" i="20"/>
  <c r="DZ33" i="20"/>
  <c r="DZ35" i="20"/>
  <c r="DZ36" i="20"/>
  <c r="DZ11" i="20"/>
  <c r="DZ7" i="20"/>
  <c r="DZ12" i="20"/>
  <c r="DZ8" i="20"/>
  <c r="BL35" i="20"/>
  <c r="BL36" i="20"/>
  <c r="BL33" i="20"/>
  <c r="BL34" i="20"/>
  <c r="CH48" i="20"/>
  <c r="CH45" i="20"/>
  <c r="CH46" i="20"/>
  <c r="CH47" i="20"/>
  <c r="DO53" i="20"/>
  <c r="DO54" i="20"/>
  <c r="DO55" i="20"/>
  <c r="DO56" i="20"/>
  <c r="CH66" i="20"/>
  <c r="CH65" i="20"/>
  <c r="CH16" i="20"/>
  <c r="CH13" i="20"/>
  <c r="CH14" i="20"/>
  <c r="CH15" i="20"/>
  <c r="DD61" i="20"/>
  <c r="DD62" i="20"/>
  <c r="EK11" i="20"/>
  <c r="EK7" i="20"/>
  <c r="EK12" i="20"/>
  <c r="EK8" i="20"/>
  <c r="BW36" i="20"/>
  <c r="BW33" i="20"/>
  <c r="BW34" i="20"/>
  <c r="BW35" i="20"/>
  <c r="CS45" i="20"/>
  <c r="CS48" i="20"/>
  <c r="CS46" i="20"/>
  <c r="CS47" i="20"/>
  <c r="DZ54" i="20"/>
  <c r="DZ53" i="20"/>
  <c r="DZ55" i="20"/>
  <c r="DZ56" i="20"/>
  <c r="BL61" i="20"/>
  <c r="BL62" i="20"/>
  <c r="CS66" i="20"/>
  <c r="CS65" i="20"/>
  <c r="CS24" i="20"/>
  <c r="CS21" i="20"/>
  <c r="CS22" i="20"/>
  <c r="CS23" i="20"/>
  <c r="EK65" i="20"/>
  <c r="EK66" i="20"/>
  <c r="DD24" i="20"/>
  <c r="DD21" i="20"/>
  <c r="DD22" i="20"/>
  <c r="DD23" i="20"/>
  <c r="DO61" i="20"/>
  <c r="DO62" i="20"/>
  <c r="BL24" i="20"/>
  <c r="BL23" i="20"/>
  <c r="BL21" i="20"/>
  <c r="BL22" i="20"/>
  <c r="CH36" i="20"/>
  <c r="CH33" i="20"/>
  <c r="CH34" i="20"/>
  <c r="CH35" i="20"/>
  <c r="DD45" i="20"/>
  <c r="DD48" i="20"/>
  <c r="DD46" i="20"/>
  <c r="DD47" i="20"/>
  <c r="EK54" i="20"/>
  <c r="EK55" i="20"/>
  <c r="EK56" i="20"/>
  <c r="EK53" i="20"/>
  <c r="BW61" i="20"/>
  <c r="BW62" i="20"/>
  <c r="DD66" i="20"/>
  <c r="DD65" i="20"/>
  <c r="CH61" i="19"/>
  <c r="CH62" i="19"/>
  <c r="BW16" i="19"/>
  <c r="BW13" i="19"/>
  <c r="BW14" i="19"/>
  <c r="BW15" i="19"/>
  <c r="CS61" i="19"/>
  <c r="CS62" i="19"/>
  <c r="CS21" i="19"/>
  <c r="CS22" i="19"/>
  <c r="CS23" i="19"/>
  <c r="CS24" i="19"/>
  <c r="BL12" i="19"/>
  <c r="BL8" i="19"/>
  <c r="BL11" i="19"/>
  <c r="BL7" i="19"/>
  <c r="CS13" i="19"/>
  <c r="CS14" i="19"/>
  <c r="CS15" i="19"/>
  <c r="CS16" i="19"/>
  <c r="DD21" i="19"/>
  <c r="DD22" i="19"/>
  <c r="DD23" i="19"/>
  <c r="DD24" i="19"/>
  <c r="DZ34" i="19"/>
  <c r="DZ36" i="19"/>
  <c r="DZ35" i="19"/>
  <c r="DZ33" i="19"/>
  <c r="CH60" i="19"/>
  <c r="CH59" i="19"/>
  <c r="CH57" i="19"/>
  <c r="CH58" i="19"/>
  <c r="DO61" i="19"/>
  <c r="DO62" i="19"/>
  <c r="DO45" i="19"/>
  <c r="DO46" i="19"/>
  <c r="DO47" i="19"/>
  <c r="DO48" i="19"/>
  <c r="DO33" i="19"/>
  <c r="DO36" i="19"/>
  <c r="DO34" i="19"/>
  <c r="DO35" i="19"/>
  <c r="BW12" i="19"/>
  <c r="BW8" i="19"/>
  <c r="BW11" i="19"/>
  <c r="BW7" i="19"/>
  <c r="DD13" i="19"/>
  <c r="DD14" i="19"/>
  <c r="DD15" i="19"/>
  <c r="DD16" i="19"/>
  <c r="DO21" i="19"/>
  <c r="DO22" i="19"/>
  <c r="DO24" i="19"/>
  <c r="DO23" i="19"/>
  <c r="EK34" i="19"/>
  <c r="EK35" i="19"/>
  <c r="EK36" i="19"/>
  <c r="EK33" i="19"/>
  <c r="BL56" i="19"/>
  <c r="BL54" i="19"/>
  <c r="BL53" i="19"/>
  <c r="BL55" i="19"/>
  <c r="CS57" i="19"/>
  <c r="CS59" i="19"/>
  <c r="CS58" i="19"/>
  <c r="CS60" i="19"/>
  <c r="DZ62" i="19"/>
  <c r="DZ61" i="19"/>
  <c r="BW24" i="19"/>
  <c r="BW21" i="19"/>
  <c r="BW22" i="19"/>
  <c r="BW23" i="19"/>
  <c r="DD33" i="19"/>
  <c r="DD34" i="19"/>
  <c r="DD35" i="19"/>
  <c r="DD36" i="19"/>
  <c r="EK65" i="19"/>
  <c r="EK66" i="19"/>
  <c r="CH12" i="19"/>
  <c r="CH8" i="19"/>
  <c r="CH11" i="19"/>
  <c r="CH7" i="19"/>
  <c r="DO13" i="19"/>
  <c r="DO14" i="19"/>
  <c r="DO15" i="19"/>
  <c r="DO16" i="19"/>
  <c r="DZ24" i="19"/>
  <c r="DZ22" i="19"/>
  <c r="DZ23" i="19"/>
  <c r="DZ21" i="19"/>
  <c r="BW56" i="19"/>
  <c r="BW53" i="19"/>
  <c r="BW54" i="19"/>
  <c r="BW55" i="19"/>
  <c r="DD57" i="19"/>
  <c r="DD58" i="19"/>
  <c r="DD59" i="19"/>
  <c r="DD60" i="19"/>
  <c r="EK62" i="19"/>
  <c r="EK61" i="19"/>
  <c r="CS7" i="19"/>
  <c r="CS11" i="19"/>
  <c r="CS12" i="19"/>
  <c r="CS8" i="19"/>
  <c r="DZ16" i="19"/>
  <c r="DZ14" i="19"/>
  <c r="DZ15" i="19"/>
  <c r="DZ13" i="19"/>
  <c r="EK22" i="19"/>
  <c r="EK23" i="19"/>
  <c r="EK24" i="19"/>
  <c r="EK21" i="19"/>
  <c r="CH56" i="19"/>
  <c r="CH55" i="19"/>
  <c r="CH53" i="19"/>
  <c r="CH54" i="19"/>
  <c r="DO57" i="19"/>
  <c r="DO60" i="19"/>
  <c r="DO58" i="19"/>
  <c r="DO59" i="19"/>
  <c r="DD11" i="19"/>
  <c r="DD7" i="19"/>
  <c r="DD12" i="19"/>
  <c r="DD8" i="19"/>
  <c r="EK14" i="19"/>
  <c r="EK15" i="19"/>
  <c r="EK16" i="19"/>
  <c r="EK13" i="19"/>
  <c r="BL48" i="19"/>
  <c r="BL45" i="19"/>
  <c r="BL46" i="19"/>
  <c r="BL47" i="19"/>
  <c r="CS53" i="19"/>
  <c r="CS54" i="19"/>
  <c r="CS55" i="19"/>
  <c r="CS56" i="19"/>
  <c r="DZ60" i="19"/>
  <c r="DZ58" i="19"/>
  <c r="DZ59" i="19"/>
  <c r="DZ57" i="19"/>
  <c r="BL66" i="19"/>
  <c r="BL65" i="19"/>
  <c r="CH16" i="19"/>
  <c r="CH13" i="19"/>
  <c r="CH15" i="19"/>
  <c r="CH14" i="19"/>
  <c r="DO12" i="19"/>
  <c r="DO11" i="19"/>
  <c r="DO7" i="19"/>
  <c r="DO8" i="19"/>
  <c r="BW48" i="19"/>
  <c r="BW45" i="19"/>
  <c r="BW46" i="19"/>
  <c r="BW47" i="19"/>
  <c r="DD53" i="19"/>
  <c r="DD54" i="19"/>
  <c r="DD55" i="19"/>
  <c r="DD56" i="19"/>
  <c r="EK58" i="19"/>
  <c r="EK59" i="19"/>
  <c r="EK60" i="19"/>
  <c r="EK57" i="19"/>
  <c r="BW66" i="19"/>
  <c r="BW65" i="19"/>
  <c r="DZ46" i="19"/>
  <c r="DZ48" i="19"/>
  <c r="DZ47" i="19"/>
  <c r="DZ45" i="19"/>
  <c r="EK46" i="19"/>
  <c r="EK47" i="19"/>
  <c r="EK48" i="19"/>
  <c r="EK45" i="19"/>
  <c r="DZ12" i="19"/>
  <c r="DZ11" i="19"/>
  <c r="DZ7" i="19"/>
  <c r="DZ8" i="19"/>
  <c r="BL36" i="19"/>
  <c r="BL33" i="19"/>
  <c r="BL34" i="19"/>
  <c r="BL35" i="19"/>
  <c r="CH48" i="19"/>
  <c r="CH47" i="19"/>
  <c r="CH45" i="19"/>
  <c r="CH46" i="19"/>
  <c r="DO53" i="19"/>
  <c r="DO54" i="19"/>
  <c r="DO55" i="19"/>
  <c r="DO56" i="19"/>
  <c r="CH66" i="19"/>
  <c r="CH65" i="19"/>
  <c r="CS33" i="19"/>
  <c r="CS34" i="19"/>
  <c r="CS35" i="19"/>
  <c r="CS36" i="19"/>
  <c r="DZ65" i="19"/>
  <c r="DZ66" i="19"/>
  <c r="BW60" i="19"/>
  <c r="BW57" i="19"/>
  <c r="BW58" i="19"/>
  <c r="BW59" i="19"/>
  <c r="EK11" i="19"/>
  <c r="EK7" i="19"/>
  <c r="EK12" i="19"/>
  <c r="EK8" i="19"/>
  <c r="BW36" i="19"/>
  <c r="BW33" i="19"/>
  <c r="BW34" i="19"/>
  <c r="BW35" i="19"/>
  <c r="CS45" i="19"/>
  <c r="CS46" i="19"/>
  <c r="CS47" i="19"/>
  <c r="CS48" i="19"/>
  <c r="DZ56" i="19"/>
  <c r="DZ54" i="19"/>
  <c r="DZ55" i="19"/>
  <c r="DZ53" i="19"/>
  <c r="BL61" i="19"/>
  <c r="BL62" i="19"/>
  <c r="CS65" i="19"/>
  <c r="CS66" i="19"/>
  <c r="BL16" i="19"/>
  <c r="BL14" i="19"/>
  <c r="BL13" i="19"/>
  <c r="BL15" i="19"/>
  <c r="DO66" i="19"/>
  <c r="DO65" i="19"/>
  <c r="CH24" i="19"/>
  <c r="CH23" i="19"/>
  <c r="CH21" i="19"/>
  <c r="CH22" i="19"/>
  <c r="BL60" i="19"/>
  <c r="BL57" i="19"/>
  <c r="BL58" i="19"/>
  <c r="BL59" i="19"/>
  <c r="DD61" i="19"/>
  <c r="DD62" i="19"/>
  <c r="BL24" i="19"/>
  <c r="BL22" i="19"/>
  <c r="BL21" i="19"/>
  <c r="BL23" i="19"/>
  <c r="CH36" i="19"/>
  <c r="CH33" i="19"/>
  <c r="CH34" i="19"/>
  <c r="CH35" i="19"/>
  <c r="DD45" i="19"/>
  <c r="DD46" i="19"/>
  <c r="DD47" i="19"/>
  <c r="DD48" i="19"/>
  <c r="EK54" i="19"/>
  <c r="EK55" i="19"/>
  <c r="EK56" i="19"/>
  <c r="EK53" i="19"/>
  <c r="BW61" i="19"/>
  <c r="BW62" i="19"/>
  <c r="DD65" i="19"/>
  <c r="DD66" i="19"/>
  <c r="BW58" i="18"/>
  <c r="BW57" i="18"/>
  <c r="BW59" i="18"/>
  <c r="BW60" i="18"/>
  <c r="BL11" i="18"/>
  <c r="BL7" i="18"/>
  <c r="BL12" i="18"/>
  <c r="BL8" i="18"/>
  <c r="BL14" i="18"/>
  <c r="BL13" i="18"/>
  <c r="BL15" i="18"/>
  <c r="BL16" i="18"/>
  <c r="BW22" i="18"/>
  <c r="BW23" i="18"/>
  <c r="BW21" i="18"/>
  <c r="BW24" i="18"/>
  <c r="CS34" i="18"/>
  <c r="CS35" i="18"/>
  <c r="CS36" i="18"/>
  <c r="CS33" i="18"/>
  <c r="DO47" i="18"/>
  <c r="DO48" i="18"/>
  <c r="DO45" i="18"/>
  <c r="DO46" i="18"/>
  <c r="CH62" i="18"/>
  <c r="CH61" i="18"/>
  <c r="DO65" i="18"/>
  <c r="DO66" i="18"/>
  <c r="BW14" i="18"/>
  <c r="BW15" i="18"/>
  <c r="BW16" i="18"/>
  <c r="BW13" i="18"/>
  <c r="CH22" i="18"/>
  <c r="CH23" i="18"/>
  <c r="CH24" i="18"/>
  <c r="CH21" i="18"/>
  <c r="DD35" i="18"/>
  <c r="DD36" i="18"/>
  <c r="DD34" i="18"/>
  <c r="DD33" i="18"/>
  <c r="DZ48" i="18"/>
  <c r="DZ47" i="18"/>
  <c r="DZ45" i="18"/>
  <c r="DZ46" i="18"/>
  <c r="BL58" i="18"/>
  <c r="BL59" i="18"/>
  <c r="BL60" i="18"/>
  <c r="BL57" i="18"/>
  <c r="CS62" i="18"/>
  <c r="CS61" i="18"/>
  <c r="DZ66" i="18"/>
  <c r="DZ65" i="18"/>
  <c r="CH14" i="18"/>
  <c r="CH15" i="18"/>
  <c r="CH16" i="18"/>
  <c r="CH13" i="18"/>
  <c r="EK48" i="18"/>
  <c r="EK47" i="18"/>
  <c r="EK45" i="18"/>
  <c r="EK46" i="18"/>
  <c r="DD23" i="18"/>
  <c r="DD22" i="18"/>
  <c r="DD24" i="18"/>
  <c r="DD21" i="18"/>
  <c r="DO61" i="18"/>
  <c r="DO62" i="18"/>
  <c r="DD15" i="18"/>
  <c r="DD14" i="18"/>
  <c r="DD16" i="18"/>
  <c r="DD13" i="18"/>
  <c r="EK36" i="18"/>
  <c r="EK35" i="18"/>
  <c r="EK33" i="18"/>
  <c r="EK34" i="18"/>
  <c r="CH11" i="18"/>
  <c r="CH7" i="18"/>
  <c r="CH12" i="18"/>
  <c r="CH8" i="18"/>
  <c r="DO15" i="18"/>
  <c r="DO16" i="18"/>
  <c r="DO13" i="18"/>
  <c r="DO14" i="18"/>
  <c r="DZ23" i="18"/>
  <c r="DZ24" i="18"/>
  <c r="DZ21" i="18"/>
  <c r="DZ22" i="18"/>
  <c r="BW54" i="18"/>
  <c r="BW53" i="18"/>
  <c r="BW55" i="18"/>
  <c r="BW56" i="18"/>
  <c r="DD59" i="18"/>
  <c r="DD60" i="18"/>
  <c r="DD58" i="18"/>
  <c r="DD57" i="18"/>
  <c r="EK61" i="18"/>
  <c r="EK62" i="18"/>
  <c r="BL53" i="18"/>
  <c r="BL54" i="18"/>
  <c r="BL55" i="18"/>
  <c r="BL56" i="18"/>
  <c r="DO59" i="18"/>
  <c r="DO60" i="18"/>
  <c r="DO57" i="18"/>
  <c r="DO58" i="18"/>
  <c r="EK66" i="18"/>
  <c r="EK65" i="18"/>
  <c r="CH58" i="18"/>
  <c r="CH59" i="18"/>
  <c r="CH60" i="18"/>
  <c r="CH57" i="18"/>
  <c r="DO23" i="18"/>
  <c r="DO24" i="18"/>
  <c r="DO21" i="18"/>
  <c r="DO22" i="18"/>
  <c r="CH54" i="18"/>
  <c r="CH55" i="18"/>
  <c r="CH56" i="18"/>
  <c r="CH53" i="18"/>
  <c r="DD11" i="18"/>
  <c r="DD7" i="18"/>
  <c r="DD12" i="18"/>
  <c r="DD8" i="18"/>
  <c r="EK16" i="18"/>
  <c r="EK15" i="18"/>
  <c r="EK13" i="18"/>
  <c r="EK14" i="18"/>
  <c r="BL45" i="18"/>
  <c r="BL46" i="18"/>
  <c r="BL47" i="18"/>
  <c r="BL48" i="18"/>
  <c r="CS55" i="18"/>
  <c r="CS54" i="18"/>
  <c r="CS56" i="18"/>
  <c r="CS53" i="18"/>
  <c r="DZ60" i="18"/>
  <c r="DZ59" i="18"/>
  <c r="DZ57" i="18"/>
  <c r="DZ58" i="18"/>
  <c r="BL65" i="18"/>
  <c r="BL66" i="18"/>
  <c r="CS23" i="18"/>
  <c r="CS22" i="18"/>
  <c r="CS24" i="18"/>
  <c r="CS21" i="18"/>
  <c r="CS15" i="18"/>
  <c r="CS16" i="18"/>
  <c r="CS13" i="18"/>
  <c r="CS14" i="18"/>
  <c r="DO11" i="18"/>
  <c r="DO7" i="18"/>
  <c r="DO12" i="18"/>
  <c r="DO8" i="18"/>
  <c r="BW46" i="18"/>
  <c r="BW45" i="18"/>
  <c r="BW47" i="18"/>
  <c r="BW48" i="18"/>
  <c r="DD55" i="18"/>
  <c r="DD54" i="18"/>
  <c r="DD56" i="18"/>
  <c r="DD53" i="18"/>
  <c r="EK60" i="18"/>
  <c r="EK57" i="18"/>
  <c r="EK59" i="18"/>
  <c r="EK58" i="18"/>
  <c r="BW65" i="18"/>
  <c r="BW66" i="18"/>
  <c r="BW11" i="18"/>
  <c r="BW7" i="18"/>
  <c r="BW12" i="18"/>
  <c r="BW8" i="18"/>
  <c r="EK24" i="18"/>
  <c r="EK21" i="18"/>
  <c r="EK22" i="18"/>
  <c r="EK23" i="18"/>
  <c r="DZ12" i="18"/>
  <c r="DZ8" i="18"/>
  <c r="DZ11" i="18"/>
  <c r="DZ7" i="18"/>
  <c r="BL34" i="18"/>
  <c r="BL33" i="18"/>
  <c r="BL35" i="18"/>
  <c r="BL36" i="18"/>
  <c r="CH46" i="18"/>
  <c r="CH47" i="18"/>
  <c r="CH48" i="18"/>
  <c r="CH45" i="18"/>
  <c r="DO55" i="18"/>
  <c r="DO56" i="18"/>
  <c r="DO53" i="18"/>
  <c r="DO54" i="18"/>
  <c r="CH65" i="18"/>
  <c r="CH66" i="18"/>
  <c r="DO35" i="18"/>
  <c r="DO36" i="18"/>
  <c r="DO33" i="18"/>
  <c r="DO34" i="18"/>
  <c r="DZ61" i="18"/>
  <c r="DZ62" i="18"/>
  <c r="DZ16" i="18"/>
  <c r="DZ15" i="18"/>
  <c r="DZ13" i="18"/>
  <c r="DZ14" i="18"/>
  <c r="EK11" i="18"/>
  <c r="EK12" i="18"/>
  <c r="EK8" i="18"/>
  <c r="EK7" i="18"/>
  <c r="BW34" i="18"/>
  <c r="BW33" i="18"/>
  <c r="BW35" i="18"/>
  <c r="BW36" i="18"/>
  <c r="CS47" i="18"/>
  <c r="CS46" i="18"/>
  <c r="CS48" i="18"/>
  <c r="CS45" i="18"/>
  <c r="DZ56" i="18"/>
  <c r="DZ55" i="18"/>
  <c r="DZ53" i="18"/>
  <c r="DZ54" i="18"/>
  <c r="BL61" i="18"/>
  <c r="BL62" i="18"/>
  <c r="CS65" i="18"/>
  <c r="CS66" i="18"/>
  <c r="DD61" i="18"/>
  <c r="DD62" i="18"/>
  <c r="DZ36" i="18"/>
  <c r="DZ35" i="18"/>
  <c r="DZ33" i="18"/>
  <c r="DZ34" i="18"/>
  <c r="CS59" i="18"/>
  <c r="CS60" i="18"/>
  <c r="CS57" i="18"/>
  <c r="CS58" i="18"/>
  <c r="CS11" i="18"/>
  <c r="CS7" i="18"/>
  <c r="CS12" i="18"/>
  <c r="CS8" i="18"/>
  <c r="BL21" i="18"/>
  <c r="BL22" i="18"/>
  <c r="BL23" i="18"/>
  <c r="BL24" i="18"/>
  <c r="CH34" i="18"/>
  <c r="CH35" i="18"/>
  <c r="CH36" i="18"/>
  <c r="CH33" i="18"/>
  <c r="DD47" i="18"/>
  <c r="DD48" i="18"/>
  <c r="DD46" i="18"/>
  <c r="DD45" i="18"/>
  <c r="EK56" i="18"/>
  <c r="EK53" i="18"/>
  <c r="EK54" i="18"/>
  <c r="EK55" i="18"/>
  <c r="BW62" i="18"/>
  <c r="BW61" i="18"/>
  <c r="DD65" i="18"/>
  <c r="DD66" i="18"/>
  <c r="BL24" i="17"/>
  <c r="BL21" i="17"/>
  <c r="BL22" i="17"/>
  <c r="BL23" i="17"/>
  <c r="CH36" i="17"/>
  <c r="CH33" i="17"/>
  <c r="CH34" i="17"/>
  <c r="CH35" i="17"/>
  <c r="DO45" i="17"/>
  <c r="DO46" i="17"/>
  <c r="DO48" i="17"/>
  <c r="DO47" i="17"/>
  <c r="CH61" i="17"/>
  <c r="CH62" i="17"/>
  <c r="DO66" i="17"/>
  <c r="DO65" i="17"/>
  <c r="BL16" i="17"/>
  <c r="BL13" i="17"/>
  <c r="BL14" i="17"/>
  <c r="BL15" i="17"/>
  <c r="BW24" i="17"/>
  <c r="BW21" i="17"/>
  <c r="BW22" i="17"/>
  <c r="BW23" i="17"/>
  <c r="CS33" i="17"/>
  <c r="CS34" i="17"/>
  <c r="CS35" i="17"/>
  <c r="CS36" i="17"/>
  <c r="DZ46" i="17"/>
  <c r="DZ47" i="17"/>
  <c r="DZ48" i="17"/>
  <c r="DZ45" i="17"/>
  <c r="BL60" i="17"/>
  <c r="BL57" i="17"/>
  <c r="BL58" i="17"/>
  <c r="BL59" i="17"/>
  <c r="CS61" i="17"/>
  <c r="CS62" i="17"/>
  <c r="DZ65" i="17"/>
  <c r="DZ66" i="17"/>
  <c r="CH24" i="17"/>
  <c r="CH23" i="17"/>
  <c r="CH21" i="17"/>
  <c r="CH22" i="17"/>
  <c r="BW12" i="17"/>
  <c r="BW8" i="17"/>
  <c r="BW11" i="17"/>
  <c r="BW7" i="17"/>
  <c r="CS13" i="17"/>
  <c r="CS14" i="17"/>
  <c r="CS15" i="17"/>
  <c r="CS16" i="17"/>
  <c r="DD21" i="17"/>
  <c r="DD22" i="17"/>
  <c r="DD23" i="17"/>
  <c r="DD24" i="17"/>
  <c r="DZ34" i="17"/>
  <c r="DZ35" i="17"/>
  <c r="DZ36" i="17"/>
  <c r="DZ33" i="17"/>
  <c r="BL56" i="17"/>
  <c r="BL53" i="17"/>
  <c r="BL54" i="17"/>
  <c r="BL55" i="17"/>
  <c r="CS57" i="17"/>
  <c r="CS58" i="17"/>
  <c r="CS59" i="17"/>
  <c r="CS60" i="17"/>
  <c r="DZ62" i="17"/>
  <c r="DZ61" i="17"/>
  <c r="DD33" i="17"/>
  <c r="DD34" i="17"/>
  <c r="DD35" i="17"/>
  <c r="DD36" i="17"/>
  <c r="CS21" i="17"/>
  <c r="CS22" i="17"/>
  <c r="CS23" i="17"/>
  <c r="CS24" i="17"/>
  <c r="CH12" i="17"/>
  <c r="CH8" i="17"/>
  <c r="CH11" i="17"/>
  <c r="CH7" i="17"/>
  <c r="DD13" i="17"/>
  <c r="DD14" i="17"/>
  <c r="DD15" i="17"/>
  <c r="DD16" i="17"/>
  <c r="DO21" i="17"/>
  <c r="DO22" i="17"/>
  <c r="DO23" i="17"/>
  <c r="DO24" i="17"/>
  <c r="EK34" i="17"/>
  <c r="EK35" i="17"/>
  <c r="EK36" i="17"/>
  <c r="EK33" i="17"/>
  <c r="BW56" i="17"/>
  <c r="BW53" i="17"/>
  <c r="BW54" i="17"/>
  <c r="BW55" i="17"/>
  <c r="DD57" i="17"/>
  <c r="DD58" i="17"/>
  <c r="DD59" i="17"/>
  <c r="DD60" i="17"/>
  <c r="EK62" i="17"/>
  <c r="EK61" i="17"/>
  <c r="EK65" i="17"/>
  <c r="EK66" i="17"/>
  <c r="DO33" i="17"/>
  <c r="DO34" i="17"/>
  <c r="DO35" i="17"/>
  <c r="DO36" i="17"/>
  <c r="DO61" i="17"/>
  <c r="DO62" i="17"/>
  <c r="CS11" i="17"/>
  <c r="CS7" i="17"/>
  <c r="CS12" i="17"/>
  <c r="CS8" i="17"/>
  <c r="DO13" i="17"/>
  <c r="DO14" i="17"/>
  <c r="DO16" i="17"/>
  <c r="DO15" i="17"/>
  <c r="DZ22" i="17"/>
  <c r="DZ23" i="17"/>
  <c r="DZ24" i="17"/>
  <c r="DZ21" i="17"/>
  <c r="CH56" i="17"/>
  <c r="CH53" i="17"/>
  <c r="CH54" i="17"/>
  <c r="CH55" i="17"/>
  <c r="DO57" i="17"/>
  <c r="DO58" i="17"/>
  <c r="DO59" i="17"/>
  <c r="DO60" i="17"/>
  <c r="DD11" i="17"/>
  <c r="DD7" i="17"/>
  <c r="DD12" i="17"/>
  <c r="DD8" i="17"/>
  <c r="DZ14" i="17"/>
  <c r="DZ15" i="17"/>
  <c r="DZ16" i="17"/>
  <c r="DZ13" i="17"/>
  <c r="EK22" i="17"/>
  <c r="EK23" i="17"/>
  <c r="EK24" i="17"/>
  <c r="EK21" i="17"/>
  <c r="BL48" i="17"/>
  <c r="BL45" i="17"/>
  <c r="BL46" i="17"/>
  <c r="BL47" i="17"/>
  <c r="CS53" i="17"/>
  <c r="CS54" i="17"/>
  <c r="CS55" i="17"/>
  <c r="CS56" i="17"/>
  <c r="DZ58" i="17"/>
  <c r="DZ59" i="17"/>
  <c r="DZ60" i="17"/>
  <c r="DZ57" i="17"/>
  <c r="BL66" i="17"/>
  <c r="BL65" i="17"/>
  <c r="BW16" i="17"/>
  <c r="BW13" i="17"/>
  <c r="BW14" i="17"/>
  <c r="BW15" i="17"/>
  <c r="DO8" i="17"/>
  <c r="DO12" i="17"/>
  <c r="DO11" i="17"/>
  <c r="DO7" i="17"/>
  <c r="EK14" i="17"/>
  <c r="EK15" i="17"/>
  <c r="EK16" i="17"/>
  <c r="EK13" i="17"/>
  <c r="BW48" i="17"/>
  <c r="BW45" i="17"/>
  <c r="BW46" i="17"/>
  <c r="BW47" i="17"/>
  <c r="DD53" i="17"/>
  <c r="DD54" i="17"/>
  <c r="DD55" i="17"/>
  <c r="DD56" i="17"/>
  <c r="EK58" i="17"/>
  <c r="EK59" i="17"/>
  <c r="EK60" i="17"/>
  <c r="EK57" i="17"/>
  <c r="BW66" i="17"/>
  <c r="BW65" i="17"/>
  <c r="BW60" i="17"/>
  <c r="BW57" i="17"/>
  <c r="BW58" i="17"/>
  <c r="BW59" i="17"/>
  <c r="BL12" i="17"/>
  <c r="BL8" i="17"/>
  <c r="BL11" i="17"/>
  <c r="BL7" i="17"/>
  <c r="DZ11" i="17"/>
  <c r="DZ7" i="17"/>
  <c r="DZ12" i="17"/>
  <c r="DZ8" i="17"/>
  <c r="CH48" i="17"/>
  <c r="CH45" i="17"/>
  <c r="CH46" i="17"/>
  <c r="CH47" i="17"/>
  <c r="DO53" i="17"/>
  <c r="DO56" i="17"/>
  <c r="DO54" i="17"/>
  <c r="DO55" i="17"/>
  <c r="CH66" i="17"/>
  <c r="CH65" i="17"/>
  <c r="EK46" i="17"/>
  <c r="EK47" i="17"/>
  <c r="EK48" i="17"/>
  <c r="EK45" i="17"/>
  <c r="CH60" i="17"/>
  <c r="CH59" i="17"/>
  <c r="CH57" i="17"/>
  <c r="CH58" i="17"/>
  <c r="EK11" i="17"/>
  <c r="EK7" i="17"/>
  <c r="EK12" i="17"/>
  <c r="EK8" i="17"/>
  <c r="BL36" i="17"/>
  <c r="BL33" i="17"/>
  <c r="BL34" i="17"/>
  <c r="BL35" i="17"/>
  <c r="CS45" i="17"/>
  <c r="CS46" i="17"/>
  <c r="CS47" i="17"/>
  <c r="CS48" i="17"/>
  <c r="DZ54" i="17"/>
  <c r="DZ55" i="17"/>
  <c r="DZ56" i="17"/>
  <c r="DZ53" i="17"/>
  <c r="BL61" i="17"/>
  <c r="BL62" i="17"/>
  <c r="CS65" i="17"/>
  <c r="CS66" i="17"/>
  <c r="DD61" i="17"/>
  <c r="DD62" i="17"/>
  <c r="CH16" i="17"/>
  <c r="CH15" i="17"/>
  <c r="CH13" i="17"/>
  <c r="CH14" i="17"/>
  <c r="BW36" i="17"/>
  <c r="BW33" i="17"/>
  <c r="BW34" i="17"/>
  <c r="BW35" i="17"/>
  <c r="DD45" i="17"/>
  <c r="DD46" i="17"/>
  <c r="DD47" i="17"/>
  <c r="DD48" i="17"/>
  <c r="EK54" i="17"/>
  <c r="EK55" i="17"/>
  <c r="EK56" i="17"/>
  <c r="EK53" i="17"/>
  <c r="BW61" i="17"/>
  <c r="BW62" i="17"/>
  <c r="DD65" i="17"/>
  <c r="DD66" i="17"/>
  <c r="DO72" i="16" l="1"/>
  <c r="DO71" i="16"/>
  <c r="DD68" i="16"/>
  <c r="DD67" i="16"/>
  <c r="DZ67" i="16"/>
  <c r="DZ68" i="16"/>
  <c r="DD72" i="16"/>
  <c r="DD71" i="16"/>
  <c r="DZ71" i="16"/>
  <c r="DZ72" i="16"/>
  <c r="CS68" i="16"/>
  <c r="CS67" i="16"/>
  <c r="EK67" i="16"/>
  <c r="EK68" i="16"/>
  <c r="CS72" i="16"/>
  <c r="CS71" i="16"/>
  <c r="EK71" i="16"/>
  <c r="EK72" i="16"/>
  <c r="BW67" i="16"/>
  <c r="BW68" i="16"/>
  <c r="BL67" i="16"/>
  <c r="BL68" i="16"/>
  <c r="BW71" i="16"/>
  <c r="BW72" i="16"/>
  <c r="DO68" i="16"/>
  <c r="DO67" i="16"/>
  <c r="BL71" i="16"/>
  <c r="BL72" i="16"/>
  <c r="CH71" i="16"/>
  <c r="CH72" i="16"/>
  <c r="CH68" i="16"/>
  <c r="CH67" i="16"/>
  <c r="DD71" i="15"/>
  <c r="DD72" i="15"/>
  <c r="BL72" i="15"/>
  <c r="BL71" i="15"/>
  <c r="BL68" i="15"/>
  <c r="BL67" i="15"/>
  <c r="EK71" i="15"/>
  <c r="EK72" i="15"/>
  <c r="EK67" i="15"/>
  <c r="EK68" i="15"/>
  <c r="DZ68" i="15"/>
  <c r="DZ67" i="15"/>
  <c r="DZ72" i="15"/>
  <c r="DZ71" i="15"/>
  <c r="CS67" i="15"/>
  <c r="CS68" i="15"/>
  <c r="CS71" i="15"/>
  <c r="CS72" i="15"/>
  <c r="CH68" i="15"/>
  <c r="CH67" i="15"/>
  <c r="DO71" i="15"/>
  <c r="DO72" i="15"/>
  <c r="DO67" i="15"/>
  <c r="DO68" i="15"/>
  <c r="BW72" i="15"/>
  <c r="BW71" i="15"/>
  <c r="CH71" i="15"/>
  <c r="CH72" i="15"/>
  <c r="BW68" i="15"/>
  <c r="BW67" i="15"/>
  <c r="DD67" i="15"/>
  <c r="DD68" i="15"/>
  <c r="DZ72" i="22"/>
  <c r="DZ71" i="22"/>
  <c r="DZ68" i="22"/>
  <c r="DZ67" i="22"/>
  <c r="DD67" i="22"/>
  <c r="DD68" i="22"/>
  <c r="DD71" i="22"/>
  <c r="DD72" i="22"/>
  <c r="CH71" i="22"/>
  <c r="CH72" i="22"/>
  <c r="CS67" i="22"/>
  <c r="CS68" i="22"/>
  <c r="CH67" i="22"/>
  <c r="CH68" i="22"/>
  <c r="CS71" i="22"/>
  <c r="CS72" i="22"/>
  <c r="DO71" i="22"/>
  <c r="DO72" i="22"/>
  <c r="BW71" i="22"/>
  <c r="BW72" i="22"/>
  <c r="DO67" i="22"/>
  <c r="DO68" i="22"/>
  <c r="BW67" i="22"/>
  <c r="BW68" i="22"/>
  <c r="EK72" i="22"/>
  <c r="EK71" i="22"/>
  <c r="BL71" i="22"/>
  <c r="BL72" i="22"/>
  <c r="EK68" i="22"/>
  <c r="EK67" i="22"/>
  <c r="BL67" i="22"/>
  <c r="BL68" i="22"/>
  <c r="CH71" i="21"/>
  <c r="CH72" i="21"/>
  <c r="EK72" i="21"/>
  <c r="EK71" i="21"/>
  <c r="EK68" i="21"/>
  <c r="EK67" i="21"/>
  <c r="DZ72" i="21"/>
  <c r="DZ71" i="21"/>
  <c r="CH67" i="21"/>
  <c r="CH68" i="21"/>
  <c r="BW67" i="21"/>
  <c r="BW68" i="21"/>
  <c r="DO67" i="21"/>
  <c r="DO68" i="21"/>
  <c r="DO71" i="21"/>
  <c r="DO72" i="21"/>
  <c r="CS71" i="21"/>
  <c r="CS72" i="21"/>
  <c r="CS67" i="21"/>
  <c r="CS68" i="21"/>
  <c r="BW71" i="21"/>
  <c r="BW72" i="21"/>
  <c r="BL67" i="21"/>
  <c r="BL68" i="21"/>
  <c r="DD67" i="21"/>
  <c r="DD68" i="21"/>
  <c r="BL71" i="21"/>
  <c r="BL72" i="21"/>
  <c r="DZ68" i="21"/>
  <c r="DZ67" i="21"/>
  <c r="DD71" i="21"/>
  <c r="DD72" i="21"/>
  <c r="BW67" i="20"/>
  <c r="BW68" i="20"/>
  <c r="BW71" i="20"/>
  <c r="BW72" i="20"/>
  <c r="EK67" i="20"/>
  <c r="EK68" i="20"/>
  <c r="EK72" i="20"/>
  <c r="EK71" i="20"/>
  <c r="DD71" i="20"/>
  <c r="DD72" i="20"/>
  <c r="DO67" i="20"/>
  <c r="DO68" i="20"/>
  <c r="DD67" i="20"/>
  <c r="DD68" i="20"/>
  <c r="DO71" i="20"/>
  <c r="DO72" i="20"/>
  <c r="BL67" i="20"/>
  <c r="BL68" i="20"/>
  <c r="BL71" i="20"/>
  <c r="BL72" i="20"/>
  <c r="CS67" i="20"/>
  <c r="CS68" i="20"/>
  <c r="DZ68" i="20"/>
  <c r="DZ67" i="20"/>
  <c r="CS71" i="20"/>
  <c r="CS72" i="20"/>
  <c r="DZ72" i="20"/>
  <c r="DZ71" i="20"/>
  <c r="CH67" i="20"/>
  <c r="CH68" i="20"/>
  <c r="CH71" i="20"/>
  <c r="CH72" i="20"/>
  <c r="DD67" i="19"/>
  <c r="DD68" i="19"/>
  <c r="DZ72" i="19"/>
  <c r="DZ71" i="19"/>
  <c r="CS71" i="19"/>
  <c r="CS72" i="19"/>
  <c r="BW67" i="19"/>
  <c r="BW68" i="19"/>
  <c r="DZ68" i="19"/>
  <c r="DZ67" i="19"/>
  <c r="BL68" i="19"/>
  <c r="BL67" i="19"/>
  <c r="CS67" i="19"/>
  <c r="CS68" i="19"/>
  <c r="DO71" i="19"/>
  <c r="DO72" i="19"/>
  <c r="CH67" i="19"/>
  <c r="CH68" i="19"/>
  <c r="BL71" i="19"/>
  <c r="BL72" i="19"/>
  <c r="EK68" i="19"/>
  <c r="EK67" i="19"/>
  <c r="CH71" i="19"/>
  <c r="CH72" i="19"/>
  <c r="EK72" i="19"/>
  <c r="EK71" i="19"/>
  <c r="BW71" i="19"/>
  <c r="BW72" i="19"/>
  <c r="DD71" i="19"/>
  <c r="DD72" i="19"/>
  <c r="DO67" i="19"/>
  <c r="DO68" i="19"/>
  <c r="DD72" i="18"/>
  <c r="DD71" i="18"/>
  <c r="DD68" i="18"/>
  <c r="DD67" i="18"/>
  <c r="CH68" i="18"/>
  <c r="CH67" i="18"/>
  <c r="BW68" i="18"/>
  <c r="BW67" i="18"/>
  <c r="BW72" i="18"/>
  <c r="BW71" i="18"/>
  <c r="CS67" i="18"/>
  <c r="CS68" i="18"/>
  <c r="CH72" i="18"/>
  <c r="CH71" i="18"/>
  <c r="DZ71" i="18"/>
  <c r="DZ72" i="18"/>
  <c r="BL72" i="18"/>
  <c r="BL71" i="18"/>
  <c r="CS71" i="18"/>
  <c r="CS72" i="18"/>
  <c r="DZ67" i="18"/>
  <c r="DZ68" i="18"/>
  <c r="BL68" i="18"/>
  <c r="BL67" i="18"/>
  <c r="DO71" i="18"/>
  <c r="DO72" i="18"/>
  <c r="EK67" i="18"/>
  <c r="EK68" i="18"/>
  <c r="DO67" i="18"/>
  <c r="DO68" i="18"/>
  <c r="EK71" i="18"/>
  <c r="EK72" i="18"/>
  <c r="DZ68" i="17"/>
  <c r="DZ67" i="17"/>
  <c r="BL67" i="17"/>
  <c r="BL68" i="17"/>
  <c r="DO71" i="17"/>
  <c r="DO72" i="17"/>
  <c r="BL71" i="17"/>
  <c r="BL72" i="17"/>
  <c r="DD71" i="17"/>
  <c r="DD72" i="17"/>
  <c r="DD67" i="17"/>
  <c r="DD68" i="17"/>
  <c r="CS71" i="17"/>
  <c r="CS72" i="17"/>
  <c r="DO67" i="17"/>
  <c r="DO68" i="17"/>
  <c r="CH71" i="17"/>
  <c r="CH72" i="17"/>
  <c r="CH67" i="17"/>
  <c r="CH68" i="17"/>
  <c r="CS67" i="17"/>
  <c r="CS68" i="17"/>
  <c r="EK68" i="17"/>
  <c r="EK67" i="17"/>
  <c r="EK72" i="17"/>
  <c r="EK71" i="17"/>
  <c r="BW71" i="17"/>
  <c r="BW72" i="17"/>
  <c r="DZ72" i="17"/>
  <c r="DZ71" i="17"/>
  <c r="BW67" i="17"/>
  <c r="BW68" i="17"/>
  <c r="BL49" i="16" l="1"/>
  <c r="BL52" i="16"/>
  <c r="BL51" i="16"/>
  <c r="BL50" i="16"/>
  <c r="BW49" i="16"/>
  <c r="BW51" i="16"/>
  <c r="BW50" i="16"/>
  <c r="BW52" i="16"/>
  <c r="BL52" i="22"/>
  <c r="BL51" i="22"/>
  <c r="BL49" i="22"/>
  <c r="BL50" i="22"/>
  <c r="BL28" i="22"/>
  <c r="BL25" i="22"/>
  <c r="BL27" i="22"/>
  <c r="BL26" i="22"/>
  <c r="BL40" i="22"/>
  <c r="BL39" i="22"/>
  <c r="BL37" i="22"/>
  <c r="BL38" i="22"/>
  <c r="BL52" i="21"/>
  <c r="BL49" i="21"/>
  <c r="BL50" i="21"/>
  <c r="BL51" i="21"/>
  <c r="BL40" i="20"/>
  <c r="BL39" i="20"/>
  <c r="BL37" i="20"/>
  <c r="BL38" i="20"/>
  <c r="BL50" i="19"/>
  <c r="BL52" i="19"/>
  <c r="BL49" i="19"/>
  <c r="BL51" i="19"/>
  <c r="BL50" i="18"/>
  <c r="BL51" i="18"/>
  <c r="BL52" i="18"/>
  <c r="BL49" i="18"/>
  <c r="BL40" i="17"/>
  <c r="BL37" i="17"/>
  <c r="BL38" i="17"/>
  <c r="BL39" i="17"/>
  <c r="BL52" i="17"/>
  <c r="BL49" i="17"/>
  <c r="BL50" i="17"/>
  <c r="BL51" i="17"/>
  <c r="BL39" i="16" l="1"/>
  <c r="BL37" i="16"/>
  <c r="BL40" i="16"/>
  <c r="BL38" i="16"/>
  <c r="BL28" i="16"/>
  <c r="BL25" i="16"/>
  <c r="BL27" i="16"/>
  <c r="BL26" i="16"/>
  <c r="CH50" i="16"/>
  <c r="CH49" i="16"/>
  <c r="CH51" i="16"/>
  <c r="CH52" i="16"/>
  <c r="BL39" i="15"/>
  <c r="BL40" i="15"/>
  <c r="BL38" i="15"/>
  <c r="BL37" i="15"/>
  <c r="BL51" i="15"/>
  <c r="BL52" i="15"/>
  <c r="BL50" i="15"/>
  <c r="BL49" i="15"/>
  <c r="BL28" i="15"/>
  <c r="BL27" i="15"/>
  <c r="BL26" i="15"/>
  <c r="BL25" i="15"/>
  <c r="BL73" i="22"/>
  <c r="BW28" i="22"/>
  <c r="BW25" i="22"/>
  <c r="BW26" i="22"/>
  <c r="BW27" i="22"/>
  <c r="BL27" i="21"/>
  <c r="BL28" i="21"/>
  <c r="BL25" i="21"/>
  <c r="BL26" i="21"/>
  <c r="BL40" i="21"/>
  <c r="BL39" i="21"/>
  <c r="BL37" i="21"/>
  <c r="BL38" i="21"/>
  <c r="CH38" i="20"/>
  <c r="BL52" i="20"/>
  <c r="BL51" i="20"/>
  <c r="BL49" i="20"/>
  <c r="BL50" i="20"/>
  <c r="BW40" i="20"/>
  <c r="BW39" i="20"/>
  <c r="BW37" i="20"/>
  <c r="BW38" i="20"/>
  <c r="BL28" i="20"/>
  <c r="BL25" i="20"/>
  <c r="BL26" i="20"/>
  <c r="BL27" i="20"/>
  <c r="BL38" i="19"/>
  <c r="BL40" i="19"/>
  <c r="BL37" i="19"/>
  <c r="BL39" i="19"/>
  <c r="BL28" i="19"/>
  <c r="BL26" i="19"/>
  <c r="BL25" i="19"/>
  <c r="BL27" i="19"/>
  <c r="BW52" i="19"/>
  <c r="BW49" i="19"/>
  <c r="BW50" i="19"/>
  <c r="BW51" i="19"/>
  <c r="BL38" i="18"/>
  <c r="BL37" i="18"/>
  <c r="BL39" i="18"/>
  <c r="BL40" i="18"/>
  <c r="BL26" i="18"/>
  <c r="BL25" i="18"/>
  <c r="BL27" i="18"/>
  <c r="BL28" i="18"/>
  <c r="BL28" i="17"/>
  <c r="BL25" i="17"/>
  <c r="BL26" i="17"/>
  <c r="BL27" i="17"/>
  <c r="BW40" i="17"/>
  <c r="BW37" i="17"/>
  <c r="BW38" i="17"/>
  <c r="BW39" i="17"/>
  <c r="BW52" i="17"/>
  <c r="BW49" i="17"/>
  <c r="BW50" i="17"/>
  <c r="BW51" i="17"/>
  <c r="CH39" i="20" l="1"/>
  <c r="BL73" i="15"/>
  <c r="CH37" i="20"/>
  <c r="CH40" i="20"/>
  <c r="CS50" i="16"/>
  <c r="CS52" i="16"/>
  <c r="CS49" i="16"/>
  <c r="CS51" i="16"/>
  <c r="CH39" i="16"/>
  <c r="CH38" i="16"/>
  <c r="CH37" i="16"/>
  <c r="CH40" i="16"/>
  <c r="BW25" i="16"/>
  <c r="BW26" i="16"/>
  <c r="BW27" i="16"/>
  <c r="BW28" i="16"/>
  <c r="BW37" i="16"/>
  <c r="BW39" i="16"/>
  <c r="BW38" i="16"/>
  <c r="BW40" i="16"/>
  <c r="BL73" i="16"/>
  <c r="BW39" i="15"/>
  <c r="BW40" i="15"/>
  <c r="BW38" i="15"/>
  <c r="BW37" i="15"/>
  <c r="BW27" i="15"/>
  <c r="BW28" i="15"/>
  <c r="BW26" i="15"/>
  <c r="BW25" i="15"/>
  <c r="BW40" i="22"/>
  <c r="BW37" i="22"/>
  <c r="BW38" i="22"/>
  <c r="BW39" i="22"/>
  <c r="BW52" i="22"/>
  <c r="BW49" i="22"/>
  <c r="BW50" i="22"/>
  <c r="BW51" i="22"/>
  <c r="BW28" i="21"/>
  <c r="BW25" i="21"/>
  <c r="BW26" i="21"/>
  <c r="BW27" i="21"/>
  <c r="BW40" i="21"/>
  <c r="BW39" i="21"/>
  <c r="BW37" i="21"/>
  <c r="BW38" i="21"/>
  <c r="BW52" i="21"/>
  <c r="BW49" i="21"/>
  <c r="BW50" i="21"/>
  <c r="BW51" i="21"/>
  <c r="BL73" i="21"/>
  <c r="BL73" i="20"/>
  <c r="BW27" i="20"/>
  <c r="BW28" i="20"/>
  <c r="BW25" i="20"/>
  <c r="BW26" i="20"/>
  <c r="BL73" i="19"/>
  <c r="BW40" i="19"/>
  <c r="BW37" i="19"/>
  <c r="BW38" i="19"/>
  <c r="BW39" i="19"/>
  <c r="CH52" i="19"/>
  <c r="CH51" i="19"/>
  <c r="CH49" i="19"/>
  <c r="CH50" i="19"/>
  <c r="BW28" i="19"/>
  <c r="BW25" i="19"/>
  <c r="BW26" i="19"/>
  <c r="BW27" i="19"/>
  <c r="BW26" i="18"/>
  <c r="BW25" i="18"/>
  <c r="BW27" i="18"/>
  <c r="BW28" i="18"/>
  <c r="BL73" i="18"/>
  <c r="BW37" i="18"/>
  <c r="BW38" i="18"/>
  <c r="BW39" i="18"/>
  <c r="BW40" i="18"/>
  <c r="BW50" i="18"/>
  <c r="BW51" i="18"/>
  <c r="BW52" i="18"/>
  <c r="BW49" i="18"/>
  <c r="BW28" i="17"/>
  <c r="BW25" i="17"/>
  <c r="BW26" i="17"/>
  <c r="BW27" i="17"/>
  <c r="BL73" i="17"/>
  <c r="BW73" i="22" l="1"/>
  <c r="DD50" i="16"/>
  <c r="DD52" i="16"/>
  <c r="DD51" i="16"/>
  <c r="DD49" i="16"/>
  <c r="CH26" i="16"/>
  <c r="CH27" i="16"/>
  <c r="CH25" i="16"/>
  <c r="CH28" i="16"/>
  <c r="CS38" i="16"/>
  <c r="CS40" i="16"/>
  <c r="CS39" i="16"/>
  <c r="CS37" i="16"/>
  <c r="BW73" i="16"/>
  <c r="CH52" i="15"/>
  <c r="CH51" i="15"/>
  <c r="CH50" i="15"/>
  <c r="CH49" i="15"/>
  <c r="BW51" i="15"/>
  <c r="BW52" i="15"/>
  <c r="BW50" i="15"/>
  <c r="BW49" i="15"/>
  <c r="CH28" i="15"/>
  <c r="CH27" i="15"/>
  <c r="CH26" i="15"/>
  <c r="CH25" i="15"/>
  <c r="CH40" i="15"/>
  <c r="CH39" i="15"/>
  <c r="CH38" i="15"/>
  <c r="CH37" i="15"/>
  <c r="CH52" i="22"/>
  <c r="CH49" i="22"/>
  <c r="CH50" i="22"/>
  <c r="CH51" i="22"/>
  <c r="CH28" i="22"/>
  <c r="CH25" i="22"/>
  <c r="CH26" i="22"/>
  <c r="CH27" i="22"/>
  <c r="CH40" i="22"/>
  <c r="CH37" i="22"/>
  <c r="CH38" i="22"/>
  <c r="CH39" i="22"/>
  <c r="CH52" i="21"/>
  <c r="CH49" i="21"/>
  <c r="CH50" i="21"/>
  <c r="CH51" i="21"/>
  <c r="CH40" i="21"/>
  <c r="CH37" i="21"/>
  <c r="CH38" i="21"/>
  <c r="CH39" i="21"/>
  <c r="CH28" i="21"/>
  <c r="CH25" i="21"/>
  <c r="CH26" i="21"/>
  <c r="CH27" i="21"/>
  <c r="BW73" i="21"/>
  <c r="BW52" i="20"/>
  <c r="BW49" i="20"/>
  <c r="BW51" i="20"/>
  <c r="BW50" i="20"/>
  <c r="CH28" i="20"/>
  <c r="CH25" i="20"/>
  <c r="CH26" i="20"/>
  <c r="CH27" i="20"/>
  <c r="CS37" i="20"/>
  <c r="CS40" i="20"/>
  <c r="CS38" i="20"/>
  <c r="CS39" i="20"/>
  <c r="CH52" i="20"/>
  <c r="CH49" i="20"/>
  <c r="CH50" i="20"/>
  <c r="CH51" i="20"/>
  <c r="DD37" i="20"/>
  <c r="DD38" i="20"/>
  <c r="DD39" i="20"/>
  <c r="DD40" i="20"/>
  <c r="CH28" i="19"/>
  <c r="CH27" i="19"/>
  <c r="CH25" i="19"/>
  <c r="CH26" i="19"/>
  <c r="CS49" i="19"/>
  <c r="CS50" i="19"/>
  <c r="CS51" i="19"/>
  <c r="CS52" i="19"/>
  <c r="BW73" i="19"/>
  <c r="CH40" i="19"/>
  <c r="CH37" i="19"/>
  <c r="CH39" i="19"/>
  <c r="CH38" i="19"/>
  <c r="CH50" i="18"/>
  <c r="CH51" i="18"/>
  <c r="CH52" i="18"/>
  <c r="CH49" i="18"/>
  <c r="CH26" i="18"/>
  <c r="CH27" i="18"/>
  <c r="CH28" i="18"/>
  <c r="CH25" i="18"/>
  <c r="BW73" i="18"/>
  <c r="CH52" i="17"/>
  <c r="CH49" i="17"/>
  <c r="CH50" i="17"/>
  <c r="CH51" i="17"/>
  <c r="CH28" i="17"/>
  <c r="CH27" i="17"/>
  <c r="CH25" i="17"/>
  <c r="CH26" i="17"/>
  <c r="BW73" i="17"/>
  <c r="CS49" i="17"/>
  <c r="CS50" i="17"/>
  <c r="CS51" i="17"/>
  <c r="CS52" i="17"/>
  <c r="CH40" i="17"/>
  <c r="CH39" i="17"/>
  <c r="CH37" i="17"/>
  <c r="CH38" i="17"/>
  <c r="BW73" i="20" l="1"/>
  <c r="BW73" i="15"/>
  <c r="CH73" i="20"/>
  <c r="DO50" i="16"/>
  <c r="DO52" i="16"/>
  <c r="DO51" i="16"/>
  <c r="DO49" i="16"/>
  <c r="DD38" i="16"/>
  <c r="DD39" i="16"/>
  <c r="DD40" i="16"/>
  <c r="DD37" i="16"/>
  <c r="CH73" i="16"/>
  <c r="CS28" i="16"/>
  <c r="CS26" i="16"/>
  <c r="CS25" i="16"/>
  <c r="CS27" i="16"/>
  <c r="CS40" i="15"/>
  <c r="CS37" i="15"/>
  <c r="CS39" i="15"/>
  <c r="CS38" i="15"/>
  <c r="CS52" i="15"/>
  <c r="CS49" i="15"/>
  <c r="CS51" i="15"/>
  <c r="CS50" i="15"/>
  <c r="CS25" i="15"/>
  <c r="CS28" i="15"/>
  <c r="CS27" i="15"/>
  <c r="CS26" i="15"/>
  <c r="CH73" i="15"/>
  <c r="CS49" i="22"/>
  <c r="CS50" i="22"/>
  <c r="CS51" i="22"/>
  <c r="CS52" i="22"/>
  <c r="CH73" i="22"/>
  <c r="CS25" i="22"/>
  <c r="CS26" i="22"/>
  <c r="CS27" i="22"/>
  <c r="CS28" i="22"/>
  <c r="CS37" i="22"/>
  <c r="CS38" i="22"/>
  <c r="CS39" i="22"/>
  <c r="CS40" i="22"/>
  <c r="CH73" i="21"/>
  <c r="CS49" i="21"/>
  <c r="CS50" i="21"/>
  <c r="CS51" i="21"/>
  <c r="CS52" i="21"/>
  <c r="CS25" i="21"/>
  <c r="CS26" i="21"/>
  <c r="CS28" i="21"/>
  <c r="CS27" i="21"/>
  <c r="CS37" i="21"/>
  <c r="CS40" i="21"/>
  <c r="CS38" i="21"/>
  <c r="CS39" i="21"/>
  <c r="CS25" i="20"/>
  <c r="CS28" i="20"/>
  <c r="CS26" i="20"/>
  <c r="CS27" i="20"/>
  <c r="DO37" i="20"/>
  <c r="DO38" i="20"/>
  <c r="DO39" i="20"/>
  <c r="DO40" i="20"/>
  <c r="CS52" i="20"/>
  <c r="CS49" i="20"/>
  <c r="CS50" i="20"/>
  <c r="CS51" i="20"/>
  <c r="CH73" i="19"/>
  <c r="DD49" i="19"/>
  <c r="DD50" i="19"/>
  <c r="DD51" i="19"/>
  <c r="DD52" i="19"/>
  <c r="CS37" i="19"/>
  <c r="CS38" i="19"/>
  <c r="CS39" i="19"/>
  <c r="CS40" i="19"/>
  <c r="CS25" i="19"/>
  <c r="CS26" i="19"/>
  <c r="CS27" i="19"/>
  <c r="CS28" i="19"/>
  <c r="CS39" i="18"/>
  <c r="CS38" i="18"/>
  <c r="CS40" i="18"/>
  <c r="CS37" i="18"/>
  <c r="CH38" i="18"/>
  <c r="CH39" i="18"/>
  <c r="CH40" i="18"/>
  <c r="CH37" i="18"/>
  <c r="CS27" i="18"/>
  <c r="CS28" i="18"/>
  <c r="CS26" i="18"/>
  <c r="CS25" i="18"/>
  <c r="CS51" i="18"/>
  <c r="CS50" i="18"/>
  <c r="CS52" i="18"/>
  <c r="CS49" i="18"/>
  <c r="CH73" i="17"/>
  <c r="CS37" i="17"/>
  <c r="CS38" i="17"/>
  <c r="CS39" i="17"/>
  <c r="CS40" i="17"/>
  <c r="DD49" i="17"/>
  <c r="DD50" i="17"/>
  <c r="DD51" i="17"/>
  <c r="DD52" i="17"/>
  <c r="CS25" i="17"/>
  <c r="CS26" i="17"/>
  <c r="CS27" i="17"/>
  <c r="CS28" i="17"/>
  <c r="CS73" i="16" l="1"/>
  <c r="CH73" i="18"/>
  <c r="CS73" i="17"/>
  <c r="DD26" i="16"/>
  <c r="DD28" i="16"/>
  <c r="DD27" i="16"/>
  <c r="DD25" i="16"/>
  <c r="DZ49" i="16"/>
  <c r="DZ51" i="16"/>
  <c r="DZ52" i="16"/>
  <c r="DZ50" i="16"/>
  <c r="DO38" i="16"/>
  <c r="DO39" i="16"/>
  <c r="DO40" i="16"/>
  <c r="DO37" i="16"/>
  <c r="CS73" i="15"/>
  <c r="DD28" i="15"/>
  <c r="DD25" i="15"/>
  <c r="DD27" i="15"/>
  <c r="DD26" i="15"/>
  <c r="DD52" i="15"/>
  <c r="DD49" i="15"/>
  <c r="DD51" i="15"/>
  <c r="DD50" i="15"/>
  <c r="DD40" i="15"/>
  <c r="DD37" i="15"/>
  <c r="DD39" i="15"/>
  <c r="DD38" i="15"/>
  <c r="DD49" i="22"/>
  <c r="DD50" i="22"/>
  <c r="DD51" i="22"/>
  <c r="DD52" i="22"/>
  <c r="CS73" i="22"/>
  <c r="DD25" i="22"/>
  <c r="DD26" i="22"/>
  <c r="DD27" i="22"/>
  <c r="DD28" i="22"/>
  <c r="DD37" i="22"/>
  <c r="DD38" i="22"/>
  <c r="DD39" i="22"/>
  <c r="DD40" i="22"/>
  <c r="DD37" i="21"/>
  <c r="DD38" i="21"/>
  <c r="DD39" i="21"/>
  <c r="DD40" i="21"/>
  <c r="CS73" i="21"/>
  <c r="DD49" i="21"/>
  <c r="DD52" i="21"/>
  <c r="DD50" i="21"/>
  <c r="DD51" i="21"/>
  <c r="DD25" i="21"/>
  <c r="DD26" i="21"/>
  <c r="DD27" i="21"/>
  <c r="DD28" i="21"/>
  <c r="DD25" i="20"/>
  <c r="DD26" i="20"/>
  <c r="DD28" i="20"/>
  <c r="DD27" i="20"/>
  <c r="DZ38" i="20"/>
  <c r="DZ39" i="20"/>
  <c r="DZ40" i="20"/>
  <c r="DZ37" i="20"/>
  <c r="DD49" i="20"/>
  <c r="DD52" i="20"/>
  <c r="DD50" i="20"/>
  <c r="DD51" i="20"/>
  <c r="CS73" i="20"/>
  <c r="DO49" i="19"/>
  <c r="DO50" i="19"/>
  <c r="DO51" i="19"/>
  <c r="DO52" i="19"/>
  <c r="CS73" i="19"/>
  <c r="DD37" i="19"/>
  <c r="DD38" i="19"/>
  <c r="DD39" i="19"/>
  <c r="DD40" i="19"/>
  <c r="DD25" i="19"/>
  <c r="DD26" i="19"/>
  <c r="DD27" i="19"/>
  <c r="DD28" i="19"/>
  <c r="DD39" i="18"/>
  <c r="DD40" i="18"/>
  <c r="DD37" i="18"/>
  <c r="DD38" i="18"/>
  <c r="DD50" i="18"/>
  <c r="DD51" i="18"/>
  <c r="DD52" i="18"/>
  <c r="DD49" i="18"/>
  <c r="DD27" i="18"/>
  <c r="DD26" i="18"/>
  <c r="DD28" i="18"/>
  <c r="DD25" i="18"/>
  <c r="CS73" i="18"/>
  <c r="DD25" i="17"/>
  <c r="DD26" i="17"/>
  <c r="DD27" i="17"/>
  <c r="DD28" i="17"/>
  <c r="DD37" i="17"/>
  <c r="DD38" i="17"/>
  <c r="DD39" i="17"/>
  <c r="DD40" i="17"/>
  <c r="DO49" i="17"/>
  <c r="DO50" i="17"/>
  <c r="DO51" i="17"/>
  <c r="DO52" i="17"/>
  <c r="DD73" i="16" l="1"/>
  <c r="EK51" i="16"/>
  <c r="EK52" i="16"/>
  <c r="EK49" i="16"/>
  <c r="EK50" i="16"/>
  <c r="DZ38" i="16"/>
  <c r="DZ39" i="16"/>
  <c r="DZ37" i="16"/>
  <c r="DZ40" i="16"/>
  <c r="DO26" i="16"/>
  <c r="DO28" i="16"/>
  <c r="DO27" i="16"/>
  <c r="DO25" i="16"/>
  <c r="DD73" i="15"/>
  <c r="DO37" i="15"/>
  <c r="DO40" i="15"/>
  <c r="DO38" i="15"/>
  <c r="DO39" i="15"/>
  <c r="DO49" i="15"/>
  <c r="DO52" i="15"/>
  <c r="DO50" i="15"/>
  <c r="DO51" i="15"/>
  <c r="DO25" i="15"/>
  <c r="DO28" i="15"/>
  <c r="DO26" i="15"/>
  <c r="DO27" i="15"/>
  <c r="DD73" i="22"/>
  <c r="DO37" i="22"/>
  <c r="DO38" i="22"/>
  <c r="DO39" i="22"/>
  <c r="DO40" i="22"/>
  <c r="DO25" i="22"/>
  <c r="DO26" i="22"/>
  <c r="DO27" i="22"/>
  <c r="DO28" i="22"/>
  <c r="DO49" i="22"/>
  <c r="DO50" i="22"/>
  <c r="DO51" i="22"/>
  <c r="DO52" i="22"/>
  <c r="DO49" i="21"/>
  <c r="DO50" i="21"/>
  <c r="DO51" i="21"/>
  <c r="DO52" i="21"/>
  <c r="DD73" i="21"/>
  <c r="DO25" i="21"/>
  <c r="DO26" i="21"/>
  <c r="DO27" i="21"/>
  <c r="DO28" i="21"/>
  <c r="DO37" i="21"/>
  <c r="DO38" i="21"/>
  <c r="DO39" i="21"/>
  <c r="DO40" i="21"/>
  <c r="EK37" i="20"/>
  <c r="EK38" i="20"/>
  <c r="EK39" i="20"/>
  <c r="EK40" i="20"/>
  <c r="DO25" i="20"/>
  <c r="DO26" i="20"/>
  <c r="DO27" i="20"/>
  <c r="DO28" i="20"/>
  <c r="DO49" i="20"/>
  <c r="DO50" i="20"/>
  <c r="DO51" i="20"/>
  <c r="DO52" i="20"/>
  <c r="DD73" i="20"/>
  <c r="DO37" i="19"/>
  <c r="DO40" i="19"/>
  <c r="DO38" i="19"/>
  <c r="DO39" i="19"/>
  <c r="DD73" i="19"/>
  <c r="DO25" i="19"/>
  <c r="DO26" i="19"/>
  <c r="DO28" i="19"/>
  <c r="DO27" i="19"/>
  <c r="DZ50" i="19"/>
  <c r="DZ51" i="19"/>
  <c r="DZ52" i="19"/>
  <c r="DZ49" i="19"/>
  <c r="DO39" i="18"/>
  <c r="DO40" i="18"/>
  <c r="DO37" i="18"/>
  <c r="DO38" i="18"/>
  <c r="DO51" i="18"/>
  <c r="DO52" i="18"/>
  <c r="DO49" i="18"/>
  <c r="DO50" i="18"/>
  <c r="DO27" i="18"/>
  <c r="DO28" i="18"/>
  <c r="DO25" i="18"/>
  <c r="DO26" i="18"/>
  <c r="DD73" i="18"/>
  <c r="DO37" i="17"/>
  <c r="DO38" i="17"/>
  <c r="DO39" i="17"/>
  <c r="DO40" i="17"/>
  <c r="DZ50" i="17"/>
  <c r="DZ51" i="17"/>
  <c r="DZ52" i="17"/>
  <c r="DZ49" i="17"/>
  <c r="DO25" i="17"/>
  <c r="DO28" i="17"/>
  <c r="DO26" i="17"/>
  <c r="DO27" i="17"/>
  <c r="DD73" i="17"/>
  <c r="DO73" i="16" l="1"/>
  <c r="EK39" i="16"/>
  <c r="EK40" i="16"/>
  <c r="EK37" i="16"/>
  <c r="EK38" i="16"/>
  <c r="DZ25" i="16"/>
  <c r="DZ27" i="16"/>
  <c r="DZ28" i="16"/>
  <c r="DZ26" i="16"/>
  <c r="DO73" i="15"/>
  <c r="DZ50" i="15"/>
  <c r="DZ49" i="15"/>
  <c r="DZ52" i="15"/>
  <c r="DZ51" i="15"/>
  <c r="DZ25" i="15"/>
  <c r="DZ26" i="15"/>
  <c r="DZ28" i="15"/>
  <c r="DZ27" i="15"/>
  <c r="DZ38" i="15"/>
  <c r="DZ37" i="15"/>
  <c r="DZ40" i="15"/>
  <c r="DZ39" i="15"/>
  <c r="DO73" i="22"/>
  <c r="DZ49" i="22"/>
  <c r="DZ50" i="22"/>
  <c r="DZ51" i="22"/>
  <c r="DZ52" i="22"/>
  <c r="DZ38" i="22"/>
  <c r="DZ37" i="22"/>
  <c r="DZ39" i="22"/>
  <c r="DZ40" i="22"/>
  <c r="DZ26" i="22"/>
  <c r="DZ25" i="22"/>
  <c r="DZ27" i="22"/>
  <c r="DZ28" i="22"/>
  <c r="DO73" i="21"/>
  <c r="DZ38" i="21"/>
  <c r="DZ39" i="21"/>
  <c r="DZ37" i="21"/>
  <c r="DZ40" i="21"/>
  <c r="DZ50" i="21"/>
  <c r="DZ49" i="21"/>
  <c r="DZ51" i="21"/>
  <c r="DZ52" i="21"/>
  <c r="DZ26" i="21"/>
  <c r="DZ25" i="21"/>
  <c r="DZ27" i="21"/>
  <c r="DZ28" i="21"/>
  <c r="DO73" i="20"/>
  <c r="DZ50" i="20"/>
  <c r="DZ51" i="20"/>
  <c r="DZ52" i="20"/>
  <c r="DZ49" i="20"/>
  <c r="DZ26" i="20"/>
  <c r="DZ25" i="20"/>
  <c r="DZ27" i="20"/>
  <c r="DZ28" i="20"/>
  <c r="DZ28" i="19"/>
  <c r="DZ26" i="19"/>
  <c r="DZ27" i="19"/>
  <c r="DZ25" i="19"/>
  <c r="DO73" i="19"/>
  <c r="DZ40" i="19"/>
  <c r="DZ38" i="19"/>
  <c r="DZ39" i="19"/>
  <c r="DZ37" i="19"/>
  <c r="EK50" i="19"/>
  <c r="EK51" i="19"/>
  <c r="EK52" i="19"/>
  <c r="EK49" i="19"/>
  <c r="DO73" i="18"/>
  <c r="DZ52" i="18"/>
  <c r="DZ49" i="18"/>
  <c r="DZ50" i="18"/>
  <c r="DZ51" i="18"/>
  <c r="DZ40" i="18"/>
  <c r="DZ37" i="18"/>
  <c r="DZ38" i="18"/>
  <c r="DZ39" i="18"/>
  <c r="DZ28" i="18"/>
  <c r="DZ25" i="18"/>
  <c r="DZ26" i="18"/>
  <c r="DZ27" i="18"/>
  <c r="DZ26" i="17"/>
  <c r="DZ27" i="17"/>
  <c r="DZ28" i="17"/>
  <c r="DZ25" i="17"/>
  <c r="DO73" i="17"/>
  <c r="DZ38" i="17"/>
  <c r="DZ39" i="17"/>
  <c r="DZ40" i="17"/>
  <c r="DZ37" i="17"/>
  <c r="EK50" i="17"/>
  <c r="EK51" i="17"/>
  <c r="EK52" i="17"/>
  <c r="EK49" i="17"/>
  <c r="DZ73" i="22" l="1"/>
  <c r="DZ73" i="18"/>
  <c r="DZ73" i="16"/>
  <c r="EK27" i="16"/>
  <c r="EK25" i="16"/>
  <c r="EK28" i="16"/>
  <c r="EK26" i="16"/>
  <c r="EK49" i="15"/>
  <c r="EK50" i="15"/>
  <c r="EK52" i="15"/>
  <c r="EK51" i="15"/>
  <c r="DZ73" i="15"/>
  <c r="EK37" i="15"/>
  <c r="EK38" i="15"/>
  <c r="EK40" i="15"/>
  <c r="EK39" i="15"/>
  <c r="EK25" i="15"/>
  <c r="EK26" i="15"/>
  <c r="EK28" i="15"/>
  <c r="EK27" i="15"/>
  <c r="EK26" i="22"/>
  <c r="EK27" i="22"/>
  <c r="EK28" i="22"/>
  <c r="EK25" i="22"/>
  <c r="EK38" i="22"/>
  <c r="EK39" i="22"/>
  <c r="EK40" i="22"/>
  <c r="EK37" i="22"/>
  <c r="EK50" i="22"/>
  <c r="EK51" i="22"/>
  <c r="EK52" i="22"/>
  <c r="EK49" i="22"/>
  <c r="DZ73" i="21"/>
  <c r="EK25" i="21"/>
  <c r="EK26" i="21"/>
  <c r="EK27" i="21"/>
  <c r="EK28" i="21"/>
  <c r="EK38" i="21"/>
  <c r="EK39" i="21"/>
  <c r="EK40" i="21"/>
  <c r="EK37" i="21"/>
  <c r="EK49" i="21"/>
  <c r="EK50" i="21"/>
  <c r="EK51" i="21"/>
  <c r="EK52" i="21"/>
  <c r="EK50" i="20"/>
  <c r="EK49" i="20"/>
  <c r="EK51" i="20"/>
  <c r="EK52" i="20"/>
  <c r="DZ73" i="20"/>
  <c r="EK26" i="20"/>
  <c r="EK25" i="20"/>
  <c r="EK27" i="20"/>
  <c r="EK28" i="20"/>
  <c r="DZ73" i="19"/>
  <c r="EK38" i="19"/>
  <c r="EK39" i="19"/>
  <c r="EK40" i="19"/>
  <c r="EK37" i="19"/>
  <c r="EK26" i="19"/>
  <c r="EK27" i="19"/>
  <c r="EK28" i="19"/>
  <c r="EK25" i="19"/>
  <c r="EK40" i="18"/>
  <c r="EK37" i="18"/>
  <c r="EK38" i="18"/>
  <c r="EK39" i="18"/>
  <c r="EK27" i="18"/>
  <c r="EK28" i="18"/>
  <c r="EK25" i="18"/>
  <c r="EK26" i="18"/>
  <c r="EK52" i="18"/>
  <c r="EK49" i="18"/>
  <c r="EK50" i="18"/>
  <c r="EK51" i="18"/>
  <c r="DZ73" i="17"/>
  <c r="EK38" i="17"/>
  <c r="EK39" i="17"/>
  <c r="EK40" i="17"/>
  <c r="EK37" i="17"/>
  <c r="EK26" i="17"/>
  <c r="EK27" i="17"/>
  <c r="EK28" i="17"/>
  <c r="EK25" i="17"/>
  <c r="EK73" i="16" l="1"/>
  <c r="EK73" i="15"/>
  <c r="EK73" i="22"/>
  <c r="EK73" i="21"/>
  <c r="EK73" i="20"/>
  <c r="EK73" i="19"/>
  <c r="EK73" i="18"/>
  <c r="EK73" i="17"/>
  <c r="EV73" i="22" l="1"/>
  <c r="EV73" i="17"/>
  <c r="EV73" i="21"/>
  <c r="EV73" i="20"/>
  <c r="EV73" i="16"/>
  <c r="EV73" i="15"/>
  <c r="EV73" i="19"/>
  <c r="EV73" i="18"/>
  <c r="O8" i="1" l="1"/>
  <c r="DO63" i="7"/>
  <c r="DO64" i="7"/>
  <c r="DO63" i="6"/>
  <c r="DO64" i="6"/>
  <c r="DZ54" i="7"/>
  <c r="DZ55" i="7"/>
  <c r="DZ56" i="7"/>
  <c r="DZ53" i="7"/>
  <c r="CH63" i="5"/>
  <c r="CH64" i="5"/>
  <c r="DZ63" i="6"/>
  <c r="DZ64" i="6"/>
  <c r="DZ56" i="6"/>
  <c r="DZ53" i="6"/>
  <c r="DZ54" i="6"/>
  <c r="DZ55" i="6"/>
  <c r="BL62" i="6"/>
  <c r="BL61" i="6"/>
  <c r="CS65" i="6"/>
  <c r="CS66" i="6"/>
  <c r="EK64" i="7"/>
  <c r="EK63" i="7"/>
  <c r="EK54" i="7"/>
  <c r="EK55" i="7"/>
  <c r="EK56" i="7"/>
  <c r="EK53" i="7"/>
  <c r="BW61" i="7"/>
  <c r="BW62" i="7"/>
  <c r="DD65" i="7"/>
  <c r="DD66" i="7"/>
  <c r="CH61" i="8"/>
  <c r="CH62" i="8"/>
  <c r="DO65" i="8"/>
  <c r="DO66" i="8"/>
  <c r="BL63" i="13"/>
  <c r="BL64" i="13"/>
  <c r="BW63" i="14"/>
  <c r="BW64" i="14"/>
  <c r="DO53" i="7"/>
  <c r="DO54" i="7"/>
  <c r="DO55" i="7"/>
  <c r="DO56" i="7"/>
  <c r="DZ64" i="7"/>
  <c r="DZ63" i="7"/>
  <c r="CS63" i="5"/>
  <c r="CS64" i="5"/>
  <c r="EK63" i="6"/>
  <c r="EK64" i="6"/>
  <c r="EK56" i="6"/>
  <c r="EK53" i="6"/>
  <c r="EK54" i="6"/>
  <c r="EK55" i="6"/>
  <c r="BW62" i="6"/>
  <c r="BW61" i="6"/>
  <c r="DD65" i="6"/>
  <c r="DD66" i="6"/>
  <c r="CH61" i="7"/>
  <c r="CH62" i="7"/>
  <c r="DO65" i="7"/>
  <c r="DO66" i="7"/>
  <c r="BL16" i="8"/>
  <c r="BL13" i="8"/>
  <c r="BL14" i="8"/>
  <c r="BL15" i="8"/>
  <c r="CS61" i="8"/>
  <c r="CS62" i="8"/>
  <c r="DZ65" i="8"/>
  <c r="DZ66" i="8"/>
  <c r="BL63" i="12"/>
  <c r="BL64" i="12"/>
  <c r="BW63" i="13"/>
  <c r="BW64" i="13"/>
  <c r="CH63" i="14"/>
  <c r="CH64" i="14"/>
  <c r="EK63" i="9"/>
  <c r="EK64" i="9"/>
  <c r="CS63" i="3"/>
  <c r="CS64" i="3"/>
  <c r="DD63" i="5"/>
  <c r="DD64" i="5"/>
  <c r="CH62" i="6"/>
  <c r="CH61" i="6"/>
  <c r="DO65" i="6"/>
  <c r="DO66" i="6"/>
  <c r="BL16" i="7"/>
  <c r="BL13" i="7"/>
  <c r="BL14" i="7"/>
  <c r="BL15" i="7"/>
  <c r="CS61" i="7"/>
  <c r="CS62" i="7"/>
  <c r="DZ65" i="7"/>
  <c r="DZ66" i="7"/>
  <c r="BW16" i="8"/>
  <c r="BW13" i="8"/>
  <c r="BW14" i="8"/>
  <c r="BW15" i="8"/>
  <c r="DD61" i="8"/>
  <c r="DD62" i="8"/>
  <c r="EK65" i="8"/>
  <c r="EK66" i="8"/>
  <c r="BL64" i="11"/>
  <c r="BL63" i="11"/>
  <c r="BW63" i="12"/>
  <c r="BW64" i="12"/>
  <c r="CH63" i="13"/>
  <c r="CH64" i="13"/>
  <c r="CS63" i="14"/>
  <c r="CS64" i="14"/>
  <c r="DD63" i="6"/>
  <c r="DD64" i="6"/>
  <c r="BW65" i="6"/>
  <c r="BW66" i="6"/>
  <c r="DO55" i="6"/>
  <c r="DO56" i="6"/>
  <c r="DO53" i="6"/>
  <c r="DO54" i="6"/>
  <c r="BL61" i="7"/>
  <c r="BL62" i="7"/>
  <c r="EK54" i="8"/>
  <c r="EK55" i="8"/>
  <c r="EK56" i="8"/>
  <c r="EK53" i="8"/>
  <c r="DD63" i="3"/>
  <c r="DD64" i="3"/>
  <c r="BL64" i="4"/>
  <c r="BL63" i="4"/>
  <c r="DO63" i="5"/>
  <c r="DO64" i="5"/>
  <c r="BL15" i="6"/>
  <c r="BL16" i="6"/>
  <c r="BL13" i="6"/>
  <c r="BL14" i="6"/>
  <c r="CS61" i="6"/>
  <c r="CS62" i="6"/>
  <c r="DZ66" i="6"/>
  <c r="DZ65" i="6"/>
  <c r="BW16" i="7"/>
  <c r="BW13" i="7"/>
  <c r="BW14" i="7"/>
  <c r="BW15" i="7"/>
  <c r="DD61" i="7"/>
  <c r="DD62" i="7"/>
  <c r="EK65" i="7"/>
  <c r="EK66" i="7"/>
  <c r="CH16" i="8"/>
  <c r="CH13" i="8"/>
  <c r="CH14" i="8"/>
  <c r="CH15" i="8"/>
  <c r="DO61" i="8"/>
  <c r="DO62" i="8"/>
  <c r="BL64" i="9"/>
  <c r="BL63" i="9"/>
  <c r="BL63" i="10"/>
  <c r="BL64" i="10"/>
  <c r="BW64" i="11"/>
  <c r="BW63" i="11"/>
  <c r="CH63" i="12"/>
  <c r="CH64" i="12"/>
  <c r="CS63" i="13"/>
  <c r="CS64" i="13"/>
  <c r="DD63" i="14"/>
  <c r="DD64" i="14"/>
  <c r="EK13" i="6"/>
  <c r="EK14" i="6"/>
  <c r="EK15" i="6"/>
  <c r="EK16" i="6"/>
  <c r="DO63" i="3"/>
  <c r="DO64" i="3"/>
  <c r="BW64" i="4"/>
  <c r="BW63" i="4"/>
  <c r="DZ64" i="5"/>
  <c r="DZ63" i="5"/>
  <c r="BW15" i="6"/>
  <c r="BW16" i="6"/>
  <c r="BW13" i="6"/>
  <c r="BW14" i="6"/>
  <c r="DD61" i="6"/>
  <c r="DD62" i="6"/>
  <c r="EK66" i="6"/>
  <c r="EK65" i="6"/>
  <c r="CH16" i="7"/>
  <c r="CH13" i="7"/>
  <c r="CH14" i="7"/>
  <c r="CH15" i="7"/>
  <c r="DO61" i="7"/>
  <c r="DO62" i="7"/>
  <c r="BL63" i="8"/>
  <c r="BL64" i="8"/>
  <c r="CS13" i="8"/>
  <c r="CS14" i="8"/>
  <c r="CS15" i="8"/>
  <c r="CS16" i="8"/>
  <c r="BL56" i="8"/>
  <c r="BL53" i="8"/>
  <c r="BL54" i="8"/>
  <c r="BL55" i="8"/>
  <c r="DZ62" i="8"/>
  <c r="DZ61" i="8"/>
  <c r="BW64" i="9"/>
  <c r="BW63" i="9"/>
  <c r="BW63" i="10"/>
  <c r="BW64" i="10"/>
  <c r="CH64" i="11"/>
  <c r="CH63" i="11"/>
  <c r="CS63" i="12"/>
  <c r="CS64" i="12"/>
  <c r="DD63" i="13"/>
  <c r="DD64" i="13"/>
  <c r="DO64" i="14"/>
  <c r="DO63" i="14"/>
  <c r="DZ54" i="8"/>
  <c r="DZ55" i="8"/>
  <c r="DZ56" i="8"/>
  <c r="DZ53" i="8"/>
  <c r="BW61" i="8"/>
  <c r="BW62" i="8"/>
  <c r="DZ63" i="3"/>
  <c r="DZ64" i="3"/>
  <c r="CH64" i="4"/>
  <c r="CH63" i="4"/>
  <c r="EK64" i="5"/>
  <c r="EK63" i="5"/>
  <c r="CH15" i="6"/>
  <c r="CH16" i="6"/>
  <c r="CH13" i="6"/>
  <c r="CH14" i="6"/>
  <c r="DO61" i="6"/>
  <c r="DO62" i="6"/>
  <c r="BL63" i="7"/>
  <c r="BL64" i="7"/>
  <c r="CS13" i="7"/>
  <c r="CS14" i="7"/>
  <c r="CS15" i="7"/>
  <c r="CS16" i="7"/>
  <c r="BL56" i="7"/>
  <c r="BL53" i="7"/>
  <c r="BL54" i="7"/>
  <c r="BL55" i="7"/>
  <c r="DZ62" i="7"/>
  <c r="DZ61" i="7"/>
  <c r="BW63" i="8"/>
  <c r="BW64" i="8"/>
  <c r="DD13" i="8"/>
  <c r="DD14" i="8"/>
  <c r="DD15" i="8"/>
  <c r="DD16" i="8"/>
  <c r="BW56" i="8"/>
  <c r="BW53" i="8"/>
  <c r="BW54" i="8"/>
  <c r="BW55" i="8"/>
  <c r="EK62" i="8"/>
  <c r="EK61" i="8"/>
  <c r="CH64" i="9"/>
  <c r="CH63" i="9"/>
  <c r="CH63" i="10"/>
  <c r="CH64" i="10"/>
  <c r="CS63" i="11"/>
  <c r="CS64" i="11"/>
  <c r="DD63" i="12"/>
  <c r="DD64" i="12"/>
  <c r="DO64" i="13"/>
  <c r="DO63" i="13"/>
  <c r="DZ64" i="14"/>
  <c r="DZ63" i="14"/>
  <c r="DD55" i="6"/>
  <c r="DD56" i="6"/>
  <c r="DD53" i="6"/>
  <c r="DD54" i="6"/>
  <c r="CS65" i="8"/>
  <c r="CS66" i="8"/>
  <c r="EK64" i="10"/>
  <c r="EK63" i="10"/>
  <c r="EK63" i="3"/>
  <c r="EK64" i="3"/>
  <c r="CS63" i="4"/>
  <c r="CS64" i="4"/>
  <c r="BL64" i="6"/>
  <c r="BL63" i="6"/>
  <c r="CS16" i="6"/>
  <c r="CS13" i="6"/>
  <c r="CS14" i="6"/>
  <c r="CS15" i="6"/>
  <c r="BL54" i="6"/>
  <c r="BL55" i="6"/>
  <c r="BL56" i="6"/>
  <c r="BL53" i="6"/>
  <c r="DZ61" i="6"/>
  <c r="DZ62" i="6"/>
  <c r="BW63" i="7"/>
  <c r="BW64" i="7"/>
  <c r="DD13" i="7"/>
  <c r="DD14" i="7"/>
  <c r="DD15" i="7"/>
  <c r="DD16" i="7"/>
  <c r="BW56" i="7"/>
  <c r="BW53" i="7"/>
  <c r="BW54" i="7"/>
  <c r="BW55" i="7"/>
  <c r="EK62" i="7"/>
  <c r="EK61" i="7"/>
  <c r="CH63" i="8"/>
  <c r="CH64" i="8"/>
  <c r="DO13" i="8"/>
  <c r="DO14" i="8"/>
  <c r="DO15" i="8"/>
  <c r="DO16" i="8"/>
  <c r="CH56" i="8"/>
  <c r="CH53" i="8"/>
  <c r="CH54" i="8"/>
  <c r="CH55" i="8"/>
  <c r="CS63" i="9"/>
  <c r="CS64" i="9"/>
  <c r="CS63" i="10"/>
  <c r="CS64" i="10"/>
  <c r="DD63" i="11"/>
  <c r="DD64" i="11"/>
  <c r="DO63" i="12"/>
  <c r="DO64" i="12"/>
  <c r="DZ64" i="13"/>
  <c r="DZ63" i="13"/>
  <c r="EK64" i="14"/>
  <c r="EK63" i="14"/>
  <c r="DD63" i="4"/>
  <c r="DD64" i="4"/>
  <c r="BW64" i="6"/>
  <c r="BW63" i="6"/>
  <c r="DD16" i="6"/>
  <c r="DD13" i="6"/>
  <c r="DD14" i="6"/>
  <c r="DD15" i="6"/>
  <c r="BW54" i="6"/>
  <c r="BW55" i="6"/>
  <c r="BW56" i="6"/>
  <c r="BW53" i="6"/>
  <c r="EK61" i="6"/>
  <c r="EK62" i="6"/>
  <c r="CH63" i="7"/>
  <c r="CH64" i="7"/>
  <c r="DO13" i="7"/>
  <c r="DO14" i="7"/>
  <c r="DO15" i="7"/>
  <c r="DO16" i="7"/>
  <c r="CH56" i="7"/>
  <c r="CH53" i="7"/>
  <c r="CH54" i="7"/>
  <c r="CH55" i="7"/>
  <c r="CS63" i="8"/>
  <c r="CS64" i="8"/>
  <c r="DZ14" i="8"/>
  <c r="DZ15" i="8"/>
  <c r="DZ16" i="8"/>
  <c r="DZ13" i="8"/>
  <c r="CS53" i="8"/>
  <c r="CS54" i="8"/>
  <c r="CS55" i="8"/>
  <c r="CS56" i="8"/>
  <c r="BL66" i="8"/>
  <c r="BL65" i="8"/>
  <c r="DD63" i="9"/>
  <c r="DD64" i="9"/>
  <c r="DD63" i="10"/>
  <c r="DD64" i="10"/>
  <c r="DO63" i="11"/>
  <c r="DO64" i="11"/>
  <c r="DZ64" i="12"/>
  <c r="DZ63" i="12"/>
  <c r="EK64" i="13"/>
  <c r="EK63" i="13"/>
  <c r="DZ64" i="8"/>
  <c r="DZ63" i="8"/>
  <c r="EK64" i="8"/>
  <c r="EK63" i="8"/>
  <c r="BL63" i="14"/>
  <c r="BL64" i="14"/>
  <c r="DO63" i="4"/>
  <c r="DO64" i="4"/>
  <c r="CH64" i="6"/>
  <c r="CH63" i="6"/>
  <c r="DO16" i="6"/>
  <c r="DO13" i="6"/>
  <c r="DO14" i="6"/>
  <c r="DO15" i="6"/>
  <c r="CH54" i="6"/>
  <c r="CH55" i="6"/>
  <c r="CH56" i="6"/>
  <c r="CH53" i="6"/>
  <c r="CS63" i="7"/>
  <c r="CS64" i="7"/>
  <c r="DZ14" i="7"/>
  <c r="DZ15" i="7"/>
  <c r="DZ16" i="7"/>
  <c r="DZ13" i="7"/>
  <c r="CS53" i="7"/>
  <c r="CS54" i="7"/>
  <c r="CS55" i="7"/>
  <c r="CS56" i="7"/>
  <c r="BL66" i="7"/>
  <c r="BL65" i="7"/>
  <c r="DD63" i="8"/>
  <c r="DD64" i="8"/>
  <c r="EK14" i="8"/>
  <c r="EK15" i="8"/>
  <c r="EK16" i="8"/>
  <c r="EK13" i="8"/>
  <c r="DD53" i="8"/>
  <c r="DD54" i="8"/>
  <c r="DD55" i="8"/>
  <c r="DD56" i="8"/>
  <c r="BW66" i="8"/>
  <c r="BW65" i="8"/>
  <c r="DO63" i="9"/>
  <c r="DO64" i="9"/>
  <c r="DO64" i="10"/>
  <c r="DO63" i="10"/>
  <c r="DZ63" i="11"/>
  <c r="DZ64" i="11"/>
  <c r="EK64" i="12"/>
  <c r="EK63" i="12"/>
  <c r="CH66" i="7"/>
  <c r="CH65" i="7"/>
  <c r="BL61" i="8"/>
  <c r="BL62" i="8"/>
  <c r="CH65" i="6"/>
  <c r="CH66" i="6"/>
  <c r="CS65" i="7"/>
  <c r="CS66" i="7"/>
  <c r="DD65" i="8"/>
  <c r="DD66" i="8"/>
  <c r="EK63" i="4"/>
  <c r="EK64" i="4"/>
  <c r="CS63" i="6"/>
  <c r="CS64" i="6"/>
  <c r="DZ13" i="6"/>
  <c r="DZ14" i="6"/>
  <c r="DZ15" i="6"/>
  <c r="DZ16" i="6"/>
  <c r="CS55" i="6"/>
  <c r="CS56" i="6"/>
  <c r="CS53" i="6"/>
  <c r="CS54" i="6"/>
  <c r="BL65" i="6"/>
  <c r="BL66" i="6"/>
  <c r="DD63" i="7"/>
  <c r="DD64" i="7"/>
  <c r="EK14" i="7"/>
  <c r="EK15" i="7"/>
  <c r="EK16" i="7"/>
  <c r="EK13" i="7"/>
  <c r="DD53" i="7"/>
  <c r="DD54" i="7"/>
  <c r="DD55" i="7"/>
  <c r="DD56" i="7"/>
  <c r="BW66" i="7"/>
  <c r="BW65" i="7"/>
  <c r="DO64" i="8"/>
  <c r="DO63" i="8"/>
  <c r="DO53" i="8"/>
  <c r="DO54" i="8"/>
  <c r="DO55" i="8"/>
  <c r="DO56" i="8"/>
  <c r="CH66" i="8"/>
  <c r="CH65" i="8"/>
  <c r="DZ63" i="9"/>
  <c r="DZ64" i="9"/>
  <c r="DZ64" i="10"/>
  <c r="DZ63" i="10"/>
  <c r="EK63" i="11"/>
  <c r="EK64" i="11"/>
  <c r="DZ12" i="8"/>
  <c r="DZ8" i="8"/>
  <c r="DZ11" i="8"/>
  <c r="DZ7" i="8"/>
  <c r="DD48" i="8"/>
  <c r="DD46" i="8"/>
  <c r="DD45" i="8"/>
  <c r="DD47" i="8"/>
  <c r="BL23" i="8"/>
  <c r="BL22" i="8"/>
  <c r="BL21" i="8"/>
  <c r="BL24" i="8"/>
  <c r="CH33" i="8"/>
  <c r="CH35" i="8"/>
  <c r="CH36" i="8"/>
  <c r="CH34" i="8"/>
  <c r="DO45" i="8"/>
  <c r="DO46" i="8"/>
  <c r="DO47" i="8"/>
  <c r="DO48" i="8"/>
  <c r="BW23" i="8"/>
  <c r="BW24" i="8"/>
  <c r="BW22" i="8"/>
  <c r="BW21" i="8"/>
  <c r="CS36" i="8"/>
  <c r="CS35" i="8"/>
  <c r="CS34" i="8"/>
  <c r="CS33" i="8"/>
  <c r="DZ45" i="8"/>
  <c r="DZ48" i="8"/>
  <c r="DZ47" i="8"/>
  <c r="DZ46" i="8"/>
  <c r="BL59" i="8"/>
  <c r="BL58" i="8"/>
  <c r="BL57" i="8"/>
  <c r="BL60" i="8"/>
  <c r="DD24" i="8"/>
  <c r="DD22" i="8"/>
  <c r="DD21" i="8"/>
  <c r="DD23" i="8"/>
  <c r="BW11" i="8"/>
  <c r="BW7" i="8"/>
  <c r="BW12" i="8"/>
  <c r="BW8" i="8"/>
  <c r="DO22" i="8"/>
  <c r="DO23" i="8"/>
  <c r="DO21" i="8"/>
  <c r="DO24" i="8"/>
  <c r="EK33" i="8"/>
  <c r="EK35" i="8"/>
  <c r="EK34" i="8"/>
  <c r="EK36" i="8"/>
  <c r="DD60" i="8"/>
  <c r="DD57" i="8"/>
  <c r="DD59" i="8"/>
  <c r="DD58" i="8"/>
  <c r="CS48" i="8"/>
  <c r="CS47" i="8"/>
  <c r="CS46" i="8"/>
  <c r="CS45" i="8"/>
  <c r="EK7" i="8"/>
  <c r="EK11" i="8"/>
  <c r="EK8" i="8"/>
  <c r="EK12" i="8"/>
  <c r="CH23" i="8"/>
  <c r="CH24" i="8"/>
  <c r="CH21" i="8"/>
  <c r="CH22" i="8"/>
  <c r="EK45" i="8"/>
  <c r="EK48" i="8"/>
  <c r="EK46" i="8"/>
  <c r="EK47" i="8"/>
  <c r="CS23" i="8"/>
  <c r="CS24" i="8"/>
  <c r="CS21" i="8"/>
  <c r="CS22" i="8"/>
  <c r="CH59" i="8"/>
  <c r="CH60" i="8"/>
  <c r="CH57" i="8"/>
  <c r="CH58" i="8"/>
  <c r="BL11" i="8"/>
  <c r="BL7" i="8"/>
  <c r="BL12" i="8"/>
  <c r="BL8" i="8"/>
  <c r="CS60" i="8"/>
  <c r="CS59" i="8"/>
  <c r="CS57" i="8"/>
  <c r="CS58" i="8"/>
  <c r="CH7" i="8"/>
  <c r="CH12" i="8"/>
  <c r="CH8" i="8"/>
  <c r="CH11" i="8"/>
  <c r="DZ24" i="8"/>
  <c r="DZ21" i="8"/>
  <c r="DZ23" i="8"/>
  <c r="DZ22" i="8"/>
  <c r="DO57" i="8"/>
  <c r="DO59" i="8"/>
  <c r="DO60" i="8"/>
  <c r="DO58" i="8"/>
  <c r="BW35" i="8"/>
  <c r="BW34" i="8"/>
  <c r="BW36" i="8"/>
  <c r="BW33" i="8"/>
  <c r="DD36" i="8"/>
  <c r="DD33" i="8"/>
  <c r="DD35" i="8"/>
  <c r="DD34" i="8"/>
  <c r="BW59" i="8"/>
  <c r="BW57" i="8"/>
  <c r="BW60" i="8"/>
  <c r="BW58" i="8"/>
  <c r="DO33" i="8"/>
  <c r="DO34" i="8"/>
  <c r="DO35" i="8"/>
  <c r="DO36" i="8"/>
  <c r="DZ33" i="8"/>
  <c r="DZ36" i="8"/>
  <c r="DZ34" i="8"/>
  <c r="DZ35" i="8"/>
  <c r="CS12" i="8"/>
  <c r="CS8" i="8"/>
  <c r="CS11" i="8"/>
  <c r="CS7" i="8"/>
  <c r="EK21" i="8"/>
  <c r="EK24" i="8"/>
  <c r="EK22" i="8"/>
  <c r="EK23" i="8"/>
  <c r="BL47" i="8"/>
  <c r="BL46" i="8"/>
  <c r="BL48" i="8"/>
  <c r="BL45" i="8"/>
  <c r="DZ57" i="8"/>
  <c r="DZ60" i="8"/>
  <c r="DZ59" i="8"/>
  <c r="DZ58" i="8"/>
  <c r="BL35" i="8"/>
  <c r="BL34" i="8"/>
  <c r="BL33" i="8"/>
  <c r="BL36" i="8"/>
  <c r="DD12" i="8"/>
  <c r="DD8" i="8"/>
  <c r="DD11" i="8"/>
  <c r="DD7" i="8"/>
  <c r="BW47" i="8"/>
  <c r="BW46" i="8"/>
  <c r="BW48" i="8"/>
  <c r="BW45" i="8"/>
  <c r="EK57" i="8"/>
  <c r="EK59" i="8"/>
  <c r="EK58" i="8"/>
  <c r="EK60" i="8"/>
  <c r="DO12" i="8"/>
  <c r="DO11" i="8"/>
  <c r="DO7" i="8"/>
  <c r="DO8" i="8"/>
  <c r="CH48" i="8"/>
  <c r="CH46" i="8"/>
  <c r="CH45" i="8"/>
  <c r="CH47" i="8"/>
  <c r="DO11" i="7"/>
  <c r="DO7" i="7"/>
  <c r="DO12" i="7"/>
  <c r="DO8" i="7"/>
  <c r="DZ7" i="7"/>
  <c r="DZ11" i="7"/>
  <c r="DZ12" i="7"/>
  <c r="DZ8" i="7"/>
  <c r="BL35" i="7"/>
  <c r="BL33" i="7"/>
  <c r="BL36" i="7"/>
  <c r="BL34" i="7"/>
  <c r="CS48" i="7"/>
  <c r="CS45" i="7"/>
  <c r="CS46" i="7"/>
  <c r="CS47" i="7"/>
  <c r="EK11" i="7"/>
  <c r="EK7" i="7"/>
  <c r="EK12" i="7"/>
  <c r="EK8" i="7"/>
  <c r="BW35" i="7"/>
  <c r="BW36" i="7"/>
  <c r="BW33" i="7"/>
  <c r="BW34" i="7"/>
  <c r="DD48" i="7"/>
  <c r="DD46" i="7"/>
  <c r="DD45" i="7"/>
  <c r="DD47" i="7"/>
  <c r="BL23" i="7"/>
  <c r="BL24" i="7"/>
  <c r="BL21" i="7"/>
  <c r="BL22" i="7"/>
  <c r="CH36" i="7"/>
  <c r="CH33" i="7"/>
  <c r="CH34" i="7"/>
  <c r="CH35" i="7"/>
  <c r="DO45" i="7"/>
  <c r="DO46" i="7"/>
  <c r="DO47" i="7"/>
  <c r="DO48" i="7"/>
  <c r="DD36" i="7"/>
  <c r="DD33" i="7"/>
  <c r="DD34" i="7"/>
  <c r="DD35" i="7"/>
  <c r="BW59" i="7"/>
  <c r="BW57" i="7"/>
  <c r="BW60" i="7"/>
  <c r="BW58" i="7"/>
  <c r="CS22" i="7"/>
  <c r="CS24" i="7"/>
  <c r="CS21" i="7"/>
  <c r="CS23" i="7"/>
  <c r="DO33" i="7"/>
  <c r="DO34" i="7"/>
  <c r="DO35" i="7"/>
  <c r="DO36" i="7"/>
  <c r="CH60" i="7"/>
  <c r="CH57" i="7"/>
  <c r="CH58" i="7"/>
  <c r="CH59" i="7"/>
  <c r="DZ45" i="7"/>
  <c r="DZ46" i="7"/>
  <c r="DZ47" i="7"/>
  <c r="DZ48" i="7"/>
  <c r="EK45" i="7"/>
  <c r="EK47" i="7"/>
  <c r="EK46" i="7"/>
  <c r="EK48" i="7"/>
  <c r="BL11" i="7"/>
  <c r="BL7" i="7"/>
  <c r="BL12" i="7"/>
  <c r="BL8" i="7"/>
  <c r="DD24" i="7"/>
  <c r="DD21" i="7"/>
  <c r="DD22" i="7"/>
  <c r="DD23" i="7"/>
  <c r="DZ33" i="7"/>
  <c r="DZ34" i="7"/>
  <c r="DZ35" i="7"/>
  <c r="DZ36" i="7"/>
  <c r="CS60" i="7"/>
  <c r="CS57" i="7"/>
  <c r="CS58" i="7"/>
  <c r="CS59" i="7"/>
  <c r="BL59" i="7"/>
  <c r="BL57" i="7"/>
  <c r="BL60" i="7"/>
  <c r="BL58" i="7"/>
  <c r="BW11" i="7"/>
  <c r="BW7" i="7"/>
  <c r="BW12" i="7"/>
  <c r="BW8" i="7"/>
  <c r="DO21" i="7"/>
  <c r="DO22" i="7"/>
  <c r="DO23" i="7"/>
  <c r="DO24" i="7"/>
  <c r="EK33" i="7"/>
  <c r="EK34" i="7"/>
  <c r="EK35" i="7"/>
  <c r="EK36" i="7"/>
  <c r="DD60" i="7"/>
  <c r="DD57" i="7"/>
  <c r="DD58" i="7"/>
  <c r="DD59" i="7"/>
  <c r="CH48" i="7"/>
  <c r="CH45" i="7"/>
  <c r="CH46" i="7"/>
  <c r="CH47" i="7"/>
  <c r="CH24" i="7"/>
  <c r="CH21" i="7"/>
  <c r="CH22" i="7"/>
  <c r="CH23" i="7"/>
  <c r="CH12" i="7"/>
  <c r="CH8" i="7"/>
  <c r="CH11" i="7"/>
  <c r="CH7" i="7"/>
  <c r="DZ21" i="7"/>
  <c r="DZ23" i="7"/>
  <c r="DZ22" i="7"/>
  <c r="DZ24" i="7"/>
  <c r="DO57" i="7"/>
  <c r="DO58" i="7"/>
  <c r="DO59" i="7"/>
  <c r="DO60" i="7"/>
  <c r="BW23" i="7"/>
  <c r="BW24" i="7"/>
  <c r="BW21" i="7"/>
  <c r="BW22" i="7"/>
  <c r="CS12" i="7"/>
  <c r="CS8" i="7"/>
  <c r="CS11" i="7"/>
  <c r="CS7" i="7"/>
  <c r="EK21" i="7"/>
  <c r="EK23" i="7"/>
  <c r="EK22" i="7"/>
  <c r="EK24" i="7"/>
  <c r="BL47" i="7"/>
  <c r="BL45" i="7"/>
  <c r="BL48" i="7"/>
  <c r="BL46" i="7"/>
  <c r="DZ59" i="7"/>
  <c r="DZ57" i="7"/>
  <c r="DZ58" i="7"/>
  <c r="DZ60" i="7"/>
  <c r="CS36" i="7"/>
  <c r="CS33" i="7"/>
  <c r="CS34" i="7"/>
  <c r="CS35" i="7"/>
  <c r="DD12" i="7"/>
  <c r="DD8" i="7"/>
  <c r="DD11" i="7"/>
  <c r="DD7" i="7"/>
  <c r="BW47" i="7"/>
  <c r="BW48" i="7"/>
  <c r="BW45" i="7"/>
  <c r="BW46" i="7"/>
  <c r="EK57" i="7"/>
  <c r="EK58" i="7"/>
  <c r="EK59" i="7"/>
  <c r="EK60" i="7"/>
  <c r="BL11" i="6"/>
  <c r="BL12" i="6"/>
  <c r="BL8" i="6"/>
  <c r="BL7" i="6"/>
  <c r="DZ36" i="6"/>
  <c r="DZ35" i="6"/>
  <c r="DZ33" i="6"/>
  <c r="DZ34" i="6"/>
  <c r="CS60" i="6"/>
  <c r="CS58" i="6"/>
  <c r="CS59" i="6"/>
  <c r="CS57" i="6"/>
  <c r="DD11" i="6"/>
  <c r="DD12" i="6"/>
  <c r="DD7" i="6"/>
  <c r="DD8" i="6"/>
  <c r="BW45" i="6"/>
  <c r="BW46" i="6"/>
  <c r="BW47" i="6"/>
  <c r="BW48" i="6"/>
  <c r="EK59" i="6"/>
  <c r="EK57" i="6"/>
  <c r="EK60" i="6"/>
  <c r="EK58" i="6"/>
  <c r="DO12" i="6"/>
  <c r="DO11" i="6"/>
  <c r="DO7" i="6"/>
  <c r="DO8" i="6"/>
  <c r="CH46" i="6"/>
  <c r="CH47" i="6"/>
  <c r="CH45" i="6"/>
  <c r="CH48" i="6"/>
  <c r="DZ11" i="6"/>
  <c r="DZ7" i="6"/>
  <c r="DZ8" i="6"/>
  <c r="DZ12" i="6"/>
  <c r="BL33" i="6"/>
  <c r="BL34" i="6"/>
  <c r="BL35" i="6"/>
  <c r="BL36" i="6"/>
  <c r="CS48" i="6"/>
  <c r="CS46" i="6"/>
  <c r="CS47" i="6"/>
  <c r="CS45" i="6"/>
  <c r="EK11" i="6"/>
  <c r="EK7" i="6"/>
  <c r="EK8" i="6"/>
  <c r="EK12" i="6"/>
  <c r="BW33" i="6"/>
  <c r="BW34" i="6"/>
  <c r="BW35" i="6"/>
  <c r="BW36" i="6"/>
  <c r="DD46" i="6"/>
  <c r="DD47" i="6"/>
  <c r="DD48" i="6"/>
  <c r="DD45" i="6"/>
  <c r="DD22" i="6"/>
  <c r="DD23" i="6"/>
  <c r="DD24" i="6"/>
  <c r="DD21" i="6"/>
  <c r="BL22" i="6"/>
  <c r="BL21" i="6"/>
  <c r="BL24" i="6"/>
  <c r="BL23" i="6"/>
  <c r="CH35" i="6"/>
  <c r="CH34" i="6"/>
  <c r="CH36" i="6"/>
  <c r="CH33" i="6"/>
  <c r="DO47" i="6"/>
  <c r="DO45" i="6"/>
  <c r="DO46" i="6"/>
  <c r="DO48" i="6"/>
  <c r="BW21" i="6"/>
  <c r="BW22" i="6"/>
  <c r="BW23" i="6"/>
  <c r="BW24" i="6"/>
  <c r="CS34" i="6"/>
  <c r="CS35" i="6"/>
  <c r="CS33" i="6"/>
  <c r="CS36" i="6"/>
  <c r="DZ47" i="6"/>
  <c r="DZ48" i="6"/>
  <c r="DZ45" i="6"/>
  <c r="DZ46" i="6"/>
  <c r="BL57" i="6"/>
  <c r="BL58" i="6"/>
  <c r="BL60" i="6"/>
  <c r="BL59" i="6"/>
  <c r="CH22" i="6"/>
  <c r="CH23" i="6"/>
  <c r="CH24" i="6"/>
  <c r="CH21" i="6"/>
  <c r="DD34" i="6"/>
  <c r="DD35" i="6"/>
  <c r="DD36" i="6"/>
  <c r="DD33" i="6"/>
  <c r="EK47" i="6"/>
  <c r="EK45" i="6"/>
  <c r="EK48" i="6"/>
  <c r="EK46" i="6"/>
  <c r="BW57" i="6"/>
  <c r="BW58" i="6"/>
  <c r="BW59" i="6"/>
  <c r="BW60" i="6"/>
  <c r="CS22" i="6"/>
  <c r="CS23" i="6"/>
  <c r="CS24" i="6"/>
  <c r="CS21" i="6"/>
  <c r="DO33" i="6"/>
  <c r="DO35" i="6"/>
  <c r="DO36" i="6"/>
  <c r="DO34" i="6"/>
  <c r="CH59" i="6"/>
  <c r="CH60" i="6"/>
  <c r="CH58" i="6"/>
  <c r="CH57" i="6"/>
  <c r="BW11" i="6"/>
  <c r="BW7" i="6"/>
  <c r="BW8" i="6"/>
  <c r="BW12" i="6"/>
  <c r="DO24" i="6"/>
  <c r="DO21" i="6"/>
  <c r="DO23" i="6"/>
  <c r="DO22" i="6"/>
  <c r="EK35" i="6"/>
  <c r="EK33" i="6"/>
  <c r="EK36" i="6"/>
  <c r="EK34" i="6"/>
  <c r="DD58" i="6"/>
  <c r="DD59" i="6"/>
  <c r="DD60" i="6"/>
  <c r="DD57" i="6"/>
  <c r="CH7" i="6"/>
  <c r="CH11" i="6"/>
  <c r="CH12" i="6"/>
  <c r="CH8" i="6"/>
  <c r="DZ24" i="6"/>
  <c r="DZ23" i="6"/>
  <c r="DZ21" i="6"/>
  <c r="DZ22" i="6"/>
  <c r="DO57" i="6"/>
  <c r="DO60" i="6"/>
  <c r="DO59" i="6"/>
  <c r="DO58" i="6"/>
  <c r="CS11" i="6"/>
  <c r="CS8" i="6"/>
  <c r="CS12" i="6"/>
  <c r="CS7" i="6"/>
  <c r="EK23" i="6"/>
  <c r="EK21" i="6"/>
  <c r="EK24" i="6"/>
  <c r="EK22" i="6"/>
  <c r="BL45" i="6"/>
  <c r="BL46" i="6"/>
  <c r="BL47" i="6"/>
  <c r="BL48" i="6"/>
  <c r="DZ60" i="6"/>
  <c r="DZ59" i="6"/>
  <c r="DZ58" i="6"/>
  <c r="DZ57" i="6"/>
  <c r="CS56" i="5"/>
  <c r="CS53" i="5"/>
  <c r="CS55" i="5"/>
  <c r="CS54" i="5"/>
  <c r="BL65" i="5"/>
  <c r="BL66" i="5"/>
  <c r="BW7" i="5"/>
  <c r="BW8" i="5"/>
  <c r="DD16" i="5"/>
  <c r="DD13" i="5"/>
  <c r="DD14" i="5"/>
  <c r="DD15" i="5"/>
  <c r="EK21" i="5"/>
  <c r="EK22" i="5"/>
  <c r="EK23" i="5"/>
  <c r="EK24" i="5"/>
  <c r="BW47" i="5"/>
  <c r="BW45" i="5"/>
  <c r="BW48" i="5"/>
  <c r="BW46" i="5"/>
  <c r="DD56" i="5"/>
  <c r="DD53" i="5"/>
  <c r="DD54" i="5"/>
  <c r="DD55" i="5"/>
  <c r="EK57" i="5"/>
  <c r="EK58" i="5"/>
  <c r="EK59" i="5"/>
  <c r="EK60" i="5"/>
  <c r="BW65" i="5"/>
  <c r="BW66" i="5"/>
  <c r="CH12" i="5"/>
  <c r="CH8" i="5"/>
  <c r="CH7" i="5"/>
  <c r="CH11" i="5"/>
  <c r="DO14" i="5"/>
  <c r="DO13" i="5"/>
  <c r="DO15" i="5"/>
  <c r="DO16" i="5"/>
  <c r="CH48" i="5"/>
  <c r="CH45" i="5"/>
  <c r="CH46" i="5"/>
  <c r="CH47" i="5"/>
  <c r="DO53" i="5"/>
  <c r="DO54" i="5"/>
  <c r="DO55" i="5"/>
  <c r="DO56" i="5"/>
  <c r="CH66" i="5"/>
  <c r="CH65" i="5"/>
  <c r="CS12" i="5"/>
  <c r="CS8" i="5"/>
  <c r="CS7" i="5"/>
  <c r="CS11" i="5"/>
  <c r="DZ13" i="5"/>
  <c r="DZ14" i="5"/>
  <c r="DZ16" i="5"/>
  <c r="DZ15" i="5"/>
  <c r="BL35" i="5"/>
  <c r="BL36" i="5"/>
  <c r="BL34" i="5"/>
  <c r="BL33" i="5"/>
  <c r="CS48" i="5"/>
  <c r="CS45" i="5"/>
  <c r="CS46" i="5"/>
  <c r="CS47" i="5"/>
  <c r="DZ53" i="5"/>
  <c r="DZ54" i="5"/>
  <c r="DZ56" i="5"/>
  <c r="DZ55" i="5"/>
  <c r="CS66" i="5"/>
  <c r="CS65" i="5"/>
  <c r="CS16" i="5"/>
  <c r="CS13" i="5"/>
  <c r="CS15" i="5"/>
  <c r="CS14" i="5"/>
  <c r="EK53" i="5"/>
  <c r="EK55" i="5"/>
  <c r="EK54" i="5"/>
  <c r="EK56" i="5"/>
  <c r="DO45" i="5"/>
  <c r="DO46" i="5"/>
  <c r="DO47" i="5"/>
  <c r="DO48" i="5"/>
  <c r="DO65" i="5"/>
  <c r="DO66" i="5"/>
  <c r="CS36" i="5"/>
  <c r="CS33" i="5"/>
  <c r="CS35" i="5"/>
  <c r="CS34" i="5"/>
  <c r="EK11" i="5"/>
  <c r="EK7" i="5"/>
  <c r="EK12" i="5"/>
  <c r="EK8" i="5"/>
  <c r="BW23" i="5"/>
  <c r="BW21" i="5"/>
  <c r="BW24" i="5"/>
  <c r="BW22" i="5"/>
  <c r="DD36" i="5"/>
  <c r="DD34" i="5"/>
  <c r="DD33" i="5"/>
  <c r="DD35" i="5"/>
  <c r="EK45" i="5"/>
  <c r="EK47" i="5"/>
  <c r="EK46" i="5"/>
  <c r="EK48" i="5"/>
  <c r="BW59" i="5"/>
  <c r="BW60" i="5"/>
  <c r="BW57" i="5"/>
  <c r="BW58" i="5"/>
  <c r="DD62" i="5"/>
  <c r="DD61" i="5"/>
  <c r="EK65" i="5"/>
  <c r="EK66" i="5"/>
  <c r="DZ21" i="5"/>
  <c r="DZ22" i="5"/>
  <c r="DZ24" i="5"/>
  <c r="DZ23" i="5"/>
  <c r="DD12" i="5"/>
  <c r="DD8" i="5"/>
  <c r="DD11" i="5"/>
  <c r="DD7" i="5"/>
  <c r="DD66" i="5"/>
  <c r="DD65" i="5"/>
  <c r="DO11" i="5"/>
  <c r="DO7" i="5"/>
  <c r="DO12" i="5"/>
  <c r="DO8" i="5"/>
  <c r="CS61" i="5"/>
  <c r="CS62" i="5"/>
  <c r="CH21" i="5"/>
  <c r="CH24" i="5"/>
  <c r="CH22" i="5"/>
  <c r="CH23" i="5"/>
  <c r="DZ57" i="5"/>
  <c r="DZ58" i="5"/>
  <c r="DZ60" i="5"/>
  <c r="DZ59" i="5"/>
  <c r="EK13" i="5"/>
  <c r="EK14" i="5"/>
  <c r="EK15" i="5"/>
  <c r="EK16" i="5"/>
  <c r="CH33" i="5"/>
  <c r="CH36" i="5"/>
  <c r="CH34" i="5"/>
  <c r="CH35" i="5"/>
  <c r="CH61" i="5"/>
  <c r="CH62" i="5"/>
  <c r="DZ11" i="5"/>
  <c r="DZ12" i="5"/>
  <c r="DZ8" i="5"/>
  <c r="DZ7" i="5"/>
  <c r="DZ45" i="5"/>
  <c r="DZ46" i="5"/>
  <c r="DZ47" i="5"/>
  <c r="DZ48" i="5"/>
  <c r="DZ66" i="5"/>
  <c r="DZ65" i="5"/>
  <c r="DO62" i="5"/>
  <c r="DO61" i="5"/>
  <c r="BL13" i="5"/>
  <c r="BL14" i="5"/>
  <c r="CS24" i="5"/>
  <c r="CS21" i="5"/>
  <c r="CS22" i="5"/>
  <c r="CS23" i="5"/>
  <c r="DZ33" i="5"/>
  <c r="DZ34" i="5"/>
  <c r="DZ36" i="5"/>
  <c r="DZ35" i="5"/>
  <c r="BL54" i="5"/>
  <c r="BL53" i="5"/>
  <c r="CS60" i="5"/>
  <c r="CS57" i="5"/>
  <c r="CS59" i="5"/>
  <c r="CS58" i="5"/>
  <c r="DZ61" i="5"/>
  <c r="DZ62" i="5"/>
  <c r="BL7" i="5"/>
  <c r="BL8" i="5"/>
  <c r="DD48" i="5"/>
  <c r="DD45" i="5"/>
  <c r="DD46" i="5"/>
  <c r="DD47" i="5"/>
  <c r="BL23" i="5"/>
  <c r="BL24" i="5"/>
  <c r="BL22" i="5"/>
  <c r="BL21" i="5"/>
  <c r="DO33" i="5"/>
  <c r="DO34" i="5"/>
  <c r="DO35" i="5"/>
  <c r="DO36" i="5"/>
  <c r="BW13" i="5"/>
  <c r="BW14" i="5"/>
  <c r="DD24" i="5"/>
  <c r="DD21" i="5"/>
  <c r="DD22" i="5"/>
  <c r="DD23" i="5"/>
  <c r="EK33" i="5"/>
  <c r="EK35" i="5"/>
  <c r="EK34" i="5"/>
  <c r="EK36" i="5"/>
  <c r="BW53" i="5"/>
  <c r="BW54" i="5"/>
  <c r="DD60" i="5"/>
  <c r="DD58" i="5"/>
  <c r="DD57" i="5"/>
  <c r="DD59" i="5"/>
  <c r="EK61" i="5"/>
  <c r="EK62" i="5"/>
  <c r="BL47" i="5"/>
  <c r="BL48" i="5"/>
  <c r="BL46" i="5"/>
  <c r="BL45" i="5"/>
  <c r="BW35" i="5"/>
  <c r="BW36" i="5"/>
  <c r="BW33" i="5"/>
  <c r="BW34" i="5"/>
  <c r="BL59" i="5"/>
  <c r="BL60" i="5"/>
  <c r="BL57" i="5"/>
  <c r="BL58" i="5"/>
  <c r="CH60" i="5"/>
  <c r="CH57" i="5"/>
  <c r="CH58" i="5"/>
  <c r="CH59" i="5"/>
  <c r="CH16" i="5"/>
  <c r="CH13" i="5"/>
  <c r="CH14" i="5"/>
  <c r="CH15" i="5"/>
  <c r="DO21" i="5"/>
  <c r="DO22" i="5"/>
  <c r="DO23" i="5"/>
  <c r="DO24" i="5"/>
  <c r="CH56" i="5"/>
  <c r="CH53" i="5"/>
  <c r="CH54" i="5"/>
  <c r="CH55" i="5"/>
  <c r="DO58" i="5"/>
  <c r="DO57" i="5"/>
  <c r="DO59" i="5"/>
  <c r="DO60" i="5"/>
  <c r="BW21" i="4"/>
  <c r="BW22" i="4"/>
  <c r="BW23" i="4"/>
  <c r="BW24" i="4"/>
  <c r="BW57" i="4"/>
  <c r="BW58" i="4"/>
  <c r="BW59" i="4"/>
  <c r="BW60" i="4"/>
  <c r="DD62" i="4"/>
  <c r="DD61" i="4"/>
  <c r="EK65" i="4"/>
  <c r="EK66" i="4"/>
  <c r="CH22" i="4"/>
  <c r="CH23" i="4"/>
  <c r="CH24" i="4"/>
  <c r="CH21" i="4"/>
  <c r="DO35" i="4"/>
  <c r="DO36" i="4"/>
  <c r="DO33" i="4"/>
  <c r="DO34" i="4"/>
  <c r="CH58" i="4"/>
  <c r="CH59" i="4"/>
  <c r="CH60" i="4"/>
  <c r="CH57" i="4"/>
  <c r="DO61" i="4"/>
  <c r="DO62" i="4"/>
  <c r="BL13" i="4"/>
  <c r="BL14" i="4"/>
  <c r="BL16" i="4"/>
  <c r="BL15" i="4"/>
  <c r="CS22" i="4"/>
  <c r="CS23" i="4"/>
  <c r="CS24" i="4"/>
  <c r="CS21" i="4"/>
  <c r="DZ35" i="4"/>
  <c r="DZ36" i="4"/>
  <c r="DZ34" i="4"/>
  <c r="DZ33" i="4"/>
  <c r="BL53" i="4"/>
  <c r="BL54" i="4"/>
  <c r="BL56" i="4"/>
  <c r="BL55" i="4"/>
  <c r="CS58" i="4"/>
  <c r="CS59" i="4"/>
  <c r="CS57" i="4"/>
  <c r="CS60" i="4"/>
  <c r="DZ62" i="4"/>
  <c r="DZ61" i="4"/>
  <c r="BW13" i="4"/>
  <c r="BW14" i="4"/>
  <c r="BW15" i="4"/>
  <c r="BW16" i="4"/>
  <c r="DD22" i="4"/>
  <c r="DD23" i="4"/>
  <c r="DD24" i="4"/>
  <c r="DD21" i="4"/>
  <c r="EK35" i="4"/>
  <c r="EK36" i="4"/>
  <c r="EK33" i="4"/>
  <c r="EK34" i="4"/>
  <c r="BW53" i="4"/>
  <c r="BW54" i="4"/>
  <c r="BW55" i="4"/>
  <c r="BW56" i="4"/>
  <c r="DD58" i="4"/>
  <c r="DD59" i="4"/>
  <c r="DD60" i="4"/>
  <c r="DD57" i="4"/>
  <c r="EK61" i="4"/>
  <c r="EK62" i="4"/>
  <c r="DO23" i="4"/>
  <c r="DO24" i="4"/>
  <c r="DO21" i="4"/>
  <c r="DO22" i="4"/>
  <c r="BL45" i="4"/>
  <c r="BL46" i="4"/>
  <c r="BL47" i="4"/>
  <c r="BL48" i="4"/>
  <c r="BW11" i="4"/>
  <c r="BW7" i="4"/>
  <c r="BW8" i="4"/>
  <c r="BW12" i="4"/>
  <c r="EK23" i="4"/>
  <c r="EK24" i="4"/>
  <c r="EK21" i="4"/>
  <c r="EK22" i="4"/>
  <c r="BW45" i="4"/>
  <c r="BW46" i="4"/>
  <c r="BW47" i="4"/>
  <c r="BW48" i="4"/>
  <c r="DD54" i="4"/>
  <c r="DD55" i="4"/>
  <c r="DD56" i="4"/>
  <c r="DD53" i="4"/>
  <c r="EK59" i="4"/>
  <c r="EK60" i="4"/>
  <c r="EK57" i="4"/>
  <c r="EK58" i="4"/>
  <c r="CH11" i="4"/>
  <c r="CH7" i="4"/>
  <c r="CH12" i="4"/>
  <c r="CH8" i="4"/>
  <c r="DO15" i="4"/>
  <c r="DO16" i="4"/>
  <c r="DO13" i="4"/>
  <c r="DO14" i="4"/>
  <c r="CH46" i="4"/>
  <c r="CH47" i="4"/>
  <c r="CH48" i="4"/>
  <c r="CH45" i="4"/>
  <c r="DO55" i="4"/>
  <c r="DO56" i="4"/>
  <c r="DO53" i="4"/>
  <c r="DO54" i="4"/>
  <c r="CH65" i="4"/>
  <c r="CH66" i="4"/>
  <c r="BW65" i="4"/>
  <c r="BW66" i="4"/>
  <c r="BL61" i="4"/>
  <c r="BL62" i="4"/>
  <c r="DZ23" i="4"/>
  <c r="DZ24" i="4"/>
  <c r="DZ21" i="4"/>
  <c r="DZ22" i="4"/>
  <c r="DZ59" i="4"/>
  <c r="DZ60" i="4"/>
  <c r="DZ57" i="4"/>
  <c r="DZ58" i="4"/>
  <c r="DD14" i="4"/>
  <c r="DD15" i="4"/>
  <c r="DD16" i="4"/>
  <c r="DD13" i="4"/>
  <c r="CS11" i="4"/>
  <c r="CS7" i="4"/>
  <c r="CS8" i="4"/>
  <c r="CS12" i="4"/>
  <c r="CS46" i="4"/>
  <c r="CS47" i="4"/>
  <c r="CS45" i="4"/>
  <c r="CS48" i="4"/>
  <c r="CS65" i="4"/>
  <c r="CS66" i="4"/>
  <c r="DD11" i="4"/>
  <c r="DD7" i="4"/>
  <c r="DD12" i="4"/>
  <c r="DD8" i="4"/>
  <c r="EK15" i="4"/>
  <c r="EK16" i="4"/>
  <c r="EK13" i="4"/>
  <c r="EK14" i="4"/>
  <c r="BW33" i="4"/>
  <c r="BW34" i="4"/>
  <c r="BW35" i="4"/>
  <c r="BW36" i="4"/>
  <c r="DD46" i="4"/>
  <c r="DD47" i="4"/>
  <c r="DD48" i="4"/>
  <c r="DD45" i="4"/>
  <c r="EK55" i="4"/>
  <c r="EK56" i="4"/>
  <c r="EK53" i="4"/>
  <c r="EK54" i="4"/>
  <c r="BW61" i="4"/>
  <c r="BW62" i="4"/>
  <c r="DD65" i="4"/>
  <c r="DD66" i="4"/>
  <c r="DD34" i="4"/>
  <c r="DD35" i="4"/>
  <c r="DD36" i="4"/>
  <c r="DD33" i="4"/>
  <c r="DO59" i="4"/>
  <c r="DO60" i="4"/>
  <c r="DO57" i="4"/>
  <c r="DO58" i="4"/>
  <c r="BL11" i="4"/>
  <c r="BL8" i="4"/>
  <c r="BL12" i="4"/>
  <c r="BL7" i="4"/>
  <c r="CS54" i="4"/>
  <c r="CS55" i="4"/>
  <c r="CS56" i="4"/>
  <c r="CS53" i="4"/>
  <c r="BL33" i="4"/>
  <c r="BL34" i="4"/>
  <c r="BL36" i="4"/>
  <c r="BL35" i="4"/>
  <c r="DO11" i="4"/>
  <c r="DO7" i="4"/>
  <c r="DO12" i="4"/>
  <c r="DO8" i="4"/>
  <c r="CH34" i="4"/>
  <c r="CH35" i="4"/>
  <c r="CH36" i="4"/>
  <c r="CH33" i="4"/>
  <c r="DO47" i="4"/>
  <c r="DO48" i="4"/>
  <c r="DO45" i="4"/>
  <c r="DO46" i="4"/>
  <c r="CH62" i="4"/>
  <c r="CH61" i="4"/>
  <c r="DO65" i="4"/>
  <c r="DO66" i="4"/>
  <c r="EK47" i="4"/>
  <c r="EK48" i="4"/>
  <c r="EK45" i="4"/>
  <c r="EK46" i="4"/>
  <c r="CH14" i="4"/>
  <c r="CH15" i="4"/>
  <c r="CH16" i="4"/>
  <c r="CH13" i="4"/>
  <c r="CH54" i="4"/>
  <c r="CH55" i="4"/>
  <c r="CH56" i="4"/>
  <c r="CH53" i="4"/>
  <c r="CS14" i="4"/>
  <c r="CS15" i="4"/>
  <c r="CS16" i="4"/>
  <c r="CS13" i="4"/>
  <c r="BL65" i="4"/>
  <c r="BL66" i="4"/>
  <c r="DZ15" i="4"/>
  <c r="DZ16" i="4"/>
  <c r="DZ14" i="4"/>
  <c r="DZ13" i="4"/>
  <c r="DZ55" i="4"/>
  <c r="DZ56" i="4"/>
  <c r="DZ54" i="4"/>
  <c r="DZ53" i="4"/>
  <c r="EK11" i="4"/>
  <c r="EK7" i="4"/>
  <c r="EK8" i="4"/>
  <c r="EK12" i="4"/>
  <c r="BL21" i="4"/>
  <c r="BL22" i="4"/>
  <c r="BL24" i="4"/>
  <c r="BL23" i="4"/>
  <c r="CS34" i="4"/>
  <c r="CS35" i="4"/>
  <c r="CS36" i="4"/>
  <c r="CS33" i="4"/>
  <c r="DZ47" i="4"/>
  <c r="DZ48" i="4"/>
  <c r="DZ45" i="4"/>
  <c r="DZ46" i="4"/>
  <c r="BL57" i="4"/>
  <c r="BL58" i="4"/>
  <c r="BL60" i="4"/>
  <c r="BL59" i="4"/>
  <c r="CS62" i="4"/>
  <c r="CS61" i="4"/>
  <c r="DZ65" i="4"/>
  <c r="DZ66" i="4"/>
  <c r="DZ61" i="14"/>
  <c r="DZ62" i="14"/>
  <c r="DD15" i="14"/>
  <c r="DD16" i="14"/>
  <c r="DD13" i="14"/>
  <c r="DD14" i="14"/>
  <c r="CH11" i="14"/>
  <c r="CH7" i="14"/>
  <c r="CH12" i="14"/>
  <c r="CH8" i="14"/>
  <c r="DO15" i="14"/>
  <c r="DO16" i="14"/>
  <c r="DO13" i="14"/>
  <c r="DO14" i="14"/>
  <c r="DZ24" i="14"/>
  <c r="DZ21" i="14"/>
  <c r="DZ23" i="14"/>
  <c r="DZ22" i="14"/>
  <c r="CH54" i="14"/>
  <c r="CH55" i="14"/>
  <c r="CH56" i="14"/>
  <c r="CH53" i="14"/>
  <c r="DO59" i="14"/>
  <c r="DO60" i="14"/>
  <c r="DO57" i="14"/>
  <c r="DO58" i="14"/>
  <c r="BL11" i="14"/>
  <c r="BL7" i="14"/>
  <c r="BL12" i="14"/>
  <c r="BL8" i="14"/>
  <c r="EK61" i="14"/>
  <c r="EK62" i="14"/>
  <c r="CS11" i="14"/>
  <c r="CS7" i="14"/>
  <c r="CS12" i="14"/>
  <c r="CS8" i="14"/>
  <c r="DZ15" i="14"/>
  <c r="DZ16" i="14"/>
  <c r="DZ13" i="14"/>
  <c r="DZ14" i="14"/>
  <c r="EK24" i="14"/>
  <c r="EK21" i="14"/>
  <c r="EK22" i="14"/>
  <c r="EK23" i="14"/>
  <c r="BL46" i="14"/>
  <c r="BL47" i="14"/>
  <c r="BL48" i="14"/>
  <c r="BL45" i="14"/>
  <c r="CS55" i="14"/>
  <c r="CS56" i="14"/>
  <c r="CS54" i="14"/>
  <c r="CS53" i="14"/>
  <c r="DZ60" i="14"/>
  <c r="DZ59" i="14"/>
  <c r="DZ57" i="14"/>
  <c r="DZ58" i="14"/>
  <c r="BL65" i="14"/>
  <c r="BL66" i="14"/>
  <c r="DD23" i="14"/>
  <c r="DD24" i="14"/>
  <c r="DD21" i="14"/>
  <c r="DD22" i="14"/>
  <c r="BW54" i="14"/>
  <c r="BW55" i="14"/>
  <c r="BW56" i="14"/>
  <c r="BW53" i="14"/>
  <c r="DD11" i="14"/>
  <c r="DD7" i="14"/>
  <c r="DD12" i="14"/>
  <c r="DD8" i="14"/>
  <c r="EK16" i="14"/>
  <c r="EK13" i="14"/>
  <c r="EK14" i="14"/>
  <c r="EK15" i="14"/>
  <c r="BW46" i="14"/>
  <c r="BW47" i="14"/>
  <c r="BW48" i="14"/>
  <c r="BW45" i="14"/>
  <c r="DD55" i="14"/>
  <c r="DD56" i="14"/>
  <c r="DD53" i="14"/>
  <c r="DD54" i="14"/>
  <c r="EK60" i="14"/>
  <c r="EK57" i="14"/>
  <c r="EK58" i="14"/>
  <c r="EK59" i="14"/>
  <c r="BW65" i="14"/>
  <c r="BW66" i="14"/>
  <c r="CH14" i="14"/>
  <c r="CH15" i="14"/>
  <c r="CH16" i="14"/>
  <c r="CH13" i="14"/>
  <c r="DD59" i="14"/>
  <c r="DD60" i="14"/>
  <c r="DD57" i="14"/>
  <c r="DD58" i="14"/>
  <c r="DO11" i="14"/>
  <c r="DO7" i="14"/>
  <c r="DO12" i="14"/>
  <c r="DO8" i="14"/>
  <c r="CH46" i="14"/>
  <c r="CH47" i="14"/>
  <c r="CH48" i="14"/>
  <c r="CH45" i="14"/>
  <c r="DO55" i="14"/>
  <c r="DO56" i="14"/>
  <c r="DO53" i="14"/>
  <c r="DO54" i="14"/>
  <c r="CH65" i="14"/>
  <c r="CH66" i="14"/>
  <c r="DO35" i="14"/>
  <c r="DO36" i="14"/>
  <c r="DO33" i="14"/>
  <c r="DO34" i="14"/>
  <c r="BW11" i="14"/>
  <c r="BW7" i="14"/>
  <c r="BW12" i="14"/>
  <c r="BW8" i="14"/>
  <c r="EK36" i="14"/>
  <c r="EK33" i="14"/>
  <c r="EK34" i="14"/>
  <c r="EK35" i="14"/>
  <c r="DZ12" i="14"/>
  <c r="DZ8" i="14"/>
  <c r="DZ7" i="14"/>
  <c r="DZ11" i="14"/>
  <c r="BL34" i="14"/>
  <c r="BL33" i="14"/>
  <c r="BL35" i="14"/>
  <c r="BL36" i="14"/>
  <c r="CS47" i="14"/>
  <c r="CS46" i="14"/>
  <c r="CS48" i="14"/>
  <c r="CS45" i="14"/>
  <c r="DZ56" i="14"/>
  <c r="DZ55" i="14"/>
  <c r="DZ53" i="14"/>
  <c r="DZ54" i="14"/>
  <c r="BL62" i="14"/>
  <c r="BL61" i="14"/>
  <c r="CS65" i="14"/>
  <c r="CS66" i="14"/>
  <c r="CH58" i="14"/>
  <c r="CH59" i="14"/>
  <c r="CH60" i="14"/>
  <c r="CH57" i="14"/>
  <c r="BL53" i="14"/>
  <c r="BL54" i="14"/>
  <c r="BL55" i="14"/>
  <c r="BL56" i="14"/>
  <c r="EK12" i="14"/>
  <c r="EK8" i="14"/>
  <c r="EK11" i="14"/>
  <c r="EK7" i="14"/>
  <c r="BW34" i="14"/>
  <c r="BW35" i="14"/>
  <c r="BW36" i="14"/>
  <c r="BW33" i="14"/>
  <c r="DD47" i="14"/>
  <c r="DD48" i="14"/>
  <c r="DD45" i="14"/>
  <c r="DD46" i="14"/>
  <c r="EK56" i="14"/>
  <c r="EK53" i="14"/>
  <c r="EK54" i="14"/>
  <c r="EK55" i="14"/>
  <c r="BW62" i="14"/>
  <c r="BW61" i="14"/>
  <c r="DD65" i="14"/>
  <c r="DD66" i="14"/>
  <c r="DO61" i="14"/>
  <c r="DO62" i="14"/>
  <c r="CS59" i="14"/>
  <c r="CS60" i="14"/>
  <c r="CS57" i="14"/>
  <c r="CS58" i="14"/>
  <c r="BL21" i="14"/>
  <c r="BL22" i="14"/>
  <c r="BL23" i="14"/>
  <c r="BL24" i="14"/>
  <c r="CH34" i="14"/>
  <c r="CH35" i="14"/>
  <c r="CH36" i="14"/>
  <c r="CH33" i="14"/>
  <c r="DO47" i="14"/>
  <c r="DO48" i="14"/>
  <c r="DO45" i="14"/>
  <c r="DO46" i="14"/>
  <c r="CH62" i="14"/>
  <c r="CH61" i="14"/>
  <c r="DO65" i="14"/>
  <c r="DO66" i="14"/>
  <c r="DZ35" i="14"/>
  <c r="DZ36" i="14"/>
  <c r="DZ33" i="14"/>
  <c r="DZ34" i="14"/>
  <c r="BL14" i="14"/>
  <c r="BL15" i="14"/>
  <c r="BL13" i="14"/>
  <c r="BL16" i="14"/>
  <c r="BW22" i="14"/>
  <c r="BW23" i="14"/>
  <c r="BW24" i="14"/>
  <c r="BW21" i="14"/>
  <c r="CS35" i="14"/>
  <c r="CS36" i="14"/>
  <c r="CS33" i="14"/>
  <c r="CS34" i="14"/>
  <c r="DZ48" i="14"/>
  <c r="DZ45" i="14"/>
  <c r="DZ46" i="14"/>
  <c r="DZ47" i="14"/>
  <c r="BL58" i="14"/>
  <c r="BL57" i="14"/>
  <c r="BL59" i="14"/>
  <c r="BL60" i="14"/>
  <c r="CS62" i="14"/>
  <c r="CS61" i="14"/>
  <c r="DZ66" i="14"/>
  <c r="DZ65" i="14"/>
  <c r="CS23" i="14"/>
  <c r="CS24" i="14"/>
  <c r="CS21" i="14"/>
  <c r="CS22" i="14"/>
  <c r="CS15" i="14"/>
  <c r="CS16" i="14"/>
  <c r="CS13" i="14"/>
  <c r="CS14" i="14"/>
  <c r="DO23" i="14"/>
  <c r="DO24" i="14"/>
  <c r="DO21" i="14"/>
  <c r="DO22" i="14"/>
  <c r="BW14" i="14"/>
  <c r="BW15" i="14"/>
  <c r="BW16" i="14"/>
  <c r="BW13" i="14"/>
  <c r="CH22" i="14"/>
  <c r="CH23" i="14"/>
  <c r="CH24" i="14"/>
  <c r="CH21" i="14"/>
  <c r="DD35" i="14"/>
  <c r="DD36" i="14"/>
  <c r="DD33" i="14"/>
  <c r="DD34" i="14"/>
  <c r="EK48" i="14"/>
  <c r="EK45" i="14"/>
  <c r="EK46" i="14"/>
  <c r="EK47" i="14"/>
  <c r="BW58" i="14"/>
  <c r="BW59" i="14"/>
  <c r="BW60" i="14"/>
  <c r="BW57" i="14"/>
  <c r="DD61" i="14"/>
  <c r="DD62" i="14"/>
  <c r="EK66" i="14"/>
  <c r="EK65" i="14"/>
  <c r="BW58" i="13"/>
  <c r="BW59" i="13"/>
  <c r="BW60" i="13"/>
  <c r="BW57" i="13"/>
  <c r="CS23" i="13"/>
  <c r="CS22" i="13"/>
  <c r="CS24" i="13"/>
  <c r="CS21" i="13"/>
  <c r="CH58" i="13"/>
  <c r="CH59" i="13"/>
  <c r="CH60" i="13"/>
  <c r="CH57" i="13"/>
  <c r="CS15" i="13"/>
  <c r="CS14" i="13"/>
  <c r="CS16" i="13"/>
  <c r="CS13" i="13"/>
  <c r="BW11" i="13"/>
  <c r="BW7" i="13"/>
  <c r="BW12" i="13"/>
  <c r="BW8" i="13"/>
  <c r="DD15" i="13"/>
  <c r="DD16" i="13"/>
  <c r="DD13" i="13"/>
  <c r="DD14" i="13"/>
  <c r="DO23" i="13"/>
  <c r="DO24" i="13"/>
  <c r="DO21" i="13"/>
  <c r="DO22" i="13"/>
  <c r="EK36" i="13"/>
  <c r="EK33" i="13"/>
  <c r="EK34" i="13"/>
  <c r="EK35" i="13"/>
  <c r="BW54" i="13"/>
  <c r="BW55" i="13"/>
  <c r="BW56" i="13"/>
  <c r="BW53" i="13"/>
  <c r="DD59" i="13"/>
  <c r="DD60" i="13"/>
  <c r="DD57" i="13"/>
  <c r="DD58" i="13"/>
  <c r="EK61" i="13"/>
  <c r="EK62" i="13"/>
  <c r="EK48" i="13"/>
  <c r="EK45" i="13"/>
  <c r="EK46" i="13"/>
  <c r="EK47" i="13"/>
  <c r="CH14" i="13"/>
  <c r="CH15" i="13"/>
  <c r="CH16" i="13"/>
  <c r="CH13" i="13"/>
  <c r="DO61" i="13"/>
  <c r="DO62" i="13"/>
  <c r="BL11" i="13"/>
  <c r="BL7" i="13"/>
  <c r="BL12" i="13"/>
  <c r="BL8" i="13"/>
  <c r="DZ61" i="13"/>
  <c r="DZ62" i="13"/>
  <c r="CH11" i="13"/>
  <c r="CH7" i="13"/>
  <c r="CH12" i="13"/>
  <c r="CH8" i="13"/>
  <c r="DO15" i="13"/>
  <c r="DO16" i="13"/>
  <c r="DO13" i="13"/>
  <c r="DO14" i="13"/>
  <c r="DZ23" i="13"/>
  <c r="DZ24" i="13"/>
  <c r="DZ21" i="13"/>
  <c r="DZ22" i="13"/>
  <c r="CH54" i="13"/>
  <c r="CH55" i="13"/>
  <c r="CH56" i="13"/>
  <c r="CH53" i="13"/>
  <c r="DO59" i="13"/>
  <c r="DO60" i="13"/>
  <c r="DO57" i="13"/>
  <c r="DO58" i="13"/>
  <c r="EK66" i="13"/>
  <c r="EK65" i="13"/>
  <c r="CS11" i="13"/>
  <c r="CS7" i="13"/>
  <c r="CS12" i="13"/>
  <c r="CS8" i="13"/>
  <c r="DZ16" i="13"/>
  <c r="DZ13" i="13"/>
  <c r="DZ15" i="13"/>
  <c r="DZ14" i="13"/>
  <c r="EK24" i="13"/>
  <c r="EK21" i="13"/>
  <c r="EK22" i="13"/>
  <c r="EK23" i="13"/>
  <c r="BL46" i="13"/>
  <c r="BL47" i="13"/>
  <c r="BL48" i="13"/>
  <c r="BL45" i="13"/>
  <c r="CS54" i="13"/>
  <c r="CS55" i="13"/>
  <c r="CS56" i="13"/>
  <c r="CS53" i="13"/>
  <c r="DZ60" i="13"/>
  <c r="DZ57" i="13"/>
  <c r="DZ58" i="13"/>
  <c r="DZ59" i="13"/>
  <c r="BL65" i="13"/>
  <c r="BL66" i="13"/>
  <c r="DO35" i="13"/>
  <c r="DO36" i="13"/>
  <c r="DO33" i="13"/>
  <c r="DO34" i="13"/>
  <c r="DD11" i="13"/>
  <c r="DD7" i="13"/>
  <c r="DD12" i="13"/>
  <c r="DD8" i="13"/>
  <c r="EK16" i="13"/>
  <c r="EK13" i="13"/>
  <c r="EK14" i="13"/>
  <c r="EK15" i="13"/>
  <c r="BW46" i="13"/>
  <c r="BW47" i="13"/>
  <c r="BW48" i="13"/>
  <c r="BW45" i="13"/>
  <c r="DD55" i="13"/>
  <c r="DD56" i="13"/>
  <c r="DD53" i="13"/>
  <c r="DD54" i="13"/>
  <c r="EK60" i="13"/>
  <c r="EK57" i="13"/>
  <c r="EK58" i="13"/>
  <c r="EK59" i="13"/>
  <c r="BW65" i="13"/>
  <c r="BW66" i="13"/>
  <c r="DO11" i="13"/>
  <c r="DO7" i="13"/>
  <c r="DO12" i="13"/>
  <c r="DO8" i="13"/>
  <c r="CH46" i="13"/>
  <c r="CH47" i="13"/>
  <c r="CH48" i="13"/>
  <c r="CH45" i="13"/>
  <c r="DO55" i="13"/>
  <c r="DO56" i="13"/>
  <c r="DO53" i="13"/>
  <c r="DO54" i="13"/>
  <c r="CH65" i="13"/>
  <c r="CH66" i="13"/>
  <c r="CH22" i="13"/>
  <c r="CH23" i="13"/>
  <c r="CH24" i="13"/>
  <c r="CH21" i="13"/>
  <c r="CS59" i="13"/>
  <c r="CS60" i="13"/>
  <c r="CS57" i="13"/>
  <c r="CS58" i="13"/>
  <c r="DZ11" i="13"/>
  <c r="DZ12" i="13"/>
  <c r="DZ8" i="13"/>
  <c r="DZ7" i="13"/>
  <c r="BL34" i="13"/>
  <c r="BL33" i="13"/>
  <c r="BL35" i="13"/>
  <c r="BL36" i="13"/>
  <c r="CS47" i="13"/>
  <c r="CS48" i="13"/>
  <c r="CS46" i="13"/>
  <c r="CS45" i="13"/>
  <c r="DZ56" i="13"/>
  <c r="DZ55" i="13"/>
  <c r="DZ53" i="13"/>
  <c r="DZ54" i="13"/>
  <c r="BL62" i="13"/>
  <c r="BL61" i="13"/>
  <c r="CS65" i="13"/>
  <c r="CS66" i="13"/>
  <c r="DD61" i="13"/>
  <c r="DD62" i="13"/>
  <c r="DD23" i="13"/>
  <c r="DD24" i="13"/>
  <c r="DD21" i="13"/>
  <c r="DD22" i="13"/>
  <c r="EK12" i="13"/>
  <c r="EK8" i="13"/>
  <c r="EK11" i="13"/>
  <c r="EK7" i="13"/>
  <c r="BW34" i="13"/>
  <c r="BW35" i="13"/>
  <c r="BW36" i="13"/>
  <c r="BW33" i="13"/>
  <c r="DD47" i="13"/>
  <c r="DD48" i="13"/>
  <c r="DD45" i="13"/>
  <c r="DD46" i="13"/>
  <c r="EK56" i="13"/>
  <c r="EK53" i="13"/>
  <c r="EK54" i="13"/>
  <c r="EK55" i="13"/>
  <c r="BW62" i="13"/>
  <c r="BW61" i="13"/>
  <c r="DD65" i="13"/>
  <c r="DD66" i="13"/>
  <c r="BW14" i="13"/>
  <c r="BW15" i="13"/>
  <c r="BW16" i="13"/>
  <c r="BW13" i="13"/>
  <c r="BL54" i="13"/>
  <c r="BL55" i="13"/>
  <c r="BL53" i="13"/>
  <c r="BL56" i="13"/>
  <c r="BL22" i="13"/>
  <c r="BL23" i="13"/>
  <c r="BL24" i="13"/>
  <c r="BL21" i="13"/>
  <c r="CH34" i="13"/>
  <c r="CH35" i="13"/>
  <c r="CH36" i="13"/>
  <c r="CH33" i="13"/>
  <c r="DO47" i="13"/>
  <c r="DO48" i="13"/>
  <c r="DO45" i="13"/>
  <c r="DO46" i="13"/>
  <c r="CH62" i="13"/>
  <c r="CH61" i="13"/>
  <c r="DO65" i="13"/>
  <c r="DO66" i="13"/>
  <c r="DD35" i="13"/>
  <c r="DD36" i="13"/>
  <c r="DD33" i="13"/>
  <c r="DD34" i="13"/>
  <c r="DZ36" i="13"/>
  <c r="DZ33" i="13"/>
  <c r="DZ34" i="13"/>
  <c r="DZ35" i="13"/>
  <c r="BL14" i="13"/>
  <c r="BL15" i="13"/>
  <c r="BL16" i="13"/>
  <c r="BL13" i="13"/>
  <c r="BW22" i="13"/>
  <c r="BW23" i="13"/>
  <c r="BW24" i="13"/>
  <c r="BW21" i="13"/>
  <c r="CS34" i="13"/>
  <c r="CS35" i="13"/>
  <c r="CS36" i="13"/>
  <c r="CS33" i="13"/>
  <c r="DZ47" i="13"/>
  <c r="DZ48" i="13"/>
  <c r="DZ45" i="13"/>
  <c r="DZ46" i="13"/>
  <c r="BL58" i="13"/>
  <c r="BL57" i="13"/>
  <c r="BL59" i="13"/>
  <c r="BL60" i="13"/>
  <c r="CS62" i="13"/>
  <c r="CS61" i="13"/>
  <c r="DZ65" i="13"/>
  <c r="DZ66" i="13"/>
  <c r="CH58" i="12"/>
  <c r="CH59" i="12"/>
  <c r="CH60" i="12"/>
  <c r="CH57" i="12"/>
  <c r="BL14" i="12"/>
  <c r="BL13" i="12"/>
  <c r="BL15" i="12"/>
  <c r="BL16" i="12"/>
  <c r="BW21" i="12"/>
  <c r="BW22" i="12"/>
  <c r="BW23" i="12"/>
  <c r="BW24" i="12"/>
  <c r="CS35" i="12"/>
  <c r="CS36" i="12"/>
  <c r="CS33" i="12"/>
  <c r="CS34" i="12"/>
  <c r="DZ48" i="12"/>
  <c r="DZ45" i="12"/>
  <c r="DZ47" i="12"/>
  <c r="DZ46" i="12"/>
  <c r="BL58" i="12"/>
  <c r="BL59" i="12"/>
  <c r="BL60" i="12"/>
  <c r="BL57" i="12"/>
  <c r="CS61" i="12"/>
  <c r="CS62" i="12"/>
  <c r="DZ66" i="12"/>
  <c r="DZ65" i="12"/>
  <c r="BW14" i="12"/>
  <c r="BW15" i="12"/>
  <c r="BW16" i="12"/>
  <c r="BW13" i="12"/>
  <c r="CH22" i="12"/>
  <c r="CH23" i="12"/>
  <c r="CH24" i="12"/>
  <c r="CH21" i="12"/>
  <c r="DD35" i="12"/>
  <c r="DD34" i="12"/>
  <c r="DD36" i="12"/>
  <c r="DD33" i="12"/>
  <c r="EK47" i="12"/>
  <c r="EK48" i="12"/>
  <c r="EK45" i="12"/>
  <c r="EK46" i="12"/>
  <c r="BW58" i="12"/>
  <c r="BW57" i="12"/>
  <c r="BW59" i="12"/>
  <c r="BW60" i="12"/>
  <c r="DD61" i="12"/>
  <c r="DD62" i="12"/>
  <c r="EK66" i="12"/>
  <c r="EK65" i="12"/>
  <c r="DZ36" i="12"/>
  <c r="DZ33" i="12"/>
  <c r="DZ34" i="12"/>
  <c r="DZ35" i="12"/>
  <c r="BW11" i="12"/>
  <c r="BW7" i="12"/>
  <c r="BW12" i="12"/>
  <c r="BW8" i="12"/>
  <c r="DD15" i="12"/>
  <c r="DD16" i="12"/>
  <c r="DD13" i="12"/>
  <c r="DD14" i="12"/>
  <c r="DO23" i="12"/>
  <c r="DO24" i="12"/>
  <c r="DO21" i="12"/>
  <c r="DO22" i="12"/>
  <c r="EK36" i="12"/>
  <c r="EK33" i="12"/>
  <c r="EK34" i="12"/>
  <c r="EK35" i="12"/>
  <c r="BW54" i="12"/>
  <c r="BW55" i="12"/>
  <c r="BW56" i="12"/>
  <c r="BW53" i="12"/>
  <c r="DD59" i="12"/>
  <c r="DD58" i="12"/>
  <c r="DD60" i="12"/>
  <c r="DD57" i="12"/>
  <c r="EK61" i="12"/>
  <c r="EK62" i="12"/>
  <c r="CS15" i="12"/>
  <c r="CS16" i="12"/>
  <c r="CS13" i="12"/>
  <c r="CS14" i="12"/>
  <c r="BL54" i="12"/>
  <c r="BL55" i="12"/>
  <c r="BL53" i="12"/>
  <c r="BL56" i="12"/>
  <c r="CH11" i="12"/>
  <c r="CH7" i="12"/>
  <c r="CH12" i="12"/>
  <c r="CH8" i="12"/>
  <c r="DO15" i="12"/>
  <c r="DO16" i="12"/>
  <c r="DO13" i="12"/>
  <c r="DO14" i="12"/>
  <c r="DZ24" i="12"/>
  <c r="DZ23" i="12"/>
  <c r="DZ21" i="12"/>
  <c r="DZ22" i="12"/>
  <c r="CH54" i="12"/>
  <c r="CH55" i="12"/>
  <c r="CH56" i="12"/>
  <c r="CH53" i="12"/>
  <c r="DO59" i="12"/>
  <c r="DO60" i="12"/>
  <c r="DO57" i="12"/>
  <c r="DO58" i="12"/>
  <c r="CS11" i="12"/>
  <c r="CS7" i="12"/>
  <c r="CS12" i="12"/>
  <c r="CS8" i="12"/>
  <c r="DZ16" i="12"/>
  <c r="DZ13" i="12"/>
  <c r="DZ14" i="12"/>
  <c r="DZ15" i="12"/>
  <c r="EK24" i="12"/>
  <c r="EK23" i="12"/>
  <c r="EK21" i="12"/>
  <c r="EK22" i="12"/>
  <c r="BL46" i="12"/>
  <c r="BL47" i="12"/>
  <c r="BL48" i="12"/>
  <c r="BL45" i="12"/>
  <c r="CS55" i="12"/>
  <c r="CS56" i="12"/>
  <c r="CS54" i="12"/>
  <c r="CS53" i="12"/>
  <c r="DZ60" i="12"/>
  <c r="DZ57" i="12"/>
  <c r="DZ59" i="12"/>
  <c r="DZ58" i="12"/>
  <c r="BL65" i="12"/>
  <c r="BL66" i="12"/>
  <c r="CH14" i="12"/>
  <c r="CH15" i="12"/>
  <c r="CH16" i="12"/>
  <c r="CH13" i="12"/>
  <c r="DO61" i="12"/>
  <c r="DO62" i="12"/>
  <c r="BL11" i="12"/>
  <c r="BL7" i="12"/>
  <c r="BL12" i="12"/>
  <c r="BL8" i="12"/>
  <c r="DD23" i="12"/>
  <c r="DD24" i="12"/>
  <c r="DD21" i="12"/>
  <c r="DD22" i="12"/>
  <c r="CS59" i="12"/>
  <c r="CS58" i="12"/>
  <c r="CS60" i="12"/>
  <c r="CS57" i="12"/>
  <c r="DZ61" i="12"/>
  <c r="DZ62" i="12"/>
  <c r="DD11" i="12"/>
  <c r="DD7" i="12"/>
  <c r="DD12" i="12"/>
  <c r="DD8" i="12"/>
  <c r="EK16" i="12"/>
  <c r="EK15" i="12"/>
  <c r="EK13" i="12"/>
  <c r="EK14" i="12"/>
  <c r="BW46" i="12"/>
  <c r="BW45" i="12"/>
  <c r="BW47" i="12"/>
  <c r="BW48" i="12"/>
  <c r="DD55" i="12"/>
  <c r="DD56" i="12"/>
  <c r="DD54" i="12"/>
  <c r="DD53" i="12"/>
  <c r="EK59" i="12"/>
  <c r="EK60" i="12"/>
  <c r="EK57" i="12"/>
  <c r="EK58" i="12"/>
  <c r="BW65" i="12"/>
  <c r="BW66" i="12"/>
  <c r="DO11" i="12"/>
  <c r="DO7" i="12"/>
  <c r="DO12" i="12"/>
  <c r="DO8" i="12"/>
  <c r="CH46" i="12"/>
  <c r="CH47" i="12"/>
  <c r="CH48" i="12"/>
  <c r="CH45" i="12"/>
  <c r="DO55" i="12"/>
  <c r="DO56" i="12"/>
  <c r="DO53" i="12"/>
  <c r="DO54" i="12"/>
  <c r="CH65" i="12"/>
  <c r="CH66" i="12"/>
  <c r="CS23" i="12"/>
  <c r="CS24" i="12"/>
  <c r="CS21" i="12"/>
  <c r="CS22" i="12"/>
  <c r="DZ12" i="12"/>
  <c r="DZ8" i="12"/>
  <c r="DZ7" i="12"/>
  <c r="DZ11" i="12"/>
  <c r="BL34" i="12"/>
  <c r="BL33" i="12"/>
  <c r="BL35" i="12"/>
  <c r="BL36" i="12"/>
  <c r="CS47" i="12"/>
  <c r="CS48" i="12"/>
  <c r="CS46" i="12"/>
  <c r="CS45" i="12"/>
  <c r="DZ56" i="12"/>
  <c r="DZ55" i="12"/>
  <c r="DZ53" i="12"/>
  <c r="DZ54" i="12"/>
  <c r="BL62" i="12"/>
  <c r="BL61" i="12"/>
  <c r="CS65" i="12"/>
  <c r="CS66" i="12"/>
  <c r="DO35" i="12"/>
  <c r="DO36" i="12"/>
  <c r="DO33" i="12"/>
  <c r="DO34" i="12"/>
  <c r="EK11" i="12"/>
  <c r="EK12" i="12"/>
  <c r="EK8" i="12"/>
  <c r="EK7" i="12"/>
  <c r="BW33" i="12"/>
  <c r="BW34" i="12"/>
  <c r="BW35" i="12"/>
  <c r="BW36" i="12"/>
  <c r="DD47" i="12"/>
  <c r="DD48" i="12"/>
  <c r="DD45" i="12"/>
  <c r="DD46" i="12"/>
  <c r="EK56" i="12"/>
  <c r="EK53" i="12"/>
  <c r="EK54" i="12"/>
  <c r="EK55" i="12"/>
  <c r="BW62" i="12"/>
  <c r="BW61" i="12"/>
  <c r="DD65" i="12"/>
  <c r="DD66" i="12"/>
  <c r="BL22" i="12"/>
  <c r="BL23" i="12"/>
  <c r="BL21" i="12"/>
  <c r="BL24" i="12"/>
  <c r="CH34" i="12"/>
  <c r="CH35" i="12"/>
  <c r="CH36" i="12"/>
  <c r="CH33" i="12"/>
  <c r="DO47" i="12"/>
  <c r="DO48" i="12"/>
  <c r="DO45" i="12"/>
  <c r="DO46" i="12"/>
  <c r="CH62" i="12"/>
  <c r="CH61" i="12"/>
  <c r="DO65" i="12"/>
  <c r="DO66" i="12"/>
  <c r="BL24" i="11"/>
  <c r="BL23" i="11"/>
  <c r="BL21" i="11"/>
  <c r="BL22" i="11"/>
  <c r="CH36" i="11"/>
  <c r="CH33" i="11"/>
  <c r="CH34" i="11"/>
  <c r="CH35" i="11"/>
  <c r="DO45" i="11"/>
  <c r="DO46" i="11"/>
  <c r="DO47" i="11"/>
  <c r="DO48" i="11"/>
  <c r="CH61" i="11"/>
  <c r="CH62" i="11"/>
  <c r="DO65" i="11"/>
  <c r="DO66" i="11"/>
  <c r="BL16" i="11"/>
  <c r="BL13" i="11"/>
  <c r="BL15" i="11"/>
  <c r="BL14" i="11"/>
  <c r="BW24" i="11"/>
  <c r="BW21" i="11"/>
  <c r="BW22" i="11"/>
  <c r="BW23" i="11"/>
  <c r="CS33" i="11"/>
  <c r="CS34" i="11"/>
  <c r="CS35" i="11"/>
  <c r="CS36" i="11"/>
  <c r="DZ46" i="11"/>
  <c r="DZ45" i="11"/>
  <c r="DZ47" i="11"/>
  <c r="DZ48" i="11"/>
  <c r="BL60" i="11"/>
  <c r="BL57" i="11"/>
  <c r="BL59" i="11"/>
  <c r="BL58" i="11"/>
  <c r="CS61" i="11"/>
  <c r="CS62" i="11"/>
  <c r="DZ65" i="11"/>
  <c r="DZ66" i="11"/>
  <c r="BW16" i="11"/>
  <c r="BW13" i="11"/>
  <c r="BW14" i="11"/>
  <c r="BW15" i="11"/>
  <c r="EK46" i="11"/>
  <c r="EK47" i="11"/>
  <c r="EK48" i="11"/>
  <c r="EK45" i="11"/>
  <c r="CH60" i="11"/>
  <c r="CH57" i="11"/>
  <c r="CH58" i="11"/>
  <c r="CH59" i="11"/>
  <c r="BL12" i="11"/>
  <c r="BL8" i="11"/>
  <c r="BL11" i="11"/>
  <c r="BL7" i="11"/>
  <c r="CS13" i="11"/>
  <c r="CS14" i="11"/>
  <c r="CS15" i="11"/>
  <c r="CS16" i="11"/>
  <c r="DD21" i="11"/>
  <c r="DD22" i="11"/>
  <c r="DD23" i="11"/>
  <c r="DD24" i="11"/>
  <c r="DZ34" i="11"/>
  <c r="DZ35" i="11"/>
  <c r="DZ36" i="11"/>
  <c r="DZ33" i="11"/>
  <c r="BL56" i="11"/>
  <c r="BL55" i="11"/>
  <c r="BL53" i="11"/>
  <c r="BL54" i="11"/>
  <c r="CS57" i="11"/>
  <c r="CS58" i="11"/>
  <c r="CS59" i="11"/>
  <c r="CS60" i="11"/>
  <c r="DZ62" i="11"/>
  <c r="DZ61" i="11"/>
  <c r="BW12" i="11"/>
  <c r="BW8" i="11"/>
  <c r="BW11" i="11"/>
  <c r="BW7" i="11"/>
  <c r="DD13" i="11"/>
  <c r="DD14" i="11"/>
  <c r="DD15" i="11"/>
  <c r="DD16" i="11"/>
  <c r="DO21" i="11"/>
  <c r="DO22" i="11"/>
  <c r="DO23" i="11"/>
  <c r="DO24" i="11"/>
  <c r="EK34" i="11"/>
  <c r="EK35" i="11"/>
  <c r="EK36" i="11"/>
  <c r="EK33" i="11"/>
  <c r="BW56" i="11"/>
  <c r="BW53" i="11"/>
  <c r="BW54" i="11"/>
  <c r="BW55" i="11"/>
  <c r="DD57" i="11"/>
  <c r="DD58" i="11"/>
  <c r="DD59" i="11"/>
  <c r="DD60" i="11"/>
  <c r="EK62" i="11"/>
  <c r="EK61" i="11"/>
  <c r="BW60" i="11"/>
  <c r="BW57" i="11"/>
  <c r="BW58" i="11"/>
  <c r="BW59" i="11"/>
  <c r="CH16" i="11"/>
  <c r="CH13" i="11"/>
  <c r="CH14" i="11"/>
  <c r="CH15" i="11"/>
  <c r="DO33" i="11"/>
  <c r="DO34" i="11"/>
  <c r="DO35" i="11"/>
  <c r="DO36" i="11"/>
  <c r="CH12" i="11"/>
  <c r="CH8" i="11"/>
  <c r="CH11" i="11"/>
  <c r="CH7" i="11"/>
  <c r="DO13" i="11"/>
  <c r="DO14" i="11"/>
  <c r="DO15" i="11"/>
  <c r="DO16" i="11"/>
  <c r="DZ22" i="11"/>
  <c r="DZ23" i="11"/>
  <c r="DZ24" i="11"/>
  <c r="DZ21" i="11"/>
  <c r="CH56" i="11"/>
  <c r="CH53" i="11"/>
  <c r="CH54" i="11"/>
  <c r="CH55" i="11"/>
  <c r="DO57" i="11"/>
  <c r="DO58" i="11"/>
  <c r="DO59" i="11"/>
  <c r="DO60" i="11"/>
  <c r="CS12" i="11"/>
  <c r="CS8" i="11"/>
  <c r="CS11" i="11"/>
  <c r="CS7" i="11"/>
  <c r="DZ14" i="11"/>
  <c r="DZ13" i="11"/>
  <c r="DZ15" i="11"/>
  <c r="DZ16" i="11"/>
  <c r="EK22" i="11"/>
  <c r="EK23" i="11"/>
  <c r="EK24" i="11"/>
  <c r="EK21" i="11"/>
  <c r="BL47" i="11"/>
  <c r="BL48" i="11"/>
  <c r="BL45" i="11"/>
  <c r="BL46" i="11"/>
  <c r="CS53" i="11"/>
  <c r="CS54" i="11"/>
  <c r="CS55" i="11"/>
  <c r="CS56" i="11"/>
  <c r="DZ58" i="11"/>
  <c r="DZ57" i="11"/>
  <c r="DZ59" i="11"/>
  <c r="DZ60" i="11"/>
  <c r="BL66" i="11"/>
  <c r="BL65" i="11"/>
  <c r="DD11" i="11"/>
  <c r="DD7" i="11"/>
  <c r="DD12" i="11"/>
  <c r="DD8" i="11"/>
  <c r="EK14" i="11"/>
  <c r="EK15" i="11"/>
  <c r="EK16" i="11"/>
  <c r="EK13" i="11"/>
  <c r="BW48" i="11"/>
  <c r="BW45" i="11"/>
  <c r="BW46" i="11"/>
  <c r="BW47" i="11"/>
  <c r="DD53" i="11"/>
  <c r="DD54" i="11"/>
  <c r="DD55" i="11"/>
  <c r="DD56" i="11"/>
  <c r="EK58" i="11"/>
  <c r="EK59" i="11"/>
  <c r="EK60" i="11"/>
  <c r="EK57" i="11"/>
  <c r="BW66" i="11"/>
  <c r="BW65" i="11"/>
  <c r="DO11" i="11"/>
  <c r="DO7" i="11"/>
  <c r="DO12" i="11"/>
  <c r="DO8" i="11"/>
  <c r="CH48" i="11"/>
  <c r="CH45" i="11"/>
  <c r="CH46" i="11"/>
  <c r="CH47" i="11"/>
  <c r="DO53" i="11"/>
  <c r="DO54" i="11"/>
  <c r="DO55" i="11"/>
  <c r="DO56" i="11"/>
  <c r="CH66" i="11"/>
  <c r="CH65" i="11"/>
  <c r="CH24" i="11"/>
  <c r="CH21" i="11"/>
  <c r="CH22" i="11"/>
  <c r="CH23" i="11"/>
  <c r="DD61" i="11"/>
  <c r="DD62" i="11"/>
  <c r="CS21" i="11"/>
  <c r="CS24" i="11"/>
  <c r="CS22" i="11"/>
  <c r="CS23" i="11"/>
  <c r="DO61" i="11"/>
  <c r="DO62" i="11"/>
  <c r="DZ11" i="11"/>
  <c r="DZ7" i="11"/>
  <c r="DZ12" i="11"/>
  <c r="DZ8" i="11"/>
  <c r="BL36" i="11"/>
  <c r="BL35" i="11"/>
  <c r="BL33" i="11"/>
  <c r="BL34" i="11"/>
  <c r="CS45" i="11"/>
  <c r="CS46" i="11"/>
  <c r="CS47" i="11"/>
  <c r="CS48" i="11"/>
  <c r="DZ53" i="11"/>
  <c r="DZ54" i="11"/>
  <c r="DZ55" i="11"/>
  <c r="DZ56" i="11"/>
  <c r="BL61" i="11"/>
  <c r="BL62" i="11"/>
  <c r="CS66" i="11"/>
  <c r="CS65" i="11"/>
  <c r="DD33" i="11"/>
  <c r="DD34" i="11"/>
  <c r="DD35" i="11"/>
  <c r="DD36" i="11"/>
  <c r="EK65" i="11"/>
  <c r="EK66" i="11"/>
  <c r="EK11" i="11"/>
  <c r="EK7" i="11"/>
  <c r="EK12" i="11"/>
  <c r="EK8" i="11"/>
  <c r="BW36" i="11"/>
  <c r="BW33" i="11"/>
  <c r="BW34" i="11"/>
  <c r="BW35" i="11"/>
  <c r="DD45" i="11"/>
  <c r="DD46" i="11"/>
  <c r="DD47" i="11"/>
  <c r="DD48" i="11"/>
  <c r="EK54" i="11"/>
  <c r="EK55" i="11"/>
  <c r="EK56" i="11"/>
  <c r="EK53" i="11"/>
  <c r="BW61" i="11"/>
  <c r="BW62" i="11"/>
  <c r="DD65" i="11"/>
  <c r="DD66" i="11"/>
  <c r="EK11" i="10"/>
  <c r="EK7" i="10"/>
  <c r="EK12" i="10"/>
  <c r="EK8" i="10"/>
  <c r="BW33" i="10"/>
  <c r="BW34" i="10"/>
  <c r="BW35" i="10"/>
  <c r="BW36" i="10"/>
  <c r="DD46" i="10"/>
  <c r="DD45" i="10"/>
  <c r="DD47" i="10"/>
  <c r="DD48" i="10"/>
  <c r="EK55" i="10"/>
  <c r="EK56" i="10"/>
  <c r="EK53" i="10"/>
  <c r="EK54" i="10"/>
  <c r="BW61" i="10"/>
  <c r="BW62" i="10"/>
  <c r="DD65" i="10"/>
  <c r="DD66" i="10"/>
  <c r="BL21" i="10"/>
  <c r="BL22" i="10"/>
  <c r="BL24" i="10"/>
  <c r="BL23" i="10"/>
  <c r="CH33" i="10"/>
  <c r="CH34" i="10"/>
  <c r="CH35" i="10"/>
  <c r="CH36" i="10"/>
  <c r="DO46" i="10"/>
  <c r="DO47" i="10"/>
  <c r="DO48" i="10"/>
  <c r="DO45" i="10"/>
  <c r="CH61" i="10"/>
  <c r="CH62" i="10"/>
  <c r="DO65" i="10"/>
  <c r="DO66" i="10"/>
  <c r="CS34" i="10"/>
  <c r="CS33" i="10"/>
  <c r="CS35" i="10"/>
  <c r="CS36" i="10"/>
  <c r="CS61" i="10"/>
  <c r="CS62" i="10"/>
  <c r="DD34" i="10"/>
  <c r="DD35" i="10"/>
  <c r="DD36" i="10"/>
  <c r="DD33" i="10"/>
  <c r="DD62" i="10"/>
  <c r="DD61" i="10"/>
  <c r="CH13" i="10"/>
  <c r="CH14" i="10"/>
  <c r="CH15" i="10"/>
  <c r="CH16" i="10"/>
  <c r="CS22" i="10"/>
  <c r="CS21" i="10"/>
  <c r="CS23" i="10"/>
  <c r="CS24" i="10"/>
  <c r="DO34" i="10"/>
  <c r="DO35" i="10"/>
  <c r="DO36" i="10"/>
  <c r="DO33" i="10"/>
  <c r="CH57" i="10"/>
  <c r="CH58" i="10"/>
  <c r="CH59" i="10"/>
  <c r="CH60" i="10"/>
  <c r="DO62" i="10"/>
  <c r="DO61" i="10"/>
  <c r="CH21" i="10"/>
  <c r="CH22" i="10"/>
  <c r="CH23" i="10"/>
  <c r="CH24" i="10"/>
  <c r="BL12" i="10"/>
  <c r="BL8" i="10"/>
  <c r="BL11" i="10"/>
  <c r="BL7" i="10"/>
  <c r="CS14" i="10"/>
  <c r="CS13" i="10"/>
  <c r="CS15" i="10"/>
  <c r="CS16" i="10"/>
  <c r="DD22" i="10"/>
  <c r="DD21" i="10"/>
  <c r="DD23" i="10"/>
  <c r="DD24" i="10"/>
  <c r="DZ35" i="10"/>
  <c r="DZ36" i="10"/>
  <c r="DZ33" i="10"/>
  <c r="DZ34" i="10"/>
  <c r="BL53" i="10"/>
  <c r="BL54" i="10"/>
  <c r="BL56" i="10"/>
  <c r="BL55" i="10"/>
  <c r="CS58" i="10"/>
  <c r="CS57" i="10"/>
  <c r="CS59" i="10"/>
  <c r="CS60" i="10"/>
  <c r="DZ62" i="10"/>
  <c r="DZ61" i="10"/>
  <c r="BW57" i="10"/>
  <c r="BW60" i="10"/>
  <c r="BW58" i="10"/>
  <c r="BW59" i="10"/>
  <c r="BW8" i="10"/>
  <c r="BW11" i="10"/>
  <c r="BW7" i="10"/>
  <c r="BW12" i="10"/>
  <c r="DD14" i="10"/>
  <c r="DD13" i="10"/>
  <c r="DD15" i="10"/>
  <c r="DD16" i="10"/>
  <c r="DO22" i="10"/>
  <c r="DO23" i="10"/>
  <c r="DO24" i="10"/>
  <c r="DO21" i="10"/>
  <c r="EK35" i="10"/>
  <c r="EK34" i="10"/>
  <c r="EK36" i="10"/>
  <c r="EK33" i="10"/>
  <c r="BW53" i="10"/>
  <c r="BW56" i="10"/>
  <c r="BW54" i="10"/>
  <c r="BW55" i="10"/>
  <c r="DD58" i="10"/>
  <c r="DD59" i="10"/>
  <c r="DD60" i="10"/>
  <c r="DD57" i="10"/>
  <c r="EK61" i="10"/>
  <c r="EK62" i="10"/>
  <c r="CH11" i="10"/>
  <c r="CH7" i="10"/>
  <c r="CH12" i="10"/>
  <c r="CH8" i="10"/>
  <c r="DO14" i="10"/>
  <c r="DO15" i="10"/>
  <c r="DO16" i="10"/>
  <c r="DO13" i="10"/>
  <c r="DZ22" i="10"/>
  <c r="DZ23" i="10"/>
  <c r="DZ24" i="10"/>
  <c r="DZ21" i="10"/>
  <c r="CH53" i="10"/>
  <c r="CH54" i="10"/>
  <c r="CH55" i="10"/>
  <c r="CH56" i="10"/>
  <c r="DO58" i="10"/>
  <c r="DO59" i="10"/>
  <c r="DO60" i="10"/>
  <c r="DO57" i="10"/>
  <c r="CS11" i="10"/>
  <c r="CS7" i="10"/>
  <c r="CS12" i="10"/>
  <c r="CS8" i="10"/>
  <c r="DZ15" i="10"/>
  <c r="DZ16" i="10"/>
  <c r="DZ13" i="10"/>
  <c r="DZ14" i="10"/>
  <c r="EK23" i="10"/>
  <c r="EK24" i="10"/>
  <c r="EK22" i="10"/>
  <c r="EK21" i="10"/>
  <c r="BL45" i="10"/>
  <c r="BL48" i="10"/>
  <c r="BL46" i="10"/>
  <c r="BL47" i="10"/>
  <c r="CS54" i="10"/>
  <c r="CS53" i="10"/>
  <c r="CS55" i="10"/>
  <c r="CS56" i="10"/>
  <c r="DZ59" i="10"/>
  <c r="DZ58" i="10"/>
  <c r="DZ60" i="10"/>
  <c r="DZ57" i="10"/>
  <c r="BL65" i="10"/>
  <c r="BL66" i="10"/>
  <c r="BW21" i="10"/>
  <c r="BW24" i="10"/>
  <c r="BW22" i="10"/>
  <c r="BW23" i="10"/>
  <c r="EK47" i="10"/>
  <c r="EK48" i="10"/>
  <c r="EK45" i="10"/>
  <c r="EK46" i="10"/>
  <c r="DD11" i="10"/>
  <c r="DD7" i="10"/>
  <c r="DD12" i="10"/>
  <c r="DD8" i="10"/>
  <c r="EK14" i="10"/>
  <c r="EK15" i="10"/>
  <c r="EK16" i="10"/>
  <c r="EK13" i="10"/>
  <c r="BW45" i="10"/>
  <c r="BW48" i="10"/>
  <c r="BW46" i="10"/>
  <c r="BW47" i="10"/>
  <c r="DD54" i="10"/>
  <c r="DD53" i="10"/>
  <c r="DD55" i="10"/>
  <c r="DD56" i="10"/>
  <c r="EK59" i="10"/>
  <c r="EK60" i="10"/>
  <c r="EK58" i="10"/>
  <c r="EK57" i="10"/>
  <c r="BW65" i="10"/>
  <c r="BW66" i="10"/>
  <c r="DZ47" i="10"/>
  <c r="DZ48" i="10"/>
  <c r="DZ45" i="10"/>
  <c r="DZ46" i="10"/>
  <c r="BW13" i="10"/>
  <c r="BW14" i="10"/>
  <c r="BW16" i="10"/>
  <c r="BW15" i="10"/>
  <c r="DO11" i="10"/>
  <c r="DO7" i="10"/>
  <c r="DO12" i="10"/>
  <c r="DO8" i="10"/>
  <c r="CH45" i="10"/>
  <c r="CH46" i="10"/>
  <c r="CH47" i="10"/>
  <c r="CH48" i="10"/>
  <c r="DO54" i="10"/>
  <c r="DO55" i="10"/>
  <c r="DO56" i="10"/>
  <c r="DO53" i="10"/>
  <c r="CH65" i="10"/>
  <c r="CH66" i="10"/>
  <c r="BL13" i="10"/>
  <c r="BL16" i="10"/>
  <c r="BL14" i="10"/>
  <c r="BL15" i="10"/>
  <c r="BL57" i="10"/>
  <c r="BL58" i="10"/>
  <c r="BL59" i="10"/>
  <c r="BL60" i="10"/>
  <c r="DZ65" i="10"/>
  <c r="DZ66" i="10"/>
  <c r="EK65" i="10"/>
  <c r="EK66" i="10"/>
  <c r="DZ11" i="10"/>
  <c r="DZ7" i="10"/>
  <c r="DZ12" i="10"/>
  <c r="DZ8" i="10"/>
  <c r="BL33" i="10"/>
  <c r="BL34" i="10"/>
  <c r="BL36" i="10"/>
  <c r="BL35" i="10"/>
  <c r="CS46" i="10"/>
  <c r="CS45" i="10"/>
  <c r="CS47" i="10"/>
  <c r="CS48" i="10"/>
  <c r="DZ54" i="10"/>
  <c r="DZ55" i="10"/>
  <c r="DZ56" i="10"/>
  <c r="DZ53" i="10"/>
  <c r="BL61" i="10"/>
  <c r="BL62" i="10"/>
  <c r="CS65" i="10"/>
  <c r="CS66" i="10"/>
  <c r="EK11" i="9"/>
  <c r="EK7" i="9"/>
  <c r="EK12" i="9"/>
  <c r="EK8" i="9"/>
  <c r="BW33" i="9"/>
  <c r="BW34" i="9"/>
  <c r="BW35" i="9"/>
  <c r="BW36" i="9"/>
  <c r="CS47" i="9"/>
  <c r="CS48" i="9"/>
  <c r="CS45" i="9"/>
  <c r="CS46" i="9"/>
  <c r="DZ56" i="9"/>
  <c r="DZ53" i="9"/>
  <c r="DZ54" i="9"/>
  <c r="DZ55" i="9"/>
  <c r="BL62" i="9"/>
  <c r="BL61" i="9"/>
  <c r="CS65" i="9"/>
  <c r="CS66" i="9"/>
  <c r="BL21" i="9"/>
  <c r="BL22" i="9"/>
  <c r="BL24" i="9"/>
  <c r="BL23" i="9"/>
  <c r="CH33" i="9"/>
  <c r="CH34" i="9"/>
  <c r="CH35" i="9"/>
  <c r="CH36" i="9"/>
  <c r="DD46" i="9"/>
  <c r="DD47" i="9"/>
  <c r="DD48" i="9"/>
  <c r="DD45" i="9"/>
  <c r="EK55" i="9"/>
  <c r="EK56" i="9"/>
  <c r="EK53" i="9"/>
  <c r="EK54" i="9"/>
  <c r="BW61" i="9"/>
  <c r="BW62" i="9"/>
  <c r="DD65" i="9"/>
  <c r="DD66" i="9"/>
  <c r="DD34" i="9"/>
  <c r="DD35" i="9"/>
  <c r="DD36" i="9"/>
  <c r="DD33" i="9"/>
  <c r="CH14" i="9"/>
  <c r="CH15" i="9"/>
  <c r="CH13" i="9"/>
  <c r="CH16" i="9"/>
  <c r="CS22" i="9"/>
  <c r="CS23" i="9"/>
  <c r="CS21" i="9"/>
  <c r="CS24" i="9"/>
  <c r="DO34" i="9"/>
  <c r="DO35" i="9"/>
  <c r="DO36" i="9"/>
  <c r="DO33" i="9"/>
  <c r="EK47" i="9"/>
  <c r="EK48" i="9"/>
  <c r="EK45" i="9"/>
  <c r="EK46" i="9"/>
  <c r="BW57" i="9"/>
  <c r="BW58" i="9"/>
  <c r="BW59" i="9"/>
  <c r="BW60" i="9"/>
  <c r="DD62" i="9"/>
  <c r="DD61" i="9"/>
  <c r="EK65" i="9"/>
  <c r="EK66" i="9"/>
  <c r="BL13" i="9"/>
  <c r="BL14" i="9"/>
  <c r="BL15" i="9"/>
  <c r="BL16" i="9"/>
  <c r="DZ66" i="9"/>
  <c r="DZ65" i="9"/>
  <c r="BL8" i="9"/>
  <c r="BL11" i="9"/>
  <c r="BL7" i="9"/>
  <c r="BL12" i="9"/>
  <c r="CS14" i="9"/>
  <c r="CS15" i="9"/>
  <c r="CS16" i="9"/>
  <c r="CS13" i="9"/>
  <c r="DD22" i="9"/>
  <c r="DD23" i="9"/>
  <c r="DD24" i="9"/>
  <c r="DD21" i="9"/>
  <c r="DZ36" i="9"/>
  <c r="DZ33" i="9"/>
  <c r="DZ34" i="9"/>
  <c r="DZ35" i="9"/>
  <c r="CH57" i="9"/>
  <c r="CH58" i="9"/>
  <c r="CH59" i="9"/>
  <c r="CH60" i="9"/>
  <c r="DO62" i="9"/>
  <c r="DO61" i="9"/>
  <c r="BW21" i="9"/>
  <c r="BW22" i="9"/>
  <c r="BW23" i="9"/>
  <c r="BW24" i="9"/>
  <c r="DO65" i="9"/>
  <c r="DO66" i="9"/>
  <c r="BW13" i="9"/>
  <c r="BW14" i="9"/>
  <c r="BW15" i="9"/>
  <c r="BW16" i="9"/>
  <c r="BW11" i="9"/>
  <c r="BW7" i="9"/>
  <c r="BW12" i="9"/>
  <c r="BW8" i="9"/>
  <c r="DD14" i="9"/>
  <c r="DD15" i="9"/>
  <c r="DD16" i="9"/>
  <c r="DD13" i="9"/>
  <c r="DO23" i="9"/>
  <c r="DO24" i="9"/>
  <c r="DO21" i="9"/>
  <c r="DO22" i="9"/>
  <c r="EK35" i="9"/>
  <c r="EK36" i="9"/>
  <c r="EK33" i="9"/>
  <c r="EK34" i="9"/>
  <c r="BL54" i="9"/>
  <c r="BL55" i="9"/>
  <c r="BL56" i="9"/>
  <c r="BL53" i="9"/>
  <c r="CS59" i="9"/>
  <c r="CS60" i="9"/>
  <c r="CS57" i="9"/>
  <c r="CS58" i="9"/>
  <c r="DZ61" i="9"/>
  <c r="DZ62" i="9"/>
  <c r="BL58" i="9"/>
  <c r="BL59" i="9"/>
  <c r="BL60" i="9"/>
  <c r="BL57" i="9"/>
  <c r="CH11" i="9"/>
  <c r="CH7" i="9"/>
  <c r="CH12" i="9"/>
  <c r="CH8" i="9"/>
  <c r="DO16" i="9"/>
  <c r="DO15" i="9"/>
  <c r="DO13" i="9"/>
  <c r="DO14" i="9"/>
  <c r="DZ23" i="9"/>
  <c r="DZ24" i="9"/>
  <c r="DZ22" i="9"/>
  <c r="DZ21" i="9"/>
  <c r="BW53" i="9"/>
  <c r="BW54" i="9"/>
  <c r="BW55" i="9"/>
  <c r="BW56" i="9"/>
  <c r="DD58" i="9"/>
  <c r="DD59" i="9"/>
  <c r="DD60" i="9"/>
  <c r="DD57" i="9"/>
  <c r="EK61" i="9"/>
  <c r="EK62" i="9"/>
  <c r="CS11" i="9"/>
  <c r="CS7" i="9"/>
  <c r="CS12" i="9"/>
  <c r="CS8" i="9"/>
  <c r="DZ15" i="9"/>
  <c r="DZ16" i="9"/>
  <c r="DZ13" i="9"/>
  <c r="DZ14" i="9"/>
  <c r="EK23" i="9"/>
  <c r="EK24" i="9"/>
  <c r="EK21" i="9"/>
  <c r="EK22" i="9"/>
  <c r="CH53" i="9"/>
  <c r="CH54" i="9"/>
  <c r="CH55" i="9"/>
  <c r="CH56" i="9"/>
  <c r="DO58" i="9"/>
  <c r="DO59" i="9"/>
  <c r="DO60" i="9"/>
  <c r="DO57" i="9"/>
  <c r="CH61" i="9"/>
  <c r="CH62" i="9"/>
  <c r="DZ48" i="9"/>
  <c r="DZ45" i="9"/>
  <c r="DZ46" i="9"/>
  <c r="DZ47" i="9"/>
  <c r="DD11" i="9"/>
  <c r="DD7" i="9"/>
  <c r="DD12" i="9"/>
  <c r="DD8" i="9"/>
  <c r="EK15" i="9"/>
  <c r="EK16" i="9"/>
  <c r="EK13" i="9"/>
  <c r="EK14" i="9"/>
  <c r="BL46" i="9"/>
  <c r="BL47" i="9"/>
  <c r="BL48" i="9"/>
  <c r="BL45" i="9"/>
  <c r="CS55" i="9"/>
  <c r="CS56" i="9"/>
  <c r="CS53" i="9"/>
  <c r="CS54" i="9"/>
  <c r="DZ60" i="9"/>
  <c r="DZ57" i="9"/>
  <c r="DZ58" i="9"/>
  <c r="DZ59" i="9"/>
  <c r="BL65" i="9"/>
  <c r="BL66" i="9"/>
  <c r="DO46" i="9"/>
  <c r="DO47" i="9"/>
  <c r="DO48" i="9"/>
  <c r="DO45" i="9"/>
  <c r="CH22" i="9"/>
  <c r="CH21" i="9"/>
  <c r="CH23" i="9"/>
  <c r="CH24" i="9"/>
  <c r="DO11" i="9"/>
  <c r="DO7" i="9"/>
  <c r="DO12" i="9"/>
  <c r="DO8" i="9"/>
  <c r="BW45" i="9"/>
  <c r="BW46" i="9"/>
  <c r="BW47" i="9"/>
  <c r="BW48" i="9"/>
  <c r="DD54" i="9"/>
  <c r="DD55" i="9"/>
  <c r="DD56" i="9"/>
  <c r="DD53" i="9"/>
  <c r="EK59" i="9"/>
  <c r="EK60" i="9"/>
  <c r="EK57" i="9"/>
  <c r="EK58" i="9"/>
  <c r="BW65" i="9"/>
  <c r="BW66" i="9"/>
  <c r="CS35" i="9"/>
  <c r="CS36" i="9"/>
  <c r="CS33" i="9"/>
  <c r="CS34" i="9"/>
  <c r="CS61" i="9"/>
  <c r="CS62" i="9"/>
  <c r="DZ11" i="9"/>
  <c r="DZ7" i="9"/>
  <c r="DZ12" i="9"/>
  <c r="DZ8" i="9"/>
  <c r="BL34" i="9"/>
  <c r="BL35" i="9"/>
  <c r="BL36" i="9"/>
  <c r="BL33" i="9"/>
  <c r="CH45" i="9"/>
  <c r="CH46" i="9"/>
  <c r="CH47" i="9"/>
  <c r="CH48" i="9"/>
  <c r="DO54" i="9"/>
  <c r="DO55" i="9"/>
  <c r="DO56" i="9"/>
  <c r="DO53" i="9"/>
  <c r="CH65" i="9"/>
  <c r="CH66" i="9"/>
  <c r="BW56" i="3"/>
  <c r="BW53" i="3"/>
  <c r="BW55" i="3"/>
  <c r="BW54" i="3"/>
  <c r="DD21" i="3"/>
  <c r="DD22" i="3"/>
  <c r="DD23" i="3"/>
  <c r="DD24" i="3"/>
  <c r="EK36" i="3"/>
  <c r="EK35" i="3"/>
  <c r="EK34" i="3"/>
  <c r="EK33" i="3"/>
  <c r="BW60" i="3"/>
  <c r="BW58" i="3"/>
  <c r="BW57" i="3"/>
  <c r="BW59" i="3"/>
  <c r="DO62" i="3"/>
  <c r="DO61" i="3"/>
  <c r="CH54" i="3"/>
  <c r="CH56" i="3"/>
  <c r="CH55" i="3"/>
  <c r="CH53" i="3"/>
  <c r="DO16" i="3"/>
  <c r="DO15" i="3"/>
  <c r="DO14" i="3"/>
  <c r="DO13" i="3"/>
  <c r="CS24" i="3"/>
  <c r="CS22" i="3"/>
  <c r="CS21" i="3"/>
  <c r="CS23" i="3"/>
  <c r="DO24" i="3"/>
  <c r="DO22" i="3"/>
  <c r="DO21" i="3"/>
  <c r="DO23" i="3"/>
  <c r="CH57" i="3"/>
  <c r="CH58" i="3"/>
  <c r="CH60" i="3"/>
  <c r="CH59" i="3"/>
  <c r="DZ62" i="3"/>
  <c r="DZ61" i="3"/>
  <c r="CS56" i="3"/>
  <c r="CS55" i="3"/>
  <c r="CS53" i="3"/>
  <c r="CS54" i="3"/>
  <c r="DZ16" i="3"/>
  <c r="DZ15" i="3"/>
  <c r="DZ14" i="3"/>
  <c r="DZ13" i="3"/>
  <c r="DD16" i="3"/>
  <c r="DD15" i="3"/>
  <c r="DD14" i="3"/>
  <c r="DD13" i="3"/>
  <c r="DZ22" i="3"/>
  <c r="DZ21" i="3"/>
  <c r="DZ23" i="3"/>
  <c r="DZ24" i="3"/>
  <c r="BL46" i="3"/>
  <c r="BL45" i="3"/>
  <c r="BL48" i="3"/>
  <c r="BL47" i="3"/>
  <c r="CS60" i="3"/>
  <c r="CS59" i="3"/>
  <c r="CS58" i="3"/>
  <c r="CS57" i="3"/>
  <c r="EK62" i="3"/>
  <c r="EK61" i="3"/>
  <c r="DD56" i="3"/>
  <c r="DD54" i="3"/>
  <c r="DD55" i="3"/>
  <c r="DD53" i="3"/>
  <c r="EK16" i="3"/>
  <c r="EK15" i="3"/>
  <c r="EK14" i="3"/>
  <c r="EK13" i="3"/>
  <c r="BL59" i="3"/>
  <c r="BL58" i="3"/>
  <c r="BL57" i="3"/>
  <c r="BL60" i="3"/>
  <c r="CS12" i="3"/>
  <c r="CS11" i="3"/>
  <c r="CS8" i="3"/>
  <c r="CS7" i="3"/>
  <c r="EK24" i="3"/>
  <c r="EK23" i="3"/>
  <c r="EK22" i="3"/>
  <c r="EK21" i="3"/>
  <c r="BW48" i="3"/>
  <c r="BW47" i="3"/>
  <c r="BW46" i="3"/>
  <c r="BW45" i="3"/>
  <c r="DD58" i="3"/>
  <c r="DD57" i="3"/>
  <c r="DD60" i="3"/>
  <c r="DD59" i="3"/>
  <c r="DO56" i="3"/>
  <c r="DO53" i="3"/>
  <c r="DO55" i="3"/>
  <c r="DO54" i="3"/>
  <c r="DD8" i="3"/>
  <c r="DD7" i="3"/>
  <c r="DD11" i="3"/>
  <c r="DD12" i="3"/>
  <c r="CH45" i="3"/>
  <c r="CH47" i="3"/>
  <c r="CH46" i="3"/>
  <c r="CH48" i="3"/>
  <c r="DO60" i="3"/>
  <c r="DO58" i="3"/>
  <c r="DO57" i="3"/>
  <c r="DO59" i="3"/>
  <c r="BW65" i="3"/>
  <c r="BW66" i="3"/>
  <c r="DZ53" i="3"/>
  <c r="DZ56" i="3"/>
  <c r="DZ55" i="3"/>
  <c r="DZ54" i="3"/>
  <c r="DO12" i="3"/>
  <c r="DO8" i="3"/>
  <c r="DO7" i="3"/>
  <c r="DO11" i="3"/>
  <c r="BL34" i="3"/>
  <c r="BL33" i="3"/>
  <c r="BL35" i="3"/>
  <c r="BL36" i="3"/>
  <c r="CS48" i="3"/>
  <c r="CS46" i="3"/>
  <c r="CS45" i="3"/>
  <c r="CS47" i="3"/>
  <c r="DZ58" i="3"/>
  <c r="DZ57" i="3"/>
  <c r="DZ59" i="3"/>
  <c r="DZ60" i="3"/>
  <c r="CH66" i="3"/>
  <c r="CH65" i="3"/>
  <c r="EK56" i="3"/>
  <c r="EK55" i="3"/>
  <c r="EK54" i="3"/>
  <c r="EK53" i="3"/>
  <c r="DZ8" i="3"/>
  <c r="DZ7" i="3"/>
  <c r="DZ11" i="3"/>
  <c r="DZ12" i="3"/>
  <c r="BW36" i="3"/>
  <c r="BW35" i="3"/>
  <c r="BW34" i="3"/>
  <c r="BW33" i="3"/>
  <c r="DD46" i="3"/>
  <c r="DD45" i="3"/>
  <c r="DD47" i="3"/>
  <c r="DD48" i="3"/>
  <c r="EK60" i="3"/>
  <c r="EK59" i="3"/>
  <c r="EK58" i="3"/>
  <c r="EK57" i="3"/>
  <c r="CS66" i="3"/>
  <c r="CS65" i="3"/>
  <c r="EK12" i="3"/>
  <c r="EK11" i="3"/>
  <c r="EK8" i="3"/>
  <c r="EK7" i="3"/>
  <c r="CH34" i="3"/>
  <c r="CH33" i="3"/>
  <c r="CH36" i="3"/>
  <c r="CH35" i="3"/>
  <c r="DO48" i="3"/>
  <c r="DO46" i="3"/>
  <c r="DO45" i="3"/>
  <c r="DO47" i="3"/>
  <c r="DD66" i="3"/>
  <c r="DD65" i="3"/>
  <c r="BL16" i="3"/>
  <c r="BL15" i="3"/>
  <c r="BL14" i="3"/>
  <c r="BL13" i="3"/>
  <c r="DD62" i="3"/>
  <c r="DD61" i="3"/>
  <c r="CS36" i="3"/>
  <c r="CS34" i="3"/>
  <c r="CS33" i="3"/>
  <c r="CS35" i="3"/>
  <c r="DZ46" i="3"/>
  <c r="DZ45" i="3"/>
  <c r="DZ47" i="3"/>
  <c r="DZ48" i="3"/>
  <c r="BW62" i="3"/>
  <c r="BW61" i="3"/>
  <c r="DO66" i="3"/>
  <c r="DO65" i="3"/>
  <c r="BW15" i="3"/>
  <c r="BW14" i="3"/>
  <c r="BW13" i="3"/>
  <c r="BW16" i="3"/>
  <c r="DZ34" i="3"/>
  <c r="DZ33" i="3"/>
  <c r="DZ36" i="3"/>
  <c r="DZ35" i="3"/>
  <c r="BW24" i="3"/>
  <c r="BW22" i="3"/>
  <c r="BW21" i="3"/>
  <c r="BW23" i="3"/>
  <c r="DD34" i="3"/>
  <c r="DD33" i="3"/>
  <c r="DD36" i="3"/>
  <c r="DD35" i="3"/>
  <c r="EK48" i="3"/>
  <c r="EK47" i="3"/>
  <c r="EK46" i="3"/>
  <c r="EK45" i="3"/>
  <c r="CH62" i="3"/>
  <c r="CH61" i="3"/>
  <c r="DZ66" i="3"/>
  <c r="DZ65" i="3"/>
  <c r="CH16" i="3"/>
  <c r="CH15" i="3"/>
  <c r="CH14" i="3"/>
  <c r="CH13" i="3"/>
  <c r="CH22" i="3"/>
  <c r="CH21" i="3"/>
  <c r="CH23" i="3"/>
  <c r="CH24" i="3"/>
  <c r="DO35" i="3"/>
  <c r="DO36" i="3"/>
  <c r="DO34" i="3"/>
  <c r="DO33" i="3"/>
  <c r="CS62" i="3"/>
  <c r="CS61" i="3"/>
  <c r="EK66" i="3"/>
  <c r="EK65" i="3"/>
  <c r="BL55" i="3"/>
  <c r="BL56" i="3"/>
  <c r="BL53" i="3"/>
  <c r="BL54" i="3"/>
  <c r="CS16" i="3"/>
  <c r="CS15" i="3"/>
  <c r="CS14" i="3"/>
  <c r="CS13" i="3"/>
  <c r="AH55" i="1" l="1"/>
  <c r="O61" i="1"/>
  <c r="O66" i="1" s="1"/>
  <c r="O62" i="1"/>
  <c r="O60" i="1"/>
  <c r="AK61" i="1"/>
  <c r="AN7" i="1"/>
  <c r="AL8" i="1"/>
  <c r="AH59" i="1"/>
  <c r="AN57" i="1"/>
  <c r="AL60" i="1"/>
  <c r="AI58" i="1"/>
  <c r="AN48" i="1"/>
  <c r="AK45" i="1"/>
  <c r="AG48" i="1"/>
  <c r="AJ34" i="1"/>
  <c r="AI33" i="1"/>
  <c r="AN24" i="1"/>
  <c r="AM11" i="1"/>
  <c r="AG64" i="1"/>
  <c r="AN55" i="1"/>
  <c r="AM13" i="1"/>
  <c r="AM53" i="1"/>
  <c r="O67" i="1"/>
  <c r="AO58" i="1"/>
  <c r="AO65" i="1"/>
  <c r="AO45" i="1"/>
  <c r="AO55" i="1"/>
  <c r="AO14" i="1"/>
  <c r="AO23" i="1"/>
  <c r="AO62" i="1"/>
  <c r="AO46" i="1"/>
  <c r="AO59" i="1"/>
  <c r="AN36" i="1"/>
  <c r="AN14" i="1"/>
  <c r="AN15" i="1"/>
  <c r="AN58" i="1"/>
  <c r="AM35" i="1"/>
  <c r="AM57" i="1"/>
  <c r="AM12" i="1"/>
  <c r="AL34" i="1"/>
  <c r="AK15" i="1"/>
  <c r="AK64" i="1"/>
  <c r="AK8" i="1"/>
  <c r="AK65" i="1"/>
  <c r="AK60" i="1"/>
  <c r="AK33" i="1"/>
  <c r="AK34" i="1"/>
  <c r="AJ60" i="1"/>
  <c r="AJ22" i="1"/>
  <c r="AJ11" i="1"/>
  <c r="AJ35" i="1"/>
  <c r="AJ15" i="1"/>
  <c r="AI48" i="1"/>
  <c r="AI34" i="1"/>
  <c r="AI15" i="1"/>
  <c r="AI62" i="1"/>
  <c r="AH54" i="1"/>
  <c r="AH14" i="1"/>
  <c r="AH24" i="1"/>
  <c r="AH33" i="1"/>
  <c r="AG47" i="1"/>
  <c r="AG66" i="1"/>
  <c r="AG65" i="1"/>
  <c r="AG60" i="1"/>
  <c r="AH15" i="1"/>
  <c r="AH23" i="1"/>
  <c r="AL65" i="1"/>
  <c r="AO11" i="1"/>
  <c r="AN59" i="1"/>
  <c r="AM7" i="1"/>
  <c r="AJ47" i="1"/>
  <c r="AI46" i="1"/>
  <c r="AO66" i="1"/>
  <c r="AJ8" i="1"/>
  <c r="AK53" i="1"/>
  <c r="AG45" i="1"/>
  <c r="AM15" i="1"/>
  <c r="AO35" i="1"/>
  <c r="AL13" i="1"/>
  <c r="AH58" i="1"/>
  <c r="AH53" i="1"/>
  <c r="AG7" i="1"/>
  <c r="AH12" i="1"/>
  <c r="AH64" i="1"/>
  <c r="AK63" i="1"/>
  <c r="AK66" i="1"/>
  <c r="AN16" i="1"/>
  <c r="AG54" i="1"/>
  <c r="AL33" i="1"/>
  <c r="AM65" i="1"/>
  <c r="AG53" i="1"/>
  <c r="AM66" i="1"/>
  <c r="AH21" i="1"/>
  <c r="AL66" i="1"/>
  <c r="AO12" i="1"/>
  <c r="AO60" i="1"/>
  <c r="AN8" i="1"/>
  <c r="AN60" i="1"/>
  <c r="AM8" i="1"/>
  <c r="AJ45" i="1"/>
  <c r="AM54" i="1"/>
  <c r="AI47" i="1"/>
  <c r="AO13" i="1"/>
  <c r="AK57" i="1"/>
  <c r="AK55" i="1"/>
  <c r="AG46" i="1"/>
  <c r="AM16" i="1"/>
  <c r="AO36" i="1"/>
  <c r="AL14" i="1"/>
  <c r="AH60" i="1"/>
  <c r="AH56" i="1"/>
  <c r="AG12" i="1"/>
  <c r="AH8" i="1"/>
  <c r="AL64" i="1"/>
  <c r="AK59" i="1"/>
  <c r="AG56" i="1"/>
  <c r="AL36" i="1"/>
  <c r="AI61" i="1"/>
  <c r="AH22" i="1"/>
  <c r="AH61" i="1"/>
  <c r="AO7" i="1"/>
  <c r="AO57" i="1"/>
  <c r="AN11" i="1"/>
  <c r="AK48" i="1"/>
  <c r="AN53" i="1"/>
  <c r="AJ46" i="1"/>
  <c r="AM55" i="1"/>
  <c r="AI45" i="1"/>
  <c r="AK58" i="1"/>
  <c r="AJ12" i="1"/>
  <c r="AK54" i="1"/>
  <c r="AM24" i="1"/>
  <c r="AJ54" i="1"/>
  <c r="AO33" i="1"/>
  <c r="AL15" i="1"/>
  <c r="AN33" i="1"/>
  <c r="AG8" i="1"/>
  <c r="AG62" i="1"/>
  <c r="AH7" i="1"/>
  <c r="AL63" i="1"/>
  <c r="AN63" i="1"/>
  <c r="AJ16" i="1"/>
  <c r="AI57" i="1"/>
  <c r="AG55" i="1"/>
  <c r="AL35" i="1"/>
  <c r="AH62" i="1"/>
  <c r="AO8" i="1"/>
  <c r="AN12" i="1"/>
  <c r="AK47" i="1"/>
  <c r="AN54" i="1"/>
  <c r="AJ48" i="1"/>
  <c r="AM56" i="1"/>
  <c r="AO15" i="1"/>
  <c r="AH45" i="1"/>
  <c r="AK56" i="1"/>
  <c r="AM23" i="1"/>
  <c r="AJ53" i="1"/>
  <c r="AO34" i="1"/>
  <c r="AL16" i="1"/>
  <c r="AN34" i="1"/>
  <c r="AG11" i="1"/>
  <c r="AG61" i="1"/>
  <c r="AH11" i="1"/>
  <c r="AO64" i="1"/>
  <c r="AI24" i="1"/>
  <c r="AG36" i="1"/>
  <c r="AO24" i="1"/>
  <c r="AO16" i="1"/>
  <c r="AH46" i="1"/>
  <c r="AN61" i="1"/>
  <c r="AM21" i="1"/>
  <c r="AJ55" i="1"/>
  <c r="AL23" i="1"/>
  <c r="AI53" i="1"/>
  <c r="AN35" i="1"/>
  <c r="AI8" i="1"/>
  <c r="AO63" i="1"/>
  <c r="AJ24" i="1"/>
  <c r="AN45" i="1"/>
  <c r="AI23" i="1"/>
  <c r="AN46" i="1"/>
  <c r="AM36" i="1"/>
  <c r="AM47" i="1"/>
  <c r="AK62" i="1"/>
  <c r="AL45" i="1"/>
  <c r="AK46" i="1"/>
  <c r="AN56" i="1"/>
  <c r="AG35" i="1"/>
  <c r="AH66" i="1"/>
  <c r="AO21" i="1"/>
  <c r="AL54" i="1"/>
  <c r="AH47" i="1"/>
  <c r="AG57" i="1"/>
  <c r="AN62" i="1"/>
  <c r="AM22" i="1"/>
  <c r="AJ56" i="1"/>
  <c r="AL21" i="1"/>
  <c r="AI55" i="1"/>
  <c r="AI12" i="1"/>
  <c r="AI63" i="1"/>
  <c r="AJ64" i="1"/>
  <c r="AH57" i="1"/>
  <c r="AN65" i="1"/>
  <c r="AL47" i="1"/>
  <c r="AJ61" i="1"/>
  <c r="AI21" i="1"/>
  <c r="AN47" i="1"/>
  <c r="AM33" i="1"/>
  <c r="AM45" i="1"/>
  <c r="AG13" i="1"/>
  <c r="AL46" i="1"/>
  <c r="AO56" i="1"/>
  <c r="AI65" i="1"/>
  <c r="AG33" i="1"/>
  <c r="AH65" i="1"/>
  <c r="AO22" i="1"/>
  <c r="AL55" i="1"/>
  <c r="AH48" i="1"/>
  <c r="AG58" i="1"/>
  <c r="AJ57" i="1"/>
  <c r="AK13" i="1"/>
  <c r="AM61" i="1"/>
  <c r="AL22" i="1"/>
  <c r="AI56" i="1"/>
  <c r="AK24" i="1"/>
  <c r="AG23" i="1"/>
  <c r="AI7" i="1"/>
  <c r="AI64" i="1"/>
  <c r="AJ63" i="1"/>
  <c r="AO53" i="1"/>
  <c r="AJ62" i="1"/>
  <c r="AM34" i="1"/>
  <c r="AM46" i="1"/>
  <c r="AG14" i="1"/>
  <c r="AL48" i="1"/>
  <c r="AO54" i="1"/>
  <c r="AH34" i="1"/>
  <c r="AI66" i="1"/>
  <c r="AG34" i="1"/>
  <c r="AL59" i="1"/>
  <c r="AK12" i="1"/>
  <c r="AL53" i="1"/>
  <c r="AN21" i="1"/>
  <c r="AG59" i="1"/>
  <c r="AJ58" i="1"/>
  <c r="AK14" i="1"/>
  <c r="AM62" i="1"/>
  <c r="AL24" i="1"/>
  <c r="AI54" i="1"/>
  <c r="AK23" i="1"/>
  <c r="AG24" i="1"/>
  <c r="AI11" i="1"/>
  <c r="AM64" i="1"/>
  <c r="AI16" i="1"/>
  <c r="AJ36" i="1"/>
  <c r="AL12" i="1"/>
  <c r="AJ7" i="1"/>
  <c r="AH63" i="1"/>
  <c r="AN66" i="1"/>
  <c r="AI22" i="1"/>
  <c r="AJ13" i="1"/>
  <c r="AO47" i="1"/>
  <c r="AI13" i="1"/>
  <c r="AK35" i="1"/>
  <c r="AH16" i="1"/>
  <c r="AG15" i="1"/>
  <c r="AI35" i="1"/>
  <c r="AJ65" i="1"/>
  <c r="AH35" i="1"/>
  <c r="AM60" i="1"/>
  <c r="AL11" i="1"/>
  <c r="AL57" i="1"/>
  <c r="AK11" i="1"/>
  <c r="AL56" i="1"/>
  <c r="AN22" i="1"/>
  <c r="AN13" i="1"/>
  <c r="AJ59" i="1"/>
  <c r="AI59" i="1"/>
  <c r="AJ23" i="1"/>
  <c r="AL61" i="1"/>
  <c r="AK22" i="1"/>
  <c r="AG22" i="1"/>
  <c r="AM63" i="1"/>
  <c r="AM58" i="1"/>
  <c r="AM14" i="1"/>
  <c r="AM48" i="1"/>
  <c r="AJ14" i="1"/>
  <c r="AO48" i="1"/>
  <c r="AI14" i="1"/>
  <c r="AK36" i="1"/>
  <c r="AH13" i="1"/>
  <c r="AJ33" i="1"/>
  <c r="AG16" i="1"/>
  <c r="AI36" i="1"/>
  <c r="AJ66" i="1"/>
  <c r="AH36" i="1"/>
  <c r="AM59" i="1"/>
  <c r="AL7" i="1"/>
  <c r="AL58" i="1"/>
  <c r="AK7" i="1"/>
  <c r="AO61" i="1"/>
  <c r="AN23" i="1"/>
  <c r="AK16" i="1"/>
  <c r="AI60" i="1"/>
  <c r="AJ21" i="1"/>
  <c r="AL62" i="1"/>
  <c r="AK21" i="1"/>
  <c r="AG21" i="1"/>
  <c r="AN64" i="1"/>
  <c r="AG63" i="1"/>
  <c r="O34" i="1"/>
  <c r="O49" i="1" s="1"/>
  <c r="H8" i="1"/>
  <c r="EK71" i="8"/>
  <c r="EK72" i="8"/>
  <c r="EK67" i="8"/>
  <c r="EK68" i="8"/>
  <c r="DO68" i="8"/>
  <c r="DO67" i="8"/>
  <c r="DO71" i="8"/>
  <c r="DO72" i="8"/>
  <c r="DD68" i="8"/>
  <c r="DD67" i="8"/>
  <c r="DD72" i="8"/>
  <c r="DD71" i="8"/>
  <c r="DZ71" i="8"/>
  <c r="DZ72" i="8"/>
  <c r="CH67" i="8"/>
  <c r="CH68" i="8"/>
  <c r="CS68" i="8"/>
  <c r="CS67" i="8"/>
  <c r="CS72" i="8"/>
  <c r="CS71" i="8"/>
  <c r="DZ67" i="8"/>
  <c r="DZ68" i="8"/>
  <c r="CH71" i="8"/>
  <c r="CH72" i="8"/>
  <c r="BL72" i="8"/>
  <c r="BL71" i="8"/>
  <c r="BW72" i="8"/>
  <c r="BW71" i="8"/>
  <c r="BL67" i="8"/>
  <c r="BL68" i="8"/>
  <c r="BW67" i="8"/>
  <c r="BW68" i="8"/>
  <c r="CH67" i="7"/>
  <c r="CH68" i="7"/>
  <c r="CS68" i="7"/>
  <c r="CS67" i="7"/>
  <c r="BW67" i="7"/>
  <c r="BW68" i="7"/>
  <c r="CS71" i="7"/>
  <c r="CS72" i="7"/>
  <c r="BL71" i="7"/>
  <c r="BL72" i="7"/>
  <c r="BW71" i="7"/>
  <c r="BW72" i="7"/>
  <c r="BL67" i="7"/>
  <c r="BL68" i="7"/>
  <c r="BL49" i="7"/>
  <c r="BL51" i="7"/>
  <c r="BL52" i="7"/>
  <c r="BL50" i="7"/>
  <c r="DZ71" i="7"/>
  <c r="DZ72" i="7"/>
  <c r="DZ67" i="7"/>
  <c r="DZ68" i="7"/>
  <c r="CH71" i="7"/>
  <c r="CH72" i="7"/>
  <c r="DD67" i="7"/>
  <c r="DD68" i="7"/>
  <c r="DD71" i="7"/>
  <c r="DD72" i="7"/>
  <c r="EK67" i="7"/>
  <c r="EK68" i="7"/>
  <c r="EK71" i="7"/>
  <c r="EK72" i="7"/>
  <c r="DO67" i="7"/>
  <c r="DO68" i="7"/>
  <c r="DO71" i="7"/>
  <c r="DO72" i="7"/>
  <c r="BW71" i="6"/>
  <c r="BW72" i="6"/>
  <c r="EK71" i="6"/>
  <c r="EK72" i="6"/>
  <c r="EK67" i="6"/>
  <c r="EK68" i="6"/>
  <c r="DD68" i="6"/>
  <c r="DD67" i="6"/>
  <c r="BL67" i="6"/>
  <c r="BL68" i="6"/>
  <c r="DD72" i="6"/>
  <c r="DD71" i="6"/>
  <c r="BL72" i="6"/>
  <c r="BL71" i="6"/>
  <c r="CS68" i="6"/>
  <c r="CS67" i="6"/>
  <c r="DO72" i="6"/>
  <c r="DO71" i="6"/>
  <c r="CS72" i="6"/>
  <c r="CS71" i="6"/>
  <c r="DO68" i="6"/>
  <c r="DO67" i="6"/>
  <c r="CH68" i="6"/>
  <c r="CH67" i="6"/>
  <c r="DZ67" i="6"/>
  <c r="DZ68" i="6"/>
  <c r="CH72" i="6"/>
  <c r="CH71" i="6"/>
  <c r="DZ71" i="6"/>
  <c r="DZ72" i="6"/>
  <c r="BW67" i="6"/>
  <c r="BW68" i="6"/>
  <c r="CS67" i="5"/>
  <c r="CS68" i="5"/>
  <c r="DD67" i="5"/>
  <c r="DD68" i="5"/>
  <c r="BW71" i="5"/>
  <c r="BW72" i="5"/>
  <c r="BL68" i="5"/>
  <c r="BL67" i="5"/>
  <c r="DD71" i="5"/>
  <c r="DD72" i="5"/>
  <c r="BW67" i="5"/>
  <c r="BW68" i="5"/>
  <c r="BL72" i="5"/>
  <c r="BL71" i="5"/>
  <c r="CH71" i="5"/>
  <c r="CH72" i="5"/>
  <c r="DZ71" i="5"/>
  <c r="DZ72" i="5"/>
  <c r="DZ67" i="5"/>
  <c r="DZ68" i="5"/>
  <c r="DO67" i="5"/>
  <c r="DO68" i="5"/>
  <c r="EK67" i="5"/>
  <c r="EK68" i="5"/>
  <c r="DO71" i="5"/>
  <c r="DO72" i="5"/>
  <c r="CH67" i="5"/>
  <c r="CH68" i="5"/>
  <c r="EK71" i="5"/>
  <c r="EK72" i="5"/>
  <c r="CS71" i="5"/>
  <c r="CS72" i="5"/>
  <c r="DO67" i="4"/>
  <c r="DO68" i="4"/>
  <c r="DD68" i="4"/>
  <c r="DD67" i="4"/>
  <c r="CH72" i="4"/>
  <c r="CH71" i="4"/>
  <c r="CH68" i="4"/>
  <c r="CH67" i="4"/>
  <c r="EK71" i="4"/>
  <c r="EK72" i="4"/>
  <c r="BW67" i="4"/>
  <c r="BW68" i="4"/>
  <c r="EK67" i="4"/>
  <c r="EK68" i="4"/>
  <c r="BW71" i="4"/>
  <c r="BW72" i="4"/>
  <c r="DD72" i="4"/>
  <c r="DD71" i="4"/>
  <c r="BL67" i="4"/>
  <c r="BL68" i="4"/>
  <c r="CS72" i="4"/>
  <c r="CS71" i="4"/>
  <c r="DO71" i="4"/>
  <c r="DO72" i="4"/>
  <c r="BL71" i="4"/>
  <c r="BL72" i="4"/>
  <c r="CS68" i="4"/>
  <c r="CS67" i="4"/>
  <c r="BL72" i="14"/>
  <c r="BL71" i="14"/>
  <c r="DD67" i="14"/>
  <c r="DD68" i="14"/>
  <c r="BL68" i="14"/>
  <c r="BL67" i="14"/>
  <c r="CS68" i="14"/>
  <c r="CS67" i="14"/>
  <c r="DZ71" i="14"/>
  <c r="DZ72" i="14"/>
  <c r="CS72" i="14"/>
  <c r="CS71" i="14"/>
  <c r="DZ67" i="14"/>
  <c r="DZ68" i="14"/>
  <c r="CH68" i="14"/>
  <c r="CH67" i="14"/>
  <c r="DO67" i="14"/>
  <c r="DO68" i="14"/>
  <c r="CH72" i="14"/>
  <c r="CH71" i="14"/>
  <c r="DO71" i="14"/>
  <c r="DO72" i="14"/>
  <c r="BW72" i="14"/>
  <c r="BW71" i="14"/>
  <c r="EK71" i="14"/>
  <c r="EK72" i="14"/>
  <c r="BW68" i="14"/>
  <c r="BW67" i="14"/>
  <c r="EK67" i="14"/>
  <c r="EK68" i="14"/>
  <c r="DD71" i="14"/>
  <c r="DD72" i="14"/>
  <c r="EK67" i="13"/>
  <c r="EK68" i="13"/>
  <c r="DZ67" i="13"/>
  <c r="DZ68" i="13"/>
  <c r="CH72" i="13"/>
  <c r="CH71" i="13"/>
  <c r="EK71" i="13"/>
  <c r="EK72" i="13"/>
  <c r="DZ71" i="13"/>
  <c r="DZ72" i="13"/>
  <c r="CS68" i="13"/>
  <c r="CS67" i="13"/>
  <c r="CS72" i="13"/>
  <c r="CS71" i="13"/>
  <c r="BW72" i="13"/>
  <c r="BW71" i="13"/>
  <c r="BW68" i="13"/>
  <c r="BW67" i="13"/>
  <c r="DO71" i="13"/>
  <c r="DO72" i="13"/>
  <c r="DD67" i="13"/>
  <c r="DD68" i="13"/>
  <c r="BL72" i="13"/>
  <c r="BL71" i="13"/>
  <c r="DD71" i="13"/>
  <c r="DD72" i="13"/>
  <c r="BL68" i="13"/>
  <c r="BL67" i="13"/>
  <c r="DO67" i="13"/>
  <c r="DO68" i="13"/>
  <c r="CH68" i="13"/>
  <c r="CH67" i="13"/>
  <c r="DZ71" i="12"/>
  <c r="DZ72" i="12"/>
  <c r="CS71" i="12"/>
  <c r="CS72" i="12"/>
  <c r="CH68" i="12"/>
  <c r="CH67" i="12"/>
  <c r="BW72" i="12"/>
  <c r="BW71" i="12"/>
  <c r="BW68" i="12"/>
  <c r="BW67" i="12"/>
  <c r="EK71" i="12"/>
  <c r="EK72" i="12"/>
  <c r="BL68" i="12"/>
  <c r="BL67" i="12"/>
  <c r="DZ67" i="12"/>
  <c r="DZ68" i="12"/>
  <c r="CS67" i="12"/>
  <c r="CS68" i="12"/>
  <c r="CH72" i="12"/>
  <c r="CH71" i="12"/>
  <c r="DO71" i="12"/>
  <c r="DO72" i="12"/>
  <c r="EK67" i="12"/>
  <c r="EK68" i="12"/>
  <c r="DO67" i="12"/>
  <c r="DO68" i="12"/>
  <c r="DD68" i="12"/>
  <c r="DD67" i="12"/>
  <c r="DD72" i="12"/>
  <c r="DD71" i="12"/>
  <c r="BL72" i="12"/>
  <c r="BL71" i="12"/>
  <c r="EK72" i="11"/>
  <c r="EK71" i="11"/>
  <c r="CS67" i="11"/>
  <c r="CS68" i="11"/>
  <c r="EK68" i="11"/>
  <c r="EK67" i="11"/>
  <c r="CS71" i="11"/>
  <c r="CS72" i="11"/>
  <c r="DZ72" i="11"/>
  <c r="DZ71" i="11"/>
  <c r="BL71" i="11"/>
  <c r="BL72" i="11"/>
  <c r="DZ67" i="11"/>
  <c r="DZ68" i="11"/>
  <c r="CH67" i="11"/>
  <c r="CH68" i="11"/>
  <c r="DO67" i="11"/>
  <c r="DO68" i="11"/>
  <c r="BW67" i="11"/>
  <c r="BW68" i="11"/>
  <c r="DD71" i="11"/>
  <c r="DD72" i="11"/>
  <c r="CH71" i="11"/>
  <c r="CH72" i="11"/>
  <c r="DO71" i="11"/>
  <c r="DO72" i="11"/>
  <c r="BL67" i="11"/>
  <c r="BL68" i="11"/>
  <c r="BW71" i="11"/>
  <c r="BW72" i="11"/>
  <c r="DD67" i="11"/>
  <c r="DD68" i="11"/>
  <c r="CH67" i="10"/>
  <c r="CH68" i="10"/>
  <c r="DZ72" i="10"/>
  <c r="DZ71" i="10"/>
  <c r="CH71" i="10"/>
  <c r="CH72" i="10"/>
  <c r="DO72" i="10"/>
  <c r="DO71" i="10"/>
  <c r="BW67" i="10"/>
  <c r="BW68" i="10"/>
  <c r="DO68" i="10"/>
  <c r="DO67" i="10"/>
  <c r="BW71" i="10"/>
  <c r="BW72" i="10"/>
  <c r="BL71" i="10"/>
  <c r="BL72" i="10"/>
  <c r="CS72" i="10"/>
  <c r="CS71" i="10"/>
  <c r="CS68" i="10"/>
  <c r="CS67" i="10"/>
  <c r="EK72" i="10"/>
  <c r="EK71" i="10"/>
  <c r="EK68" i="10"/>
  <c r="EK67" i="10"/>
  <c r="DZ68" i="10"/>
  <c r="DZ67" i="10"/>
  <c r="DD72" i="10"/>
  <c r="DD71" i="10"/>
  <c r="BL67" i="10"/>
  <c r="BL68" i="10"/>
  <c r="DD68" i="10"/>
  <c r="DD67" i="10"/>
  <c r="CH71" i="9"/>
  <c r="CH72" i="9"/>
  <c r="DO68" i="9"/>
  <c r="DO67" i="9"/>
  <c r="DO72" i="9"/>
  <c r="DO71" i="9"/>
  <c r="DZ67" i="9"/>
  <c r="DZ68" i="9"/>
  <c r="EK71" i="9"/>
  <c r="EK72" i="9"/>
  <c r="DD72" i="9"/>
  <c r="DD71" i="9"/>
  <c r="DZ71" i="9"/>
  <c r="DZ72" i="9"/>
  <c r="DD68" i="9"/>
  <c r="DD67" i="9"/>
  <c r="BW67" i="9"/>
  <c r="BW68" i="9"/>
  <c r="BW71" i="9"/>
  <c r="BW72" i="9"/>
  <c r="BL68" i="9"/>
  <c r="BL67" i="9"/>
  <c r="CS71" i="9"/>
  <c r="CS72" i="9"/>
  <c r="BL72" i="9"/>
  <c r="BL71" i="9"/>
  <c r="CH67" i="9"/>
  <c r="CH68" i="9"/>
  <c r="EK67" i="9"/>
  <c r="EK68" i="9"/>
  <c r="CS67" i="9"/>
  <c r="CS68" i="9"/>
  <c r="DO72" i="3"/>
  <c r="DO71" i="3"/>
  <c r="DO68" i="3"/>
  <c r="DO67" i="3"/>
  <c r="DD72" i="3"/>
  <c r="DD71" i="3"/>
  <c r="CS72" i="3"/>
  <c r="CS71" i="3"/>
  <c r="DD68" i="3"/>
  <c r="DD67" i="3"/>
  <c r="CS68" i="3"/>
  <c r="CS67" i="3"/>
  <c r="EK68" i="3"/>
  <c r="EK67" i="3"/>
  <c r="EK72" i="3"/>
  <c r="EK71" i="3"/>
  <c r="DZ68" i="3"/>
  <c r="DZ67" i="3"/>
  <c r="DZ72" i="3"/>
  <c r="DZ71" i="3"/>
  <c r="O63" i="1" l="1"/>
  <c r="H62" i="1"/>
  <c r="H61" i="1"/>
  <c r="H66" i="1" s="1"/>
  <c r="AK68" i="1"/>
  <c r="AP59" i="1"/>
  <c r="AP60" i="1"/>
  <c r="AP58" i="1"/>
  <c r="AP57" i="1"/>
  <c r="AP46" i="1"/>
  <c r="AP45" i="1"/>
  <c r="AP47" i="1"/>
  <c r="AP48" i="1"/>
  <c r="AP34" i="1"/>
  <c r="AP33" i="1"/>
  <c r="AP36" i="1"/>
  <c r="AP35" i="1"/>
  <c r="AP24" i="1"/>
  <c r="AP23" i="1"/>
  <c r="AP21" i="1"/>
  <c r="AP22" i="1"/>
  <c r="AN68" i="1"/>
  <c r="AM68" i="1"/>
  <c r="AP8" i="1"/>
  <c r="AP11" i="1"/>
  <c r="AP12" i="1"/>
  <c r="AP63" i="1"/>
  <c r="AP7" i="1"/>
  <c r="AP64" i="1"/>
  <c r="AP15" i="1"/>
  <c r="AP55" i="1"/>
  <c r="AP56" i="1"/>
  <c r="AP53" i="1"/>
  <c r="AP14" i="1"/>
  <c r="AP13" i="1"/>
  <c r="AP61" i="1"/>
  <c r="AP62" i="1"/>
  <c r="AP16" i="1"/>
  <c r="AP54" i="1"/>
  <c r="AP65" i="1"/>
  <c r="AP66" i="1"/>
  <c r="O65" i="1"/>
  <c r="O69" i="1" s="1"/>
  <c r="AO72" i="1"/>
  <c r="AL68" i="1"/>
  <c r="AJ71" i="1"/>
  <c r="AI68" i="1"/>
  <c r="AG67" i="1"/>
  <c r="AJ72" i="1"/>
  <c r="AI72" i="1"/>
  <c r="AK71" i="1"/>
  <c r="AH72" i="1"/>
  <c r="AH71" i="1"/>
  <c r="AK72" i="1"/>
  <c r="AM72" i="1"/>
  <c r="AL67" i="1"/>
  <c r="AG72" i="1"/>
  <c r="AG71" i="1"/>
  <c r="AO67" i="1"/>
  <c r="AH68" i="1"/>
  <c r="AN71" i="1"/>
  <c r="AO68" i="1"/>
  <c r="AH67" i="1"/>
  <c r="AM71" i="1"/>
  <c r="AM67" i="1"/>
  <c r="AN72" i="1"/>
  <c r="AJ67" i="1"/>
  <c r="AL71" i="1"/>
  <c r="AI71" i="1"/>
  <c r="AJ68" i="1"/>
  <c r="AL72" i="1"/>
  <c r="AN67" i="1"/>
  <c r="AK67" i="1"/>
  <c r="AO71" i="1"/>
  <c r="AG68" i="1"/>
  <c r="AI67" i="1"/>
  <c r="H34" i="1"/>
  <c r="H49" i="1" s="1"/>
  <c r="P8" i="1"/>
  <c r="H67" i="1"/>
  <c r="BL51" i="8"/>
  <c r="BL50" i="8"/>
  <c r="BL49" i="8"/>
  <c r="BL52" i="8"/>
  <c r="BL37" i="7"/>
  <c r="BL39" i="7"/>
  <c r="BL40" i="7"/>
  <c r="BL38" i="7"/>
  <c r="BL37" i="6"/>
  <c r="BL39" i="6"/>
  <c r="BL38" i="6"/>
  <c r="BL40" i="6"/>
  <c r="BL50" i="6"/>
  <c r="BL49" i="6"/>
  <c r="BL51" i="6"/>
  <c r="BL52" i="6"/>
  <c r="BL39" i="5"/>
  <c r="BL40" i="5"/>
  <c r="BL37" i="5"/>
  <c r="BL38" i="5"/>
  <c r="BL37" i="4"/>
  <c r="BL38" i="4"/>
  <c r="BL40" i="4"/>
  <c r="BL39" i="4"/>
  <c r="BL50" i="14"/>
  <c r="BL49" i="14"/>
  <c r="BL51" i="14"/>
  <c r="BL52" i="14"/>
  <c r="BL38" i="14"/>
  <c r="BL39" i="14"/>
  <c r="BL37" i="14"/>
  <c r="BL40" i="14"/>
  <c r="BL50" i="13"/>
  <c r="BL51" i="13"/>
  <c r="BL52" i="13"/>
  <c r="BL49" i="13"/>
  <c r="BL38" i="12"/>
  <c r="BL37" i="12"/>
  <c r="BL39" i="12"/>
  <c r="BL40" i="12"/>
  <c r="BL50" i="12"/>
  <c r="BL49" i="12"/>
  <c r="BL51" i="12"/>
  <c r="BL52" i="12"/>
  <c r="BL39" i="11"/>
  <c r="BL40" i="11"/>
  <c r="BL37" i="11"/>
  <c r="BL38" i="11"/>
  <c r="BL52" i="11"/>
  <c r="BL49" i="11"/>
  <c r="BL51" i="11"/>
  <c r="BL50" i="11"/>
  <c r="BL49" i="10"/>
  <c r="BL52" i="10"/>
  <c r="BL50" i="10"/>
  <c r="BL51" i="10"/>
  <c r="BL38" i="9"/>
  <c r="BL39" i="9"/>
  <c r="BL40" i="9"/>
  <c r="BL37" i="9"/>
  <c r="BL50" i="9"/>
  <c r="BL51" i="9"/>
  <c r="BL52" i="9"/>
  <c r="BL49" i="9"/>
  <c r="P45" i="1"/>
  <c r="P46" i="1" s="1"/>
  <c r="P13" i="1"/>
  <c r="BL52" i="3"/>
  <c r="BL51" i="3"/>
  <c r="BL50" i="3"/>
  <c r="BL49" i="3"/>
  <c r="P41" i="1"/>
  <c r="P42" i="1" s="1"/>
  <c r="AP67" i="1" l="1"/>
  <c r="AP71" i="1"/>
  <c r="AP68" i="1"/>
  <c r="AP72" i="1"/>
  <c r="P62" i="1"/>
  <c r="P67" i="1" s="1"/>
  <c r="P57" i="1" s="1"/>
  <c r="P61" i="1"/>
  <c r="P66" i="1" s="1"/>
  <c r="BL38" i="8"/>
  <c r="BL39" i="8"/>
  <c r="BL40" i="8"/>
  <c r="BL37" i="8"/>
  <c r="BL27" i="8"/>
  <c r="BL26" i="8"/>
  <c r="BL25" i="8"/>
  <c r="BL28" i="8"/>
  <c r="CH28" i="8"/>
  <c r="CH26" i="8"/>
  <c r="CH27" i="8"/>
  <c r="CH25" i="8"/>
  <c r="BW51" i="8"/>
  <c r="BW52" i="8"/>
  <c r="BW49" i="8"/>
  <c r="BW50" i="8"/>
  <c r="BW39" i="7"/>
  <c r="BW37" i="7"/>
  <c r="BW40" i="7"/>
  <c r="BW38" i="7"/>
  <c r="BL27" i="7"/>
  <c r="BL28" i="7"/>
  <c r="BL25" i="7"/>
  <c r="BL26" i="7"/>
  <c r="BW51" i="7"/>
  <c r="BW52" i="7"/>
  <c r="BW49" i="7"/>
  <c r="BW50" i="7"/>
  <c r="BW37" i="6"/>
  <c r="BW38" i="6"/>
  <c r="BW39" i="6"/>
  <c r="BW40" i="6"/>
  <c r="BW49" i="6"/>
  <c r="BW51" i="6"/>
  <c r="BW50" i="6"/>
  <c r="BW52" i="6"/>
  <c r="BL26" i="5"/>
  <c r="BL25" i="5"/>
  <c r="BL50" i="5"/>
  <c r="BL49" i="5"/>
  <c r="BW37" i="4"/>
  <c r="BW38" i="4"/>
  <c r="BW39" i="4"/>
  <c r="BW40" i="4"/>
  <c r="BL49" i="4"/>
  <c r="BL50" i="4"/>
  <c r="BL52" i="4"/>
  <c r="BL51" i="4"/>
  <c r="BW50" i="14"/>
  <c r="BW51" i="14"/>
  <c r="BW52" i="14"/>
  <c r="BW49" i="14"/>
  <c r="BL25" i="14"/>
  <c r="BL26" i="14"/>
  <c r="BL27" i="14"/>
  <c r="BL28" i="14"/>
  <c r="BW26" i="13"/>
  <c r="BW27" i="13"/>
  <c r="BW28" i="13"/>
  <c r="BW25" i="13"/>
  <c r="BL26" i="13"/>
  <c r="BL25" i="13"/>
  <c r="BL27" i="13"/>
  <c r="BL28" i="13"/>
  <c r="BL37" i="13"/>
  <c r="BL38" i="13"/>
  <c r="BL39" i="13"/>
  <c r="BL40" i="13"/>
  <c r="BL26" i="12"/>
  <c r="BL27" i="12"/>
  <c r="BL25" i="12"/>
  <c r="BL28" i="12"/>
  <c r="BW26" i="12"/>
  <c r="BW27" i="12"/>
  <c r="BW25" i="12"/>
  <c r="BW28" i="12"/>
  <c r="BW50" i="12"/>
  <c r="BW49" i="12"/>
  <c r="BW51" i="12"/>
  <c r="BW52" i="12"/>
  <c r="BW52" i="11"/>
  <c r="BW49" i="11"/>
  <c r="BW50" i="11"/>
  <c r="BW51" i="11"/>
  <c r="BW40" i="11"/>
  <c r="BW37" i="11"/>
  <c r="BW38" i="11"/>
  <c r="BW39" i="11"/>
  <c r="BW49" i="10"/>
  <c r="BW52" i="10"/>
  <c r="BW50" i="10"/>
  <c r="BW51" i="10"/>
  <c r="BL25" i="10"/>
  <c r="BL26" i="10"/>
  <c r="BL28" i="10"/>
  <c r="BL27" i="10"/>
  <c r="BW25" i="10"/>
  <c r="BW28" i="10"/>
  <c r="BW26" i="10"/>
  <c r="BW27" i="10"/>
  <c r="BL37" i="10"/>
  <c r="BL40" i="10"/>
  <c r="BL38" i="10"/>
  <c r="BL39" i="10"/>
  <c r="BW49" i="9"/>
  <c r="BW50" i="9"/>
  <c r="BW51" i="9"/>
  <c r="BW52" i="9"/>
  <c r="P34" i="1"/>
  <c r="P49" i="1" s="1"/>
  <c r="P50" i="1" s="1"/>
  <c r="BL28" i="3"/>
  <c r="BL27" i="3"/>
  <c r="BL26" i="3"/>
  <c r="BL25" i="3"/>
  <c r="BL40" i="3"/>
  <c r="BL39" i="3"/>
  <c r="BL38" i="3"/>
  <c r="BL37" i="3"/>
  <c r="Q66" i="1" l="1"/>
  <c r="R66" i="1" s="1"/>
  <c r="AG37" i="1"/>
  <c r="AG38" i="1"/>
  <c r="AG39" i="1"/>
  <c r="AG52" i="1"/>
  <c r="AG40" i="1"/>
  <c r="AG51" i="1"/>
  <c r="AG50" i="1"/>
  <c r="AG49" i="1"/>
  <c r="CS52" i="8"/>
  <c r="BL73" i="8"/>
  <c r="BL73" i="3"/>
  <c r="BW27" i="4"/>
  <c r="CS51" i="6"/>
  <c r="BW27" i="8"/>
  <c r="BW28" i="8"/>
  <c r="BW26" i="8"/>
  <c r="BW25" i="8"/>
  <c r="CH52" i="8"/>
  <c r="CH49" i="8"/>
  <c r="CH51" i="8"/>
  <c r="CH50" i="8"/>
  <c r="BW39" i="8"/>
  <c r="BW38" i="8"/>
  <c r="BW40" i="8"/>
  <c r="BW37" i="8"/>
  <c r="CS27" i="8"/>
  <c r="CS28" i="8"/>
  <c r="CS25" i="8"/>
  <c r="CS26" i="8"/>
  <c r="CH52" i="7"/>
  <c r="CH49" i="7"/>
  <c r="CH50" i="7"/>
  <c r="CH51" i="7"/>
  <c r="CH40" i="7"/>
  <c r="CH37" i="7"/>
  <c r="CH38" i="7"/>
  <c r="CH39" i="7"/>
  <c r="BL73" i="7"/>
  <c r="BW27" i="7"/>
  <c r="BW25" i="7"/>
  <c r="BW28" i="7"/>
  <c r="BW26" i="7"/>
  <c r="CH50" i="6"/>
  <c r="CH51" i="6"/>
  <c r="CH49" i="6"/>
  <c r="CH52" i="6"/>
  <c r="CH39" i="6"/>
  <c r="CH38" i="6"/>
  <c r="CH37" i="6"/>
  <c r="CH40" i="6"/>
  <c r="BL25" i="6"/>
  <c r="BL26" i="6"/>
  <c r="BL28" i="6"/>
  <c r="BL27" i="6"/>
  <c r="BL73" i="5"/>
  <c r="BW25" i="5"/>
  <c r="BW26" i="5"/>
  <c r="BW39" i="5"/>
  <c r="BW40" i="5"/>
  <c r="BW37" i="5"/>
  <c r="BW38" i="5"/>
  <c r="BW49" i="4"/>
  <c r="BW50" i="4"/>
  <c r="BW51" i="4"/>
  <c r="BW52" i="4"/>
  <c r="CH38" i="4"/>
  <c r="CH39" i="4"/>
  <c r="CH40" i="4"/>
  <c r="CH37" i="4"/>
  <c r="BL25" i="4"/>
  <c r="BL26" i="4"/>
  <c r="BL28" i="4"/>
  <c r="BL27" i="4"/>
  <c r="BL73" i="14"/>
  <c r="BW26" i="14"/>
  <c r="BW27" i="14"/>
  <c r="BW28" i="14"/>
  <c r="BW25" i="14"/>
  <c r="BW38" i="14"/>
  <c r="BW39" i="14"/>
  <c r="BW40" i="14"/>
  <c r="BW37" i="14"/>
  <c r="BW38" i="13"/>
  <c r="BW39" i="13"/>
  <c r="BW40" i="13"/>
  <c r="BW37" i="13"/>
  <c r="CH26" i="13"/>
  <c r="CH27" i="13"/>
  <c r="CH28" i="13"/>
  <c r="CH25" i="13"/>
  <c r="BL73" i="13"/>
  <c r="BW50" i="13"/>
  <c r="BW51" i="13"/>
  <c r="BW52" i="13"/>
  <c r="BW49" i="13"/>
  <c r="BL73" i="12"/>
  <c r="BW38" i="12"/>
  <c r="BW39" i="12"/>
  <c r="BW40" i="12"/>
  <c r="BW37" i="12"/>
  <c r="CH50" i="12"/>
  <c r="CH51" i="12"/>
  <c r="CH52" i="12"/>
  <c r="CH49" i="12"/>
  <c r="CH26" i="12"/>
  <c r="CH27" i="12"/>
  <c r="CH28" i="12"/>
  <c r="CH25" i="12"/>
  <c r="CH52" i="11"/>
  <c r="CH49" i="11"/>
  <c r="CH50" i="11"/>
  <c r="CH51" i="11"/>
  <c r="BL27" i="11"/>
  <c r="BL28" i="11"/>
  <c r="BL25" i="11"/>
  <c r="BL26" i="11"/>
  <c r="BL73" i="10"/>
  <c r="BW37" i="10"/>
  <c r="CH49" i="10"/>
  <c r="CH50" i="10"/>
  <c r="CH51" i="10"/>
  <c r="CH52" i="10"/>
  <c r="CH25" i="10"/>
  <c r="CH26" i="10"/>
  <c r="CH27" i="10"/>
  <c r="CH28" i="10"/>
  <c r="CH49" i="9"/>
  <c r="CH50" i="9"/>
  <c r="CH51" i="9"/>
  <c r="CH52" i="9"/>
  <c r="BW37" i="9"/>
  <c r="BW38" i="9"/>
  <c r="BW39" i="9"/>
  <c r="BW40" i="9"/>
  <c r="BL26" i="9"/>
  <c r="BL27" i="9"/>
  <c r="BL28" i="9"/>
  <c r="BL25" i="9"/>
  <c r="BW51" i="3"/>
  <c r="BW50" i="3"/>
  <c r="BW49" i="3"/>
  <c r="BW52" i="3"/>
  <c r="BW40" i="3"/>
  <c r="BW39" i="3"/>
  <c r="BW38" i="3"/>
  <c r="BW37" i="3"/>
  <c r="BW27" i="3"/>
  <c r="BW26" i="3"/>
  <c r="BW25" i="3"/>
  <c r="BW28" i="3"/>
  <c r="AH37" i="1" l="1"/>
  <c r="AG27" i="1"/>
  <c r="AG28" i="1"/>
  <c r="AG25" i="1"/>
  <c r="AG26" i="1"/>
  <c r="BW40" i="10"/>
  <c r="AH40" i="1" s="1"/>
  <c r="H28" i="1"/>
  <c r="BW39" i="10"/>
  <c r="AH39" i="1" s="1"/>
  <c r="BW38" i="10"/>
  <c r="AH38" i="1" s="1"/>
  <c r="H71" i="1"/>
  <c r="H72" i="1" s="1"/>
  <c r="BW26" i="4"/>
  <c r="BW25" i="4"/>
  <c r="BW73" i="12"/>
  <c r="CH26" i="4"/>
  <c r="DD50" i="6"/>
  <c r="CS50" i="8"/>
  <c r="CS49" i="8"/>
  <c r="CS49" i="6"/>
  <c r="CS51" i="8"/>
  <c r="CS50" i="6"/>
  <c r="BW28" i="4"/>
  <c r="CS52" i="6"/>
  <c r="DD28" i="8"/>
  <c r="BL73" i="6"/>
  <c r="BW73" i="8"/>
  <c r="CH39" i="8"/>
  <c r="CH40" i="8"/>
  <c r="CH38" i="8"/>
  <c r="CH37" i="8"/>
  <c r="CS40" i="7"/>
  <c r="CS38" i="7"/>
  <c r="CS37" i="7"/>
  <c r="CS39" i="7"/>
  <c r="BW73" i="7"/>
  <c r="CS52" i="7"/>
  <c r="CS50" i="7"/>
  <c r="CS49" i="7"/>
  <c r="CS51" i="7"/>
  <c r="CH28" i="7"/>
  <c r="CH25" i="7"/>
  <c r="CH26" i="7"/>
  <c r="CH27" i="7"/>
  <c r="CS40" i="6"/>
  <c r="CS38" i="6"/>
  <c r="CS39" i="6"/>
  <c r="CS37" i="6"/>
  <c r="CH27" i="6"/>
  <c r="CH26" i="6"/>
  <c r="CH25" i="6"/>
  <c r="CH28" i="6"/>
  <c r="BW25" i="6"/>
  <c r="BW26" i="6"/>
  <c r="BW27" i="6"/>
  <c r="BW28" i="6"/>
  <c r="AH51" i="1"/>
  <c r="AH52" i="1"/>
  <c r="BW49" i="5"/>
  <c r="AH49" i="1" s="1"/>
  <c r="BW50" i="5"/>
  <c r="AH50" i="1" s="1"/>
  <c r="CH40" i="5"/>
  <c r="CH37" i="5"/>
  <c r="CH38" i="5"/>
  <c r="CH39" i="5"/>
  <c r="CH28" i="5"/>
  <c r="CH25" i="5"/>
  <c r="CH26" i="5"/>
  <c r="CH27" i="5"/>
  <c r="CH50" i="4"/>
  <c r="CH51" i="4"/>
  <c r="CH52" i="4"/>
  <c r="CH49" i="4"/>
  <c r="CS38" i="4"/>
  <c r="CS39" i="4"/>
  <c r="CS40" i="4"/>
  <c r="CS37" i="4"/>
  <c r="BL73" i="4"/>
  <c r="CH38" i="14"/>
  <c r="CH39" i="14"/>
  <c r="CH40" i="14"/>
  <c r="CH37" i="14"/>
  <c r="CH26" i="14"/>
  <c r="CH27" i="14"/>
  <c r="CH28" i="14"/>
  <c r="CH25" i="14"/>
  <c r="CH50" i="14"/>
  <c r="CH51" i="14"/>
  <c r="CH52" i="14"/>
  <c r="CH49" i="14"/>
  <c r="BW73" i="14"/>
  <c r="BW73" i="13"/>
  <c r="CS27" i="13"/>
  <c r="CS26" i="13"/>
  <c r="CS28" i="13"/>
  <c r="CS25" i="13"/>
  <c r="CH50" i="13"/>
  <c r="CH51" i="13"/>
  <c r="CH52" i="13"/>
  <c r="CH49" i="13"/>
  <c r="DD51" i="12"/>
  <c r="DD52" i="12"/>
  <c r="DD49" i="12"/>
  <c r="DD50" i="12"/>
  <c r="CH38" i="12"/>
  <c r="CH39" i="12"/>
  <c r="CH40" i="12"/>
  <c r="CH37" i="12"/>
  <c r="CS51" i="12"/>
  <c r="CS50" i="12"/>
  <c r="CS52" i="12"/>
  <c r="CS49" i="12"/>
  <c r="CS27" i="12"/>
  <c r="CS28" i="12"/>
  <c r="CS26" i="12"/>
  <c r="CS25" i="12"/>
  <c r="BL73" i="11"/>
  <c r="CS49" i="11"/>
  <c r="CS50" i="11"/>
  <c r="CS52" i="11"/>
  <c r="CS51" i="11"/>
  <c r="CS37" i="11"/>
  <c r="CS38" i="11"/>
  <c r="CS40" i="11"/>
  <c r="CS39" i="11"/>
  <c r="CH40" i="11"/>
  <c r="CH37" i="11"/>
  <c r="CH38" i="11"/>
  <c r="CH39" i="11"/>
  <c r="BW28" i="11"/>
  <c r="BW25" i="11"/>
  <c r="BW26" i="11"/>
  <c r="BW27" i="11"/>
  <c r="CH37" i="10"/>
  <c r="CH38" i="10"/>
  <c r="CH39" i="10"/>
  <c r="CH40" i="10"/>
  <c r="BL73" i="9"/>
  <c r="CS51" i="9"/>
  <c r="CS52" i="9"/>
  <c r="CS49" i="9"/>
  <c r="CS50" i="9"/>
  <c r="CH37" i="9"/>
  <c r="CH38" i="9"/>
  <c r="CH39" i="9"/>
  <c r="CH40" i="9"/>
  <c r="BW25" i="9"/>
  <c r="BW27" i="9"/>
  <c r="BW28" i="9"/>
  <c r="BW26" i="9"/>
  <c r="CH52" i="3"/>
  <c r="CH51" i="3"/>
  <c r="CH50" i="3"/>
  <c r="CH49" i="3"/>
  <c r="CH40" i="3"/>
  <c r="CH39" i="3"/>
  <c r="CH38" i="3"/>
  <c r="CH37" i="3"/>
  <c r="BW73" i="3"/>
  <c r="CH28" i="3"/>
  <c r="CH27" i="3"/>
  <c r="CH26" i="3"/>
  <c r="CH25" i="3"/>
  <c r="BW73" i="10" l="1"/>
  <c r="AH25" i="1"/>
  <c r="AH26" i="1"/>
  <c r="AH27" i="1"/>
  <c r="AH28" i="1"/>
  <c r="H18" i="1"/>
  <c r="BW73" i="4"/>
  <c r="CH40" i="13"/>
  <c r="AI40" i="1" s="1"/>
  <c r="CH39" i="13"/>
  <c r="AI39" i="1" s="1"/>
  <c r="CH38" i="13"/>
  <c r="AI38" i="1" s="1"/>
  <c r="CH37" i="13"/>
  <c r="BW73" i="5"/>
  <c r="DD49" i="6"/>
  <c r="DD52" i="6"/>
  <c r="DD51" i="6"/>
  <c r="CS49" i="5"/>
  <c r="DO50" i="6"/>
  <c r="CH73" i="10"/>
  <c r="DD27" i="8"/>
  <c r="CH25" i="4"/>
  <c r="DD25" i="8"/>
  <c r="CH28" i="4"/>
  <c r="DD26" i="8"/>
  <c r="CH27" i="4"/>
  <c r="CH73" i="8"/>
  <c r="CH73" i="12"/>
  <c r="DD52" i="11"/>
  <c r="CS40" i="8"/>
  <c r="CS39" i="8"/>
  <c r="CS38" i="8"/>
  <c r="CS37" i="8"/>
  <c r="DO26" i="8"/>
  <c r="DO25" i="8"/>
  <c r="DO27" i="8"/>
  <c r="DO28" i="8"/>
  <c r="DD52" i="7"/>
  <c r="DD50" i="7"/>
  <c r="DD49" i="7"/>
  <c r="DD51" i="7"/>
  <c r="DD40" i="7"/>
  <c r="DD38" i="7"/>
  <c r="DD37" i="7"/>
  <c r="DD39" i="7"/>
  <c r="CH73" i="7"/>
  <c r="CS28" i="7"/>
  <c r="CS25" i="7"/>
  <c r="CS26" i="7"/>
  <c r="CS27" i="7"/>
  <c r="BW73" i="6"/>
  <c r="CH73" i="6"/>
  <c r="DD38" i="6"/>
  <c r="DD40" i="6"/>
  <c r="DD39" i="6"/>
  <c r="DD37" i="6"/>
  <c r="CS26" i="6"/>
  <c r="CS27" i="6"/>
  <c r="CS28" i="6"/>
  <c r="CS25" i="6"/>
  <c r="CS28" i="5"/>
  <c r="CS25" i="5"/>
  <c r="CS27" i="5"/>
  <c r="CS26" i="5"/>
  <c r="CH52" i="5"/>
  <c r="AI52" i="1" s="1"/>
  <c r="CH49" i="5"/>
  <c r="AI49" i="1" s="1"/>
  <c r="CH50" i="5"/>
  <c r="AI50" i="1" s="1"/>
  <c r="CH51" i="5"/>
  <c r="AI51" i="1" s="1"/>
  <c r="CS40" i="5"/>
  <c r="CS37" i="5"/>
  <c r="CS39" i="5"/>
  <c r="CS38" i="5"/>
  <c r="DD38" i="4"/>
  <c r="DD39" i="4"/>
  <c r="DD40" i="4"/>
  <c r="DD37" i="4"/>
  <c r="CS26" i="4"/>
  <c r="CS27" i="4"/>
  <c r="CS28" i="4"/>
  <c r="CS25" i="4"/>
  <c r="CS50" i="4"/>
  <c r="CS51" i="4"/>
  <c r="CS52" i="4"/>
  <c r="CS49" i="4"/>
  <c r="CS50" i="14"/>
  <c r="CS51" i="14"/>
  <c r="CS52" i="14"/>
  <c r="CS49" i="14"/>
  <c r="CH73" i="14"/>
  <c r="CS27" i="14"/>
  <c r="CS26" i="14"/>
  <c r="CS28" i="14"/>
  <c r="CS25" i="14"/>
  <c r="CS39" i="14"/>
  <c r="CS38" i="14"/>
  <c r="CS40" i="14"/>
  <c r="CS37" i="14"/>
  <c r="DD27" i="13"/>
  <c r="DD28" i="13"/>
  <c r="DD25" i="13"/>
  <c r="DD26" i="13"/>
  <c r="CS51" i="13"/>
  <c r="CS52" i="13"/>
  <c r="CS49" i="13"/>
  <c r="CS50" i="13"/>
  <c r="CS39" i="13"/>
  <c r="CS40" i="13"/>
  <c r="CS37" i="13"/>
  <c r="CS38" i="13"/>
  <c r="DD27" i="12"/>
  <c r="DD28" i="12"/>
  <c r="DD25" i="12"/>
  <c r="DD26" i="12"/>
  <c r="DO51" i="12"/>
  <c r="DO52" i="12"/>
  <c r="DO49" i="12"/>
  <c r="DO50" i="12"/>
  <c r="CS39" i="12"/>
  <c r="CS40" i="12"/>
  <c r="CS38" i="12"/>
  <c r="CS37" i="12"/>
  <c r="DD37" i="11"/>
  <c r="DD38" i="11"/>
  <c r="DD39" i="11"/>
  <c r="DD40" i="11"/>
  <c r="CH28" i="11"/>
  <c r="CH25" i="11"/>
  <c r="CH26" i="11"/>
  <c r="CH27" i="11"/>
  <c r="BW73" i="11"/>
  <c r="CS38" i="10"/>
  <c r="CS37" i="10"/>
  <c r="CS39" i="10"/>
  <c r="CS40" i="10"/>
  <c r="DD26" i="10"/>
  <c r="DD25" i="10"/>
  <c r="DD27" i="10"/>
  <c r="DD28" i="10"/>
  <c r="CS26" i="10"/>
  <c r="CS27" i="10"/>
  <c r="CS28" i="10"/>
  <c r="CS25" i="10"/>
  <c r="DD50" i="10"/>
  <c r="DD51" i="10"/>
  <c r="DD52" i="10"/>
  <c r="DD49" i="10"/>
  <c r="CS49" i="10"/>
  <c r="CS50" i="10"/>
  <c r="CS51" i="10"/>
  <c r="CS52" i="10"/>
  <c r="BW73" i="9"/>
  <c r="DD50" i="9"/>
  <c r="DD51" i="9"/>
  <c r="DD52" i="9"/>
  <c r="DD49" i="9"/>
  <c r="CS39" i="9"/>
  <c r="CS40" i="9"/>
  <c r="CS37" i="9"/>
  <c r="CS38" i="9"/>
  <c r="CH25" i="9"/>
  <c r="CH26" i="9"/>
  <c r="CH27" i="9"/>
  <c r="CH28" i="9"/>
  <c r="CS28" i="3"/>
  <c r="CS27" i="3"/>
  <c r="CS26" i="3"/>
  <c r="CS25" i="3"/>
  <c r="CH73" i="3"/>
  <c r="CS39" i="3"/>
  <c r="CS38" i="3"/>
  <c r="CS37" i="3"/>
  <c r="CS40" i="3"/>
  <c r="CS52" i="3"/>
  <c r="CS51" i="3"/>
  <c r="CS50" i="3"/>
  <c r="CS49" i="3"/>
  <c r="H37" i="1" l="1"/>
  <c r="H60" i="1"/>
  <c r="AI25" i="1"/>
  <c r="AI26" i="1"/>
  <c r="AJ40" i="1"/>
  <c r="AJ37" i="1"/>
  <c r="AI28" i="1"/>
  <c r="AI27" i="1"/>
  <c r="CH73" i="13"/>
  <c r="AJ38" i="1"/>
  <c r="AJ39" i="1"/>
  <c r="AJ49" i="1"/>
  <c r="AI37" i="1"/>
  <c r="DO51" i="6"/>
  <c r="DD51" i="11"/>
  <c r="CS50" i="5"/>
  <c r="AJ50" i="1" s="1"/>
  <c r="CS52" i="5"/>
  <c r="AJ52" i="1" s="1"/>
  <c r="CS51" i="5"/>
  <c r="AJ51" i="1" s="1"/>
  <c r="DD50" i="11"/>
  <c r="DO52" i="6"/>
  <c r="DD49" i="11"/>
  <c r="DO49" i="6"/>
  <c r="CH73" i="4"/>
  <c r="DZ50" i="6"/>
  <c r="CS73" i="6"/>
  <c r="DD50" i="8"/>
  <c r="DD52" i="8"/>
  <c r="DD49" i="8"/>
  <c r="DD51" i="8"/>
  <c r="DD40" i="8"/>
  <c r="DD37" i="8"/>
  <c r="DD39" i="8"/>
  <c r="DD38" i="8"/>
  <c r="CS73" i="8"/>
  <c r="DZ25" i="8"/>
  <c r="DZ28" i="8"/>
  <c r="DZ27" i="8"/>
  <c r="DZ26" i="8"/>
  <c r="CS73" i="7"/>
  <c r="DD28" i="7"/>
  <c r="DD26" i="7"/>
  <c r="DD25" i="7"/>
  <c r="DD27" i="7"/>
  <c r="DO49" i="7"/>
  <c r="DO50" i="7"/>
  <c r="DO51" i="7"/>
  <c r="DO52" i="7"/>
  <c r="DO37" i="7"/>
  <c r="DO38" i="7"/>
  <c r="DO39" i="7"/>
  <c r="DO40" i="7"/>
  <c r="DO37" i="6"/>
  <c r="DO39" i="6"/>
  <c r="DO40" i="6"/>
  <c r="DO38" i="6"/>
  <c r="AH73" i="1"/>
  <c r="DD26" i="6"/>
  <c r="DD28" i="6"/>
  <c r="DD27" i="6"/>
  <c r="DD25" i="6"/>
  <c r="CH73" i="5"/>
  <c r="DD52" i="5"/>
  <c r="DD50" i="5"/>
  <c r="DD49" i="5"/>
  <c r="DD51" i="5"/>
  <c r="DD40" i="5"/>
  <c r="DD37" i="5"/>
  <c r="DD38" i="5"/>
  <c r="DD39" i="5"/>
  <c r="DD28" i="5"/>
  <c r="DD25" i="5"/>
  <c r="DD26" i="5"/>
  <c r="DD27" i="5"/>
  <c r="DD50" i="4"/>
  <c r="DD51" i="4"/>
  <c r="DD52" i="4"/>
  <c r="DD49" i="4"/>
  <c r="DO39" i="4"/>
  <c r="DO40" i="4"/>
  <c r="DO37" i="4"/>
  <c r="DO38" i="4"/>
  <c r="CS73" i="4"/>
  <c r="DD26" i="4"/>
  <c r="DD27" i="4"/>
  <c r="DD28" i="4"/>
  <c r="DD25" i="4"/>
  <c r="DD39" i="14"/>
  <c r="DD40" i="14"/>
  <c r="DD37" i="14"/>
  <c r="DD38" i="14"/>
  <c r="DD51" i="14"/>
  <c r="DD52" i="14"/>
  <c r="DD49" i="14"/>
  <c r="DD50" i="14"/>
  <c r="CS73" i="14"/>
  <c r="DD27" i="14"/>
  <c r="DD28" i="14"/>
  <c r="DD25" i="14"/>
  <c r="DD26" i="14"/>
  <c r="CS73" i="13"/>
  <c r="DD51" i="13"/>
  <c r="DD52" i="13"/>
  <c r="DD49" i="13"/>
  <c r="DD50" i="13"/>
  <c r="DO27" i="13"/>
  <c r="DO28" i="13"/>
  <c r="DO25" i="13"/>
  <c r="DO26" i="13"/>
  <c r="DD39" i="13"/>
  <c r="DD40" i="13"/>
  <c r="DD37" i="13"/>
  <c r="DD38" i="13"/>
  <c r="CS73" i="12"/>
  <c r="DZ52" i="12"/>
  <c r="DZ49" i="12"/>
  <c r="DZ50" i="12"/>
  <c r="DZ51" i="12"/>
  <c r="DD39" i="12"/>
  <c r="DD38" i="12"/>
  <c r="DD40" i="12"/>
  <c r="DD37" i="12"/>
  <c r="DO27" i="12"/>
  <c r="DO28" i="12"/>
  <c r="DO25" i="12"/>
  <c r="DO26" i="12"/>
  <c r="DO49" i="11"/>
  <c r="DO50" i="11"/>
  <c r="DO51" i="11"/>
  <c r="DO52" i="11"/>
  <c r="CH73" i="11"/>
  <c r="CS25" i="11"/>
  <c r="CS26" i="11"/>
  <c r="CS27" i="11"/>
  <c r="CS28" i="11"/>
  <c r="DO37" i="11"/>
  <c r="DO38" i="11"/>
  <c r="DO39" i="11"/>
  <c r="DO40" i="11"/>
  <c r="DD38" i="10"/>
  <c r="DD37" i="10"/>
  <c r="DD39" i="10"/>
  <c r="DD40" i="10"/>
  <c r="DO26" i="10"/>
  <c r="DO27" i="10"/>
  <c r="DO28" i="10"/>
  <c r="DO25" i="10"/>
  <c r="CS73" i="10"/>
  <c r="DO50" i="10"/>
  <c r="DO51" i="10"/>
  <c r="DO52" i="10"/>
  <c r="DO49" i="10"/>
  <c r="DD38" i="9"/>
  <c r="DD39" i="9"/>
  <c r="DD40" i="9"/>
  <c r="DD37" i="9"/>
  <c r="DO50" i="9"/>
  <c r="DO51" i="9"/>
  <c r="DO52" i="9"/>
  <c r="DO49" i="9"/>
  <c r="CH73" i="9"/>
  <c r="CS27" i="9"/>
  <c r="CS28" i="9"/>
  <c r="CS25" i="9"/>
  <c r="CS26" i="9"/>
  <c r="DD28" i="3"/>
  <c r="DD27" i="3"/>
  <c r="DD26" i="3"/>
  <c r="DD25" i="3"/>
  <c r="CS73" i="3"/>
  <c r="DD52" i="3"/>
  <c r="DD51" i="3"/>
  <c r="DD50" i="3"/>
  <c r="DD49" i="3"/>
  <c r="DD40" i="3"/>
  <c r="DD39" i="3"/>
  <c r="DD38" i="3"/>
  <c r="DD37" i="3"/>
  <c r="H63" i="1" l="1"/>
  <c r="H65" i="1"/>
  <c r="H69" i="1" s="1"/>
  <c r="H70" i="1" s="1"/>
  <c r="AJ26" i="1"/>
  <c r="AJ25" i="1"/>
  <c r="AK37" i="1"/>
  <c r="AK38" i="1"/>
  <c r="AK52" i="1"/>
  <c r="AK50" i="1"/>
  <c r="AJ28" i="1"/>
  <c r="AJ27" i="1"/>
  <c r="AI73" i="1"/>
  <c r="AK39" i="1"/>
  <c r="AK40" i="1"/>
  <c r="AK49" i="1"/>
  <c r="AK51" i="1"/>
  <c r="CS73" i="5"/>
  <c r="DZ51" i="6"/>
  <c r="DZ52" i="6"/>
  <c r="EK52" i="6"/>
  <c r="DZ49" i="6"/>
  <c r="DO52" i="8"/>
  <c r="DO49" i="8"/>
  <c r="DO50" i="8"/>
  <c r="DO51" i="8"/>
  <c r="DD73" i="10"/>
  <c r="DD73" i="14"/>
  <c r="DD73" i="13"/>
  <c r="DD73" i="12"/>
  <c r="DO38" i="8"/>
  <c r="DO37" i="8"/>
  <c r="DO40" i="8"/>
  <c r="DO39" i="8"/>
  <c r="DD73" i="8"/>
  <c r="EK25" i="8"/>
  <c r="EK27" i="8"/>
  <c r="EK28" i="8"/>
  <c r="EK26" i="8"/>
  <c r="DD73" i="7"/>
  <c r="DZ49" i="7"/>
  <c r="DZ50" i="7"/>
  <c r="DZ52" i="7"/>
  <c r="DZ51" i="7"/>
  <c r="DZ37" i="7"/>
  <c r="DZ38" i="7"/>
  <c r="DZ39" i="7"/>
  <c r="DZ40" i="7"/>
  <c r="DO25" i="7"/>
  <c r="DO26" i="7"/>
  <c r="DO27" i="7"/>
  <c r="DO28" i="7"/>
  <c r="DZ40" i="6"/>
  <c r="DZ39" i="6"/>
  <c r="DZ37" i="6"/>
  <c r="DZ38" i="6"/>
  <c r="EK51" i="6"/>
  <c r="DO25" i="6"/>
  <c r="DO27" i="6"/>
  <c r="DO26" i="6"/>
  <c r="DO28" i="6"/>
  <c r="DD73" i="6"/>
  <c r="DD73" i="5"/>
  <c r="DO38" i="5"/>
  <c r="DO37" i="5"/>
  <c r="DO39" i="5"/>
  <c r="DO40" i="5"/>
  <c r="DO26" i="5"/>
  <c r="DO25" i="5"/>
  <c r="DO27" i="5"/>
  <c r="DO28" i="5"/>
  <c r="DO50" i="5"/>
  <c r="DO49" i="5"/>
  <c r="DO51" i="5"/>
  <c r="DO52" i="5"/>
  <c r="DO27" i="4"/>
  <c r="DO28" i="4"/>
  <c r="DO25" i="4"/>
  <c r="DO26" i="4"/>
  <c r="DZ39" i="4"/>
  <c r="DZ40" i="4"/>
  <c r="DZ37" i="4"/>
  <c r="DZ38" i="4"/>
  <c r="DO51" i="4"/>
  <c r="DO52" i="4"/>
  <c r="DO49" i="4"/>
  <c r="DO50" i="4"/>
  <c r="DD73" i="4"/>
  <c r="DO39" i="14"/>
  <c r="DO40" i="14"/>
  <c r="DO37" i="14"/>
  <c r="DO38" i="14"/>
  <c r="DO51" i="14"/>
  <c r="DO52" i="14"/>
  <c r="DO49" i="14"/>
  <c r="DO50" i="14"/>
  <c r="DO27" i="14"/>
  <c r="DO28" i="14"/>
  <c r="DO25" i="14"/>
  <c r="DO26" i="14"/>
  <c r="DO39" i="13"/>
  <c r="DO40" i="13"/>
  <c r="DO37" i="13"/>
  <c r="DO38" i="13"/>
  <c r="DZ28" i="13"/>
  <c r="DZ25" i="13"/>
  <c r="DZ27" i="13"/>
  <c r="DZ26" i="13"/>
  <c r="DO51" i="13"/>
  <c r="DO52" i="13"/>
  <c r="DO49" i="13"/>
  <c r="DO50" i="13"/>
  <c r="EK52" i="12"/>
  <c r="EK51" i="12"/>
  <c r="EK49" i="12"/>
  <c r="EK50" i="12"/>
  <c r="DO39" i="12"/>
  <c r="DO40" i="12"/>
  <c r="DO37" i="12"/>
  <c r="DO38" i="12"/>
  <c r="DZ28" i="12"/>
  <c r="DZ25" i="12"/>
  <c r="DZ26" i="12"/>
  <c r="DZ27" i="12"/>
  <c r="DZ50" i="11"/>
  <c r="DZ51" i="11"/>
  <c r="DZ52" i="11"/>
  <c r="DZ49" i="11"/>
  <c r="CS73" i="11"/>
  <c r="DZ38" i="11"/>
  <c r="DZ37" i="11"/>
  <c r="DZ39" i="11"/>
  <c r="DZ40" i="11"/>
  <c r="DD25" i="11"/>
  <c r="DD26" i="11"/>
  <c r="DD27" i="11"/>
  <c r="DD28" i="11"/>
  <c r="DO38" i="10"/>
  <c r="DO39" i="10"/>
  <c r="DO40" i="10"/>
  <c r="DO37" i="10"/>
  <c r="DZ51" i="10"/>
  <c r="DZ52" i="10"/>
  <c r="DZ50" i="10"/>
  <c r="DZ49" i="10"/>
  <c r="DZ27" i="10"/>
  <c r="DZ26" i="10"/>
  <c r="DZ28" i="10"/>
  <c r="DZ25" i="10"/>
  <c r="CS73" i="9"/>
  <c r="DO38" i="9"/>
  <c r="DO39" i="9"/>
  <c r="DO40" i="9"/>
  <c r="DO37" i="9"/>
  <c r="DZ52" i="9"/>
  <c r="DZ49" i="9"/>
  <c r="DZ50" i="9"/>
  <c r="DZ51" i="9"/>
  <c r="DD26" i="9"/>
  <c r="DD27" i="9"/>
  <c r="AK27" i="1" s="1"/>
  <c r="DD28" i="9"/>
  <c r="DD25" i="9"/>
  <c r="DO28" i="3"/>
  <c r="DO27" i="3"/>
  <c r="DO26" i="3"/>
  <c r="DO25" i="3"/>
  <c r="DO40" i="3"/>
  <c r="DO39" i="3"/>
  <c r="DO38" i="3"/>
  <c r="DO37" i="3"/>
  <c r="DD73" i="3"/>
  <c r="DO52" i="3"/>
  <c r="DO51" i="3"/>
  <c r="DO50" i="3"/>
  <c r="DO49" i="3"/>
  <c r="AK28" i="1" l="1"/>
  <c r="AK26" i="1"/>
  <c r="AL40" i="1"/>
  <c r="AL39" i="1"/>
  <c r="AK25" i="1"/>
  <c r="AL50" i="1"/>
  <c r="AL51" i="1"/>
  <c r="AL52" i="1"/>
  <c r="AL37" i="1"/>
  <c r="AL49" i="1"/>
  <c r="AL38" i="1"/>
  <c r="EK50" i="6"/>
  <c r="EK49" i="6"/>
  <c r="DZ50" i="8"/>
  <c r="DZ51" i="8"/>
  <c r="DZ49" i="8"/>
  <c r="DZ52" i="8"/>
  <c r="DO73" i="10"/>
  <c r="DZ37" i="8"/>
  <c r="DZ40" i="8"/>
  <c r="DZ39" i="8"/>
  <c r="DZ38" i="8"/>
  <c r="DO73" i="8"/>
  <c r="EK49" i="7"/>
  <c r="EK50" i="7"/>
  <c r="EK51" i="7"/>
  <c r="EK52" i="7"/>
  <c r="DO73" i="7"/>
  <c r="DZ25" i="7"/>
  <c r="DZ27" i="7"/>
  <c r="DZ26" i="7"/>
  <c r="DZ28" i="7"/>
  <c r="EK37" i="7"/>
  <c r="EK39" i="7"/>
  <c r="EK38" i="7"/>
  <c r="EK40" i="7"/>
  <c r="DZ28" i="6"/>
  <c r="DZ25" i="6"/>
  <c r="DZ27" i="6"/>
  <c r="DZ26" i="6"/>
  <c r="EK39" i="6"/>
  <c r="EK40" i="6"/>
  <c r="EK37" i="6"/>
  <c r="EK38" i="6"/>
  <c r="DO73" i="6"/>
  <c r="DZ49" i="5"/>
  <c r="DZ50" i="5"/>
  <c r="DZ51" i="5"/>
  <c r="DZ52" i="5"/>
  <c r="DZ37" i="5"/>
  <c r="DZ38" i="5"/>
  <c r="DZ40" i="5"/>
  <c r="DZ39" i="5"/>
  <c r="DO73" i="5"/>
  <c r="DZ25" i="5"/>
  <c r="DZ26" i="5"/>
  <c r="DZ27" i="5"/>
  <c r="DZ28" i="5"/>
  <c r="EK39" i="4"/>
  <c r="EK40" i="4"/>
  <c r="EK37" i="4"/>
  <c r="EK38" i="4"/>
  <c r="DZ51" i="4"/>
  <c r="DZ52" i="4"/>
  <c r="DZ49" i="4"/>
  <c r="DZ50" i="4"/>
  <c r="DO73" i="4"/>
  <c r="DZ27" i="4"/>
  <c r="DZ28" i="4"/>
  <c r="DZ25" i="4"/>
  <c r="DZ26" i="4"/>
  <c r="DZ40" i="14"/>
  <c r="DZ37" i="14"/>
  <c r="DZ39" i="14"/>
  <c r="DZ38" i="14"/>
  <c r="DZ52" i="14"/>
  <c r="DZ49" i="14"/>
  <c r="DZ51" i="14"/>
  <c r="DZ50" i="14"/>
  <c r="DO73" i="14"/>
  <c r="DZ28" i="14"/>
  <c r="DZ27" i="14"/>
  <c r="DZ25" i="14"/>
  <c r="DZ26" i="14"/>
  <c r="DO73" i="13"/>
  <c r="DZ52" i="13"/>
  <c r="DZ51" i="13"/>
  <c r="DZ49" i="13"/>
  <c r="DZ50" i="13"/>
  <c r="EK28" i="13"/>
  <c r="EK25" i="13"/>
  <c r="EK26" i="13"/>
  <c r="EK27" i="13"/>
  <c r="DZ40" i="13"/>
  <c r="DZ37" i="13"/>
  <c r="DZ39" i="13"/>
  <c r="DZ38" i="13"/>
  <c r="DO73" i="12"/>
  <c r="DZ40" i="12"/>
  <c r="DZ37" i="12"/>
  <c r="DZ39" i="12"/>
  <c r="DZ38" i="12"/>
  <c r="EK28" i="12"/>
  <c r="EK27" i="12"/>
  <c r="EK25" i="12"/>
  <c r="EK26" i="12"/>
  <c r="DD73" i="11"/>
  <c r="DO25" i="11"/>
  <c r="DO26" i="11"/>
  <c r="DO27" i="11"/>
  <c r="DO28" i="11"/>
  <c r="EK38" i="11"/>
  <c r="EK39" i="11"/>
  <c r="EK40" i="11"/>
  <c r="EK37" i="11"/>
  <c r="EK50" i="11"/>
  <c r="EK51" i="11"/>
  <c r="EK52" i="11"/>
  <c r="EK49" i="11"/>
  <c r="EK27" i="10"/>
  <c r="EK28" i="10"/>
  <c r="EK25" i="10"/>
  <c r="EK26" i="10"/>
  <c r="EK51" i="10"/>
  <c r="EK52" i="10"/>
  <c r="EK50" i="10"/>
  <c r="EK49" i="10"/>
  <c r="DZ38" i="10"/>
  <c r="DZ39" i="10"/>
  <c r="DZ40" i="10"/>
  <c r="DZ37" i="10"/>
  <c r="DZ40" i="9"/>
  <c r="DZ37" i="9"/>
  <c r="DZ38" i="9"/>
  <c r="DZ39" i="9"/>
  <c r="DO26" i="9"/>
  <c r="DO27" i="9"/>
  <c r="DO28" i="9"/>
  <c r="DO25" i="9"/>
  <c r="EK51" i="9"/>
  <c r="EK52" i="9"/>
  <c r="EK49" i="9"/>
  <c r="EK50" i="9"/>
  <c r="DD73" i="9"/>
  <c r="AJ73" i="1"/>
  <c r="DZ40" i="3"/>
  <c r="DZ39" i="3"/>
  <c r="DZ38" i="3"/>
  <c r="DZ37" i="3"/>
  <c r="DO73" i="3"/>
  <c r="DZ52" i="3"/>
  <c r="DZ51" i="3"/>
  <c r="DZ50" i="3"/>
  <c r="DZ49" i="3"/>
  <c r="DZ28" i="3"/>
  <c r="DZ27" i="3"/>
  <c r="DZ26" i="3"/>
  <c r="DZ25" i="3"/>
  <c r="AL27" i="1" l="1"/>
  <c r="AM52" i="1"/>
  <c r="AM51" i="1"/>
  <c r="AM49" i="1"/>
  <c r="AM39" i="1"/>
  <c r="AL26" i="1"/>
  <c r="AL28" i="1"/>
  <c r="AL25" i="1"/>
  <c r="AM37" i="1"/>
  <c r="AM38" i="1"/>
  <c r="AM40" i="1"/>
  <c r="AM50" i="1"/>
  <c r="DZ73" i="10"/>
  <c r="EK49" i="8"/>
  <c r="EK52" i="8"/>
  <c r="EK50" i="8"/>
  <c r="EK51" i="8"/>
  <c r="DZ73" i="13"/>
  <c r="EK37" i="8"/>
  <c r="EK38" i="8"/>
  <c r="EK39" i="8"/>
  <c r="EK40" i="8"/>
  <c r="DZ73" i="8"/>
  <c r="EK25" i="7"/>
  <c r="EK27" i="7"/>
  <c r="EK26" i="7"/>
  <c r="EK28" i="7"/>
  <c r="DZ73" i="7"/>
  <c r="DZ73" i="6"/>
  <c r="EK27" i="6"/>
  <c r="EK28" i="6"/>
  <c r="EK25" i="6"/>
  <c r="EK26" i="6"/>
  <c r="EK49" i="5"/>
  <c r="EK50" i="5"/>
  <c r="EK51" i="5"/>
  <c r="EK52" i="5"/>
  <c r="DZ73" i="5"/>
  <c r="EK37" i="5"/>
  <c r="EK39" i="5"/>
  <c r="EK38" i="5"/>
  <c r="EK40" i="5"/>
  <c r="EK25" i="5"/>
  <c r="EK26" i="5"/>
  <c r="EK27" i="5"/>
  <c r="EK28" i="5"/>
  <c r="DZ73" i="4"/>
  <c r="EK51" i="4"/>
  <c r="EK52" i="4"/>
  <c r="EK49" i="4"/>
  <c r="EK50" i="4"/>
  <c r="EK27" i="4"/>
  <c r="EK28" i="4"/>
  <c r="EK25" i="4"/>
  <c r="EK26" i="4"/>
  <c r="DZ73" i="14"/>
  <c r="EK28" i="14"/>
  <c r="EK25" i="14"/>
  <c r="EK26" i="14"/>
  <c r="EK27" i="14"/>
  <c r="EK52" i="14"/>
  <c r="EK49" i="14"/>
  <c r="EK50" i="14"/>
  <c r="EK51" i="14"/>
  <c r="EK40" i="14"/>
  <c r="EK37" i="14"/>
  <c r="EK38" i="14"/>
  <c r="EK39" i="14"/>
  <c r="EK52" i="13"/>
  <c r="EK49" i="13"/>
  <c r="EK50" i="13"/>
  <c r="EK51" i="13"/>
  <c r="EK40" i="13"/>
  <c r="EK37" i="13"/>
  <c r="EK38" i="13"/>
  <c r="EK39" i="13"/>
  <c r="DZ73" i="12"/>
  <c r="EK39" i="12"/>
  <c r="EK40" i="12"/>
  <c r="EK37" i="12"/>
  <c r="EK38" i="12"/>
  <c r="AK73" i="1"/>
  <c r="DZ26" i="11"/>
  <c r="DZ27" i="11"/>
  <c r="DZ25" i="11"/>
  <c r="DZ28" i="11"/>
  <c r="DO73" i="11"/>
  <c r="EK39" i="10"/>
  <c r="EK40" i="10"/>
  <c r="EK37" i="10"/>
  <c r="EK38" i="10"/>
  <c r="DO73" i="9"/>
  <c r="EK39" i="9"/>
  <c r="EK40" i="9"/>
  <c r="EK37" i="9"/>
  <c r="EK38" i="9"/>
  <c r="DZ28" i="9"/>
  <c r="DZ26" i="9"/>
  <c r="DZ27" i="9"/>
  <c r="DZ25" i="9"/>
  <c r="EK52" i="3"/>
  <c r="EK51" i="3"/>
  <c r="EK50" i="3"/>
  <c r="EK49" i="3"/>
  <c r="EK28" i="3"/>
  <c r="EK27" i="3"/>
  <c r="EK26" i="3"/>
  <c r="EK25" i="3"/>
  <c r="DZ73" i="3"/>
  <c r="EK40" i="3"/>
  <c r="EK39" i="3"/>
  <c r="EK38" i="3"/>
  <c r="EK37" i="3"/>
  <c r="AM28" i="1" l="1"/>
  <c r="AM25" i="1"/>
  <c r="AO51" i="1"/>
  <c r="AO50" i="1"/>
  <c r="AN37" i="1"/>
  <c r="AN49" i="1"/>
  <c r="AN50" i="1"/>
  <c r="AN38" i="1"/>
  <c r="AN39" i="1"/>
  <c r="AM26" i="1"/>
  <c r="AM27" i="1"/>
  <c r="AO52" i="1"/>
  <c r="AN51" i="1"/>
  <c r="AN52" i="1"/>
  <c r="AN40" i="1"/>
  <c r="AO49" i="1"/>
  <c r="O71" i="1"/>
  <c r="O72" i="1" s="1"/>
  <c r="EK73" i="8"/>
  <c r="EK73" i="6"/>
  <c r="AL73" i="1"/>
  <c r="EK73" i="10"/>
  <c r="EK73" i="7"/>
  <c r="EK73" i="5"/>
  <c r="EK73" i="4"/>
  <c r="EK73" i="14"/>
  <c r="EK73" i="13"/>
  <c r="EV73" i="13"/>
  <c r="EK73" i="12"/>
  <c r="EV73" i="12"/>
  <c r="EK26" i="11"/>
  <c r="EK27" i="11"/>
  <c r="EK28" i="11"/>
  <c r="EK25" i="11"/>
  <c r="DZ73" i="11"/>
  <c r="EV73" i="10"/>
  <c r="EK27" i="9"/>
  <c r="EK28" i="9"/>
  <c r="EK25" i="9"/>
  <c r="EK26" i="9"/>
  <c r="DZ73" i="9"/>
  <c r="EK73" i="3"/>
  <c r="AP51" i="1" l="1"/>
  <c r="AP50" i="1"/>
  <c r="AP49" i="1"/>
  <c r="AP52" i="1"/>
  <c r="AN26" i="1"/>
  <c r="AO39" i="1"/>
  <c r="AP39" i="1" s="1"/>
  <c r="AO38" i="1"/>
  <c r="AP38" i="1" s="1"/>
  <c r="AO40" i="1"/>
  <c r="AP40" i="1" s="1"/>
  <c r="AN25" i="1"/>
  <c r="AN28" i="1"/>
  <c r="AN27" i="1"/>
  <c r="AO37" i="1"/>
  <c r="AP37" i="1" s="1"/>
  <c r="EV73" i="5"/>
  <c r="EV73" i="7"/>
  <c r="EV73" i="3"/>
  <c r="AM73" i="1"/>
  <c r="EK73" i="11"/>
  <c r="EV73" i="8"/>
  <c r="EV73" i="6"/>
  <c r="EV73" i="4"/>
  <c r="EV73" i="14"/>
  <c r="EK73" i="9"/>
  <c r="AO25" i="1" l="1"/>
  <c r="AP25" i="1" s="1"/>
  <c r="AO26" i="1"/>
  <c r="AP26" i="1" s="1"/>
  <c r="AO28" i="1"/>
  <c r="AP28" i="1" s="1"/>
  <c r="AO27" i="1"/>
  <c r="AP27" i="1" s="1"/>
  <c r="AN73" i="1"/>
  <c r="EV73" i="11"/>
  <c r="EV73" i="9"/>
  <c r="AP73" i="1" l="1"/>
  <c r="O37" i="1"/>
  <c r="O70" i="1"/>
  <c r="AO73" i="1"/>
  <c r="AG73" i="1" l="1"/>
  <c r="P60" i="1" l="1"/>
  <c r="P63" i="1" l="1"/>
  <c r="P65" i="1"/>
  <c r="P37" i="1"/>
  <c r="P38" i="1" s="1"/>
  <c r="P69" i="1" l="1"/>
  <c r="P70" i="1" s="1"/>
  <c r="P53" i="1"/>
  <c r="Q37" i="1"/>
  <c r="Q38" i="1" s="1"/>
  <c r="Q65" i="1"/>
  <c r="P71" i="1" l="1"/>
  <c r="P72" i="1" s="1"/>
  <c r="P73" i="1" s="1"/>
  <c r="P75" i="1"/>
  <c r="Q69" i="1"/>
  <c r="R65" i="1"/>
  <c r="Q70" i="1" l="1"/>
  <c r="R6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Chaitri Gathani</author>
  </authors>
  <commentList>
    <comment ref="S4" authorId="0" shapeId="0" xr:uid="{C54A3E42-7D8D-4B7E-AD7A-15C9202550AE}">
      <text>
        <r>
          <rPr>
            <b/>
            <sz val="9"/>
            <color indexed="81"/>
            <rFont val="Tahoma"/>
            <family val="2"/>
          </rPr>
          <t>Chaitri Gathani:</t>
        </r>
        <r>
          <rPr>
            <sz val="9"/>
            <color indexed="81"/>
            <rFont val="Tahoma"/>
            <family val="2"/>
          </rPr>
          <t xml:space="preserve">
Continued from 2025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<sst xmlns="http://schemas.openxmlformats.org/spreadsheetml/2006/main" count="247537" uniqueCount="266">
  <si>
    <t>Southlake Specialty Insurance Company</t>
  </si>
  <si>
    <t>ITD</t>
  </si>
  <si>
    <t>YTD</t>
  </si>
  <si>
    <t xml:space="preserve">System </t>
  </si>
  <si>
    <t>Summary</t>
  </si>
  <si>
    <t>FUT Starlight APD DRP T2 - Total</t>
  </si>
  <si>
    <t>Totals</t>
  </si>
  <si>
    <t>Jan-26</t>
  </si>
  <si>
    <t>Feb-26</t>
  </si>
  <si>
    <t>Mar-26</t>
  </si>
  <si>
    <t>Apr-26</t>
  </si>
  <si>
    <t>May-26</t>
  </si>
  <si>
    <t>Jun-26</t>
  </si>
  <si>
    <t>Jul-26</t>
  </si>
  <si>
    <t>Aug-26</t>
  </si>
  <si>
    <t>Sep-26</t>
  </si>
  <si>
    <t>Oct-26</t>
  </si>
  <si>
    <t>Nov-26</t>
  </si>
  <si>
    <t>Dec-26</t>
  </si>
  <si>
    <t>Reports</t>
  </si>
  <si>
    <t>Variance</t>
  </si>
  <si>
    <t>Account Description</t>
  </si>
  <si>
    <t>Comp</t>
  </si>
  <si>
    <t>Account</t>
  </si>
  <si>
    <t>CC</t>
  </si>
  <si>
    <t>MGA</t>
  </si>
  <si>
    <t>LOB</t>
  </si>
  <si>
    <t>ST</t>
  </si>
  <si>
    <t>EXT</t>
  </si>
  <si>
    <t>Sub</t>
  </si>
  <si>
    <t>Description</t>
  </si>
  <si>
    <t>Uncollected Premium Direct</t>
  </si>
  <si>
    <t>100</t>
  </si>
  <si>
    <t>00</t>
  </si>
  <si>
    <t>2002</t>
  </si>
  <si>
    <t>000212</t>
  </si>
  <si>
    <t>0000</t>
  </si>
  <si>
    <t>FUT Starlight T2 APD DRP</t>
  </si>
  <si>
    <t>a.</t>
  </si>
  <si>
    <t>Premiums Written</t>
  </si>
  <si>
    <t>Direct Premium Written</t>
  </si>
  <si>
    <t>CA</t>
  </si>
  <si>
    <t>Change in UEP</t>
  </si>
  <si>
    <t>Change in Unearned Premium Direct</t>
  </si>
  <si>
    <t>Premiums Earned</t>
  </si>
  <si>
    <t>Unearned Premium Direct</t>
  </si>
  <si>
    <t>Ceded Premium Written</t>
  </si>
  <si>
    <t>Less:</t>
  </si>
  <si>
    <t>Ceded Reinsurance Premiums Payable</t>
  </si>
  <si>
    <t>243100</t>
  </si>
  <si>
    <t>b.</t>
  </si>
  <si>
    <t>Ceding Commissions at 29%</t>
  </si>
  <si>
    <t>Unearned Premium Ceded</t>
  </si>
  <si>
    <t>Ceding Commissions on UEP</t>
  </si>
  <si>
    <t>Change in Unearned Premium Ceded</t>
  </si>
  <si>
    <t>Ceding Commissions Earned</t>
  </si>
  <si>
    <t>Commissions Direct</t>
  </si>
  <si>
    <t>500100</t>
  </si>
  <si>
    <t>c.</t>
  </si>
  <si>
    <t>Losses Paid (net of salvage &amp; subro)</t>
  </si>
  <si>
    <t>Change in Loss Reserves</t>
  </si>
  <si>
    <t>Commissions Ceded</t>
  </si>
  <si>
    <t>500300</t>
  </si>
  <si>
    <t>Change in Loss IBNR Reserves</t>
  </si>
  <si>
    <t>Direct Losses paid</t>
  </si>
  <si>
    <t>600100</t>
  </si>
  <si>
    <t>Losses Incurred</t>
  </si>
  <si>
    <t>Payable to MGA</t>
  </si>
  <si>
    <t>264400</t>
  </si>
  <si>
    <t>Amounts recoverable from reinsurers</t>
  </si>
  <si>
    <t>125100</t>
  </si>
  <si>
    <t>d.</t>
  </si>
  <si>
    <t>Defense and Cost Containment Expense Paid (DCC)</t>
  </si>
  <si>
    <t>Ceded Losses Paid</t>
  </si>
  <si>
    <t>600300</t>
  </si>
  <si>
    <t>Change in DCC Reserves</t>
  </si>
  <si>
    <t>Change in Case Loss Reserves - Direct</t>
  </si>
  <si>
    <t>550100</t>
  </si>
  <si>
    <t>Change in DCC IBNR Reserves</t>
  </si>
  <si>
    <t>Case Loss Reserves - Direct</t>
  </si>
  <si>
    <t>e.</t>
  </si>
  <si>
    <t>Adjusting &amp; Other Expense Paid (AOE)</t>
  </si>
  <si>
    <t>Case Loss Reserves - Ceded</t>
  </si>
  <si>
    <t>200300</t>
  </si>
  <si>
    <t>Change in AOE Reserves</t>
  </si>
  <si>
    <t>Change in Case Loss Reserves - Ceded</t>
  </si>
  <si>
    <t>550300</t>
  </si>
  <si>
    <t>Change in AOE IBNR Reserves</t>
  </si>
  <si>
    <t>Change in IBNR Loss Reserves - Direct</t>
  </si>
  <si>
    <t>550400</t>
  </si>
  <si>
    <t>f.</t>
  </si>
  <si>
    <t>Unallocated Loss Adjustment Expense at 7%</t>
  </si>
  <si>
    <t>IBNR Loss Reserves - Direct</t>
  </si>
  <si>
    <t>200400</t>
  </si>
  <si>
    <t>Change in ULAE IBNR Reserves</t>
  </si>
  <si>
    <t>IBNR Loss Reserves - Ceded</t>
  </si>
  <si>
    <t>200600</t>
  </si>
  <si>
    <t>Loss Adjustment Expenses Incurred</t>
  </si>
  <si>
    <t>Change in IBNR Loss Reserves - Ceded</t>
  </si>
  <si>
    <t>550600</t>
  </si>
  <si>
    <t>Direct LAE DCC Paid</t>
  </si>
  <si>
    <t>601100</t>
  </si>
  <si>
    <t>g.</t>
  </si>
  <si>
    <t>Boards &amp; Bureaus / ISO Charge at .4%</t>
  </si>
  <si>
    <t>Boards &amp; Bureaus / ISO Charge at .4% on UEP</t>
  </si>
  <si>
    <t>h.</t>
  </si>
  <si>
    <t>Loss Ratio Cap Charge at 0%</t>
  </si>
  <si>
    <t>Ceded LAE DCC Paid</t>
  </si>
  <si>
    <t>601300</t>
  </si>
  <si>
    <t>Loss Ratio Cap on UEP</t>
  </si>
  <si>
    <t>Change in LAE DCC Reserves - Direct</t>
  </si>
  <si>
    <t>557100</t>
  </si>
  <si>
    <t>Other Expenses Incurred</t>
  </si>
  <si>
    <t>LAE DCC Reserves - Direct</t>
  </si>
  <si>
    <t>207100</t>
  </si>
  <si>
    <t>LAE DCC Reserves - Ceded</t>
  </si>
  <si>
    <t>207300</t>
  </si>
  <si>
    <t>Change in LAE DCC Reserves - Ceded</t>
  </si>
  <si>
    <t>557300</t>
  </si>
  <si>
    <t>Total Profit (Loss)</t>
  </si>
  <si>
    <t>Change in IBNR DCC Reserves - Direct</t>
  </si>
  <si>
    <t>557400</t>
  </si>
  <si>
    <t>IBNR DCC Reserves - Direct</t>
  </si>
  <si>
    <t>207400</t>
  </si>
  <si>
    <t>i.</t>
  </si>
  <si>
    <t>Reinsurance Brokerage Fee</t>
  </si>
  <si>
    <t>IBNR DCC Reserves - Ceded</t>
  </si>
  <si>
    <t>207600</t>
  </si>
  <si>
    <t>Change in IBNR DCC Reserves - Ceded</t>
  </si>
  <si>
    <t>557600</t>
  </si>
  <si>
    <t>Net Settlement due to/(from) Reinsurer</t>
  </si>
  <si>
    <t>Direct LAE A&amp;O Paid</t>
  </si>
  <si>
    <t>602100</t>
  </si>
  <si>
    <t>j.</t>
  </si>
  <si>
    <t>Loss Funding</t>
  </si>
  <si>
    <t>Ceded LAE A&amp;O Paid</t>
  </si>
  <si>
    <t>602300</t>
  </si>
  <si>
    <t>Net Settlement due from NTA</t>
  </si>
  <si>
    <t>Change in LAE A&amp;O Reserves - Direct</t>
  </si>
  <si>
    <t>558100</t>
  </si>
  <si>
    <t>LAE A&amp;O Reserves - Direct</t>
  </si>
  <si>
    <t>208100</t>
  </si>
  <si>
    <t>Fronting Fee @ 5% (paid by separate wire from NTA)</t>
  </si>
  <si>
    <t>LAE A&amp;O Reserves - Ceded</t>
  </si>
  <si>
    <t>208300</t>
  </si>
  <si>
    <t>Fronting Fee on UEP</t>
  </si>
  <si>
    <t>Change in LAE A&amp;O Reserves - Ceded</t>
  </si>
  <si>
    <t>558300</t>
  </si>
  <si>
    <t>Total Fees Earned - SSIC</t>
  </si>
  <si>
    <t>Change in IBNR A&amp;O Reserves - Direct</t>
  </si>
  <si>
    <t>558400</t>
  </si>
  <si>
    <t>IBNR A&amp;O Reserves - Direct</t>
  </si>
  <si>
    <t>208400</t>
  </si>
  <si>
    <t>Unearned Premium Reserve</t>
  </si>
  <si>
    <t>IBNR A&amp;O Reserves - Ceded</t>
  </si>
  <si>
    <t>208600</t>
  </si>
  <si>
    <t>Loss Reserves</t>
  </si>
  <si>
    <t>Change in IBNR A&amp;O Reserves - Ceded</t>
  </si>
  <si>
    <t>558600</t>
  </si>
  <si>
    <t>Loss IBNR Reserves</t>
  </si>
  <si>
    <t>Direct ULAE Paid</t>
  </si>
  <si>
    <t>603100</t>
  </si>
  <si>
    <t>LAE Reserves - DCC</t>
  </si>
  <si>
    <t>LAE IBNR Reserves - DCC</t>
  </si>
  <si>
    <t>LAE Reserves - AOE</t>
  </si>
  <si>
    <t>Ceded ULAE Paid</t>
  </si>
  <si>
    <t>603300</t>
  </si>
  <si>
    <t>LAE IBNR Reserves - AOE</t>
  </si>
  <si>
    <t>Change in IBNR ULAE Reserves - Direct</t>
  </si>
  <si>
    <t>559400</t>
  </si>
  <si>
    <t>ULAE IBNR Reserves</t>
  </si>
  <si>
    <t>IBNR ULAE Reserves - Direct</t>
  </si>
  <si>
    <t>209400</t>
  </si>
  <si>
    <t>IBNR ULAE Reserves - Ceded</t>
  </si>
  <si>
    <t>209600</t>
  </si>
  <si>
    <t>Loss Pick</t>
  </si>
  <si>
    <t>Change in IBNR ULAE Reserves - Ceded</t>
  </si>
  <si>
    <t>559600</t>
  </si>
  <si>
    <t>LAE - DCC</t>
  </si>
  <si>
    <t>Other amounts recoverable from reinsurers</t>
  </si>
  <si>
    <t>127100</t>
  </si>
  <si>
    <t>LAE - AOE</t>
  </si>
  <si>
    <t>Total Loss Pick</t>
  </si>
  <si>
    <t>Deferred Ceding Commissions</t>
  </si>
  <si>
    <t>243200</t>
  </si>
  <si>
    <t>Ultimate Loss</t>
  </si>
  <si>
    <t>Ultimate LAE - DCC</t>
  </si>
  <si>
    <t>Ultimate LAE - AOE</t>
  </si>
  <si>
    <t>Ultimate ULAE</t>
  </si>
  <si>
    <t>Receivable from MGA</t>
  </si>
  <si>
    <t>160400</t>
  </si>
  <si>
    <t>Fronting Fees</t>
  </si>
  <si>
    <t>500110</t>
  </si>
  <si>
    <t>Loss &amp; LAE Reserves (including IBNR)</t>
  </si>
  <si>
    <t>Required Collateral at 115%</t>
  </si>
  <si>
    <t>Debit total</t>
  </si>
  <si>
    <t>JE Control Totals</t>
  </si>
  <si>
    <t>Credit total</t>
  </si>
  <si>
    <t>Journal Number</t>
  </si>
  <si>
    <t>Posted Date</t>
  </si>
  <si>
    <t>Starlight APD - AL</t>
  </si>
  <si>
    <t>Jan-26 Journal Entries</t>
  </si>
  <si>
    <t>DR / (CR)</t>
  </si>
  <si>
    <t>Feb-26 Journal Entries</t>
  </si>
  <si>
    <t>Mar-26 Journal Entries</t>
  </si>
  <si>
    <t>Apr-26 Journal Entries</t>
  </si>
  <si>
    <t>May-26 Journal Entries</t>
  </si>
  <si>
    <t>Jun-26 Journal Entries</t>
  </si>
  <si>
    <t>Jul-26 Journal Entries</t>
  </si>
  <si>
    <t>Aug-26 Journal Entries</t>
  </si>
  <si>
    <t>Sep-26 Journal Entries</t>
  </si>
  <si>
    <t>Oct-26 Journal Entries</t>
  </si>
  <si>
    <t>Nov-26 Journal Entries</t>
  </si>
  <si>
    <t>Dec-26 Journal Entries</t>
  </si>
  <si>
    <t>FUT Starlight APD DRP T2 - AZ</t>
  </si>
  <si>
    <t>FUT Starlight APD DRP T2 - CA</t>
  </si>
  <si>
    <t>Loss Ratio Cap Charge at 2%</t>
  </si>
  <si>
    <t>Loss Ratio Cap on UEP 2%</t>
  </si>
  <si>
    <t>FUT Starlight APD DRP T2 - GA</t>
  </si>
  <si>
    <t>FUT Starlight APD DRP T2 - IA</t>
  </si>
  <si>
    <t>FUT Starlight APD DRP T2 - IN</t>
  </si>
  <si>
    <t>FUT Starlight APD DRP T2 - MI</t>
  </si>
  <si>
    <t>Starlight APD - MN</t>
  </si>
  <si>
    <t>Starlight APD - MO</t>
  </si>
  <si>
    <t>FUT Starlight APD DRP T2 - NJ</t>
  </si>
  <si>
    <t>Starlight APD - OH</t>
  </si>
  <si>
    <t>Starlight APD - OR</t>
  </si>
  <si>
    <t>Starlight APD - PA</t>
  </si>
  <si>
    <t>FUT Starlight APD DRP T2 - TX</t>
  </si>
  <si>
    <t>Starlight APD - VA</t>
  </si>
  <si>
    <t>Starlight APD - WA</t>
  </si>
  <si>
    <t>Starlight APD - OK</t>
  </si>
  <si>
    <t>Starlight APD - AR</t>
  </si>
  <si>
    <t>Starlight APD - CO</t>
  </si>
  <si>
    <t>Starlight APD - CT</t>
  </si>
  <si>
    <t>Starlight APD - DE</t>
  </si>
  <si>
    <t>Starlight APD - FL</t>
  </si>
  <si>
    <t>Starlight APD - HI</t>
  </si>
  <si>
    <t>Starlight APD - ID</t>
  </si>
  <si>
    <t>Starlight APD - IL</t>
  </si>
  <si>
    <t>Starlight APD - KS</t>
  </si>
  <si>
    <t>Starlight APD - LA</t>
  </si>
  <si>
    <t>Starlight APD - MD</t>
  </si>
  <si>
    <t>Starlight APD - MS</t>
  </si>
  <si>
    <t>Starlight APD - NC</t>
  </si>
  <si>
    <t>Starlight APD - NE</t>
  </si>
  <si>
    <t>Starlight APD - NV</t>
  </si>
  <si>
    <t>Starlight APD - NY</t>
  </si>
  <si>
    <t>Starlight APD - SC</t>
  </si>
  <si>
    <t>Starlight APD - SD</t>
  </si>
  <si>
    <t>Starlight APD - TN</t>
  </si>
  <si>
    <t>Starlight APD - WI</t>
  </si>
  <si>
    <t>Starlight APD - WY</t>
  </si>
  <si>
    <t>Jan-24 Journal Entries</t>
  </si>
  <si>
    <t>Feb-24 Journal Entries</t>
  </si>
  <si>
    <t>Mar-24 Journal Entries</t>
  </si>
  <si>
    <t>Apr-24 Journal Entries</t>
  </si>
  <si>
    <t>May-24 Journal Entries</t>
  </si>
  <si>
    <t>Jun-24 Journal Entries</t>
  </si>
  <si>
    <t>Jul-24 Journal Entries</t>
  </si>
  <si>
    <t>Aug-24 Journal Entries</t>
  </si>
  <si>
    <t>Sep-24 Journal Entries</t>
  </si>
  <si>
    <t>Oct-24 Journal Entries</t>
  </si>
  <si>
    <t>Nov-24 Journal Entries</t>
  </si>
  <si>
    <t>Dec-24 Journal Entries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</si>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</sst>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 #,##0.00_ ;_ * \-#,##0.00_ ;_ * &quot;-&quot;??_ ;_ @_ "/>
    <numFmt numFmtId="165" formatCode="0.0%"/>
    <numFmt numFmtId="166" formatCode="0.000%"/>
  </numFmts>
  <fonts count="15">
    <font>
      <sz val="11"/>
      <color theme="1"/>
      <name val="Calibri"/>
      <family val="2"/>
      <scheme val="minor"/>
    </font>
    <font>
      <sz val="11"/>
      <color theme="1"/>
      <name val="Calibri"/>
      <family val="2"/>
      <scheme val="minor"/>
    </font>
    <font>
      <sz val="10"/>
      <name val="Arial"/>
      <family val="2"/>
    </font>
    <font>
      <sz val="10"/>
      <color theme="1"/>
      <name val="Arial"/>
      <family val="2"/>
    </font>
    <font>
      <b/>
      <sz val="10"/>
      <color theme="1"/>
      <name val="Arial"/>
      <family val="2"/>
    </font>
    <font>
      <b/>
      <sz val="11"/>
      <color theme="1"/>
      <name val="Arial"/>
      <family val="2"/>
    </font>
    <font>
      <sz val="10"/>
      <color rgb="FF0070C0"/>
      <name val="Arial"/>
      <family val="2"/>
    </font>
    <font>
      <b/>
      <sz val="10"/>
      <name val="Arial"/>
      <family val="2"/>
    </font>
    <font>
      <b/>
      <sz val="10"/>
      <color rgb="FF0070C0"/>
      <name val="Arial"/>
      <family val="2"/>
    </font>
    <font>
      <sz val="8"/>
      <name val="Calibri"/>
      <family val="2"/>
      <scheme val="minor"/>
    </font>
    <font>
      <b/>
      <sz val="10"/>
      <color theme="4"/>
      <name val="Arial"/>
      <family val="2"/>
    </font>
    <font>
      <b/>
      <sz val="10"/>
      <color rgb="FFFF0000"/>
      <name val="Arial"/>
      <family val="2"/>
    </font>
    <font>
      <sz val="9"/>
      <color indexed="81"/>
      <name val="Tahoma"/>
      <family val="2"/>
    </font>
    <font>
      <b/>
      <sz val="9"/>
      <color indexed="81"/>
      <name val="Tahoma"/>
      <family val="2"/>
    </font>
    <font>
      <b/>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59999389629810485"/>
        <bgColor indexed="64"/>
      </patternFill>
    </fill>
  </fills>
  <borders count="11">
    <border>
      <left/>
      <right/>
      <top/>
      <bottom/>
      <diagonal/>
    </border>
    <border>
      <left/>
      <right/>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cellStyleXfs>
  <cellXfs count="95">
    <xf numFmtId="0" fontId="0" fillId="0" borderId="0" xfId="0"/>
    <xf numFmtId="0" fontId="3" fillId="0" borderId="0" xfId="0" applyFont="1"/>
    <xf numFmtId="40" fontId="3" fillId="0" borderId="0" xfId="0" quotePrefix="1" applyNumberFormat="1" applyFont="1" applyAlignment="1">
      <alignment horizontal="left"/>
    </xf>
    <xf numFmtId="43" fontId="2" fillId="0" borderId="0" xfId="1" applyFont="1"/>
    <xf numFmtId="0" fontId="5" fillId="0" borderId="0" xfId="0" applyFont="1"/>
    <xf numFmtId="43" fontId="3" fillId="0" borderId="0" xfId="1" applyFont="1"/>
    <xf numFmtId="0" fontId="4" fillId="0" borderId="1" xfId="0" applyFont="1" applyBorder="1" applyAlignment="1">
      <alignment horizontal="center"/>
    </xf>
    <xf numFmtId="40" fontId="3" fillId="0" borderId="2" xfId="0" quotePrefix="1" applyNumberFormat="1" applyFont="1" applyBorder="1" applyAlignment="1">
      <alignment horizontal="left"/>
    </xf>
    <xf numFmtId="43" fontId="2" fillId="0" borderId="2" xfId="1" applyFont="1" applyBorder="1"/>
    <xf numFmtId="0" fontId="3" fillId="0" borderId="2" xfId="0" applyFont="1" applyBorder="1"/>
    <xf numFmtId="43" fontId="3" fillId="0" borderId="2" xfId="1" applyFont="1" applyBorder="1"/>
    <xf numFmtId="0" fontId="4" fillId="0" borderId="3" xfId="0" applyFont="1" applyBorder="1"/>
    <xf numFmtId="43" fontId="4" fillId="0" borderId="3" xfId="1" applyFont="1" applyBorder="1"/>
    <xf numFmtId="43" fontId="3" fillId="0" borderId="0" xfId="0" applyNumberFormat="1" applyFont="1"/>
    <xf numFmtId="0" fontId="4" fillId="0" borderId="0" xfId="0" applyFont="1" applyAlignment="1">
      <alignment horizontal="center"/>
    </xf>
    <xf numFmtId="0" fontId="3" fillId="2" borderId="0" xfId="0" applyFont="1" applyFill="1"/>
    <xf numFmtId="43" fontId="3" fillId="0" borderId="2" xfId="0" applyNumberFormat="1" applyFont="1" applyBorder="1"/>
    <xf numFmtId="43" fontId="3" fillId="0" borderId="0" xfId="1" applyFont="1" applyBorder="1"/>
    <xf numFmtId="43" fontId="6" fillId="0" borderId="0" xfId="1" applyFont="1"/>
    <xf numFmtId="16" fontId="4" fillId="0" borderId="1" xfId="0" quotePrefix="1" applyNumberFormat="1" applyFont="1" applyBorder="1" applyAlignment="1">
      <alignment horizontal="center"/>
    </xf>
    <xf numFmtId="0" fontId="4" fillId="0" borderId="1" xfId="0" quotePrefix="1" applyFont="1" applyBorder="1" applyAlignment="1">
      <alignment horizontal="center"/>
    </xf>
    <xf numFmtId="0" fontId="7" fillId="0" borderId="1" xfId="0" applyFont="1" applyBorder="1"/>
    <xf numFmtId="43" fontId="3" fillId="2" borderId="0" xfId="1" applyFont="1" applyFill="1"/>
    <xf numFmtId="43" fontId="2" fillId="0" borderId="0" xfId="1" applyFont="1" applyBorder="1"/>
    <xf numFmtId="43" fontId="2" fillId="2" borderId="0" xfId="1" applyFont="1" applyFill="1"/>
    <xf numFmtId="43" fontId="7" fillId="0" borderId="3" xfId="1" applyFont="1" applyBorder="1"/>
    <xf numFmtId="0" fontId="2" fillId="0" borderId="0" xfId="0" applyFont="1"/>
    <xf numFmtId="43" fontId="2" fillId="0" borderId="0" xfId="0" applyNumberFormat="1" applyFont="1"/>
    <xf numFmtId="43" fontId="2" fillId="0" borderId="2" xfId="0" applyNumberFormat="1" applyFont="1" applyBorder="1"/>
    <xf numFmtId="43" fontId="8" fillId="0" borderId="0" xfId="1" applyFont="1"/>
    <xf numFmtId="0" fontId="8" fillId="0" borderId="5" xfId="0" applyFont="1" applyBorder="1"/>
    <xf numFmtId="16" fontId="4" fillId="0" borderId="2" xfId="0" quotePrefix="1" applyNumberFormat="1" applyFont="1" applyBorder="1" applyAlignment="1">
      <alignment horizontal="center"/>
    </xf>
    <xf numFmtId="16" fontId="4" fillId="0" borderId="6" xfId="0" quotePrefix="1" applyNumberFormat="1" applyFont="1" applyBorder="1" applyAlignment="1">
      <alignment horizontal="center"/>
    </xf>
    <xf numFmtId="0" fontId="8" fillId="0" borderId="4" xfId="0" applyFont="1" applyBorder="1"/>
    <xf numFmtId="49" fontId="3" fillId="0" borderId="0" xfId="0" applyNumberFormat="1" applyFont="1" applyAlignment="1">
      <alignment horizontal="center"/>
    </xf>
    <xf numFmtId="49" fontId="2" fillId="0" borderId="0" xfId="0" applyNumberFormat="1" applyFont="1" applyAlignment="1">
      <alignment horizontal="center"/>
    </xf>
    <xf numFmtId="0" fontId="2" fillId="0" borderId="7" xfId="0" applyFont="1" applyBorder="1"/>
    <xf numFmtId="49" fontId="3" fillId="0" borderId="0" xfId="0" quotePrefix="1" applyNumberFormat="1" applyFont="1" applyAlignment="1">
      <alignment horizontal="center"/>
    </xf>
    <xf numFmtId="0" fontId="4" fillId="2" borderId="2" xfId="0" applyFont="1" applyFill="1" applyBorder="1"/>
    <xf numFmtId="43" fontId="7" fillId="2" borderId="2" xfId="1" applyFont="1" applyFill="1" applyBorder="1"/>
    <xf numFmtId="165" fontId="8" fillId="0" borderId="0" xfId="2" applyNumberFormat="1" applyFont="1"/>
    <xf numFmtId="165" fontId="3" fillId="0" borderId="2" xfId="2" applyNumberFormat="1" applyFont="1" applyBorder="1"/>
    <xf numFmtId="0" fontId="7" fillId="0" borderId="4" xfId="0" applyFont="1" applyBorder="1"/>
    <xf numFmtId="16" fontId="7" fillId="0" borderId="2" xfId="0" quotePrefix="1" applyNumberFormat="1" applyFont="1" applyBorder="1" applyAlignment="1">
      <alignment horizontal="center"/>
    </xf>
    <xf numFmtId="0" fontId="2" fillId="0" borderId="9" xfId="0" applyFont="1" applyBorder="1"/>
    <xf numFmtId="0" fontId="2" fillId="0" borderId="1" xfId="0" applyFont="1" applyBorder="1"/>
    <xf numFmtId="49" fontId="2" fillId="0" borderId="0" xfId="0" quotePrefix="1" applyNumberFormat="1" applyFont="1" applyAlignment="1">
      <alignment horizontal="center"/>
    </xf>
    <xf numFmtId="49" fontId="2" fillId="0" borderId="1" xfId="0" applyNumberFormat="1" applyFont="1" applyBorder="1" applyAlignment="1">
      <alignment horizontal="center"/>
    </xf>
    <xf numFmtId="49" fontId="2" fillId="0" borderId="1" xfId="0" quotePrefix="1" applyNumberFormat="1" applyFont="1" applyBorder="1" applyAlignment="1">
      <alignment horizontal="center"/>
    </xf>
    <xf numFmtId="0" fontId="4" fillId="0" borderId="2" xfId="0" quotePrefix="1" applyFont="1" applyBorder="1" applyAlignment="1">
      <alignment horizontal="center"/>
    </xf>
    <xf numFmtId="0" fontId="4" fillId="0" borderId="6" xfId="0" applyFont="1" applyBorder="1" applyAlignment="1">
      <alignment horizontal="center"/>
    </xf>
    <xf numFmtId="0" fontId="7" fillId="0" borderId="0" xfId="0" applyFont="1"/>
    <xf numFmtId="43" fontId="3" fillId="0" borderId="8" xfId="0" applyNumberFormat="1" applyFont="1" applyBorder="1"/>
    <xf numFmtId="43" fontId="3" fillId="0" borderId="0" xfId="1" applyFont="1" applyFill="1"/>
    <xf numFmtId="43" fontId="3" fillId="0" borderId="0" xfId="1" applyFont="1" applyFill="1" applyAlignment="1">
      <alignment horizontal="right"/>
    </xf>
    <xf numFmtId="43" fontId="3" fillId="0" borderId="0" xfId="1" applyFont="1" applyFill="1" applyBorder="1" applyAlignment="1">
      <alignment horizontal="right"/>
    </xf>
    <xf numFmtId="43" fontId="3" fillId="0" borderId="0" xfId="1" applyFont="1" applyBorder="1" applyAlignment="1">
      <alignment horizontal="right"/>
    </xf>
    <xf numFmtId="43" fontId="8" fillId="0" borderId="0" xfId="1" applyFont="1" applyFill="1"/>
    <xf numFmtId="43" fontId="2" fillId="0" borderId="0" xfId="1" applyFont="1" applyFill="1"/>
    <xf numFmtId="43" fontId="2" fillId="0" borderId="2" xfId="1" applyFont="1" applyFill="1" applyBorder="1"/>
    <xf numFmtId="43" fontId="2" fillId="0" borderId="8" xfId="1" applyFont="1" applyFill="1" applyBorder="1"/>
    <xf numFmtId="43" fontId="2" fillId="0" borderId="1" xfId="0" applyNumberFormat="1" applyFont="1" applyBorder="1"/>
    <xf numFmtId="43" fontId="2" fillId="0" borderId="10" xfId="1" applyFont="1" applyFill="1" applyBorder="1"/>
    <xf numFmtId="0" fontId="3" fillId="0" borderId="0" xfId="0" applyFont="1" applyAlignment="1">
      <alignment horizontal="center"/>
    </xf>
    <xf numFmtId="43" fontId="4" fillId="2" borderId="2" xfId="1" applyFont="1" applyFill="1" applyBorder="1"/>
    <xf numFmtId="43" fontId="4" fillId="0" borderId="2" xfId="1" applyFont="1" applyBorder="1"/>
    <xf numFmtId="0" fontId="4" fillId="0" borderId="2" xfId="0" applyFont="1" applyBorder="1"/>
    <xf numFmtId="43" fontId="7" fillId="0" borderId="2" xfId="1" applyFont="1" applyBorder="1"/>
    <xf numFmtId="165" fontId="2" fillId="0" borderId="2" xfId="2" applyNumberFormat="1" applyFont="1" applyBorder="1"/>
    <xf numFmtId="165" fontId="8" fillId="0" borderId="0" xfId="2" applyNumberFormat="1" applyFont="1" applyFill="1"/>
    <xf numFmtId="43" fontId="2" fillId="0" borderId="6" xfId="0" applyNumberFormat="1" applyFont="1" applyBorder="1"/>
    <xf numFmtId="0" fontId="10" fillId="0" borderId="5" xfId="0" applyFont="1" applyBorder="1"/>
    <xf numFmtId="0" fontId="3" fillId="3" borderId="0" xfId="0" applyFont="1" applyFill="1"/>
    <xf numFmtId="43" fontId="2" fillId="3" borderId="0" xfId="1" applyFont="1" applyFill="1"/>
    <xf numFmtId="43" fontId="7" fillId="3" borderId="0" xfId="1" applyFont="1" applyFill="1"/>
    <xf numFmtId="43" fontId="3" fillId="3" borderId="0" xfId="1" applyFont="1" applyFill="1"/>
    <xf numFmtId="43" fontId="4" fillId="0" borderId="0" xfId="1" applyFont="1"/>
    <xf numFmtId="43" fontId="7" fillId="0" borderId="0" xfId="1" applyFont="1"/>
    <xf numFmtId="43" fontId="8" fillId="0" borderId="0" xfId="0" applyNumberFormat="1" applyFont="1"/>
    <xf numFmtId="43" fontId="8" fillId="0" borderId="0" xfId="1" applyFont="1" applyBorder="1"/>
    <xf numFmtId="43" fontId="11" fillId="0" borderId="3" xfId="1" applyFont="1" applyBorder="1"/>
    <xf numFmtId="166" fontId="8" fillId="4" borderId="0" xfId="2" applyNumberFormat="1" applyFont="1" applyFill="1"/>
    <xf numFmtId="166" fontId="2" fillId="4" borderId="2" xfId="2" applyNumberFormat="1" applyFont="1" applyFill="1" applyBorder="1"/>
    <xf numFmtId="165" fontId="8" fillId="4" borderId="0" xfId="2" applyNumberFormat="1" applyFont="1" applyFill="1"/>
    <xf numFmtId="165" fontId="2" fillId="4" borderId="2" xfId="2" applyNumberFormat="1" applyFont="1" applyFill="1" applyBorder="1"/>
    <xf numFmtId="10" fontId="8" fillId="0" borderId="0" xfId="2" applyNumberFormat="1" applyFont="1" applyFill="1"/>
    <xf numFmtId="10" fontId="2" fillId="0" borderId="2" xfId="2" applyNumberFormat="1" applyFont="1" applyBorder="1"/>
    <xf numFmtId="43" fontId="3" fillId="5" borderId="0" xfId="1" applyFont="1" applyFill="1"/>
    <xf numFmtId="164" fontId="3" fillId="0" borderId="0" xfId="0" applyNumberFormat="1" applyFont="1"/>
    <xf numFmtId="43" fontId="3" fillId="6" borderId="0" xfId="1" applyFont="1" applyFill="1" applyAlignment="1">
      <alignment horizontal="right"/>
    </xf>
    <xf numFmtId="43" fontId="2" fillId="6" borderId="0" xfId="1" applyFont="1" applyFill="1" applyBorder="1"/>
    <xf numFmtId="0" fontId="14" fillId="0" borderId="0" xfId="0" applyFont="1" applyAlignment="1">
      <alignment horizontal="center"/>
    </xf>
    <xf numFmtId="43" fontId="0" fillId="0" borderId="0" xfId="1" applyFont="1"/>
    <xf numFmtId="0" fontId="4" fillId="0" borderId="0" xfId="0" applyFont="1"/>
    <xf numFmtId="14" fontId="3" fillId="0" borderId="0" xfId="0" applyNumberFormat="1" applyFont="1"/>
  </cellXfs>
  <cellStyles count="4">
    <cellStyle name="Comma" xfId="1" builtinId="3"/>
    <cellStyle name="Normal" xfId="0" builtinId="0"/>
    <cellStyle name="Normal 2 2" xfId="3" xr:uid="{25416BD4-5A9C-48D5-8ADA-AE3D2886E3C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FEE3-11D2-41B7-A474-832C7CFEC569}">
  <sheetPr>
    <pageSetUpPr fitToPage="1"/>
  </sheetPr>
  <dimension ref="A1:AP104"/>
  <sheetViews>
    <sheetView tabSelected="1" zoomScale="85" zoomScaleNormal="85" workbookViewId="0">
      <pane xSplit="2" ySplit="4" topLeftCell="C48" activePane="bottomRight" state="frozen"/>
      <selection pane="bottomRight" activeCell="F67" sqref="F67"/>
      <selection pane="bottomLeft" activeCell="P58" sqref="P58"/>
      <selection pane="topRight" activeCell="P58" sqref="P58"/>
    </sheetView>
  </sheetViews>
  <sheetFormatPr defaultColWidth="9.140625" defaultRowHeight="12.75"/>
  <cols>
    <col min="1" max="1" width="2.7109375" style="1" customWidth="1"/>
    <col min="2" max="2" width="44.28515625" style="1" customWidth="1"/>
    <col min="3" max="3" width="13.85546875" style="1" bestFit="1" customWidth="1"/>
    <col min="4" max="11" width="13.140625" style="1" customWidth="1"/>
    <col min="12" max="12" width="12.28515625" style="1" bestFit="1" customWidth="1"/>
    <col min="13" max="15" width="13.140625" style="1" bestFit="1" customWidth="1"/>
    <col min="16" max="17" width="13.85546875" style="1" bestFit="1" customWidth="1"/>
    <col min="18" max="18" width="13.85546875" style="1" customWidth="1"/>
    <col min="19" max="19" width="10.5703125" style="1" bestFit="1" customWidth="1"/>
    <col min="20" max="20" width="36" style="1" bestFit="1" customWidth="1"/>
    <col min="21" max="21" width="7.28515625" style="1" bestFit="1" customWidth="1"/>
    <col min="22" max="22" width="9.42578125" style="1" bestFit="1" customWidth="1"/>
    <col min="23" max="23" width="4.140625" style="1" bestFit="1" customWidth="1"/>
    <col min="24" max="24" width="5.85546875" style="1" bestFit="1" customWidth="1"/>
    <col min="25" max="25" width="7.7109375" style="1" bestFit="1" customWidth="1"/>
    <col min="26" max="26" width="3.85546875" style="1" bestFit="1" customWidth="1"/>
    <col min="27" max="27" width="5.5703125" style="1" bestFit="1" customWidth="1"/>
    <col min="28" max="28" width="5" style="1" bestFit="1" customWidth="1"/>
    <col min="29" max="29" width="24.85546875" style="1" bestFit="1" customWidth="1"/>
    <col min="30" max="32" width="13.85546875" style="1" bestFit="1" customWidth="1"/>
    <col min="33" max="37" width="13" style="1" bestFit="1" customWidth="1"/>
    <col min="38" max="41" width="14.85546875" style="1" bestFit="1" customWidth="1"/>
    <col min="42" max="42" width="15.85546875" style="1" bestFit="1" customWidth="1"/>
    <col min="43" max="16384" width="9.140625" style="1"/>
  </cols>
  <sheetData>
    <row r="1" spans="1:42" ht="15">
      <c r="A1" s="4" t="s">
        <v>0</v>
      </c>
    </row>
    <row r="2" spans="1:42">
      <c r="C2" s="14">
        <v>2025</v>
      </c>
      <c r="P2" s="14">
        <v>2026</v>
      </c>
    </row>
    <row r="3" spans="1:42">
      <c r="C3" s="14" t="s">
        <v>1</v>
      </c>
      <c r="P3" s="14" t="s">
        <v>2</v>
      </c>
      <c r="Q3" s="14" t="s">
        <v>1</v>
      </c>
      <c r="R3" s="14" t="s">
        <v>3</v>
      </c>
      <c r="S3" s="14"/>
      <c r="T3" s="51" t="s">
        <v>4</v>
      </c>
      <c r="AE3" s="63"/>
      <c r="AF3" s="63"/>
      <c r="AG3" s="63"/>
      <c r="AH3" s="63"/>
      <c r="AI3" s="63"/>
      <c r="AJ3" s="63"/>
      <c r="AK3" s="63"/>
      <c r="AL3" s="63"/>
      <c r="AM3" s="63"/>
      <c r="AN3" s="63"/>
      <c r="AO3" s="63"/>
    </row>
    <row r="4" spans="1:42">
      <c r="B4" s="21" t="s">
        <v>5</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T4" s="42" t="s">
        <v>21</v>
      </c>
      <c r="U4" s="43" t="s">
        <v>22</v>
      </c>
      <c r="V4" s="43" t="s">
        <v>23</v>
      </c>
      <c r="W4" s="43" t="s">
        <v>24</v>
      </c>
      <c r="X4" s="43" t="s">
        <v>25</v>
      </c>
      <c r="Y4" s="43" t="s">
        <v>26</v>
      </c>
      <c r="Z4" s="43" t="s">
        <v>27</v>
      </c>
      <c r="AA4" s="43" t="s">
        <v>28</v>
      </c>
      <c r="AB4" s="43" t="s">
        <v>29</v>
      </c>
      <c r="AC4" s="43" t="s">
        <v>30</v>
      </c>
      <c r="AD4" s="43" t="s">
        <v>7</v>
      </c>
      <c r="AE4" s="43" t="s">
        <v>8</v>
      </c>
      <c r="AF4" s="43" t="s">
        <v>9</v>
      </c>
      <c r="AG4" s="31" t="s">
        <v>10</v>
      </c>
      <c r="AH4" s="31" t="s">
        <v>11</v>
      </c>
      <c r="AI4" s="31" t="s">
        <v>12</v>
      </c>
      <c r="AJ4" s="31" t="s">
        <v>13</v>
      </c>
      <c r="AK4" s="49" t="s">
        <v>14</v>
      </c>
      <c r="AL4" s="49" t="s">
        <v>15</v>
      </c>
      <c r="AM4" s="49" t="s">
        <v>16</v>
      </c>
      <c r="AN4" s="49" t="s">
        <v>17</v>
      </c>
      <c r="AO4" s="49" t="s">
        <v>18</v>
      </c>
      <c r="AP4" s="50" t="s">
        <v>6</v>
      </c>
    </row>
    <row r="5" spans="1:42">
      <c r="T5" s="36" t="s">
        <v>31</v>
      </c>
      <c r="U5" s="35" t="s">
        <v>32</v>
      </c>
      <c r="V5" s="35">
        <v>120100</v>
      </c>
      <c r="W5" s="35" t="s">
        <v>33</v>
      </c>
      <c r="X5" s="46" t="s">
        <v>34</v>
      </c>
      <c r="Y5" s="46" t="s">
        <v>35</v>
      </c>
      <c r="Z5" s="35" t="s">
        <v>33</v>
      </c>
      <c r="AA5" s="35" t="s">
        <v>36</v>
      </c>
      <c r="AB5" s="35"/>
      <c r="AC5" s="35" t="s">
        <v>37</v>
      </c>
      <c r="AD5" s="23">
        <f>SUM(AL:WY!AE5)</f>
        <v>-4003.16</v>
      </c>
      <c r="AE5" s="23">
        <f>SUM(AL:WY!AP5)</f>
        <v>-32023.469999999998</v>
      </c>
      <c r="AF5" s="23">
        <f>SUM(AL:WY!BA5)</f>
        <v>-8507.36</v>
      </c>
      <c r="AG5" s="23">
        <f>SUM(AL:WY!BL5)</f>
        <v>0</v>
      </c>
      <c r="AH5" s="23">
        <f>SUM(AL:WY!BW5)</f>
        <v>0</v>
      </c>
      <c r="AI5" s="23">
        <f>SUM(AL:WY!CH5)</f>
        <v>0</v>
      </c>
      <c r="AJ5" s="23">
        <f>SUM(AL:WY!CS5)</f>
        <v>0</v>
      </c>
      <c r="AK5" s="23">
        <f>SUM(AL:WY!DD5)</f>
        <v>0</v>
      </c>
      <c r="AL5" s="23">
        <f>SUM(AL:WY!DO5)</f>
        <v>0</v>
      </c>
      <c r="AM5" s="23">
        <f>SUM(AL:WY!DZ5)</f>
        <v>0</v>
      </c>
      <c r="AN5" s="23">
        <f>SUM(AL:WY!EK5)</f>
        <v>0</v>
      </c>
      <c r="AO5" s="23">
        <f>SUM(AL:WY!EV5)</f>
        <v>0</v>
      </c>
      <c r="AP5" s="52">
        <f t="shared" ref="AP5:AP36" si="0">SUM(AD5:AO5)</f>
        <v>-44533.99</v>
      </c>
    </row>
    <row r="6" spans="1:42">
      <c r="A6" s="1" t="s">
        <v>38</v>
      </c>
      <c r="B6" s="2" t="s">
        <v>39</v>
      </c>
      <c r="C6" s="29">
        <f>SUM(AL:WY!C6)</f>
        <v>2135589.8699999996</v>
      </c>
      <c r="D6" s="29">
        <f>SUM(AL:WY!D6)</f>
        <v>-4003.16</v>
      </c>
      <c r="E6" s="29">
        <f>SUM(AL:WY!E6)</f>
        <v>-32023.469999999998</v>
      </c>
      <c r="F6" s="29">
        <f>SUM(AL:WY!F6)</f>
        <v>-8507.36</v>
      </c>
      <c r="G6" s="29">
        <f>SUM(AL:WY!G6)</f>
        <v>0</v>
      </c>
      <c r="H6" s="29">
        <f>SUM(AL:WY!H6)</f>
        <v>0</v>
      </c>
      <c r="I6" s="29">
        <f>SUM(AL:WY!I6)</f>
        <v>0</v>
      </c>
      <c r="J6" s="29">
        <f>SUM(AL:WY!J6)</f>
        <v>0</v>
      </c>
      <c r="K6" s="29">
        <f>SUM(AL:WY!K6)</f>
        <v>0</v>
      </c>
      <c r="L6" s="29">
        <f>SUM(AL:WY!L6)</f>
        <v>0</v>
      </c>
      <c r="M6" s="29">
        <f>SUM(AL:WY!M6)</f>
        <v>0</v>
      </c>
      <c r="N6" s="29">
        <f>SUM(AL:WY!N6)</f>
        <v>0</v>
      </c>
      <c r="O6" s="29">
        <f>SUM(AL:WY!O6)</f>
        <v>0</v>
      </c>
      <c r="P6" s="29">
        <f>SUM(D6:O6)</f>
        <v>-44533.99</v>
      </c>
      <c r="Q6" s="29">
        <f>+C6+P6</f>
        <v>2091055.8799999997</v>
      </c>
      <c r="R6" s="5">
        <f>SUM(AL:WY!R6)</f>
        <v>2072670.7100000002</v>
      </c>
      <c r="S6" s="89">
        <f>Q6-R6</f>
        <v>18385.16999999946</v>
      </c>
      <c r="T6" s="36" t="s">
        <v>40</v>
      </c>
      <c r="U6" s="35">
        <v>100</v>
      </c>
      <c r="V6" s="35">
        <v>400100</v>
      </c>
      <c r="W6" s="35" t="s">
        <v>33</v>
      </c>
      <c r="X6" s="46" t="s">
        <v>34</v>
      </c>
      <c r="Y6" s="46" t="s">
        <v>35</v>
      </c>
      <c r="Z6" s="35" t="s">
        <v>41</v>
      </c>
      <c r="AA6" s="35" t="s">
        <v>36</v>
      </c>
      <c r="AB6" s="35"/>
      <c r="AC6" s="35" t="s">
        <v>37</v>
      </c>
      <c r="AD6" s="23">
        <f>SUM(AL:WY!AE6)</f>
        <v>4003.16</v>
      </c>
      <c r="AE6" s="23">
        <f>SUM(AL:WY!AP6)</f>
        <v>32023.469999999998</v>
      </c>
      <c r="AF6" s="23">
        <f>SUM(AL:WY!BA6)</f>
        <v>8507.36</v>
      </c>
      <c r="AG6" s="23">
        <f>SUM(AL:WY!BL6)</f>
        <v>0</v>
      </c>
      <c r="AH6" s="23">
        <f>SUM(AL:WY!BW6)</f>
        <v>0</v>
      </c>
      <c r="AI6" s="23">
        <f>SUM(AL:WY!CH6)</f>
        <v>0</v>
      </c>
      <c r="AJ6" s="23">
        <f>SUM(AL:WY!CS6)</f>
        <v>0</v>
      </c>
      <c r="AK6" s="23">
        <f>SUM(AL:WY!DD6)</f>
        <v>0</v>
      </c>
      <c r="AL6" s="23">
        <f>SUM(AL:WY!DO6)</f>
        <v>0</v>
      </c>
      <c r="AM6" s="23">
        <f>SUM(AL:WY!DZ6)</f>
        <v>0</v>
      </c>
      <c r="AN6" s="23">
        <f>SUM(AL:WY!EK6)</f>
        <v>0</v>
      </c>
      <c r="AO6" s="23">
        <f>SUM(AL:WY!EV6)</f>
        <v>0</v>
      </c>
      <c r="AP6" s="52">
        <f t="shared" si="0"/>
        <v>44533.99</v>
      </c>
    </row>
    <row r="7" spans="1:42">
      <c r="B7" s="2" t="s">
        <v>42</v>
      </c>
      <c r="C7" s="3">
        <f>SUM(AL:WY!C7)</f>
        <v>-1641729.9</v>
      </c>
      <c r="D7" s="3">
        <f>SUM(AL:WY!D7)</f>
        <v>182408.0199999992</v>
      </c>
      <c r="E7" s="3">
        <f>SUM(AL:WY!E7)</f>
        <v>208703.25000000076</v>
      </c>
      <c r="F7" s="3">
        <f>SUM(AL:WY!F7)</f>
        <v>182754.36999999965</v>
      </c>
      <c r="G7" s="3">
        <f>SUM(AL:WY!G7)</f>
        <v>0</v>
      </c>
      <c r="H7" s="3">
        <f>SUM(AL:WY!H7)</f>
        <v>0</v>
      </c>
      <c r="I7" s="3">
        <f>SUM(AL:WY!I7)</f>
        <v>0</v>
      </c>
      <c r="J7" s="3">
        <f>SUM(AL:WY!J7)</f>
        <v>0</v>
      </c>
      <c r="K7" s="3">
        <f>SUM(AL:WY!K7)</f>
        <v>0</v>
      </c>
      <c r="L7" s="3">
        <f>SUM(AL:WY!L7)</f>
        <v>0</v>
      </c>
      <c r="M7" s="3">
        <f>SUM(AL:WY!M7)</f>
        <v>0</v>
      </c>
      <c r="N7" s="3">
        <f>SUM(AL:WY!N7)</f>
        <v>0</v>
      </c>
      <c r="O7" s="3">
        <f>SUM(AL:WY!O7)</f>
        <v>0</v>
      </c>
      <c r="P7" s="3">
        <f>SUM(D7:O7)</f>
        <v>573865.63999999966</v>
      </c>
      <c r="Q7" s="5">
        <f>+C7+P7</f>
        <v>-1067864.2600000002</v>
      </c>
      <c r="R7" s="5">
        <f>SUM(AL:WY!R7)</f>
        <v>-1067864.2600000005</v>
      </c>
      <c r="S7" s="89">
        <f>Q7-R7</f>
        <v>0</v>
      </c>
      <c r="T7" s="36" t="s">
        <v>43</v>
      </c>
      <c r="U7" s="35">
        <v>100</v>
      </c>
      <c r="V7" s="35">
        <v>411100</v>
      </c>
      <c r="W7" s="35" t="s">
        <v>33</v>
      </c>
      <c r="X7" s="46" t="s">
        <v>34</v>
      </c>
      <c r="Y7" s="46" t="s">
        <v>35</v>
      </c>
      <c r="Z7" s="35" t="s">
        <v>41</v>
      </c>
      <c r="AA7" s="35" t="s">
        <v>36</v>
      </c>
      <c r="AB7" s="35"/>
      <c r="AC7" s="35" t="s">
        <v>37</v>
      </c>
      <c r="AD7" s="23">
        <f>SUM(AL:WY!AE7)</f>
        <v>-182408.0199999992</v>
      </c>
      <c r="AE7" s="23">
        <f>SUM(AL:WY!AP7)</f>
        <v>-208703.25000000076</v>
      </c>
      <c r="AF7" s="23">
        <f>SUM(AL:WY!BA7)</f>
        <v>-182754.36999999965</v>
      </c>
      <c r="AG7" s="23">
        <f>SUM(AL:WY!BL7)</f>
        <v>0</v>
      </c>
      <c r="AH7" s="23">
        <f>SUM(AL:WY!BW7)</f>
        <v>0</v>
      </c>
      <c r="AI7" s="23">
        <f>SUM(AL:WY!CH7)</f>
        <v>0</v>
      </c>
      <c r="AJ7" s="23">
        <f>SUM(AL:WY!CS7)</f>
        <v>0</v>
      </c>
      <c r="AK7" s="23">
        <f>SUM(AL:WY!DD7)</f>
        <v>0</v>
      </c>
      <c r="AL7" s="23">
        <f>SUM(AL:WY!DO7)</f>
        <v>0</v>
      </c>
      <c r="AM7" s="23">
        <f>SUM(AL:WY!DZ7)</f>
        <v>0</v>
      </c>
      <c r="AN7" s="23">
        <f>SUM(AL:WY!EK7)</f>
        <v>0</v>
      </c>
      <c r="AO7" s="23">
        <f>SUM(AL:WY!EV7)</f>
        <v>0</v>
      </c>
      <c r="AP7" s="52">
        <f t="shared" si="0"/>
        <v>-573865.63999999966</v>
      </c>
    </row>
    <row r="8" spans="1:42">
      <c r="B8" s="7" t="s">
        <v>44</v>
      </c>
      <c r="C8" s="8">
        <f t="shared" ref="C8" si="1">SUM(C6:C7)</f>
        <v>493859.96999999974</v>
      </c>
      <c r="D8" s="59">
        <f t="shared" ref="D8:P8" si="2">SUM(D6:D7)</f>
        <v>178404.8599999992</v>
      </c>
      <c r="E8" s="59">
        <f t="shared" ref="E8:F8" si="3">SUM(E6:E7)</f>
        <v>176679.78000000076</v>
      </c>
      <c r="F8" s="59">
        <f t="shared" si="3"/>
        <v>174247.00999999966</v>
      </c>
      <c r="G8" s="59">
        <f t="shared" ref="G8" si="4">SUM(G6:G7)</f>
        <v>0</v>
      </c>
      <c r="H8" s="59">
        <f t="shared" si="2"/>
        <v>0</v>
      </c>
      <c r="I8" s="59">
        <f t="shared" ref="I8:J8" si="5">SUM(I6:I7)</f>
        <v>0</v>
      </c>
      <c r="J8" s="8">
        <f t="shared" si="5"/>
        <v>0</v>
      </c>
      <c r="K8" s="8">
        <f t="shared" ref="K8:L8" si="6">SUM(K6:K7)</f>
        <v>0</v>
      </c>
      <c r="L8" s="8">
        <f t="shared" si="6"/>
        <v>0</v>
      </c>
      <c r="M8" s="8">
        <f t="shared" ref="M8:N8" si="7">SUM(M6:M7)</f>
        <v>0</v>
      </c>
      <c r="N8" s="8">
        <f t="shared" si="7"/>
        <v>0</v>
      </c>
      <c r="O8" s="8">
        <f t="shared" si="2"/>
        <v>0</v>
      </c>
      <c r="P8" s="8">
        <f t="shared" si="2"/>
        <v>529331.64999999967</v>
      </c>
      <c r="Q8" s="10">
        <f t="shared" ref="Q8:R8" si="8">SUM(Q6:Q7)</f>
        <v>1023191.6199999994</v>
      </c>
      <c r="R8" s="5">
        <f t="shared" si="8"/>
        <v>1004806.4499999997</v>
      </c>
      <c r="S8" s="90">
        <f>SUM(S6:S7)</f>
        <v>18385.16999999946</v>
      </c>
      <c r="T8" s="36" t="s">
        <v>45</v>
      </c>
      <c r="U8" s="35">
        <v>100</v>
      </c>
      <c r="V8" s="35">
        <v>230100</v>
      </c>
      <c r="W8" s="35" t="s">
        <v>33</v>
      </c>
      <c r="X8" s="46" t="s">
        <v>34</v>
      </c>
      <c r="Y8" s="46" t="s">
        <v>35</v>
      </c>
      <c r="Z8" s="35" t="s">
        <v>41</v>
      </c>
      <c r="AA8" s="35" t="s">
        <v>36</v>
      </c>
      <c r="AB8" s="35"/>
      <c r="AC8" s="35" t="s">
        <v>37</v>
      </c>
      <c r="AD8" s="23">
        <f>SUM(AL:WY!AE8)</f>
        <v>182408.0199999992</v>
      </c>
      <c r="AE8" s="23">
        <f>SUM(AL:WY!AP8)</f>
        <v>208703.25000000076</v>
      </c>
      <c r="AF8" s="23">
        <f>SUM(AL:WY!BA8)</f>
        <v>182754.36999999965</v>
      </c>
      <c r="AG8" s="23">
        <f>SUM(AL:WY!BL8)</f>
        <v>0</v>
      </c>
      <c r="AH8" s="23">
        <f>SUM(AL:WY!BW8)</f>
        <v>0</v>
      </c>
      <c r="AI8" s="23">
        <f>SUM(AL:WY!CH8)</f>
        <v>0</v>
      </c>
      <c r="AJ8" s="23">
        <f>SUM(AL:WY!CS8)</f>
        <v>0</v>
      </c>
      <c r="AK8" s="23">
        <f>SUM(AL:WY!DD8)</f>
        <v>0</v>
      </c>
      <c r="AL8" s="23">
        <f>SUM(AL:WY!DO8)</f>
        <v>0</v>
      </c>
      <c r="AM8" s="23">
        <f>SUM(AL:WY!DZ8)</f>
        <v>0</v>
      </c>
      <c r="AN8" s="23">
        <f>SUM(AL:WY!EK8)</f>
        <v>0</v>
      </c>
      <c r="AO8" s="23">
        <f>SUM(AL:WY!EV8)</f>
        <v>0</v>
      </c>
      <c r="AP8" s="52">
        <f t="shared" si="0"/>
        <v>573865.63999999966</v>
      </c>
    </row>
    <row r="9" spans="1:42">
      <c r="B9" s="2"/>
      <c r="C9" s="3"/>
      <c r="D9" s="3"/>
      <c r="E9" s="3"/>
      <c r="F9" s="3"/>
      <c r="G9" s="3"/>
      <c r="H9" s="3"/>
      <c r="I9" s="3"/>
      <c r="J9" s="3"/>
      <c r="K9" s="3"/>
      <c r="L9" s="3"/>
      <c r="M9" s="3"/>
      <c r="N9" s="3"/>
      <c r="O9" s="3"/>
      <c r="P9" s="3"/>
      <c r="Q9" s="5"/>
      <c r="S9" s="55"/>
      <c r="T9" s="36" t="s">
        <v>46</v>
      </c>
      <c r="U9" s="35">
        <v>100</v>
      </c>
      <c r="V9" s="35">
        <v>400300</v>
      </c>
      <c r="W9" s="35" t="s">
        <v>33</v>
      </c>
      <c r="X9" s="46" t="s">
        <v>34</v>
      </c>
      <c r="Y9" s="46" t="s">
        <v>35</v>
      </c>
      <c r="Z9" s="35" t="s">
        <v>33</v>
      </c>
      <c r="AA9" s="35" t="s">
        <v>36</v>
      </c>
      <c r="AB9" s="35"/>
      <c r="AC9" s="35" t="s">
        <v>37</v>
      </c>
      <c r="AD9" s="23">
        <f>SUM(AL:WY!AE9)</f>
        <v>-4003.16</v>
      </c>
      <c r="AE9" s="23">
        <f>SUM(AL:WY!AP9)</f>
        <v>-32023.469999999998</v>
      </c>
      <c r="AF9" s="23">
        <f>SUM(AL:WY!BA9)</f>
        <v>-8507.36</v>
      </c>
      <c r="AG9" s="23">
        <f>SUM(AL:WY!BL9)</f>
        <v>0</v>
      </c>
      <c r="AH9" s="23">
        <f>SUM(AL:WY!BW9)</f>
        <v>0</v>
      </c>
      <c r="AI9" s="23">
        <f>SUM(AL:WY!CH9)</f>
        <v>0</v>
      </c>
      <c r="AJ9" s="23">
        <f>SUM(AL:WY!CS9)</f>
        <v>0</v>
      </c>
      <c r="AK9" s="23">
        <f>SUM(AL:WY!DD9)</f>
        <v>0</v>
      </c>
      <c r="AL9" s="23">
        <f>SUM(AL:WY!DO9)</f>
        <v>0</v>
      </c>
      <c r="AM9" s="23">
        <f>SUM(AL:WY!DZ9)</f>
        <v>0</v>
      </c>
      <c r="AN9" s="23">
        <f>SUM(AL:WY!EK9)</f>
        <v>0</v>
      </c>
      <c r="AO9" s="23">
        <f>SUM(AL:WY!EV9)</f>
        <v>0</v>
      </c>
      <c r="AP9" s="52">
        <f t="shared" si="0"/>
        <v>-44533.99</v>
      </c>
    </row>
    <row r="10" spans="1:42">
      <c r="B10" s="2" t="s">
        <v>47</v>
      </c>
      <c r="C10" s="3"/>
      <c r="D10" s="3"/>
      <c r="E10" s="3"/>
      <c r="F10" s="3"/>
      <c r="G10" s="3"/>
      <c r="H10" s="3"/>
      <c r="I10" s="3"/>
      <c r="J10" s="3"/>
      <c r="K10" s="3"/>
      <c r="L10" s="3"/>
      <c r="M10" s="3"/>
      <c r="N10" s="3"/>
      <c r="O10" s="3"/>
      <c r="P10" s="3"/>
      <c r="Q10" s="5"/>
      <c r="S10" s="55"/>
      <c r="T10" s="36" t="s">
        <v>48</v>
      </c>
      <c r="U10" s="35">
        <v>100</v>
      </c>
      <c r="V10" s="35" t="s">
        <v>49</v>
      </c>
      <c r="W10" s="35" t="s">
        <v>33</v>
      </c>
      <c r="X10" s="46" t="s">
        <v>34</v>
      </c>
      <c r="Y10" s="35" t="s">
        <v>35</v>
      </c>
      <c r="Z10" s="35" t="s">
        <v>33</v>
      </c>
      <c r="AA10" s="35" t="s">
        <v>36</v>
      </c>
      <c r="AB10" s="35"/>
      <c r="AC10" s="35" t="s">
        <v>37</v>
      </c>
      <c r="AD10" s="23">
        <f>SUM(AL:WY!AE10)</f>
        <v>4003.16</v>
      </c>
      <c r="AE10" s="23">
        <f>SUM(AL:WY!AP10)</f>
        <v>32023.469999999998</v>
      </c>
      <c r="AF10" s="23">
        <f>SUM(AL:WY!BA10)</f>
        <v>8507.36</v>
      </c>
      <c r="AG10" s="23">
        <f>SUM(AL:WY!BL10)</f>
        <v>0</v>
      </c>
      <c r="AH10" s="23">
        <f>SUM(AL:WY!BW10)</f>
        <v>0</v>
      </c>
      <c r="AI10" s="23">
        <f>SUM(AL:WY!CH10)</f>
        <v>0</v>
      </c>
      <c r="AJ10" s="23">
        <f>SUM(AL:WY!CS10)</f>
        <v>0</v>
      </c>
      <c r="AK10" s="23">
        <f>SUM(AL:WY!DD10)</f>
        <v>0</v>
      </c>
      <c r="AL10" s="23">
        <f>SUM(AL:WY!DO10)</f>
        <v>0</v>
      </c>
      <c r="AM10" s="23">
        <f>SUM(AL:WY!DZ10)</f>
        <v>0</v>
      </c>
      <c r="AN10" s="23">
        <f>SUM(AL:WY!EK10)</f>
        <v>0</v>
      </c>
      <c r="AO10" s="23">
        <f>SUM(AL:WY!EV10)</f>
        <v>0</v>
      </c>
      <c r="AP10" s="52">
        <f t="shared" si="0"/>
        <v>44533.99</v>
      </c>
    </row>
    <row r="11" spans="1:42">
      <c r="A11" s="1" t="s">
        <v>50</v>
      </c>
      <c r="B11" s="1" t="s">
        <v>51</v>
      </c>
      <c r="C11" s="3">
        <f>SUM(AL:WY!C11)</f>
        <v>619321.06229999987</v>
      </c>
      <c r="D11" s="3">
        <f>SUM(AL:WY!D11)</f>
        <v>-1160.9163999999992</v>
      </c>
      <c r="E11" s="3">
        <f>SUM(AL:WY!E11)</f>
        <v>-9286.8062999999984</v>
      </c>
      <c r="F11" s="3">
        <f>SUM(AL:WY!F11)</f>
        <v>-2467.1343999999999</v>
      </c>
      <c r="G11" s="3">
        <f>SUM(AL:WY!G11)</f>
        <v>0</v>
      </c>
      <c r="H11" s="3">
        <f>SUM(AL:WY!H11)</f>
        <v>0</v>
      </c>
      <c r="I11" s="3">
        <f>SUM(AL:WY!I11)</f>
        <v>0</v>
      </c>
      <c r="J11" s="3">
        <f>SUM(AL:WY!J11)</f>
        <v>0</v>
      </c>
      <c r="K11" s="3">
        <f>SUM(AL:WY!K11)</f>
        <v>0</v>
      </c>
      <c r="L11" s="3">
        <f>SUM(AL:WY!L11)</f>
        <v>0</v>
      </c>
      <c r="M11" s="3">
        <f>SUM(AL:WY!M11)</f>
        <v>0</v>
      </c>
      <c r="N11" s="3">
        <f>SUM(AL:WY!N11)</f>
        <v>0</v>
      </c>
      <c r="O11" s="3">
        <f>SUM(AL:WY!O11)</f>
        <v>0</v>
      </c>
      <c r="P11" s="3">
        <f>SUM(D11:O11)</f>
        <v>-12914.857099999997</v>
      </c>
      <c r="Q11" s="5">
        <f>+C11+P11</f>
        <v>606406.20519999985</v>
      </c>
      <c r="R11" s="88"/>
      <c r="S11" s="55"/>
      <c r="T11" s="36" t="s">
        <v>52</v>
      </c>
      <c r="U11" s="35">
        <v>100</v>
      </c>
      <c r="V11" s="35">
        <v>230300</v>
      </c>
      <c r="W11" s="35" t="s">
        <v>33</v>
      </c>
      <c r="X11" s="46" t="s">
        <v>34</v>
      </c>
      <c r="Y11" s="46" t="s">
        <v>35</v>
      </c>
      <c r="Z11" s="35" t="s">
        <v>33</v>
      </c>
      <c r="AA11" s="35" t="s">
        <v>36</v>
      </c>
      <c r="AB11" s="35"/>
      <c r="AC11" s="35" t="s">
        <v>37</v>
      </c>
      <c r="AD11" s="23">
        <f>SUM(AL:WY!AE11)</f>
        <v>-182408.0199999992</v>
      </c>
      <c r="AE11" s="23">
        <f>SUM(AL:WY!AP11)</f>
        <v>-208703.25000000076</v>
      </c>
      <c r="AF11" s="23">
        <f>SUM(AL:WY!BA11)</f>
        <v>-182754.36999999965</v>
      </c>
      <c r="AG11" s="23">
        <f>SUM(AL:WY!BL11)</f>
        <v>0</v>
      </c>
      <c r="AH11" s="23">
        <f>SUM(AL:WY!BW11)</f>
        <v>0</v>
      </c>
      <c r="AI11" s="23">
        <f>SUM(AL:WY!CH11)</f>
        <v>0</v>
      </c>
      <c r="AJ11" s="23">
        <f>SUM(AL:WY!CS11)</f>
        <v>0</v>
      </c>
      <c r="AK11" s="23">
        <f>SUM(AL:WY!DD11)</f>
        <v>0</v>
      </c>
      <c r="AL11" s="23">
        <f>SUM(AL:WY!DO11)</f>
        <v>0</v>
      </c>
      <c r="AM11" s="23">
        <f>SUM(AL:WY!DZ11)</f>
        <v>0</v>
      </c>
      <c r="AN11" s="23">
        <f>SUM(AL:WY!EK11)</f>
        <v>0</v>
      </c>
      <c r="AO11" s="23">
        <f>SUM(AL:WY!EV11)</f>
        <v>0</v>
      </c>
      <c r="AP11" s="52">
        <f t="shared" si="0"/>
        <v>-573865.63999999966</v>
      </c>
    </row>
    <row r="12" spans="1:42">
      <c r="B12" s="1" t="s">
        <v>53</v>
      </c>
      <c r="C12" s="3">
        <f>SUM(AL:WY!C12)</f>
        <v>0</v>
      </c>
      <c r="D12" s="3">
        <f>SUM(AL:WY!D12)</f>
        <v>0</v>
      </c>
      <c r="E12" s="3">
        <f>SUM(AL:WY!E12)</f>
        <v>0</v>
      </c>
      <c r="F12" s="3">
        <f>SUM(AL:WY!F12)</f>
        <v>0</v>
      </c>
      <c r="G12" s="3">
        <f>SUM(AL:WY!G12)</f>
        <v>0</v>
      </c>
      <c r="H12" s="3">
        <f>SUM(AL:WY!H12)</f>
        <v>0</v>
      </c>
      <c r="I12" s="3">
        <f>SUM(AL:WY!I12)</f>
        <v>0</v>
      </c>
      <c r="J12" s="3">
        <f>SUM(AL:WY!J12)</f>
        <v>0</v>
      </c>
      <c r="K12" s="3">
        <f>SUM(AL:WY!K12)</f>
        <v>0</v>
      </c>
      <c r="L12" s="3">
        <f>SUM(AL:WY!L12)</f>
        <v>0</v>
      </c>
      <c r="M12" s="3">
        <f>SUM(AL:WY!M12)</f>
        <v>0</v>
      </c>
      <c r="N12" s="3">
        <f>SUM(AL:WY!N12)</f>
        <v>0</v>
      </c>
      <c r="O12" s="3">
        <f>SUM(AL:WY!O12)</f>
        <v>0</v>
      </c>
      <c r="P12" s="3">
        <f>SUM(D12:O12)</f>
        <v>0</v>
      </c>
      <c r="Q12" s="5">
        <f>+C12+P12</f>
        <v>0</v>
      </c>
      <c r="S12" s="55"/>
      <c r="T12" s="36" t="s">
        <v>54</v>
      </c>
      <c r="U12" s="35">
        <v>100</v>
      </c>
      <c r="V12" s="35">
        <v>411300</v>
      </c>
      <c r="W12" s="35" t="s">
        <v>33</v>
      </c>
      <c r="X12" s="46" t="s">
        <v>34</v>
      </c>
      <c r="Y12" s="46" t="s">
        <v>35</v>
      </c>
      <c r="Z12" s="35" t="s">
        <v>33</v>
      </c>
      <c r="AA12" s="35" t="s">
        <v>36</v>
      </c>
      <c r="AB12" s="35"/>
      <c r="AC12" s="35" t="s">
        <v>37</v>
      </c>
      <c r="AD12" s="23">
        <f>SUM(AL:WY!AE12)</f>
        <v>182408.0199999992</v>
      </c>
      <c r="AE12" s="23">
        <f>SUM(AL:WY!AP12)</f>
        <v>208703.25000000076</v>
      </c>
      <c r="AF12" s="23">
        <f>SUM(AL:WY!BA12)</f>
        <v>182754.36999999965</v>
      </c>
      <c r="AG12" s="23">
        <f>SUM(AL:WY!BL12)</f>
        <v>0</v>
      </c>
      <c r="AH12" s="23">
        <f>SUM(AL:WY!BW12)</f>
        <v>0</v>
      </c>
      <c r="AI12" s="23">
        <f>SUM(AL:WY!CH12)</f>
        <v>0</v>
      </c>
      <c r="AJ12" s="23">
        <f>SUM(AL:WY!CS12)</f>
        <v>0</v>
      </c>
      <c r="AK12" s="23">
        <f>SUM(AL:WY!DD12)</f>
        <v>0</v>
      </c>
      <c r="AL12" s="23">
        <f>SUM(AL:WY!DO12)</f>
        <v>0</v>
      </c>
      <c r="AM12" s="23">
        <f>SUM(AL:WY!DZ12)</f>
        <v>0</v>
      </c>
      <c r="AN12" s="23">
        <f>SUM(AL:WY!EK12)</f>
        <v>0</v>
      </c>
      <c r="AO12" s="23">
        <f>SUM(AL:WY!EV12)</f>
        <v>0</v>
      </c>
      <c r="AP12" s="52">
        <f t="shared" si="0"/>
        <v>573865.63999999966</v>
      </c>
    </row>
    <row r="13" spans="1:42">
      <c r="B13" s="9" t="s">
        <v>55</v>
      </c>
      <c r="C13" s="8">
        <f t="shared" ref="C13" si="9">SUM(C11:C12)</f>
        <v>619321.06229999987</v>
      </c>
      <c r="D13" s="59">
        <f t="shared" ref="D13:P13" si="10">SUM(D11:D12)</f>
        <v>-1160.9163999999992</v>
      </c>
      <c r="E13" s="59">
        <f t="shared" ref="E13:F13" si="11">SUM(E11:E12)</f>
        <v>-9286.8062999999984</v>
      </c>
      <c r="F13" s="59">
        <f t="shared" si="11"/>
        <v>-2467.1343999999999</v>
      </c>
      <c r="G13" s="59">
        <f t="shared" ref="G13" si="12">SUM(G11:G12)</f>
        <v>0</v>
      </c>
      <c r="H13" s="59">
        <f t="shared" si="10"/>
        <v>0</v>
      </c>
      <c r="I13" s="59">
        <f t="shared" ref="I13:J13" si="13">SUM(I11:I12)</f>
        <v>0</v>
      </c>
      <c r="J13" s="8">
        <f t="shared" si="13"/>
        <v>0</v>
      </c>
      <c r="K13" s="8">
        <f t="shared" ref="K13:L13" si="14">SUM(K11:K12)</f>
        <v>0</v>
      </c>
      <c r="L13" s="8">
        <f t="shared" si="14"/>
        <v>0</v>
      </c>
      <c r="M13" s="8">
        <f t="shared" ref="M13:N13" si="15">SUM(M11:M12)</f>
        <v>0</v>
      </c>
      <c r="N13" s="8">
        <f t="shared" si="15"/>
        <v>0</v>
      </c>
      <c r="O13" s="8">
        <f t="shared" si="10"/>
        <v>0</v>
      </c>
      <c r="P13" s="8">
        <f t="shared" si="10"/>
        <v>-12914.857099999997</v>
      </c>
      <c r="Q13" s="10">
        <f t="shared" ref="Q13" si="16">SUM(Q11:Q12)</f>
        <v>606406.20519999985</v>
      </c>
      <c r="S13" s="55"/>
      <c r="T13" s="36" t="s">
        <v>56</v>
      </c>
      <c r="U13" s="35">
        <v>100</v>
      </c>
      <c r="V13" s="35" t="s">
        <v>57</v>
      </c>
      <c r="W13" s="35" t="s">
        <v>33</v>
      </c>
      <c r="X13" s="46" t="s">
        <v>34</v>
      </c>
      <c r="Y13" s="46" t="s">
        <v>35</v>
      </c>
      <c r="Z13" s="35" t="s">
        <v>41</v>
      </c>
      <c r="AA13" s="35" t="s">
        <v>36</v>
      </c>
      <c r="AB13" s="35"/>
      <c r="AC13" s="35" t="s">
        <v>37</v>
      </c>
      <c r="AD13" s="23">
        <f>SUM(AL:WY!AE13)</f>
        <v>-1160.9163999999992</v>
      </c>
      <c r="AE13" s="23">
        <f>SUM(AL:WY!AP13)</f>
        <v>-9286.8062999999984</v>
      </c>
      <c r="AF13" s="23">
        <f>SUM(AL:WY!BA13)</f>
        <v>-2467.1343999999999</v>
      </c>
      <c r="AG13" s="23">
        <f>SUM(AL:WY!BL13)</f>
        <v>0</v>
      </c>
      <c r="AH13" s="23">
        <f>SUM(AL:WY!BW13)</f>
        <v>0</v>
      </c>
      <c r="AI13" s="23">
        <f>SUM(AL:WY!CH13)</f>
        <v>0</v>
      </c>
      <c r="AJ13" s="23">
        <f>SUM(AL:WY!CS13)</f>
        <v>0</v>
      </c>
      <c r="AK13" s="23">
        <f>SUM(AL:WY!DD13)</f>
        <v>0</v>
      </c>
      <c r="AL13" s="23">
        <f>SUM(AL:WY!DO13)</f>
        <v>0</v>
      </c>
      <c r="AM13" s="23">
        <f>SUM(AL:WY!DZ13)</f>
        <v>0</v>
      </c>
      <c r="AN13" s="23">
        <f>SUM(AL:WY!EK13)</f>
        <v>0</v>
      </c>
      <c r="AO13" s="23">
        <f>SUM(AL:WY!EV13)</f>
        <v>0</v>
      </c>
      <c r="AP13" s="52">
        <f t="shared" si="0"/>
        <v>-12914.857099999997</v>
      </c>
    </row>
    <row r="14" spans="1:42">
      <c r="B14" s="72"/>
      <c r="C14" s="73"/>
      <c r="D14" s="74">
        <f>+D6-D11</f>
        <v>-2842.2436000000007</v>
      </c>
      <c r="E14" s="74">
        <f>+E6-E11</f>
        <v>-22736.663699999997</v>
      </c>
      <c r="F14" s="74">
        <f>+F6-F11</f>
        <v>-6040.2256000000007</v>
      </c>
      <c r="G14" s="74">
        <f>+G6-G11</f>
        <v>0</v>
      </c>
      <c r="H14" s="74">
        <f t="shared" ref="H14:I14" si="17">+H6-H11</f>
        <v>0</v>
      </c>
      <c r="I14" s="74">
        <f t="shared" si="17"/>
        <v>0</v>
      </c>
      <c r="J14" s="74">
        <f t="shared" ref="J14:K14" si="18">+J6-J11</f>
        <v>0</v>
      </c>
      <c r="K14" s="74">
        <f t="shared" si="18"/>
        <v>0</v>
      </c>
      <c r="L14" s="74">
        <f t="shared" ref="L14" si="19">+L6-L11</f>
        <v>0</v>
      </c>
      <c r="M14" s="74">
        <f t="shared" ref="M14:N14" si="20">+M6-M11</f>
        <v>0</v>
      </c>
      <c r="N14" s="74">
        <f t="shared" si="20"/>
        <v>0</v>
      </c>
      <c r="O14" s="74">
        <f t="shared" ref="O14" si="21">+O6-O11</f>
        <v>0</v>
      </c>
      <c r="P14" s="73"/>
      <c r="Q14" s="75"/>
      <c r="S14" s="56"/>
      <c r="T14" s="36" t="s">
        <v>31</v>
      </c>
      <c r="U14" s="35">
        <v>100</v>
      </c>
      <c r="V14" s="35">
        <v>120100</v>
      </c>
      <c r="W14" s="35" t="s">
        <v>33</v>
      </c>
      <c r="X14" s="46" t="s">
        <v>34</v>
      </c>
      <c r="Y14" s="35" t="s">
        <v>35</v>
      </c>
      <c r="Z14" s="35" t="s">
        <v>33</v>
      </c>
      <c r="AA14" s="35" t="s">
        <v>36</v>
      </c>
      <c r="AB14" s="35"/>
      <c r="AC14" s="35" t="s">
        <v>37</v>
      </c>
      <c r="AD14" s="23">
        <f>SUM(AL:WY!AE14)</f>
        <v>1160.9163999999992</v>
      </c>
      <c r="AE14" s="23">
        <f>SUM(AL:WY!AP14)</f>
        <v>9286.8062999999984</v>
      </c>
      <c r="AF14" s="23">
        <f>SUM(AL:WY!BA14)</f>
        <v>2467.1343999999999</v>
      </c>
      <c r="AG14" s="23">
        <f>SUM(AL:WY!BL14)</f>
        <v>0</v>
      </c>
      <c r="AH14" s="23">
        <f>SUM(AL:WY!BW14)</f>
        <v>0</v>
      </c>
      <c r="AI14" s="23">
        <f>SUM(AL:WY!CH14)</f>
        <v>0</v>
      </c>
      <c r="AJ14" s="23">
        <f>SUM(AL:WY!CS14)</f>
        <v>0</v>
      </c>
      <c r="AK14" s="23">
        <f>SUM(AL:WY!DD14)</f>
        <v>0</v>
      </c>
      <c r="AL14" s="23">
        <f>SUM(AL:WY!DO14)</f>
        <v>0</v>
      </c>
      <c r="AM14" s="23">
        <f>SUM(AL:WY!DZ14)</f>
        <v>0</v>
      </c>
      <c r="AN14" s="23">
        <f>SUM(AL:WY!EK14)</f>
        <v>0</v>
      </c>
      <c r="AO14" s="23">
        <f>SUM(AL:WY!EV14)</f>
        <v>0</v>
      </c>
      <c r="AP14" s="52">
        <f t="shared" si="0"/>
        <v>12914.857099999997</v>
      </c>
    </row>
    <row r="15" spans="1:42">
      <c r="A15" s="1" t="s">
        <v>58</v>
      </c>
      <c r="B15" s="1" t="s">
        <v>59</v>
      </c>
      <c r="C15" s="29">
        <f>SUM(AL:WY!C15)</f>
        <v>21210.31</v>
      </c>
      <c r="D15" s="29">
        <f>SUM(AL:WY!D15)</f>
        <v>12500</v>
      </c>
      <c r="E15" s="29">
        <f>SUM(AL:WY!E15)</f>
        <v>21996.51999999999</v>
      </c>
      <c r="F15" s="29">
        <f>SUM(AL:WY!F15)</f>
        <v>103850.87999999989</v>
      </c>
      <c r="G15" s="29">
        <f>SUM(AL:WY!G15)</f>
        <v>0</v>
      </c>
      <c r="H15" s="29">
        <f>SUM(AL:WY!H15)</f>
        <v>0</v>
      </c>
      <c r="I15" s="29">
        <f>SUM(AL:WY!I15)</f>
        <v>0</v>
      </c>
      <c r="J15" s="29">
        <f>SUM(AL:WY!J15)</f>
        <v>0</v>
      </c>
      <c r="K15" s="29">
        <f>SUM(AL:WY!K15)</f>
        <v>0</v>
      </c>
      <c r="L15" s="29">
        <f>SUM(AL:WY!L15)</f>
        <v>0</v>
      </c>
      <c r="M15" s="29">
        <f>SUM(AL:WY!M15)</f>
        <v>0</v>
      </c>
      <c r="N15" s="29">
        <f>SUM(AL:WY!N15)</f>
        <v>0</v>
      </c>
      <c r="O15" s="57">
        <f>SUM(AL:WY!O15)</f>
        <v>0</v>
      </c>
      <c r="P15" s="29">
        <f>SUM(D15:O15)</f>
        <v>138347.39999999988</v>
      </c>
      <c r="Q15" s="29">
        <f>+C15+P15</f>
        <v>159557.70999999988</v>
      </c>
      <c r="R15" s="5">
        <f>SUM(AL:WY!R15)</f>
        <v>159557.70999999988</v>
      </c>
      <c r="S15" s="55">
        <f>Q15-R15</f>
        <v>0</v>
      </c>
      <c r="T15" s="36" t="s">
        <v>48</v>
      </c>
      <c r="U15" s="35">
        <v>100</v>
      </c>
      <c r="V15" s="35" t="s">
        <v>49</v>
      </c>
      <c r="W15" s="35" t="s">
        <v>33</v>
      </c>
      <c r="X15" s="46" t="s">
        <v>34</v>
      </c>
      <c r="Y15" s="46" t="s">
        <v>35</v>
      </c>
      <c r="Z15" s="35" t="s">
        <v>33</v>
      </c>
      <c r="AA15" s="35" t="s">
        <v>36</v>
      </c>
      <c r="AB15" s="35"/>
      <c r="AC15" s="35" t="s">
        <v>37</v>
      </c>
      <c r="AD15" s="23">
        <f>SUM(AL:WY!AE15)</f>
        <v>-1160.9163999999992</v>
      </c>
      <c r="AE15" s="23">
        <f>SUM(AL:WY!AP15)</f>
        <v>-9286.8062999999984</v>
      </c>
      <c r="AF15" s="23">
        <f>SUM(AL:WY!BA15)</f>
        <v>-2467.1343999999999</v>
      </c>
      <c r="AG15" s="23">
        <f>SUM(AL:WY!BL15)</f>
        <v>0</v>
      </c>
      <c r="AH15" s="23">
        <f>SUM(AL:WY!BW15)</f>
        <v>0</v>
      </c>
      <c r="AI15" s="23">
        <f>SUM(AL:WY!CH15)</f>
        <v>0</v>
      </c>
      <c r="AJ15" s="23">
        <f>SUM(AL:WY!CS15)</f>
        <v>0</v>
      </c>
      <c r="AK15" s="23">
        <f>SUM(AL:WY!DD15)</f>
        <v>0</v>
      </c>
      <c r="AL15" s="23">
        <f>SUM(AL:WY!DO15)</f>
        <v>0</v>
      </c>
      <c r="AM15" s="23">
        <f>SUM(AL:WY!DZ15)</f>
        <v>0</v>
      </c>
      <c r="AN15" s="23">
        <f>SUM(AL:WY!EK15)</f>
        <v>0</v>
      </c>
      <c r="AO15" s="23">
        <f>SUM(AL:WY!EV15)</f>
        <v>0</v>
      </c>
      <c r="AP15" s="52">
        <f t="shared" si="0"/>
        <v>-12914.857099999997</v>
      </c>
    </row>
    <row r="16" spans="1:42">
      <c r="B16" s="1" t="s">
        <v>60</v>
      </c>
      <c r="C16" s="3">
        <f>SUM(AL:WY!C16)</f>
        <v>25000</v>
      </c>
      <c r="D16" s="3">
        <f>SUM(AL:WY!D16)</f>
        <v>60564</v>
      </c>
      <c r="E16" s="3">
        <f>SUM(AL:WY!E16)</f>
        <v>13600.51</v>
      </c>
      <c r="F16" s="3">
        <f>SUM(AL:WY!F16)</f>
        <v>152500</v>
      </c>
      <c r="G16" s="3">
        <f>SUM(AL:WY!G16)</f>
        <v>0</v>
      </c>
      <c r="H16" s="3">
        <f>SUM(AL:WY!H16)</f>
        <v>0</v>
      </c>
      <c r="I16" s="3">
        <f>SUM(AL:WY!I16)</f>
        <v>0</v>
      </c>
      <c r="J16" s="3">
        <f>SUM(AL:WY!J16)</f>
        <v>0</v>
      </c>
      <c r="K16" s="3">
        <f>SUM(AL:WY!K16)</f>
        <v>0</v>
      </c>
      <c r="L16" s="3">
        <f>SUM(AL:WY!L16)</f>
        <v>0</v>
      </c>
      <c r="M16" s="3">
        <f>SUM(AL:WY!M16)</f>
        <v>0</v>
      </c>
      <c r="N16" s="3">
        <f>SUM(AL:WY!N16)</f>
        <v>0</v>
      </c>
      <c r="O16" s="3">
        <f>SUM(AL:WY!O16)</f>
        <v>0</v>
      </c>
      <c r="P16" s="3">
        <f>SUM(D16:O16)</f>
        <v>226664.51</v>
      </c>
      <c r="Q16" s="5">
        <f>+C16+P16</f>
        <v>251664.51</v>
      </c>
      <c r="S16" s="55"/>
      <c r="T16" s="36" t="s">
        <v>61</v>
      </c>
      <c r="U16" s="35">
        <v>100</v>
      </c>
      <c r="V16" s="35" t="s">
        <v>62</v>
      </c>
      <c r="W16" s="35" t="s">
        <v>33</v>
      </c>
      <c r="X16" s="46" t="s">
        <v>34</v>
      </c>
      <c r="Y16" s="46" t="s">
        <v>35</v>
      </c>
      <c r="Z16" s="35" t="s">
        <v>41</v>
      </c>
      <c r="AA16" s="35" t="s">
        <v>36</v>
      </c>
      <c r="AB16" s="35"/>
      <c r="AC16" s="35" t="s">
        <v>37</v>
      </c>
      <c r="AD16" s="23">
        <f>SUM(AL:WY!AE16)</f>
        <v>1160.9163999999992</v>
      </c>
      <c r="AE16" s="23">
        <f>SUM(AL:WY!AP16)</f>
        <v>9286.8062999999984</v>
      </c>
      <c r="AF16" s="23">
        <f>SUM(AL:WY!BA16)</f>
        <v>2467.1343999999999</v>
      </c>
      <c r="AG16" s="23">
        <f>SUM(AL:WY!BL16)</f>
        <v>0</v>
      </c>
      <c r="AH16" s="23">
        <f>SUM(AL:WY!BW16)</f>
        <v>0</v>
      </c>
      <c r="AI16" s="23">
        <f>SUM(AL:WY!CH16)</f>
        <v>0</v>
      </c>
      <c r="AJ16" s="23">
        <f>SUM(AL:WY!CS16)</f>
        <v>0</v>
      </c>
      <c r="AK16" s="23">
        <f>SUM(AL:WY!DD16)</f>
        <v>0</v>
      </c>
      <c r="AL16" s="23">
        <f>SUM(AL:WY!DO16)</f>
        <v>0</v>
      </c>
      <c r="AM16" s="23">
        <f>SUM(AL:WY!DZ16)</f>
        <v>0</v>
      </c>
      <c r="AN16" s="23">
        <f>SUM(AL:WY!EK16)</f>
        <v>0</v>
      </c>
      <c r="AO16" s="23">
        <f>SUM(AL:WY!EV16)</f>
        <v>0</v>
      </c>
      <c r="AP16" s="52">
        <f t="shared" si="0"/>
        <v>12914.857099999997</v>
      </c>
    </row>
    <row r="17" spans="1:42">
      <c r="B17" s="1" t="s">
        <v>63</v>
      </c>
      <c r="C17" s="3">
        <f>SUM(AL:WY!C17)</f>
        <v>233314.43302000005</v>
      </c>
      <c r="D17" s="58">
        <f>SUM(AL:WY!D17)</f>
        <v>27913.15075999952</v>
      </c>
      <c r="E17" s="58">
        <f>SUM(AL:WY!E17)</f>
        <v>64403.725480000416</v>
      </c>
      <c r="F17" s="58">
        <f>SUM(AL:WY!F17)</f>
        <v>-157727.0723400001</v>
      </c>
      <c r="G17" s="58">
        <f>SUM(AL:WY!G17)</f>
        <v>0</v>
      </c>
      <c r="H17" s="58">
        <f>SUM(AL:WY!H17)</f>
        <v>0</v>
      </c>
      <c r="I17" s="58">
        <f>SUM(AL:WY!I17)</f>
        <v>0</v>
      </c>
      <c r="J17" s="58">
        <f>SUM(AL:WY!J17)</f>
        <v>0</v>
      </c>
      <c r="K17" s="58">
        <f>SUM(AL:WY!K17)</f>
        <v>0</v>
      </c>
      <c r="L17" s="58">
        <f>SUM(AL:WY!L17)</f>
        <v>0</v>
      </c>
      <c r="M17" s="58">
        <f>SUM(AL:WY!M17)</f>
        <v>0</v>
      </c>
      <c r="N17" s="58">
        <f>SUM(AL:WY!N17)</f>
        <v>0</v>
      </c>
      <c r="O17" s="58">
        <f>SUM(AL:WY!O17)</f>
        <v>0</v>
      </c>
      <c r="P17" s="3">
        <f>SUM(D17:O17)</f>
        <v>-65410.196100000161</v>
      </c>
      <c r="Q17" s="87">
        <f>+C17+P17</f>
        <v>167904.23691999988</v>
      </c>
      <c r="S17" s="55"/>
      <c r="T17" s="36" t="s">
        <v>64</v>
      </c>
      <c r="U17" s="35">
        <v>100</v>
      </c>
      <c r="V17" s="35" t="s">
        <v>65</v>
      </c>
      <c r="W17" s="35" t="s">
        <v>33</v>
      </c>
      <c r="X17" s="46" t="s">
        <v>34</v>
      </c>
      <c r="Y17" s="46" t="s">
        <v>35</v>
      </c>
      <c r="Z17" s="35" t="s">
        <v>41</v>
      </c>
      <c r="AA17" s="35" t="s">
        <v>36</v>
      </c>
      <c r="AB17" s="35"/>
      <c r="AC17" s="35" t="s">
        <v>37</v>
      </c>
      <c r="AD17" s="23">
        <f>SUM(AL:WY!AE17)</f>
        <v>12500</v>
      </c>
      <c r="AE17" s="23">
        <f>SUM(AL:WY!AP17)</f>
        <v>21996.51999999999</v>
      </c>
      <c r="AF17" s="23">
        <f>SUM(AL:WY!BA17)</f>
        <v>103850.87999999989</v>
      </c>
      <c r="AG17" s="23">
        <f>SUM(AL:WY!BL17)</f>
        <v>0</v>
      </c>
      <c r="AH17" s="23">
        <f>SUM(AL:WY!BW17)</f>
        <v>0</v>
      </c>
      <c r="AI17" s="23">
        <f>SUM(AL:WY!CH17)</f>
        <v>0</v>
      </c>
      <c r="AJ17" s="23">
        <f>SUM(AL:WY!CS17)</f>
        <v>0</v>
      </c>
      <c r="AK17" s="23">
        <f>SUM(AL:WY!DD17)</f>
        <v>0</v>
      </c>
      <c r="AL17" s="23">
        <f>SUM(AL:WY!DO17)</f>
        <v>0</v>
      </c>
      <c r="AM17" s="23">
        <f>SUM(AL:WY!DZ17)</f>
        <v>0</v>
      </c>
      <c r="AN17" s="23">
        <f>SUM(AL:WY!EK17)</f>
        <v>0</v>
      </c>
      <c r="AO17" s="23">
        <f>SUM(AL:WY!EV17)</f>
        <v>0</v>
      </c>
      <c r="AP17" s="52">
        <f t="shared" si="0"/>
        <v>138347.39999999988</v>
      </c>
    </row>
    <row r="18" spans="1:42">
      <c r="B18" s="9" t="s">
        <v>66</v>
      </c>
      <c r="C18" s="8">
        <f t="shared" ref="C18" si="22">SUM(C15:C17)</f>
        <v>279524.74302000005</v>
      </c>
      <c r="D18" s="59">
        <f t="shared" ref="D18:H18" si="23">SUM(D15:D17)</f>
        <v>100977.15075999952</v>
      </c>
      <c r="E18" s="59">
        <f t="shared" ref="E18:F18" si="24">SUM(E15:E17)</f>
        <v>100000.7554800004</v>
      </c>
      <c r="F18" s="59">
        <f t="shared" si="24"/>
        <v>98623.807659999788</v>
      </c>
      <c r="G18" s="59">
        <f t="shared" ref="G18" si="25">SUM(G15:G17)</f>
        <v>0</v>
      </c>
      <c r="H18" s="59">
        <f t="shared" si="23"/>
        <v>0</v>
      </c>
      <c r="I18" s="59">
        <f t="shared" ref="I18:J18" si="26">SUM(I15:I17)</f>
        <v>0</v>
      </c>
      <c r="J18" s="8">
        <f t="shared" si="26"/>
        <v>0</v>
      </c>
      <c r="K18" s="8">
        <f t="shared" ref="K18:L18" si="27">SUM(K15:K17)</f>
        <v>0</v>
      </c>
      <c r="L18" s="8">
        <f t="shared" si="27"/>
        <v>0</v>
      </c>
      <c r="M18" s="8">
        <f t="shared" ref="M18:N18" si="28">SUM(M15:M17)</f>
        <v>0</v>
      </c>
      <c r="N18" s="8">
        <f t="shared" si="28"/>
        <v>0</v>
      </c>
      <c r="O18" s="8">
        <f>SUM(O15:O17)</f>
        <v>0</v>
      </c>
      <c r="P18" s="8">
        <f>SUM(P15:P17)</f>
        <v>299601.71389999974</v>
      </c>
      <c r="Q18" s="8">
        <f>SUM(Q15:Q17)</f>
        <v>579126.45691999979</v>
      </c>
      <c r="S18" s="55"/>
      <c r="T18" s="36" t="s">
        <v>67</v>
      </c>
      <c r="U18" s="35">
        <v>100</v>
      </c>
      <c r="V18" s="35" t="s">
        <v>68</v>
      </c>
      <c r="W18" s="35" t="s">
        <v>33</v>
      </c>
      <c r="X18" s="46" t="s">
        <v>34</v>
      </c>
      <c r="Y18" s="35" t="s">
        <v>35</v>
      </c>
      <c r="Z18" s="35" t="s">
        <v>33</v>
      </c>
      <c r="AA18" s="35" t="s">
        <v>36</v>
      </c>
      <c r="AB18" s="35"/>
      <c r="AC18" s="35" t="s">
        <v>37</v>
      </c>
      <c r="AD18" s="23">
        <f>SUM(AL:WY!AE18)</f>
        <v>-12500</v>
      </c>
      <c r="AE18" s="23">
        <f>SUM(AL:WY!AP18)</f>
        <v>-21996.51999999999</v>
      </c>
      <c r="AF18" s="23">
        <f>SUM(AL:WY!BA18)</f>
        <v>-103850.87999999989</v>
      </c>
      <c r="AG18" s="23">
        <f>SUM(AL:WY!BL18)</f>
        <v>0</v>
      </c>
      <c r="AH18" s="23">
        <f>SUM(AL:WY!BW18)</f>
        <v>0</v>
      </c>
      <c r="AI18" s="23">
        <f>SUM(AL:WY!CH18)</f>
        <v>0</v>
      </c>
      <c r="AJ18" s="23">
        <f>SUM(AL:WY!CS18)</f>
        <v>0</v>
      </c>
      <c r="AK18" s="23">
        <f>SUM(AL:WY!DD18)</f>
        <v>0</v>
      </c>
      <c r="AL18" s="23">
        <f>SUM(AL:WY!DO18)</f>
        <v>0</v>
      </c>
      <c r="AM18" s="23">
        <f>SUM(AL:WY!DZ18)</f>
        <v>0</v>
      </c>
      <c r="AN18" s="23">
        <f>SUM(AL:WY!EK18)</f>
        <v>0</v>
      </c>
      <c r="AO18" s="23">
        <f>SUM(AL:WY!EV18)</f>
        <v>0</v>
      </c>
      <c r="AP18" s="52">
        <f t="shared" si="0"/>
        <v>-138347.39999999988</v>
      </c>
    </row>
    <row r="19" spans="1:42">
      <c r="C19" s="23"/>
      <c r="D19" s="23"/>
      <c r="E19" s="23"/>
      <c r="F19" s="23"/>
      <c r="G19" s="23"/>
      <c r="H19" s="23"/>
      <c r="I19" s="23"/>
      <c r="J19" s="23"/>
      <c r="K19" s="23"/>
      <c r="L19" s="23"/>
      <c r="M19" s="23"/>
      <c r="N19" s="23"/>
      <c r="O19" s="23"/>
      <c r="P19" s="23"/>
      <c r="Q19" s="5"/>
      <c r="S19" s="55"/>
      <c r="T19" s="36" t="s">
        <v>69</v>
      </c>
      <c r="U19" s="35" t="s">
        <v>32</v>
      </c>
      <c r="V19" s="35" t="s">
        <v>70</v>
      </c>
      <c r="W19" s="35" t="s">
        <v>33</v>
      </c>
      <c r="X19" s="46" t="s">
        <v>34</v>
      </c>
      <c r="Y19" s="35" t="s">
        <v>35</v>
      </c>
      <c r="Z19" s="35" t="s">
        <v>33</v>
      </c>
      <c r="AA19" s="35" t="s">
        <v>36</v>
      </c>
      <c r="AB19" s="35"/>
      <c r="AC19" s="35" t="s">
        <v>37</v>
      </c>
      <c r="AD19" s="23">
        <f>SUM(AL:WY!AE19)</f>
        <v>12500</v>
      </c>
      <c r="AE19" s="23">
        <f>SUM(AL:WY!AP19)</f>
        <v>21996.51999999999</v>
      </c>
      <c r="AF19" s="23">
        <f>SUM(AL:WY!BA19)</f>
        <v>103850.87999999989</v>
      </c>
      <c r="AG19" s="23">
        <f>SUM(AL:WY!BL19)</f>
        <v>0</v>
      </c>
      <c r="AH19" s="23">
        <f>SUM(AL:WY!BW19)</f>
        <v>0</v>
      </c>
      <c r="AI19" s="23">
        <f>SUM(AL:WY!CH19)</f>
        <v>0</v>
      </c>
      <c r="AJ19" s="23">
        <f>SUM(AL:WY!CS19)</f>
        <v>0</v>
      </c>
      <c r="AK19" s="23">
        <f>SUM(AL:WY!DD19)</f>
        <v>0</v>
      </c>
      <c r="AL19" s="23">
        <f>SUM(AL:WY!DO19)</f>
        <v>0</v>
      </c>
      <c r="AM19" s="23">
        <f>SUM(AL:WY!DZ19)</f>
        <v>0</v>
      </c>
      <c r="AN19" s="23">
        <f>SUM(AL:WY!EK19)</f>
        <v>0</v>
      </c>
      <c r="AO19" s="23">
        <f>SUM(AL:WY!EV19)</f>
        <v>0</v>
      </c>
      <c r="AP19" s="52">
        <f t="shared" si="0"/>
        <v>138347.39999999988</v>
      </c>
    </row>
    <row r="20" spans="1:42">
      <c r="A20" s="1" t="s">
        <v>71</v>
      </c>
      <c r="B20" s="1" t="s">
        <v>72</v>
      </c>
      <c r="C20" s="29">
        <f>SUM(AL:WY!C20)</f>
        <v>0</v>
      </c>
      <c r="D20" s="29">
        <f>SUM(AL:WY!D20)</f>
        <v>0</v>
      </c>
      <c r="E20" s="29">
        <f>SUM(AL:WY!E20)</f>
        <v>0</v>
      </c>
      <c r="F20" s="29">
        <f>SUM(AL:WY!F20)</f>
        <v>0</v>
      </c>
      <c r="G20" s="29">
        <f>SUM(AL:WY!G20)</f>
        <v>0</v>
      </c>
      <c r="H20" s="29">
        <f>SUM(AL:WY!H20)</f>
        <v>0</v>
      </c>
      <c r="I20" s="29">
        <f>SUM(AL:WY!I20)</f>
        <v>0</v>
      </c>
      <c r="J20" s="29">
        <f>SUM(AL:WY!J20)</f>
        <v>0</v>
      </c>
      <c r="K20" s="29">
        <f>SUM(AL:WY!K20)</f>
        <v>0</v>
      </c>
      <c r="L20" s="29">
        <f>SUM(AL:WY!L20)</f>
        <v>0</v>
      </c>
      <c r="M20" s="29">
        <f>SUM(AL:WY!M20)</f>
        <v>0</v>
      </c>
      <c r="N20" s="29">
        <f>SUM(AL:WY!N20)</f>
        <v>0</v>
      </c>
      <c r="O20" s="29">
        <f>SUM(AL:WY!O20)</f>
        <v>0</v>
      </c>
      <c r="P20" s="29">
        <f t="shared" ref="P20:P27" si="29">SUM(D20:O20)</f>
        <v>0</v>
      </c>
      <c r="Q20" s="29">
        <f t="shared" ref="Q20:Q27" si="30">+C20+P20</f>
        <v>0</v>
      </c>
      <c r="R20" s="5"/>
      <c r="S20" s="55">
        <f>Q20-R20</f>
        <v>0</v>
      </c>
      <c r="T20" s="36" t="s">
        <v>73</v>
      </c>
      <c r="U20" s="35">
        <v>100</v>
      </c>
      <c r="V20" s="35" t="s">
        <v>74</v>
      </c>
      <c r="W20" s="35" t="s">
        <v>33</v>
      </c>
      <c r="X20" s="46" t="s">
        <v>34</v>
      </c>
      <c r="Y20" s="46" t="s">
        <v>35</v>
      </c>
      <c r="Z20" s="35" t="s">
        <v>33</v>
      </c>
      <c r="AA20" s="35" t="s">
        <v>36</v>
      </c>
      <c r="AB20" s="35"/>
      <c r="AC20" s="35" t="s">
        <v>37</v>
      </c>
      <c r="AD20" s="23">
        <f>SUM(AL:WY!AE20)</f>
        <v>-12500</v>
      </c>
      <c r="AE20" s="23">
        <f>SUM(AL:WY!AP20)</f>
        <v>-21996.51999999999</v>
      </c>
      <c r="AF20" s="23">
        <f>SUM(AL:WY!BA20)</f>
        <v>-103850.87999999989</v>
      </c>
      <c r="AG20" s="23">
        <f>SUM(AL:WY!BL20)</f>
        <v>0</v>
      </c>
      <c r="AH20" s="23">
        <f>SUM(AL:WY!BW20)</f>
        <v>0</v>
      </c>
      <c r="AI20" s="23">
        <f>SUM(AL:WY!CH20)</f>
        <v>0</v>
      </c>
      <c r="AJ20" s="23">
        <f>SUM(AL:WY!CS20)</f>
        <v>0</v>
      </c>
      <c r="AK20" s="23">
        <f>SUM(AL:WY!DD20)</f>
        <v>0</v>
      </c>
      <c r="AL20" s="23">
        <f>SUM(AL:WY!DO20)</f>
        <v>0</v>
      </c>
      <c r="AM20" s="23">
        <f>SUM(AL:WY!DZ20)</f>
        <v>0</v>
      </c>
      <c r="AN20" s="23">
        <f>SUM(AL:WY!EK20)</f>
        <v>0</v>
      </c>
      <c r="AO20" s="23">
        <f>SUM(AL:WY!EV20)</f>
        <v>0</v>
      </c>
      <c r="AP20" s="52">
        <f t="shared" si="0"/>
        <v>-138347.39999999988</v>
      </c>
    </row>
    <row r="21" spans="1:42">
      <c r="B21" s="1" t="s">
        <v>75</v>
      </c>
      <c r="C21" s="3">
        <f>SUM(AL:WY!C21)</f>
        <v>0</v>
      </c>
      <c r="D21" s="3">
        <f>SUM(AL:WY!D21)</f>
        <v>0</v>
      </c>
      <c r="E21" s="3">
        <f>SUM(AL:WY!E21)</f>
        <v>0</v>
      </c>
      <c r="F21" s="3">
        <f>SUM(AL:WY!F21)</f>
        <v>0</v>
      </c>
      <c r="G21" s="3">
        <f>SUM(AL:WY!G21)</f>
        <v>0</v>
      </c>
      <c r="H21" s="3">
        <f>SUM(AL:WY!H21)</f>
        <v>0</v>
      </c>
      <c r="I21" s="3">
        <f>SUM(AL:WY!I21)</f>
        <v>0</v>
      </c>
      <c r="J21" s="3">
        <f>SUM(AL:WY!J21)</f>
        <v>0</v>
      </c>
      <c r="K21" s="3">
        <f>SUM(AL:WY!K21)</f>
        <v>0</v>
      </c>
      <c r="L21" s="3">
        <f>SUM(AL:WY!L21)</f>
        <v>0</v>
      </c>
      <c r="M21" s="3">
        <f>SUM(AL:WY!M21)</f>
        <v>0</v>
      </c>
      <c r="N21" s="3">
        <f>SUM(AL:WY!N21)</f>
        <v>0</v>
      </c>
      <c r="O21" s="3">
        <f>SUM(AL:WY!O21)</f>
        <v>0</v>
      </c>
      <c r="P21" s="3">
        <f t="shared" si="29"/>
        <v>0</v>
      </c>
      <c r="Q21" s="5">
        <f t="shared" si="30"/>
        <v>0</v>
      </c>
      <c r="S21" s="55"/>
      <c r="T21" s="36" t="s">
        <v>76</v>
      </c>
      <c r="U21" s="35">
        <v>100</v>
      </c>
      <c r="V21" s="35" t="s">
        <v>77</v>
      </c>
      <c r="W21" s="35" t="s">
        <v>33</v>
      </c>
      <c r="X21" s="46" t="s">
        <v>34</v>
      </c>
      <c r="Y21" s="46" t="s">
        <v>35</v>
      </c>
      <c r="Z21" s="35" t="s">
        <v>41</v>
      </c>
      <c r="AA21" s="35" t="s">
        <v>36</v>
      </c>
      <c r="AB21" s="35"/>
      <c r="AC21" s="35" t="s">
        <v>37</v>
      </c>
      <c r="AD21" s="23">
        <f>SUM(AL:WY!AE21)</f>
        <v>60564</v>
      </c>
      <c r="AE21" s="23">
        <f>SUM(AL:WY!AP21)</f>
        <v>13600.51</v>
      </c>
      <c r="AF21" s="23">
        <f>SUM(AL:WY!BA21)</f>
        <v>152500</v>
      </c>
      <c r="AG21" s="23">
        <f>SUM(AL:WY!BL21)</f>
        <v>0</v>
      </c>
      <c r="AH21" s="23">
        <f>SUM(AL:WY!BW21)</f>
        <v>0</v>
      </c>
      <c r="AI21" s="23">
        <f>SUM(AL:WY!CH21)</f>
        <v>0</v>
      </c>
      <c r="AJ21" s="23">
        <f>SUM(AL:WY!CS21)</f>
        <v>0</v>
      </c>
      <c r="AK21" s="23">
        <f>SUM(AL:WY!DD21)</f>
        <v>0</v>
      </c>
      <c r="AL21" s="23">
        <f>SUM(AL:WY!DO21)</f>
        <v>0</v>
      </c>
      <c r="AM21" s="23">
        <f>SUM(AL:WY!DZ21)</f>
        <v>0</v>
      </c>
      <c r="AN21" s="23">
        <f>SUM(AL:WY!EK21)</f>
        <v>0</v>
      </c>
      <c r="AO21" s="23">
        <f>SUM(AL:WY!EV21)</f>
        <v>0</v>
      </c>
      <c r="AP21" s="52">
        <f t="shared" si="0"/>
        <v>226664.51</v>
      </c>
    </row>
    <row r="22" spans="1:42">
      <c r="B22" s="1" t="s">
        <v>78</v>
      </c>
      <c r="C22" s="3">
        <f>SUM(AL:WY!C22)</f>
        <v>0</v>
      </c>
      <c r="D22" s="3">
        <f>SUM(AL:WY!D22)</f>
        <v>0</v>
      </c>
      <c r="E22" s="3">
        <f>SUM(AL:WY!E22)</f>
        <v>0</v>
      </c>
      <c r="F22" s="3">
        <f>SUM(AL:WY!F22)</f>
        <v>0</v>
      </c>
      <c r="G22" s="3">
        <f>SUM(AL:WY!G22)</f>
        <v>0</v>
      </c>
      <c r="H22" s="3">
        <f>SUM(AL:WY!H22)</f>
        <v>0</v>
      </c>
      <c r="I22" s="3">
        <f>SUM(AL:WY!I22)</f>
        <v>0</v>
      </c>
      <c r="J22" s="3">
        <f>SUM(AL:WY!J22)</f>
        <v>0</v>
      </c>
      <c r="K22" s="3">
        <f>SUM(AL:WY!K22)</f>
        <v>0</v>
      </c>
      <c r="L22" s="3">
        <f>SUM(AL:WY!L22)</f>
        <v>0</v>
      </c>
      <c r="M22" s="3">
        <f>SUM(AL:WY!M22)</f>
        <v>0</v>
      </c>
      <c r="N22" s="3">
        <f>SUM(AL:WY!N22)</f>
        <v>0</v>
      </c>
      <c r="O22" s="3">
        <f>SUM(AL:WY!O22)</f>
        <v>0</v>
      </c>
      <c r="P22" s="3">
        <f t="shared" si="29"/>
        <v>0</v>
      </c>
      <c r="Q22" s="5">
        <f t="shared" si="30"/>
        <v>0</v>
      </c>
      <c r="S22" s="55"/>
      <c r="T22" s="36" t="s">
        <v>79</v>
      </c>
      <c r="U22" s="35" t="s">
        <v>32</v>
      </c>
      <c r="V22" s="35">
        <v>200100</v>
      </c>
      <c r="W22" s="35" t="s">
        <v>33</v>
      </c>
      <c r="X22" s="46" t="s">
        <v>34</v>
      </c>
      <c r="Y22" s="46" t="s">
        <v>35</v>
      </c>
      <c r="Z22" s="35" t="s">
        <v>41</v>
      </c>
      <c r="AA22" s="35" t="s">
        <v>36</v>
      </c>
      <c r="AB22" s="35"/>
      <c r="AC22" s="35" t="s">
        <v>37</v>
      </c>
      <c r="AD22" s="23">
        <f>SUM(AL:WY!AE22)</f>
        <v>-60564</v>
      </c>
      <c r="AE22" s="23">
        <f>SUM(AL:WY!AP22)</f>
        <v>-13600.51</v>
      </c>
      <c r="AF22" s="23">
        <f>SUM(AL:WY!BA22)</f>
        <v>-152500</v>
      </c>
      <c r="AG22" s="23">
        <f>SUM(AL:WY!BL22)</f>
        <v>0</v>
      </c>
      <c r="AH22" s="23">
        <f>SUM(AL:WY!BW22)</f>
        <v>0</v>
      </c>
      <c r="AI22" s="23">
        <f>SUM(AL:WY!CH22)</f>
        <v>0</v>
      </c>
      <c r="AJ22" s="23">
        <f>SUM(AL:WY!CS22)</f>
        <v>0</v>
      </c>
      <c r="AK22" s="23">
        <f>SUM(AL:WY!DD22)</f>
        <v>0</v>
      </c>
      <c r="AL22" s="23">
        <f>SUM(AL:WY!DO22)</f>
        <v>0</v>
      </c>
      <c r="AM22" s="23">
        <f>SUM(AL:WY!DZ22)</f>
        <v>0</v>
      </c>
      <c r="AN22" s="23">
        <f>SUM(AL:WY!EK22)</f>
        <v>0</v>
      </c>
      <c r="AO22" s="23">
        <f>SUM(AL:WY!EV22)</f>
        <v>0</v>
      </c>
      <c r="AP22" s="52">
        <f t="shared" si="0"/>
        <v>-226664.51</v>
      </c>
    </row>
    <row r="23" spans="1:42">
      <c r="A23" s="1" t="s">
        <v>80</v>
      </c>
      <c r="B23" s="1" t="s">
        <v>81</v>
      </c>
      <c r="C23" s="29">
        <f>SUM(AL:WY!C23)</f>
        <v>867.5</v>
      </c>
      <c r="D23" s="29">
        <f>SUM(AL:WY!D23)</f>
        <v>0</v>
      </c>
      <c r="E23" s="29">
        <f>SUM(AL:WY!E23)</f>
        <v>2167.4</v>
      </c>
      <c r="F23" s="29">
        <f>SUM(AL:WY!F23)</f>
        <v>2127.5</v>
      </c>
      <c r="G23" s="29">
        <f>SUM(AL:WY!G23)</f>
        <v>0</v>
      </c>
      <c r="H23" s="29">
        <f>SUM(AL:WY!H23)</f>
        <v>0</v>
      </c>
      <c r="I23" s="29">
        <f>SUM(AL:WY!I23)</f>
        <v>0</v>
      </c>
      <c r="J23" s="29">
        <f>SUM(AL:WY!J23)</f>
        <v>0</v>
      </c>
      <c r="K23" s="29">
        <f>SUM(AL:WY!K23)</f>
        <v>0</v>
      </c>
      <c r="L23" s="29">
        <f>SUM(AL:WY!L23)</f>
        <v>0</v>
      </c>
      <c r="M23" s="29">
        <f>SUM(AL:WY!M23)</f>
        <v>0</v>
      </c>
      <c r="N23" s="29">
        <f>SUM(AL:WY!N23)</f>
        <v>0</v>
      </c>
      <c r="O23" s="29">
        <f>SUM(AL:WY!O23)</f>
        <v>0</v>
      </c>
      <c r="P23" s="29">
        <f t="shared" si="29"/>
        <v>4294.8999999999996</v>
      </c>
      <c r="Q23" s="29">
        <f t="shared" si="30"/>
        <v>5162.3999999999996</v>
      </c>
      <c r="R23" s="5">
        <f>SUM(AL:WY!R23)</f>
        <v>5162.3999999999996</v>
      </c>
      <c r="S23" s="55">
        <f>Q23-R23</f>
        <v>0</v>
      </c>
      <c r="T23" s="36" t="s">
        <v>82</v>
      </c>
      <c r="U23" s="35">
        <v>100</v>
      </c>
      <c r="V23" s="35" t="s">
        <v>83</v>
      </c>
      <c r="W23" s="35" t="s">
        <v>33</v>
      </c>
      <c r="X23" s="46" t="s">
        <v>34</v>
      </c>
      <c r="Y23" s="46" t="s">
        <v>35</v>
      </c>
      <c r="Z23" s="35" t="s">
        <v>33</v>
      </c>
      <c r="AA23" s="35" t="s">
        <v>36</v>
      </c>
      <c r="AB23" s="35"/>
      <c r="AC23" s="35" t="s">
        <v>37</v>
      </c>
      <c r="AD23" s="23">
        <f>SUM(AL:WY!AE23)</f>
        <v>60564</v>
      </c>
      <c r="AE23" s="23">
        <f>SUM(AL:WY!AP23)</f>
        <v>13600.51</v>
      </c>
      <c r="AF23" s="23">
        <f>SUM(AL:WY!BA23)</f>
        <v>152500</v>
      </c>
      <c r="AG23" s="23">
        <f>SUM(AL:WY!BL23)</f>
        <v>0</v>
      </c>
      <c r="AH23" s="23">
        <f>SUM(AL:WY!BW23)</f>
        <v>0</v>
      </c>
      <c r="AI23" s="23">
        <f>SUM(AL:WY!CH23)</f>
        <v>0</v>
      </c>
      <c r="AJ23" s="23">
        <f>SUM(AL:WY!CS23)</f>
        <v>0</v>
      </c>
      <c r="AK23" s="23">
        <f>SUM(AL:WY!DD23)</f>
        <v>0</v>
      </c>
      <c r="AL23" s="23">
        <f>SUM(AL:WY!DO23)</f>
        <v>0</v>
      </c>
      <c r="AM23" s="23">
        <f>SUM(AL:WY!DZ23)</f>
        <v>0</v>
      </c>
      <c r="AN23" s="23">
        <f>SUM(AL:WY!EK23)</f>
        <v>0</v>
      </c>
      <c r="AO23" s="23">
        <f>SUM(AL:WY!EV23)</f>
        <v>0</v>
      </c>
      <c r="AP23" s="52">
        <f t="shared" si="0"/>
        <v>226664.51</v>
      </c>
    </row>
    <row r="24" spans="1:42">
      <c r="B24" s="1" t="s">
        <v>84</v>
      </c>
      <c r="C24" s="3">
        <f>SUM(AL:WY!C24)</f>
        <v>12500</v>
      </c>
      <c r="D24" s="3">
        <f>SUM(AL:WY!D24)</f>
        <v>5000</v>
      </c>
      <c r="E24" s="3">
        <f>SUM(AL:WY!E24)</f>
        <v>3692.6000000000004</v>
      </c>
      <c r="F24" s="3">
        <f>SUM(AL:WY!F24)</f>
        <v>-5597.6</v>
      </c>
      <c r="G24" s="3">
        <f>SUM(AL:WY!G24)</f>
        <v>0</v>
      </c>
      <c r="H24" s="3">
        <f>SUM(AL:WY!H24)</f>
        <v>0</v>
      </c>
      <c r="I24" s="3">
        <f>SUM(AL:WY!I24)</f>
        <v>0</v>
      </c>
      <c r="J24" s="3">
        <f>SUM(AL:WY!J24)</f>
        <v>0</v>
      </c>
      <c r="K24" s="3">
        <f>SUM(AL:WY!K24)</f>
        <v>0</v>
      </c>
      <c r="L24" s="3">
        <f>SUM(AL:WY!L24)</f>
        <v>0</v>
      </c>
      <c r="M24" s="3">
        <f>SUM(AL:WY!M24)</f>
        <v>0</v>
      </c>
      <c r="N24" s="3">
        <f>SUM(AL:WY!N24)</f>
        <v>0</v>
      </c>
      <c r="O24" s="3">
        <f>SUM(AL:WY!O24)</f>
        <v>0</v>
      </c>
      <c r="P24" s="3">
        <f t="shared" si="29"/>
        <v>3095</v>
      </c>
      <c r="Q24" s="5">
        <f t="shared" si="30"/>
        <v>15595</v>
      </c>
      <c r="S24" s="55"/>
      <c r="T24" s="36" t="s">
        <v>85</v>
      </c>
      <c r="U24" s="35">
        <v>100</v>
      </c>
      <c r="V24" s="35" t="s">
        <v>86</v>
      </c>
      <c r="W24" s="35" t="s">
        <v>33</v>
      </c>
      <c r="X24" s="46" t="s">
        <v>34</v>
      </c>
      <c r="Y24" s="46" t="s">
        <v>35</v>
      </c>
      <c r="Z24" s="35" t="s">
        <v>33</v>
      </c>
      <c r="AA24" s="35" t="s">
        <v>36</v>
      </c>
      <c r="AB24" s="35"/>
      <c r="AC24" s="35" t="s">
        <v>37</v>
      </c>
      <c r="AD24" s="23">
        <f>SUM(AL:WY!AE24)</f>
        <v>-60564</v>
      </c>
      <c r="AE24" s="23">
        <f>SUM(AL:WY!AP24)</f>
        <v>-13600.51</v>
      </c>
      <c r="AF24" s="23">
        <f>SUM(AL:WY!BA24)</f>
        <v>-152500</v>
      </c>
      <c r="AG24" s="23">
        <f>SUM(AL:WY!BL24)</f>
        <v>0</v>
      </c>
      <c r="AH24" s="23">
        <f>SUM(AL:WY!BW24)</f>
        <v>0</v>
      </c>
      <c r="AI24" s="23">
        <f>SUM(AL:WY!CH24)</f>
        <v>0</v>
      </c>
      <c r="AJ24" s="23">
        <f>SUM(AL:WY!CS24)</f>
        <v>0</v>
      </c>
      <c r="AK24" s="23">
        <f>SUM(AL:WY!DD24)</f>
        <v>0</v>
      </c>
      <c r="AL24" s="23">
        <f>SUM(AL:WY!DO24)</f>
        <v>0</v>
      </c>
      <c r="AM24" s="23">
        <f>SUM(AL:WY!DZ24)</f>
        <v>0</v>
      </c>
      <c r="AN24" s="23">
        <f>SUM(AL:WY!EK24)</f>
        <v>0</v>
      </c>
      <c r="AO24" s="23">
        <f>SUM(AL:WY!EV24)</f>
        <v>0</v>
      </c>
      <c r="AP24" s="52">
        <f t="shared" si="0"/>
        <v>-226664.51</v>
      </c>
    </row>
    <row r="25" spans="1:42">
      <c r="B25" s="1" t="s">
        <v>87</v>
      </c>
      <c r="C25" s="3">
        <f>SUM(AL:WY!C25)</f>
        <v>52809.735980000027</v>
      </c>
      <c r="D25" s="58">
        <f>SUM(AL:WY!D25)</f>
        <v>18906.251239999896</v>
      </c>
      <c r="E25" s="58">
        <f>SUM(AL:WY!E25)</f>
        <v>17815.090520000107</v>
      </c>
      <c r="F25" s="58">
        <f>SUM(AL:WY!F25)</f>
        <v>26819.199339999952</v>
      </c>
      <c r="G25" s="58">
        <f>SUM(AL:WY!G25)</f>
        <v>0</v>
      </c>
      <c r="H25" s="58">
        <f>SUM(AL:WY!H25)</f>
        <v>0</v>
      </c>
      <c r="I25" s="58">
        <f>SUM(AL:WY!I25)</f>
        <v>0</v>
      </c>
      <c r="J25" s="3">
        <f>SUM(AL:WY!J25)</f>
        <v>0</v>
      </c>
      <c r="K25" s="3">
        <f>SUM(AL:WY!K25)</f>
        <v>0</v>
      </c>
      <c r="L25" s="3">
        <f>SUM(AL:WY!L25)</f>
        <v>0</v>
      </c>
      <c r="M25" s="3">
        <f>SUM(AL:WY!M25)</f>
        <v>0</v>
      </c>
      <c r="N25" s="3">
        <f>SUM(AL:WY!N25)</f>
        <v>0</v>
      </c>
      <c r="O25" s="3">
        <f>SUM(AL:WY!O25)</f>
        <v>0</v>
      </c>
      <c r="P25" s="3">
        <f t="shared" ref="P25" si="31">SUM(D25:O25)</f>
        <v>63540.541099999959</v>
      </c>
      <c r="Q25" s="87">
        <f t="shared" ref="Q25" si="32">+C25+P25</f>
        <v>116350.27707999999</v>
      </c>
      <c r="S25" s="56"/>
      <c r="T25" s="36" t="s">
        <v>88</v>
      </c>
      <c r="U25" s="35">
        <v>100</v>
      </c>
      <c r="V25" s="35" t="s">
        <v>89</v>
      </c>
      <c r="W25" s="35" t="s">
        <v>33</v>
      </c>
      <c r="X25" s="46" t="s">
        <v>34</v>
      </c>
      <c r="Y25" s="46" t="s">
        <v>35</v>
      </c>
      <c r="Z25" s="35" t="s">
        <v>41</v>
      </c>
      <c r="AA25" s="35" t="s">
        <v>36</v>
      </c>
      <c r="AB25" s="35"/>
      <c r="AC25" s="35" t="s">
        <v>37</v>
      </c>
      <c r="AD25" s="23">
        <f>SUM(AL:WY!AE25)</f>
        <v>27913.15075999952</v>
      </c>
      <c r="AE25" s="23">
        <f>SUM(AL:WY!AP25)</f>
        <v>64403.725480000416</v>
      </c>
      <c r="AF25" s="23">
        <f>SUM(AL:WY!BA25)</f>
        <v>-157727.0723400001</v>
      </c>
      <c r="AG25" s="23">
        <f>SUM(AL:WY!BL25)</f>
        <v>0</v>
      </c>
      <c r="AH25" s="23">
        <f>SUM(AL:WY!BW25)</f>
        <v>0</v>
      </c>
      <c r="AI25" s="23">
        <f>SUM(AL:WY!CH25)</f>
        <v>0</v>
      </c>
      <c r="AJ25" s="23">
        <f>SUM(AL:WY!CS25)</f>
        <v>0</v>
      </c>
      <c r="AK25" s="23">
        <f>SUM(AL:WY!DD25)</f>
        <v>0</v>
      </c>
      <c r="AL25" s="23">
        <f>SUM(AL:WY!DO25)</f>
        <v>0</v>
      </c>
      <c r="AM25" s="23">
        <f>SUM(AL:WY!DZ25)</f>
        <v>0</v>
      </c>
      <c r="AN25" s="23">
        <f>SUM(AL:WY!EK25)</f>
        <v>0</v>
      </c>
      <c r="AO25" s="23">
        <f>SUM(AL:WY!EV25)</f>
        <v>0</v>
      </c>
      <c r="AP25" s="52">
        <f t="shared" si="0"/>
        <v>-65410.196100000161</v>
      </c>
    </row>
    <row r="26" spans="1:42">
      <c r="A26" s="1" t="s">
        <v>90</v>
      </c>
      <c r="B26" s="1" t="s">
        <v>91</v>
      </c>
      <c r="C26" s="18">
        <f>SUM(AL:WY!C26)</f>
        <v>149491.29090000005</v>
      </c>
      <c r="D26" s="18">
        <f>SUM(AL:WY!D26)</f>
        <v>-280.22119999999995</v>
      </c>
      <c r="E26" s="18">
        <f>SUM(AL:WY!E26)</f>
        <v>-2241.6428999999998</v>
      </c>
      <c r="F26" s="18">
        <f>SUM(AL:WY!F26)</f>
        <v>-595.51520000000005</v>
      </c>
      <c r="G26" s="18">
        <f>SUM(AL:WY!G26)</f>
        <v>0</v>
      </c>
      <c r="H26" s="18">
        <f>SUM(AL:WY!H26)</f>
        <v>0</v>
      </c>
      <c r="I26" s="18">
        <f>SUM(AL:WY!I26)</f>
        <v>0</v>
      </c>
      <c r="J26" s="18">
        <f>SUM(AL:WY!J26)</f>
        <v>0</v>
      </c>
      <c r="K26" s="18">
        <f>SUM(AL:WY!K26)</f>
        <v>0</v>
      </c>
      <c r="L26" s="18">
        <f>SUM(AL:WY!L26)</f>
        <v>0</v>
      </c>
      <c r="M26" s="18">
        <f>SUM(AL:WY!M26)</f>
        <v>0</v>
      </c>
      <c r="N26" s="18">
        <f>SUM(AL:WY!N26)</f>
        <v>0</v>
      </c>
      <c r="O26" s="18">
        <f>SUM(AL:WY!O26)</f>
        <v>0</v>
      </c>
      <c r="P26" s="18">
        <f t="shared" si="29"/>
        <v>-3117.3792999999996</v>
      </c>
      <c r="Q26" s="18">
        <f t="shared" si="30"/>
        <v>146373.91160000005</v>
      </c>
      <c r="S26" s="56"/>
      <c r="T26" s="36" t="s">
        <v>92</v>
      </c>
      <c r="U26" s="35">
        <v>100</v>
      </c>
      <c r="V26" s="35" t="s">
        <v>93</v>
      </c>
      <c r="W26" s="35" t="s">
        <v>33</v>
      </c>
      <c r="X26" s="46" t="s">
        <v>34</v>
      </c>
      <c r="Y26" s="46" t="s">
        <v>35</v>
      </c>
      <c r="Z26" s="35" t="s">
        <v>41</v>
      </c>
      <c r="AA26" s="35" t="s">
        <v>36</v>
      </c>
      <c r="AB26" s="35"/>
      <c r="AC26" s="35" t="s">
        <v>37</v>
      </c>
      <c r="AD26" s="23">
        <f>SUM(AL:WY!AE26)</f>
        <v>-27913.15075999952</v>
      </c>
      <c r="AE26" s="23">
        <f>SUM(AL:WY!AP26)</f>
        <v>-64403.725480000416</v>
      </c>
      <c r="AF26" s="23">
        <f>SUM(AL:WY!BA26)</f>
        <v>157727.0723400001</v>
      </c>
      <c r="AG26" s="23">
        <f>SUM(AL:WY!BL26)</f>
        <v>0</v>
      </c>
      <c r="AH26" s="23">
        <f>SUM(AL:WY!BW26)</f>
        <v>0</v>
      </c>
      <c r="AI26" s="23">
        <f>SUM(AL:WY!CH26)</f>
        <v>0</v>
      </c>
      <c r="AJ26" s="23">
        <f>SUM(AL:WY!CS26)</f>
        <v>0</v>
      </c>
      <c r="AK26" s="23">
        <f>SUM(AL:WY!DD26)</f>
        <v>0</v>
      </c>
      <c r="AL26" s="23">
        <f>SUM(AL:WY!DO26)</f>
        <v>0</v>
      </c>
      <c r="AM26" s="23">
        <f>SUM(AL:WY!DZ26)</f>
        <v>0</v>
      </c>
      <c r="AN26" s="23">
        <f>SUM(AL:WY!EK26)</f>
        <v>0</v>
      </c>
      <c r="AO26" s="23">
        <f>SUM(AL:WY!EV26)</f>
        <v>0</v>
      </c>
      <c r="AP26" s="52">
        <f t="shared" si="0"/>
        <v>65410.196100000161</v>
      </c>
    </row>
    <row r="27" spans="1:42">
      <c r="B27" s="1" t="s">
        <v>94</v>
      </c>
      <c r="C27" s="3">
        <f>SUM(AL:WY!C27)</f>
        <v>1229.0721651000006</v>
      </c>
      <c r="D27" s="3">
        <f>SUM(AL:WY!D27)</f>
        <v>290.97575379999773</v>
      </c>
      <c r="E27" s="3">
        <f>SUM(AL:WY!E27)</f>
        <v>356.01990240000208</v>
      </c>
      <c r="F27" s="3">
        <f>SUM(AL:WY!F27)</f>
        <v>-407.38536170000054</v>
      </c>
      <c r="G27" s="3">
        <f>SUM(AL:WY!G27)</f>
        <v>0</v>
      </c>
      <c r="H27" s="3">
        <f>SUM(AL:WY!H27)</f>
        <v>0</v>
      </c>
      <c r="I27" s="3">
        <f>SUM(AL:WY!I27)</f>
        <v>0</v>
      </c>
      <c r="J27" s="3">
        <f>SUM(AL:WY!J27)</f>
        <v>0</v>
      </c>
      <c r="K27" s="3">
        <f>SUM(AL:WY!K27)</f>
        <v>0</v>
      </c>
      <c r="L27" s="3">
        <f>SUM(AL:WY!L27)</f>
        <v>0</v>
      </c>
      <c r="M27" s="3">
        <f>SUM(AL:WY!M27)</f>
        <v>0</v>
      </c>
      <c r="N27" s="3">
        <f>SUM(AL:WY!N27)</f>
        <v>0</v>
      </c>
      <c r="O27" s="3">
        <f>SUM(AL:WY!O27)</f>
        <v>0</v>
      </c>
      <c r="P27" s="3">
        <f t="shared" si="29"/>
        <v>239.61029449999921</v>
      </c>
      <c r="Q27" s="5">
        <f t="shared" si="30"/>
        <v>1468.6824595999997</v>
      </c>
      <c r="S27" s="56"/>
      <c r="T27" s="36" t="s">
        <v>95</v>
      </c>
      <c r="U27" s="35">
        <v>100</v>
      </c>
      <c r="V27" s="35" t="s">
        <v>96</v>
      </c>
      <c r="W27" s="35" t="s">
        <v>33</v>
      </c>
      <c r="X27" s="46" t="s">
        <v>34</v>
      </c>
      <c r="Y27" s="46" t="s">
        <v>35</v>
      </c>
      <c r="Z27" s="35" t="s">
        <v>33</v>
      </c>
      <c r="AA27" s="35" t="s">
        <v>36</v>
      </c>
      <c r="AB27" s="35"/>
      <c r="AC27" s="35" t="s">
        <v>37</v>
      </c>
      <c r="AD27" s="23">
        <f>SUM(AL:WY!AE27)</f>
        <v>27913.15075999952</v>
      </c>
      <c r="AE27" s="23">
        <f>SUM(AL:WY!AP27)</f>
        <v>64403.725480000416</v>
      </c>
      <c r="AF27" s="23">
        <f>SUM(AL:WY!BA27)</f>
        <v>-157727.0723400001</v>
      </c>
      <c r="AG27" s="23">
        <f>SUM(AL:WY!BL27)</f>
        <v>0</v>
      </c>
      <c r="AH27" s="23">
        <f>SUM(AL:WY!BW27)</f>
        <v>0</v>
      </c>
      <c r="AI27" s="23">
        <f>SUM(AL:WY!CH27)</f>
        <v>0</v>
      </c>
      <c r="AJ27" s="23">
        <f>SUM(AL:WY!CS27)</f>
        <v>0</v>
      </c>
      <c r="AK27" s="23">
        <f>SUM(AL:WY!DD27)</f>
        <v>0</v>
      </c>
      <c r="AL27" s="23">
        <f>SUM(AL:WY!DO27)</f>
        <v>0</v>
      </c>
      <c r="AM27" s="23">
        <f>SUM(AL:WY!DZ27)</f>
        <v>0</v>
      </c>
      <c r="AN27" s="23">
        <f>SUM(AL:WY!EK27)</f>
        <v>0</v>
      </c>
      <c r="AO27" s="23">
        <f>SUM(AL:WY!EV27)</f>
        <v>0</v>
      </c>
      <c r="AP27" s="52">
        <f t="shared" si="0"/>
        <v>-65410.196100000161</v>
      </c>
    </row>
    <row r="28" spans="1:42">
      <c r="B28" s="9" t="s">
        <v>97</v>
      </c>
      <c r="C28" s="8">
        <f t="shared" ref="C28" si="33">SUM(C20:C27)</f>
        <v>216897.59904510007</v>
      </c>
      <c r="D28" s="8">
        <f t="shared" ref="D28:H28" si="34">SUM(D20:D27)</f>
        <v>23917.005793799894</v>
      </c>
      <c r="E28" s="8">
        <f t="shared" ref="E28:F28" si="35">SUM(E20:E27)</f>
        <v>21789.467522400111</v>
      </c>
      <c r="F28" s="8">
        <f t="shared" si="35"/>
        <v>22346.198778299946</v>
      </c>
      <c r="G28" s="8">
        <f t="shared" ref="G28" si="36">SUM(G20:G27)</f>
        <v>0</v>
      </c>
      <c r="H28" s="8">
        <f t="shared" si="34"/>
        <v>0</v>
      </c>
      <c r="I28" s="8">
        <f t="shared" ref="I28:J28" si="37">SUM(I20:I27)</f>
        <v>0</v>
      </c>
      <c r="J28" s="8">
        <f t="shared" si="37"/>
        <v>0</v>
      </c>
      <c r="K28" s="8">
        <f t="shared" ref="K28:L28" si="38">SUM(K20:K27)</f>
        <v>0</v>
      </c>
      <c r="L28" s="8">
        <f t="shared" si="38"/>
        <v>0</v>
      </c>
      <c r="M28" s="8">
        <f t="shared" ref="M28:N28" si="39">SUM(M20:M27)</f>
        <v>0</v>
      </c>
      <c r="N28" s="8">
        <f t="shared" si="39"/>
        <v>0</v>
      </c>
      <c r="O28" s="8">
        <f>SUM(O20:O27)</f>
        <v>0</v>
      </c>
      <c r="P28" s="8">
        <f>SUM(P20:P27)</f>
        <v>68052.672094499954</v>
      </c>
      <c r="Q28" s="10">
        <f>SUM(Q20:Q27)</f>
        <v>284950.27113960002</v>
      </c>
      <c r="S28" s="56"/>
      <c r="T28" s="36" t="s">
        <v>98</v>
      </c>
      <c r="U28" s="35">
        <v>100</v>
      </c>
      <c r="V28" s="35" t="s">
        <v>99</v>
      </c>
      <c r="W28" s="35" t="s">
        <v>33</v>
      </c>
      <c r="X28" s="46" t="s">
        <v>34</v>
      </c>
      <c r="Y28" s="46" t="s">
        <v>35</v>
      </c>
      <c r="Z28" s="35" t="s">
        <v>33</v>
      </c>
      <c r="AA28" s="35" t="s">
        <v>36</v>
      </c>
      <c r="AB28" s="35"/>
      <c r="AC28" s="35" t="s">
        <v>37</v>
      </c>
      <c r="AD28" s="23">
        <f>SUM(AL:WY!AE28)</f>
        <v>-27913.15075999952</v>
      </c>
      <c r="AE28" s="23">
        <f>SUM(AL:WY!AP28)</f>
        <v>-64403.725480000416</v>
      </c>
      <c r="AF28" s="23">
        <f>SUM(AL:WY!BA28)</f>
        <v>157727.0723400001</v>
      </c>
      <c r="AG28" s="23">
        <f>SUM(AL:WY!BL28)</f>
        <v>0</v>
      </c>
      <c r="AH28" s="23">
        <f>SUM(AL:WY!BW28)</f>
        <v>0</v>
      </c>
      <c r="AI28" s="23">
        <f>SUM(AL:WY!CH28)</f>
        <v>0</v>
      </c>
      <c r="AJ28" s="23">
        <f>SUM(AL:WY!CS28)</f>
        <v>0</v>
      </c>
      <c r="AK28" s="23">
        <f>SUM(AL:WY!DD28)</f>
        <v>0</v>
      </c>
      <c r="AL28" s="23">
        <f>SUM(AL:WY!DO28)</f>
        <v>0</v>
      </c>
      <c r="AM28" s="23">
        <f>SUM(AL:WY!DZ28)</f>
        <v>0</v>
      </c>
      <c r="AN28" s="23">
        <f>SUM(AL:WY!EK28)</f>
        <v>0</v>
      </c>
      <c r="AO28" s="23">
        <f>SUM(AL:WY!EV28)</f>
        <v>0</v>
      </c>
      <c r="AP28" s="52">
        <f t="shared" si="0"/>
        <v>65410.196100000161</v>
      </c>
    </row>
    <row r="29" spans="1:42">
      <c r="B29" s="72"/>
      <c r="C29" s="73"/>
      <c r="D29" s="74">
        <f>+D15+D23+D26</f>
        <v>12219.7788</v>
      </c>
      <c r="E29" s="74">
        <f>+E15+E23+E26</f>
        <v>21922.277099999992</v>
      </c>
      <c r="F29" s="74">
        <f>+F15+F23+F26</f>
        <v>105382.86479999989</v>
      </c>
      <c r="G29" s="74">
        <f>+G15+G23+G26</f>
        <v>0</v>
      </c>
      <c r="H29" s="74">
        <f t="shared" ref="H29:I29" si="40">+H15+H23+H26</f>
        <v>0</v>
      </c>
      <c r="I29" s="74">
        <f t="shared" si="40"/>
        <v>0</v>
      </c>
      <c r="J29" s="74">
        <f t="shared" ref="J29:K29" si="41">+J15+J23+J26</f>
        <v>0</v>
      </c>
      <c r="K29" s="74">
        <f t="shared" si="41"/>
        <v>0</v>
      </c>
      <c r="L29" s="74">
        <f t="shared" ref="L29" si="42">+L15+L23+L26</f>
        <v>0</v>
      </c>
      <c r="M29" s="74">
        <f t="shared" ref="M29" si="43">+M15+M23+M26</f>
        <v>0</v>
      </c>
      <c r="N29" s="74">
        <f>+N15+N23+N26</f>
        <v>0</v>
      </c>
      <c r="O29" s="74">
        <f t="shared" ref="O29" si="44">+O15+O23+O26</f>
        <v>0</v>
      </c>
      <c r="P29" s="73"/>
      <c r="Q29" s="75"/>
      <c r="S29" s="56"/>
      <c r="T29" s="36" t="s">
        <v>100</v>
      </c>
      <c r="U29" s="35">
        <v>100</v>
      </c>
      <c r="V29" s="35" t="s">
        <v>101</v>
      </c>
      <c r="W29" s="35" t="s">
        <v>33</v>
      </c>
      <c r="X29" s="46" t="s">
        <v>34</v>
      </c>
      <c r="Y29" s="46" t="s">
        <v>35</v>
      </c>
      <c r="Z29" s="35" t="s">
        <v>41</v>
      </c>
      <c r="AA29" s="35" t="s">
        <v>36</v>
      </c>
      <c r="AB29" s="35"/>
      <c r="AC29" s="35" t="s">
        <v>37</v>
      </c>
      <c r="AD29" s="23">
        <f>SUM(AL:WY!AE29)</f>
        <v>0</v>
      </c>
      <c r="AE29" s="23">
        <f>SUM(AL:WY!AP29)</f>
        <v>0</v>
      </c>
      <c r="AF29" s="23">
        <f>SUM(AL:WY!BA29)</f>
        <v>0</v>
      </c>
      <c r="AG29" s="23">
        <f>SUM(AL:WY!BL29)</f>
        <v>0</v>
      </c>
      <c r="AH29" s="23">
        <f>SUM(AL:WY!BW29)</f>
        <v>0</v>
      </c>
      <c r="AI29" s="23">
        <f>SUM(AL:WY!CH29)</f>
        <v>0</v>
      </c>
      <c r="AJ29" s="23">
        <f>SUM(AL:WY!CS29)</f>
        <v>0</v>
      </c>
      <c r="AK29" s="23">
        <f>SUM(AL:WY!DD29)</f>
        <v>0</v>
      </c>
      <c r="AL29" s="23">
        <f>SUM(AL:WY!DO29)</f>
        <v>0</v>
      </c>
      <c r="AM29" s="23">
        <f>SUM(AL:WY!DZ29)</f>
        <v>0</v>
      </c>
      <c r="AN29" s="23">
        <f>SUM(AL:WY!EK29)</f>
        <v>0</v>
      </c>
      <c r="AO29" s="23">
        <f>SUM(AL:WY!EV29)</f>
        <v>0</v>
      </c>
      <c r="AP29" s="52">
        <f t="shared" si="0"/>
        <v>0</v>
      </c>
    </row>
    <row r="30" spans="1:42">
      <c r="A30" s="1" t="s">
        <v>102</v>
      </c>
      <c r="B30" s="15" t="s">
        <v>103</v>
      </c>
      <c r="C30" s="24">
        <f>SUM(AL:WY!C30)</f>
        <v>8542.3594799999973</v>
      </c>
      <c r="D30" s="24">
        <f>SUM(AL:WY!D30)</f>
        <v>-16.012639999999998</v>
      </c>
      <c r="E30" s="24">
        <f>SUM(AL:WY!E30)</f>
        <v>-128.09388000000001</v>
      </c>
      <c r="F30" s="24">
        <f>SUM(AL:WY!F30)</f>
        <v>-34.029439999999994</v>
      </c>
      <c r="G30" s="24">
        <f>SUM(AL:WY!G30)</f>
        <v>0</v>
      </c>
      <c r="H30" s="24">
        <f>SUM(AL:WY!H30)</f>
        <v>0</v>
      </c>
      <c r="I30" s="24">
        <f>SUM(AL:WY!I30)</f>
        <v>0</v>
      </c>
      <c r="J30" s="24">
        <f>SUM(AL:WY!J30)</f>
        <v>0</v>
      </c>
      <c r="K30" s="24">
        <f>SUM(AL:WY!K30)</f>
        <v>0</v>
      </c>
      <c r="L30" s="24">
        <f>SUM(AL:WY!L30)</f>
        <v>0</v>
      </c>
      <c r="M30" s="24">
        <f>SUM(AL:WY!M30)</f>
        <v>0</v>
      </c>
      <c r="N30" s="24">
        <f>SUM(AL:WY!N30)</f>
        <v>0</v>
      </c>
      <c r="O30" s="24">
        <f>SUM(AL:WY!O30)</f>
        <v>0</v>
      </c>
      <c r="P30" s="24">
        <f>SUM(D30:O30)</f>
        <v>-178.13596000000001</v>
      </c>
      <c r="Q30" s="22">
        <f>+C30+P30</f>
        <v>8364.2235199999977</v>
      </c>
      <c r="S30" s="56"/>
      <c r="T30" s="36" t="s">
        <v>67</v>
      </c>
      <c r="U30" s="35">
        <v>100</v>
      </c>
      <c r="V30" s="35" t="s">
        <v>68</v>
      </c>
      <c r="W30" s="35" t="s">
        <v>33</v>
      </c>
      <c r="X30" s="46" t="s">
        <v>34</v>
      </c>
      <c r="Y30" s="35" t="s">
        <v>35</v>
      </c>
      <c r="Z30" s="35" t="s">
        <v>33</v>
      </c>
      <c r="AA30" s="35" t="s">
        <v>36</v>
      </c>
      <c r="AB30" s="35"/>
      <c r="AC30" s="35" t="s">
        <v>37</v>
      </c>
      <c r="AD30" s="23">
        <f>SUM(AL:WY!AE30)</f>
        <v>0</v>
      </c>
      <c r="AE30" s="23">
        <f>SUM(AL:WY!AP30)</f>
        <v>0</v>
      </c>
      <c r="AF30" s="23">
        <f>SUM(AL:WY!BA30)</f>
        <v>0</v>
      </c>
      <c r="AG30" s="23">
        <f>SUM(AL:WY!BL30)</f>
        <v>0</v>
      </c>
      <c r="AH30" s="23">
        <f>SUM(AL:WY!BW30)</f>
        <v>0</v>
      </c>
      <c r="AI30" s="23">
        <f>SUM(AL:WY!CH30)</f>
        <v>0</v>
      </c>
      <c r="AJ30" s="23">
        <f>SUM(AL:WY!CS30)</f>
        <v>0</v>
      </c>
      <c r="AK30" s="23">
        <f>SUM(AL:WY!DD30)</f>
        <v>0</v>
      </c>
      <c r="AL30" s="23">
        <f>SUM(AL:WY!DO30)</f>
        <v>0</v>
      </c>
      <c r="AM30" s="23">
        <f>SUM(AL:WY!DZ30)</f>
        <v>0</v>
      </c>
      <c r="AN30" s="23">
        <f>SUM(AL:WY!EK30)</f>
        <v>0</v>
      </c>
      <c r="AO30" s="23">
        <f>SUM(AL:WY!EV30)</f>
        <v>0</v>
      </c>
      <c r="AP30" s="52">
        <f t="shared" si="0"/>
        <v>0</v>
      </c>
    </row>
    <row r="31" spans="1:42">
      <c r="B31" s="15" t="s">
        <v>104</v>
      </c>
      <c r="C31" s="24">
        <f>SUM(AL:WY!C31)</f>
        <v>-6566.9196000000002</v>
      </c>
      <c r="D31" s="24">
        <f>SUM(AL:WY!D31)</f>
        <v>729.63207999999679</v>
      </c>
      <c r="E31" s="24">
        <f>SUM(AL:WY!E31)</f>
        <v>834.81300000000317</v>
      </c>
      <c r="F31" s="24">
        <f>SUM(AL:WY!F31)</f>
        <v>731.01747999999861</v>
      </c>
      <c r="G31" s="24">
        <f>SUM(AL:WY!G31)</f>
        <v>0</v>
      </c>
      <c r="H31" s="24">
        <f>SUM(AL:WY!H31)</f>
        <v>0</v>
      </c>
      <c r="I31" s="24">
        <f>SUM(AL:WY!I31)</f>
        <v>0</v>
      </c>
      <c r="J31" s="24">
        <f>SUM(AL:WY!J31)</f>
        <v>0</v>
      </c>
      <c r="K31" s="24">
        <f>SUM(AL:WY!K31)</f>
        <v>0</v>
      </c>
      <c r="L31" s="24">
        <f>SUM(AL:WY!L31)</f>
        <v>0</v>
      </c>
      <c r="M31" s="24">
        <f>SUM(AL:WY!M31)</f>
        <v>0</v>
      </c>
      <c r="N31" s="24">
        <f>SUM(AL:WY!N31)</f>
        <v>0</v>
      </c>
      <c r="O31" s="24">
        <f>SUM(AL:WY!O31)</f>
        <v>0</v>
      </c>
      <c r="P31" s="24">
        <f>SUM(D31:O31)</f>
        <v>2295.4625599999986</v>
      </c>
      <c r="Q31" s="22">
        <f>+C31+P31</f>
        <v>-4271.4570400000011</v>
      </c>
      <c r="S31" s="56"/>
      <c r="T31" s="36" t="s">
        <v>69</v>
      </c>
      <c r="U31" s="35" t="s">
        <v>32</v>
      </c>
      <c r="V31" s="35" t="s">
        <v>70</v>
      </c>
      <c r="W31" s="35" t="s">
        <v>33</v>
      </c>
      <c r="X31" s="46" t="s">
        <v>34</v>
      </c>
      <c r="Y31" s="35" t="s">
        <v>35</v>
      </c>
      <c r="Z31" s="35" t="s">
        <v>33</v>
      </c>
      <c r="AA31" s="35" t="s">
        <v>36</v>
      </c>
      <c r="AB31" s="35"/>
      <c r="AC31" s="35" t="s">
        <v>37</v>
      </c>
      <c r="AD31" s="23">
        <f>SUM(AL:WY!AE31)</f>
        <v>0</v>
      </c>
      <c r="AE31" s="23">
        <f>SUM(AL:WY!AP31)</f>
        <v>0</v>
      </c>
      <c r="AF31" s="23">
        <f>SUM(AL:WY!BA31)</f>
        <v>0</v>
      </c>
      <c r="AG31" s="23">
        <f>SUM(AL:WY!BL31)</f>
        <v>0</v>
      </c>
      <c r="AH31" s="23">
        <f>SUM(AL:WY!BW31)</f>
        <v>0</v>
      </c>
      <c r="AI31" s="23">
        <f>SUM(AL:WY!CH31)</f>
        <v>0</v>
      </c>
      <c r="AJ31" s="23">
        <f>SUM(AL:WY!CS31)</f>
        <v>0</v>
      </c>
      <c r="AK31" s="23">
        <f>SUM(AL:WY!DD31)</f>
        <v>0</v>
      </c>
      <c r="AL31" s="23">
        <f>SUM(AL:WY!DO31)</f>
        <v>0</v>
      </c>
      <c r="AM31" s="23">
        <f>SUM(AL:WY!DZ31)</f>
        <v>0</v>
      </c>
      <c r="AN31" s="23">
        <f>SUM(AL:WY!EK31)</f>
        <v>0</v>
      </c>
      <c r="AO31" s="23">
        <f>SUM(AL:WY!EV31)</f>
        <v>0</v>
      </c>
      <c r="AP31" s="52">
        <f t="shared" si="0"/>
        <v>0</v>
      </c>
    </row>
    <row r="32" spans="1:42">
      <c r="A32" s="1" t="s">
        <v>105</v>
      </c>
      <c r="B32" s="15" t="s">
        <v>106</v>
      </c>
      <c r="C32" s="24">
        <f>SUM(AL:WY!C32)</f>
        <v>42711.797399999996</v>
      </c>
      <c r="D32" s="24">
        <f>SUM(AL:WY!D32)</f>
        <v>-80.063199999999966</v>
      </c>
      <c r="E32" s="24">
        <f>SUM(AL:WY!E32)</f>
        <v>-640.46939999999995</v>
      </c>
      <c r="F32" s="24">
        <f>SUM(AL:WY!F32)</f>
        <v>-170.1472</v>
      </c>
      <c r="G32" s="24">
        <f>SUM(AL:WY!G32)</f>
        <v>0</v>
      </c>
      <c r="H32" s="24">
        <f>SUM(AL:WY!H32)</f>
        <v>0</v>
      </c>
      <c r="I32" s="24">
        <f>SUM(AL:WY!I32)</f>
        <v>0</v>
      </c>
      <c r="J32" s="24">
        <f>SUM(AL:WY!J32)</f>
        <v>0</v>
      </c>
      <c r="K32" s="24">
        <f>SUM(AL:WY!K32)</f>
        <v>0</v>
      </c>
      <c r="L32" s="24">
        <f>SUM(AL:WY!L32)</f>
        <v>0</v>
      </c>
      <c r="M32" s="24">
        <f>SUM(AL:WY!M32)</f>
        <v>0</v>
      </c>
      <c r="N32" s="24">
        <f>SUM(AL:WY!N32)</f>
        <v>0</v>
      </c>
      <c r="O32" s="24">
        <f>SUM(AL:WY!O32)</f>
        <v>0</v>
      </c>
      <c r="P32" s="24">
        <f>SUM(D32:O32)</f>
        <v>-890.67979999999989</v>
      </c>
      <c r="Q32" s="22">
        <f>+C32+P32</f>
        <v>41821.117599999998</v>
      </c>
      <c r="S32" s="56"/>
      <c r="T32" s="36" t="s">
        <v>107</v>
      </c>
      <c r="U32" s="35">
        <v>100</v>
      </c>
      <c r="V32" s="35" t="s">
        <v>108</v>
      </c>
      <c r="W32" s="35" t="s">
        <v>33</v>
      </c>
      <c r="X32" s="46" t="s">
        <v>34</v>
      </c>
      <c r="Y32" s="46" t="s">
        <v>35</v>
      </c>
      <c r="Z32" s="35" t="s">
        <v>33</v>
      </c>
      <c r="AA32" s="35" t="s">
        <v>36</v>
      </c>
      <c r="AB32" s="35"/>
      <c r="AC32" s="35" t="s">
        <v>37</v>
      </c>
      <c r="AD32" s="23">
        <f>SUM(AL:WY!AE32)</f>
        <v>0</v>
      </c>
      <c r="AE32" s="23">
        <f>SUM(AL:WY!AP32)</f>
        <v>0</v>
      </c>
      <c r="AF32" s="23">
        <f>SUM(AL:WY!BA32)</f>
        <v>0</v>
      </c>
      <c r="AG32" s="23">
        <f>SUM(AL:WY!BL32)</f>
        <v>0</v>
      </c>
      <c r="AH32" s="23">
        <f>SUM(AL:WY!BW32)</f>
        <v>0</v>
      </c>
      <c r="AI32" s="23">
        <f>SUM(AL:WY!CH32)</f>
        <v>0</v>
      </c>
      <c r="AJ32" s="23">
        <f>SUM(AL:WY!CS32)</f>
        <v>0</v>
      </c>
      <c r="AK32" s="23">
        <f>SUM(AL:WY!DD32)</f>
        <v>0</v>
      </c>
      <c r="AL32" s="23">
        <f>SUM(AL:WY!DO32)</f>
        <v>0</v>
      </c>
      <c r="AM32" s="23">
        <f>SUM(AL:WY!DZ32)</f>
        <v>0</v>
      </c>
      <c r="AN32" s="23">
        <f>SUM(AL:WY!EK32)</f>
        <v>0</v>
      </c>
      <c r="AO32" s="23">
        <f>SUM(AL:WY!EV32)</f>
        <v>0</v>
      </c>
      <c r="AP32" s="52">
        <f t="shared" si="0"/>
        <v>0</v>
      </c>
    </row>
    <row r="33" spans="1:42">
      <c r="B33" s="15" t="s">
        <v>109</v>
      </c>
      <c r="C33" s="24">
        <f>SUM(AL:WY!C33)</f>
        <v>-32834.598000000005</v>
      </c>
      <c r="D33" s="24">
        <f>SUM(AL:WY!D33)</f>
        <v>3648.1603999999847</v>
      </c>
      <c r="E33" s="24">
        <f>SUM(AL:WY!E33)</f>
        <v>4174.0650000000151</v>
      </c>
      <c r="F33" s="24">
        <f>SUM(AL:WY!F33)</f>
        <v>3655.0873999999931</v>
      </c>
      <c r="G33" s="24">
        <f>SUM(AL:WY!G33)</f>
        <v>0</v>
      </c>
      <c r="H33" s="24">
        <f>SUM(AL:WY!H33)</f>
        <v>0</v>
      </c>
      <c r="I33" s="24">
        <f>SUM(AL:WY!I33)</f>
        <v>0</v>
      </c>
      <c r="J33" s="24">
        <f>SUM(AL:WY!J33)</f>
        <v>0</v>
      </c>
      <c r="K33" s="24">
        <f>SUM(AL:WY!K33)</f>
        <v>0</v>
      </c>
      <c r="L33" s="24">
        <f>SUM(AL:WY!L33)</f>
        <v>0</v>
      </c>
      <c r="M33" s="24">
        <f>SUM(AL:WY!M33)</f>
        <v>0</v>
      </c>
      <c r="N33" s="24">
        <f>SUM(AL:WY!N33)</f>
        <v>0</v>
      </c>
      <c r="O33" s="24">
        <f>SUM(AL:WY!O33)</f>
        <v>0</v>
      </c>
      <c r="P33" s="24">
        <f>SUM(D33:O33)</f>
        <v>11477.312799999992</v>
      </c>
      <c r="Q33" s="22">
        <f>+C33+P33</f>
        <v>-21357.285200000013</v>
      </c>
      <c r="S33" s="56"/>
      <c r="T33" s="36" t="s">
        <v>110</v>
      </c>
      <c r="U33" s="35">
        <v>100</v>
      </c>
      <c r="V33" s="35" t="s">
        <v>111</v>
      </c>
      <c r="W33" s="35" t="s">
        <v>33</v>
      </c>
      <c r="X33" s="46" t="s">
        <v>34</v>
      </c>
      <c r="Y33" s="46" t="s">
        <v>35</v>
      </c>
      <c r="Z33" s="35" t="s">
        <v>41</v>
      </c>
      <c r="AA33" s="35" t="s">
        <v>36</v>
      </c>
      <c r="AB33" s="35"/>
      <c r="AC33" s="35" t="s">
        <v>37</v>
      </c>
      <c r="AD33" s="23">
        <f>SUM(AL:WY!AE33)</f>
        <v>0</v>
      </c>
      <c r="AE33" s="23">
        <f>SUM(AL:WY!AP33)</f>
        <v>0</v>
      </c>
      <c r="AF33" s="23">
        <f>SUM(AL:WY!BA33)</f>
        <v>0</v>
      </c>
      <c r="AG33" s="23">
        <f>SUM(AL:WY!BL33)</f>
        <v>0</v>
      </c>
      <c r="AH33" s="23">
        <f>SUM(AL:WY!BW33)</f>
        <v>0</v>
      </c>
      <c r="AI33" s="23">
        <f>SUM(AL:WY!CH33)</f>
        <v>0</v>
      </c>
      <c r="AJ33" s="23">
        <f>SUM(AL:WY!CS33)</f>
        <v>0</v>
      </c>
      <c r="AK33" s="23">
        <f>SUM(AL:WY!DD33)</f>
        <v>0</v>
      </c>
      <c r="AL33" s="23">
        <f>SUM(AL:WY!DO33)</f>
        <v>0</v>
      </c>
      <c r="AM33" s="23">
        <f>SUM(AL:WY!DZ33)</f>
        <v>0</v>
      </c>
      <c r="AN33" s="23">
        <f>SUM(AL:WY!EK33)</f>
        <v>0</v>
      </c>
      <c r="AO33" s="23">
        <f>SUM(AL:WY!EV33)</f>
        <v>0</v>
      </c>
      <c r="AP33" s="52">
        <f t="shared" si="0"/>
        <v>0</v>
      </c>
    </row>
    <row r="34" spans="1:42">
      <c r="B34" s="9" t="s">
        <v>112</v>
      </c>
      <c r="C34" s="8">
        <f t="shared" ref="C34" si="45">SUM(C30:C33)</f>
        <v>11852.639279999989</v>
      </c>
      <c r="D34" s="8">
        <f t="shared" ref="D34:P34" si="46">SUM(D30:D33)</f>
        <v>4281.7166399999815</v>
      </c>
      <c r="E34" s="8">
        <f t="shared" ref="E34:F34" si="47">SUM(E30:E33)</f>
        <v>4240.3147200000185</v>
      </c>
      <c r="F34" s="8">
        <f t="shared" si="47"/>
        <v>4181.928239999992</v>
      </c>
      <c r="G34" s="8">
        <f t="shared" ref="G34" si="48">SUM(G30:G33)</f>
        <v>0</v>
      </c>
      <c r="H34" s="8">
        <f t="shared" si="46"/>
        <v>0</v>
      </c>
      <c r="I34" s="8">
        <f t="shared" ref="I34:J34" si="49">SUM(I30:I33)</f>
        <v>0</v>
      </c>
      <c r="J34" s="8">
        <f t="shared" si="49"/>
        <v>0</v>
      </c>
      <c r="K34" s="8">
        <f t="shared" ref="K34:L34" si="50">SUM(K30:K33)</f>
        <v>0</v>
      </c>
      <c r="L34" s="8">
        <f t="shared" si="50"/>
        <v>0</v>
      </c>
      <c r="M34" s="8">
        <f t="shared" ref="M34:N34" si="51">SUM(M30:M33)</f>
        <v>0</v>
      </c>
      <c r="N34" s="8">
        <f t="shared" si="51"/>
        <v>0</v>
      </c>
      <c r="O34" s="8">
        <f t="shared" si="46"/>
        <v>0</v>
      </c>
      <c r="P34" s="8">
        <f t="shared" si="46"/>
        <v>12703.959599999991</v>
      </c>
      <c r="Q34" s="10">
        <f t="shared" ref="Q34" si="52">SUM(Q30:Q33)</f>
        <v>24556.598879999983</v>
      </c>
      <c r="S34" s="56"/>
      <c r="T34" s="36" t="s">
        <v>113</v>
      </c>
      <c r="U34" s="35">
        <v>100</v>
      </c>
      <c r="V34" s="35" t="s">
        <v>114</v>
      </c>
      <c r="W34" s="35" t="s">
        <v>33</v>
      </c>
      <c r="X34" s="46" t="s">
        <v>34</v>
      </c>
      <c r="Y34" s="46" t="s">
        <v>35</v>
      </c>
      <c r="Z34" s="35" t="s">
        <v>41</v>
      </c>
      <c r="AA34" s="35" t="s">
        <v>36</v>
      </c>
      <c r="AB34" s="35"/>
      <c r="AC34" s="35" t="s">
        <v>37</v>
      </c>
      <c r="AD34" s="23">
        <f>SUM(AL:WY!AE34)</f>
        <v>0</v>
      </c>
      <c r="AE34" s="23">
        <f>SUM(AL:WY!AP34)</f>
        <v>0</v>
      </c>
      <c r="AF34" s="23">
        <f>SUM(AL:WY!BA34)</f>
        <v>0</v>
      </c>
      <c r="AG34" s="23">
        <f>SUM(AL:WY!BL34)</f>
        <v>0</v>
      </c>
      <c r="AH34" s="23">
        <f>SUM(AL:WY!BW34)</f>
        <v>0</v>
      </c>
      <c r="AI34" s="23">
        <f>SUM(AL:WY!CH34)</f>
        <v>0</v>
      </c>
      <c r="AJ34" s="23">
        <f>SUM(AL:WY!CS34)</f>
        <v>0</v>
      </c>
      <c r="AK34" s="23">
        <f>SUM(AL:WY!DD34)</f>
        <v>0</v>
      </c>
      <c r="AL34" s="23">
        <f>SUM(AL:WY!DO34)</f>
        <v>0</v>
      </c>
      <c r="AM34" s="23">
        <f>SUM(AL:WY!DZ34)</f>
        <v>0</v>
      </c>
      <c r="AN34" s="23">
        <f>SUM(AL:WY!EK34)</f>
        <v>0</v>
      </c>
      <c r="AO34" s="23">
        <f>SUM(AL:WY!EV34)</f>
        <v>0</v>
      </c>
      <c r="AP34" s="52">
        <f t="shared" si="0"/>
        <v>0</v>
      </c>
    </row>
    <row r="35" spans="1:42">
      <c r="C35" s="23"/>
      <c r="D35" s="23"/>
      <c r="E35" s="23"/>
      <c r="F35" s="23"/>
      <c r="G35" s="23"/>
      <c r="H35" s="23"/>
      <c r="I35" s="23"/>
      <c r="J35" s="23"/>
      <c r="K35" s="23"/>
      <c r="L35" s="23"/>
      <c r="M35" s="23"/>
      <c r="N35" s="23"/>
      <c r="O35" s="23"/>
      <c r="P35" s="23"/>
      <c r="Q35" s="5"/>
      <c r="S35" s="56"/>
      <c r="T35" s="36" t="s">
        <v>115</v>
      </c>
      <c r="U35" s="35">
        <v>100</v>
      </c>
      <c r="V35" s="35" t="s">
        <v>116</v>
      </c>
      <c r="W35" s="35" t="s">
        <v>33</v>
      </c>
      <c r="X35" s="46" t="s">
        <v>34</v>
      </c>
      <c r="Y35" s="46" t="s">
        <v>35</v>
      </c>
      <c r="Z35" s="35" t="s">
        <v>33</v>
      </c>
      <c r="AA35" s="35" t="s">
        <v>36</v>
      </c>
      <c r="AB35" s="35"/>
      <c r="AC35" s="35" t="s">
        <v>37</v>
      </c>
      <c r="AD35" s="23">
        <f>SUM(AL:WY!AE35)</f>
        <v>0</v>
      </c>
      <c r="AE35" s="23">
        <f>SUM(AL:WY!AP35)</f>
        <v>0</v>
      </c>
      <c r="AF35" s="23">
        <f>SUM(AL:WY!BA35)</f>
        <v>0</v>
      </c>
      <c r="AG35" s="23">
        <f>SUM(AL:WY!BL35)</f>
        <v>0</v>
      </c>
      <c r="AH35" s="23">
        <f>SUM(AL:WY!BW35)</f>
        <v>0</v>
      </c>
      <c r="AI35" s="23">
        <f>SUM(AL:WY!CH35)</f>
        <v>0</v>
      </c>
      <c r="AJ35" s="23">
        <f>SUM(AL:WY!CS35)</f>
        <v>0</v>
      </c>
      <c r="AK35" s="23">
        <f>SUM(AL:WY!DD35)</f>
        <v>0</v>
      </c>
      <c r="AL35" s="23">
        <f>SUM(AL:WY!DO35)</f>
        <v>0</v>
      </c>
      <c r="AM35" s="23">
        <f>SUM(AL:WY!DZ35)</f>
        <v>0</v>
      </c>
      <c r="AN35" s="23">
        <f>SUM(AL:WY!EK35)</f>
        <v>0</v>
      </c>
      <c r="AO35" s="23">
        <f>SUM(AL:WY!EV35)</f>
        <v>0</v>
      </c>
      <c r="AP35" s="52">
        <f t="shared" si="0"/>
        <v>0</v>
      </c>
    </row>
    <row r="36" spans="1:42">
      <c r="C36" s="23"/>
      <c r="D36" s="23"/>
      <c r="E36" s="23"/>
      <c r="F36" s="23"/>
      <c r="G36" s="23"/>
      <c r="H36" s="23"/>
      <c r="I36" s="23"/>
      <c r="J36" s="23"/>
      <c r="K36" s="23"/>
      <c r="L36" s="23"/>
      <c r="M36" s="23"/>
      <c r="N36" s="23"/>
      <c r="O36" s="23"/>
      <c r="P36" s="23"/>
      <c r="Q36" s="5"/>
      <c r="S36" s="56"/>
      <c r="T36" s="36" t="s">
        <v>117</v>
      </c>
      <c r="U36" s="35">
        <v>100</v>
      </c>
      <c r="V36" s="35" t="s">
        <v>118</v>
      </c>
      <c r="W36" s="35" t="s">
        <v>33</v>
      </c>
      <c r="X36" s="46" t="s">
        <v>34</v>
      </c>
      <c r="Y36" s="46" t="s">
        <v>35</v>
      </c>
      <c r="Z36" s="35" t="s">
        <v>33</v>
      </c>
      <c r="AA36" s="35" t="s">
        <v>36</v>
      </c>
      <c r="AB36" s="35"/>
      <c r="AC36" s="35" t="s">
        <v>37</v>
      </c>
      <c r="AD36" s="23">
        <f>SUM(AL:WY!AE36)</f>
        <v>0</v>
      </c>
      <c r="AE36" s="23">
        <f>SUM(AL:WY!AP36)</f>
        <v>0</v>
      </c>
      <c r="AF36" s="23">
        <f>SUM(AL:WY!BA36)</f>
        <v>0</v>
      </c>
      <c r="AG36" s="23">
        <f>SUM(AL:WY!BL36)</f>
        <v>0</v>
      </c>
      <c r="AH36" s="23">
        <f>SUM(AL:WY!BW36)</f>
        <v>0</v>
      </c>
      <c r="AI36" s="23">
        <f>SUM(AL:WY!CH36)</f>
        <v>0</v>
      </c>
      <c r="AJ36" s="23">
        <f>SUM(AL:WY!CS36)</f>
        <v>0</v>
      </c>
      <c r="AK36" s="23">
        <f>SUM(AL:WY!DD36)</f>
        <v>0</v>
      </c>
      <c r="AL36" s="23">
        <f>SUM(AL:WY!DO36)</f>
        <v>0</v>
      </c>
      <c r="AM36" s="23">
        <f>SUM(AL:WY!DZ36)</f>
        <v>0</v>
      </c>
      <c r="AN36" s="23">
        <f>SUM(AL:WY!EK36)</f>
        <v>0</v>
      </c>
      <c r="AO36" s="23">
        <f>SUM(AL:WY!EV36)</f>
        <v>0</v>
      </c>
      <c r="AP36" s="52">
        <f t="shared" si="0"/>
        <v>0</v>
      </c>
    </row>
    <row r="37" spans="1:42" ht="13.5" thickBot="1">
      <c r="B37" s="11" t="s">
        <v>119</v>
      </c>
      <c r="C37" s="25">
        <f t="shared" ref="C37" si="53">+C8-C13-C18-C28-C34</f>
        <v>-633736.07364510023</v>
      </c>
      <c r="D37" s="25">
        <f t="shared" ref="D37:Q37" si="54">+D8-D13-D18-D28-D34</f>
        <v>50389.903206199786</v>
      </c>
      <c r="E37" s="25">
        <f t="shared" ref="E37:F37" si="55">+E8-E13-E18-E28-E34</f>
        <v>59936.048577600224</v>
      </c>
      <c r="F37" s="25">
        <f t="shared" si="55"/>
        <v>51562.209721699939</v>
      </c>
      <c r="G37" s="25">
        <f t="shared" ref="G37" si="56">+G8-G13-G18-G28-G34</f>
        <v>0</v>
      </c>
      <c r="H37" s="25">
        <f t="shared" si="54"/>
        <v>0</v>
      </c>
      <c r="I37" s="25">
        <f t="shared" ref="I37:J37" si="57">+I8-I13-I18-I28-I34</f>
        <v>0</v>
      </c>
      <c r="J37" s="25">
        <f t="shared" si="57"/>
        <v>0</v>
      </c>
      <c r="K37" s="25">
        <f t="shared" ref="K37:L37" si="58">+K8-K13-K18-K28-K34</f>
        <v>0</v>
      </c>
      <c r="L37" s="25">
        <f t="shared" si="58"/>
        <v>0</v>
      </c>
      <c r="M37" s="25">
        <f t="shared" ref="M37:N37" si="59">+M8-M13-M18-M28-M34</f>
        <v>0</v>
      </c>
      <c r="N37" s="25">
        <f t="shared" si="59"/>
        <v>0</v>
      </c>
      <c r="O37" s="25">
        <f t="shared" si="54"/>
        <v>0</v>
      </c>
      <c r="P37" s="25">
        <f t="shared" ref="P37" si="60">+P8-P13-P18-P28-P34</f>
        <v>161888.1615055</v>
      </c>
      <c r="Q37" s="12">
        <f t="shared" si="54"/>
        <v>-471847.91213960026</v>
      </c>
      <c r="S37" s="56"/>
      <c r="T37" s="36" t="s">
        <v>120</v>
      </c>
      <c r="U37" s="35" t="s">
        <v>32</v>
      </c>
      <c r="V37" s="35" t="s">
        <v>121</v>
      </c>
      <c r="W37" s="35" t="s">
        <v>33</v>
      </c>
      <c r="X37" s="46" t="s">
        <v>34</v>
      </c>
      <c r="Y37" s="46" t="s">
        <v>35</v>
      </c>
      <c r="Z37" s="35" t="s">
        <v>41</v>
      </c>
      <c r="AA37" s="35" t="s">
        <v>36</v>
      </c>
      <c r="AB37" s="35"/>
      <c r="AC37" s="35" t="s">
        <v>37</v>
      </c>
      <c r="AD37" s="23">
        <f>SUM(AL:WY!AE37)</f>
        <v>0</v>
      </c>
      <c r="AE37" s="23">
        <f>SUM(AL:WY!AP37)</f>
        <v>0</v>
      </c>
      <c r="AF37" s="23">
        <f>SUM(AL:WY!BA37)</f>
        <v>0</v>
      </c>
      <c r="AG37" s="23">
        <f>SUM(AL:WY!BL37)</f>
        <v>0</v>
      </c>
      <c r="AH37" s="23">
        <f>SUM(AL:WY!BW37)</f>
        <v>0</v>
      </c>
      <c r="AI37" s="23">
        <f>SUM(AL:WY!CH37)</f>
        <v>0</v>
      </c>
      <c r="AJ37" s="23">
        <f>SUM(AL:WY!CS37)</f>
        <v>0</v>
      </c>
      <c r="AK37" s="23">
        <f>SUM(AL:WY!DD37)</f>
        <v>0</v>
      </c>
      <c r="AL37" s="23">
        <f>SUM(AL:WY!DO37)</f>
        <v>0</v>
      </c>
      <c r="AM37" s="23">
        <f>SUM(AL:WY!DZ37)</f>
        <v>0</v>
      </c>
      <c r="AN37" s="23">
        <f>SUM(AL:WY!EK37)</f>
        <v>0</v>
      </c>
      <c r="AO37" s="23">
        <f>SUM(AL:WY!EV37)</f>
        <v>0</v>
      </c>
      <c r="AP37" s="52">
        <f t="shared" ref="AP37:AP68" si="61">SUM(AD37:AO37)</f>
        <v>0</v>
      </c>
    </row>
    <row r="38" spans="1:42" ht="13.5" thickTop="1">
      <c r="C38" s="3"/>
      <c r="D38" s="3"/>
      <c r="E38" s="3"/>
      <c r="F38" s="3"/>
      <c r="G38" s="3"/>
      <c r="H38" s="3"/>
      <c r="I38" s="3"/>
      <c r="J38" s="3"/>
      <c r="K38" s="3"/>
      <c r="L38" s="3"/>
      <c r="M38" s="3"/>
      <c r="N38" s="3"/>
      <c r="O38" s="3"/>
      <c r="P38" s="3">
        <f>+P37-AL!P37-AR!P37-AZ!P37-CA!P37-CO!P37-CT!P37-DE!P37-FL!P37-GA!P37-HI!P37-ID!P37-IL!P37-IN!P37-KS!P37-LA!P37-MD!P37-MI!P37-MN!P37-MO!P37-MS!P37-NC!P37-NJ!P37-NE!P37-NV!P37-NY!P37-OH!P37-OK!P37-OR!P37-PA!P37-SC!P37-SD!P37-TN!P37-TX!P37-VA!P37-WA!P37-WI!P37-WY!P37</f>
        <v>-842.70435319998387</v>
      </c>
      <c r="Q38" s="3">
        <f>+Q37-AL!Q37-AR!Q37-AZ!Q37-CA!Q37-CO!Q37-CT!Q37-DE!Q37-FL!Q37-GA!Q37-HI!Q37-ID!Q37-IL!Q37-IN!Q37-KS!Q37-LA!Q37-MD!Q37-MI!Q37-MN!Q37-MO!Q37-MS!Q37-NC!Q37-NJ!Q37-NE!Q37-NV!Q37-NY!Q37-OH!Q37-OK!Q37-OR!Q37-PA!Q37-SC!Q37-SD!Q37-TN!Q37-TX!Q37-VA!Q37-WA!Q37-WI!Q37-WY!Q37</f>
        <v>-1439.0681258455456</v>
      </c>
      <c r="S38" s="56"/>
      <c r="T38" s="36" t="s">
        <v>122</v>
      </c>
      <c r="U38" s="35">
        <v>100</v>
      </c>
      <c r="V38" s="35" t="s">
        <v>123</v>
      </c>
      <c r="W38" s="35" t="s">
        <v>33</v>
      </c>
      <c r="X38" s="46" t="s">
        <v>34</v>
      </c>
      <c r="Y38" s="46" t="s">
        <v>35</v>
      </c>
      <c r="Z38" s="35" t="s">
        <v>41</v>
      </c>
      <c r="AA38" s="35" t="s">
        <v>36</v>
      </c>
      <c r="AB38" s="35"/>
      <c r="AC38" s="35" t="s">
        <v>37</v>
      </c>
      <c r="AD38" s="23">
        <f>SUM(AL:WY!AE38)</f>
        <v>0</v>
      </c>
      <c r="AE38" s="23">
        <f>SUM(AL:WY!AP38)</f>
        <v>0</v>
      </c>
      <c r="AF38" s="23">
        <f>SUM(AL:WY!BA38)</f>
        <v>0</v>
      </c>
      <c r="AG38" s="23">
        <f>SUM(AL:WY!BL38)</f>
        <v>0</v>
      </c>
      <c r="AH38" s="23">
        <f>SUM(AL:WY!BW38)</f>
        <v>0</v>
      </c>
      <c r="AI38" s="23">
        <f>SUM(AL:WY!CH38)</f>
        <v>0</v>
      </c>
      <c r="AJ38" s="23">
        <f>SUM(AL:WY!CS38)</f>
        <v>0</v>
      </c>
      <c r="AK38" s="23">
        <f>SUM(AL:WY!DD38)</f>
        <v>0</v>
      </c>
      <c r="AL38" s="23">
        <f>SUM(AL:WY!DO38)</f>
        <v>0</v>
      </c>
      <c r="AM38" s="23">
        <f>SUM(AL:WY!DZ38)</f>
        <v>0</v>
      </c>
      <c r="AN38" s="23">
        <f>SUM(AL:WY!EK38)</f>
        <v>0</v>
      </c>
      <c r="AO38" s="23">
        <f>SUM(AL:WY!EV38)</f>
        <v>0</v>
      </c>
      <c r="AP38" s="52">
        <f t="shared" si="61"/>
        <v>0</v>
      </c>
    </row>
    <row r="39" spans="1:42">
      <c r="A39" s="1" t="s">
        <v>124</v>
      </c>
      <c r="B39" s="1" t="s">
        <v>125</v>
      </c>
      <c r="C39" s="3">
        <f>SUM(AL:WY!C39)</f>
        <v>0</v>
      </c>
      <c r="D39" s="3">
        <f>SUM(AL:WY!D39)</f>
        <v>0</v>
      </c>
      <c r="E39" s="3">
        <f>SUM(AL:WY!E39)</f>
        <v>0</v>
      </c>
      <c r="F39" s="3">
        <f>SUM(AL:WY!F39)</f>
        <v>0</v>
      </c>
      <c r="G39" s="3">
        <f>SUM(AL:WY!G39)</f>
        <v>0</v>
      </c>
      <c r="H39" s="3">
        <f>SUM(AL:WY!H39)</f>
        <v>0</v>
      </c>
      <c r="I39" s="3">
        <f>SUM(AL:WY!I39)</f>
        <v>0</v>
      </c>
      <c r="J39" s="3">
        <f>SUM(AL:WY!J39)</f>
        <v>0</v>
      </c>
      <c r="K39" s="3">
        <f>SUM(AL:WY!K39)</f>
        <v>0</v>
      </c>
      <c r="L39" s="3">
        <f>SUM(AL:WY!L39)</f>
        <v>0</v>
      </c>
      <c r="M39" s="3">
        <f>SUM(AL:WY!M39)</f>
        <v>0</v>
      </c>
      <c r="N39" s="3">
        <f>SUM(AL:WY!N39)</f>
        <v>0</v>
      </c>
      <c r="O39" s="3">
        <f>SUM(AL:WY!O39)</f>
        <v>0</v>
      </c>
      <c r="P39" s="3">
        <f>SUM(D39:O39)</f>
        <v>0</v>
      </c>
      <c r="Q39" s="5">
        <f>+C39+P39</f>
        <v>0</v>
      </c>
      <c r="S39" s="56"/>
      <c r="T39" s="36" t="s">
        <v>126</v>
      </c>
      <c r="U39" s="35" t="s">
        <v>32</v>
      </c>
      <c r="V39" s="35" t="s">
        <v>127</v>
      </c>
      <c r="W39" s="35" t="s">
        <v>33</v>
      </c>
      <c r="X39" s="46" t="s">
        <v>34</v>
      </c>
      <c r="Y39" s="46" t="s">
        <v>35</v>
      </c>
      <c r="Z39" s="35" t="s">
        <v>33</v>
      </c>
      <c r="AA39" s="35" t="s">
        <v>36</v>
      </c>
      <c r="AB39" s="35"/>
      <c r="AC39" s="35" t="s">
        <v>37</v>
      </c>
      <c r="AD39" s="23">
        <f>SUM(AL:WY!AE39)</f>
        <v>0</v>
      </c>
      <c r="AE39" s="23">
        <f>SUM(AL:WY!AP39)</f>
        <v>0</v>
      </c>
      <c r="AF39" s="23">
        <f>SUM(AL:WY!BA39)</f>
        <v>0</v>
      </c>
      <c r="AG39" s="23">
        <f>SUM(AL:WY!BL39)</f>
        <v>0</v>
      </c>
      <c r="AH39" s="23">
        <f>SUM(AL:WY!BW39)</f>
        <v>0</v>
      </c>
      <c r="AI39" s="23">
        <f>SUM(AL:WY!CH39)</f>
        <v>0</v>
      </c>
      <c r="AJ39" s="23">
        <f>SUM(AL:WY!CS39)</f>
        <v>0</v>
      </c>
      <c r="AK39" s="23">
        <f>SUM(AL:WY!DD39)</f>
        <v>0</v>
      </c>
      <c r="AL39" s="23">
        <f>SUM(AL:WY!DO39)</f>
        <v>0</v>
      </c>
      <c r="AM39" s="23">
        <f>SUM(AL:WY!DZ39)</f>
        <v>0</v>
      </c>
      <c r="AN39" s="23">
        <f>SUM(AL:WY!EK39)</f>
        <v>0</v>
      </c>
      <c r="AO39" s="23">
        <f>SUM(AL:WY!EV39)</f>
        <v>0</v>
      </c>
      <c r="AP39" s="52">
        <f t="shared" si="61"/>
        <v>0</v>
      </c>
    </row>
    <row r="40" spans="1:42">
      <c r="C40" s="3"/>
      <c r="D40" s="3"/>
      <c r="E40" s="3"/>
      <c r="F40" s="3"/>
      <c r="G40" s="3"/>
      <c r="H40" s="3"/>
      <c r="I40" s="3"/>
      <c r="J40" s="3"/>
      <c r="K40" s="3"/>
      <c r="L40" s="3"/>
      <c r="M40" s="3"/>
      <c r="N40" s="3"/>
      <c r="O40" s="3"/>
      <c r="P40" s="3"/>
      <c r="Q40" s="5"/>
      <c r="S40" s="56"/>
      <c r="T40" s="36" t="s">
        <v>128</v>
      </c>
      <c r="U40" s="35" t="s">
        <v>32</v>
      </c>
      <c r="V40" s="35" t="s">
        <v>129</v>
      </c>
      <c r="W40" s="35" t="s">
        <v>33</v>
      </c>
      <c r="X40" s="46" t="s">
        <v>34</v>
      </c>
      <c r="Y40" s="46" t="s">
        <v>35</v>
      </c>
      <c r="Z40" s="35" t="s">
        <v>33</v>
      </c>
      <c r="AA40" s="35" t="s">
        <v>36</v>
      </c>
      <c r="AB40" s="35"/>
      <c r="AC40" s="35" t="s">
        <v>37</v>
      </c>
      <c r="AD40" s="23">
        <f>SUM(AL:WY!AE40)</f>
        <v>0</v>
      </c>
      <c r="AE40" s="23">
        <f>SUM(AL:WY!AP40)</f>
        <v>0</v>
      </c>
      <c r="AF40" s="23">
        <f>SUM(AL:WY!BA40)</f>
        <v>0</v>
      </c>
      <c r="AG40" s="23">
        <f>SUM(AL:WY!BL40)</f>
        <v>0</v>
      </c>
      <c r="AH40" s="23">
        <f>SUM(AL:WY!BW40)</f>
        <v>0</v>
      </c>
      <c r="AI40" s="23">
        <f>SUM(AL:WY!CH40)</f>
        <v>0</v>
      </c>
      <c r="AJ40" s="23">
        <f>SUM(AL:WY!CS40)</f>
        <v>0</v>
      </c>
      <c r="AK40" s="23">
        <f>SUM(AL:WY!DD40)</f>
        <v>0</v>
      </c>
      <c r="AL40" s="23">
        <f>SUM(AL:WY!DO40)</f>
        <v>0</v>
      </c>
      <c r="AM40" s="23">
        <f>SUM(AL:WY!DZ40)</f>
        <v>0</v>
      </c>
      <c r="AN40" s="23">
        <f>SUM(AL:WY!EK40)</f>
        <v>0</v>
      </c>
      <c r="AO40" s="23">
        <f>SUM(AL:WY!EV40)</f>
        <v>0</v>
      </c>
      <c r="AP40" s="52">
        <f t="shared" si="61"/>
        <v>0</v>
      </c>
    </row>
    <row r="41" spans="1:42" ht="13.5" thickBot="1">
      <c r="B41" s="11" t="s">
        <v>130</v>
      </c>
      <c r="C41" s="12">
        <f t="shared" ref="C41" si="62">+C6-C11-C15-C20-C23-C26-C30-C32-C39</f>
        <v>1293445.5499199994</v>
      </c>
      <c r="D41" s="12">
        <f t="shared" ref="D41:O41" si="63">+D6-D11-D15-D20-D23-D26-D30-D32-D39</f>
        <v>-14965.94656</v>
      </c>
      <c r="E41" s="12">
        <f t="shared" ref="E41:F41" si="64">+E6-E11-E15-E20-E23-E26-E30-E32-E39</f>
        <v>-43890.377519999987</v>
      </c>
      <c r="F41" s="12">
        <f t="shared" si="64"/>
        <v>-111218.91375999989</v>
      </c>
      <c r="G41" s="12">
        <f t="shared" ref="G41" si="65">+G6-G11-G15-G20-G23-G26-G30-G32-G39</f>
        <v>0</v>
      </c>
      <c r="H41" s="12">
        <f t="shared" si="63"/>
        <v>0</v>
      </c>
      <c r="I41" s="12">
        <f t="shared" ref="I41:J41" si="66">+I6-I11-I15-I20-I23-I26-I30-I32-I39</f>
        <v>0</v>
      </c>
      <c r="J41" s="12">
        <f t="shared" si="66"/>
        <v>0</v>
      </c>
      <c r="K41" s="12">
        <f t="shared" ref="K41:L41" si="67">+K6-K11-K15-K20-K23-K26-K30-K32-K39</f>
        <v>0</v>
      </c>
      <c r="L41" s="12">
        <f t="shared" si="67"/>
        <v>0</v>
      </c>
      <c r="M41" s="12">
        <f t="shared" ref="M41:N41" si="68">+M6-M11-M15-M20-M23-M26-M30-M32-M39</f>
        <v>0</v>
      </c>
      <c r="N41" s="12">
        <f t="shared" si="68"/>
        <v>0</v>
      </c>
      <c r="O41" s="12">
        <f t="shared" si="63"/>
        <v>0</v>
      </c>
      <c r="P41" s="12">
        <f t="shared" ref="P41:Q41" si="69">+P6-P11-P15-P20-P23-P26-P30-P32-P39</f>
        <v>-170075.23783999984</v>
      </c>
      <c r="Q41" s="12">
        <f t="shared" si="69"/>
        <v>1123370.3120799998</v>
      </c>
      <c r="S41" s="56"/>
      <c r="T41" s="36" t="s">
        <v>131</v>
      </c>
      <c r="U41" s="35">
        <v>100</v>
      </c>
      <c r="V41" s="35" t="s">
        <v>132</v>
      </c>
      <c r="W41" s="35" t="s">
        <v>33</v>
      </c>
      <c r="X41" s="46" t="s">
        <v>34</v>
      </c>
      <c r="Y41" s="46" t="s">
        <v>35</v>
      </c>
      <c r="Z41" s="35" t="s">
        <v>41</v>
      </c>
      <c r="AA41" s="35" t="s">
        <v>36</v>
      </c>
      <c r="AB41" s="35"/>
      <c r="AC41" s="35" t="s">
        <v>37</v>
      </c>
      <c r="AD41" s="23">
        <f>SUM(AL:WY!AE41)</f>
        <v>0</v>
      </c>
      <c r="AE41" s="23">
        <f>SUM(AL:WY!AP41)</f>
        <v>2167.4</v>
      </c>
      <c r="AF41" s="23">
        <f>SUM(AL:WY!BA41)</f>
        <v>2127.5</v>
      </c>
      <c r="AG41" s="23">
        <f>SUM(AL:WY!BL41)</f>
        <v>0</v>
      </c>
      <c r="AH41" s="23">
        <f>SUM(AL:WY!BW41)</f>
        <v>0</v>
      </c>
      <c r="AI41" s="23">
        <f>SUM(AL:WY!CH41)</f>
        <v>0</v>
      </c>
      <c r="AJ41" s="23">
        <f>SUM(AL:WY!CS41)</f>
        <v>0</v>
      </c>
      <c r="AK41" s="23">
        <f>SUM(AL:WY!DD41)</f>
        <v>0</v>
      </c>
      <c r="AL41" s="23">
        <f>SUM(AL:WY!DO41)</f>
        <v>0</v>
      </c>
      <c r="AM41" s="23">
        <f>SUM(AL:WY!DZ41)</f>
        <v>0</v>
      </c>
      <c r="AN41" s="23">
        <f>SUM(AL:WY!EK41)</f>
        <v>0</v>
      </c>
      <c r="AO41" s="23">
        <f>SUM(AL:WY!EV41)</f>
        <v>0</v>
      </c>
      <c r="AP41" s="52">
        <f t="shared" si="61"/>
        <v>4294.8999999999996</v>
      </c>
    </row>
    <row r="42" spans="1:42" ht="13.5" thickTop="1">
      <c r="C42" s="3"/>
      <c r="D42" s="3"/>
      <c r="E42" s="3"/>
      <c r="F42" s="3"/>
      <c r="G42" s="3"/>
      <c r="H42" s="3"/>
      <c r="I42" s="3"/>
      <c r="J42" s="3"/>
      <c r="K42" s="3"/>
      <c r="L42" s="3"/>
      <c r="M42" s="3"/>
      <c r="N42" s="3"/>
      <c r="O42" s="3"/>
      <c r="P42" s="3">
        <f>+P41-AL!P41-AR!P41-AZ!P41-CA!P41-CO!P41-CT!P41-DE!P41-FL!P41-GA!P41-HI!P41-ID!P41-IL!P41-IN!P41-KS!P41-LA!P41-MD!P41-MI!P41-MN!P41-MO!P41-MS!P41-NC!P41-NJ!P41-NE!P41-NV!P41-NY!P41-OH!P41-OK!P41-OR!P41-PA!P41-SC!P41-SD!P41-TN!P41-TX!P41-VA!P41-WA!P41-WI!P41-WY!P41</f>
        <v>2066.4582400000509</v>
      </c>
      <c r="Q42" s="3">
        <f>+Q41-AL!Q41-AR!Q41-AZ!Q41-CA!Q41-CO!Q41-CT!Q41-DE!Q41-FL!Q41-GA!Q41-HI!Q41-ID!Q41-IL!Q41-IN!Q41-KS!Q41-LA!Q41-MD!Q41-MI!Q41-MN!Q41-MO!Q41-MS!Q41-NC!Q41-NJ!Q41-NE!Q41-NV!Q41-NY!Q41-OH!Q41-OK!Q41-OR!Q41-PA!Q41-SC!Q41-SD!Q41-TN!Q41-TX!Q41-VA!Q41-WA!Q41-WI!Q41-WY!Q41</f>
        <v>3298.458239999638</v>
      </c>
      <c r="S42" s="56"/>
      <c r="T42" s="36" t="s">
        <v>67</v>
      </c>
      <c r="U42" s="35">
        <v>100</v>
      </c>
      <c r="V42" s="35" t="s">
        <v>68</v>
      </c>
      <c r="W42" s="35" t="s">
        <v>33</v>
      </c>
      <c r="X42" s="46" t="s">
        <v>34</v>
      </c>
      <c r="Y42" s="46" t="s">
        <v>35</v>
      </c>
      <c r="Z42" s="35" t="s">
        <v>33</v>
      </c>
      <c r="AA42" s="35" t="s">
        <v>36</v>
      </c>
      <c r="AB42" s="35"/>
      <c r="AC42" s="35" t="s">
        <v>37</v>
      </c>
      <c r="AD42" s="23">
        <f>SUM(AL:WY!AE42)</f>
        <v>0</v>
      </c>
      <c r="AE42" s="23">
        <f>SUM(AL:WY!AP42)</f>
        <v>-2167.4</v>
      </c>
      <c r="AF42" s="23">
        <f>SUM(AL:WY!BA42)</f>
        <v>-2127.5</v>
      </c>
      <c r="AG42" s="23">
        <f>SUM(AL:WY!BL42)</f>
        <v>0</v>
      </c>
      <c r="AH42" s="23">
        <f>SUM(AL:WY!BW42)</f>
        <v>0</v>
      </c>
      <c r="AI42" s="23">
        <f>SUM(AL:WY!CH42)</f>
        <v>0</v>
      </c>
      <c r="AJ42" s="23">
        <f>SUM(AL:WY!CS42)</f>
        <v>0</v>
      </c>
      <c r="AK42" s="23">
        <f>SUM(AL:WY!DD42)</f>
        <v>0</v>
      </c>
      <c r="AL42" s="23">
        <f>SUM(AL:WY!DO42)</f>
        <v>0</v>
      </c>
      <c r="AM42" s="23">
        <f>SUM(AL:WY!DZ42)</f>
        <v>0</v>
      </c>
      <c r="AN42" s="23">
        <f>SUM(AL:WY!EK42)</f>
        <v>0</v>
      </c>
      <c r="AO42" s="23">
        <f>SUM(AL:WY!EV42)</f>
        <v>0</v>
      </c>
      <c r="AP42" s="52">
        <f t="shared" si="61"/>
        <v>-4294.8999999999996</v>
      </c>
    </row>
    <row r="43" spans="1:42">
      <c r="A43" s="1" t="s">
        <v>133</v>
      </c>
      <c r="B43" s="1" t="s">
        <v>134</v>
      </c>
      <c r="C43" s="3">
        <f>SUM(AL:WY!C43)</f>
        <v>0</v>
      </c>
      <c r="D43" s="3">
        <f>SUM(AL:WY!D43)</f>
        <v>0</v>
      </c>
      <c r="E43" s="3">
        <f>SUM(AL:WY!E43)</f>
        <v>0</v>
      </c>
      <c r="F43" s="3">
        <f>SUM(AL:WY!F43)</f>
        <v>0</v>
      </c>
      <c r="G43" s="3">
        <f>SUM(AL:WY!G43)</f>
        <v>0</v>
      </c>
      <c r="H43" s="3">
        <f>SUM(AL:WY!H43)</f>
        <v>0</v>
      </c>
      <c r="I43" s="3">
        <f>SUM(AL:WY!I43)</f>
        <v>0</v>
      </c>
      <c r="J43" s="3">
        <f>SUM(AL:WY!J43)</f>
        <v>0</v>
      </c>
      <c r="K43" s="3">
        <f>SUM(AL:WY!K43)</f>
        <v>0</v>
      </c>
      <c r="L43" s="3">
        <f>SUM(AL:WY!L43)</f>
        <v>0</v>
      </c>
      <c r="M43" s="3">
        <f>SUM(AL:WY!M43)</f>
        <v>0</v>
      </c>
      <c r="N43" s="3">
        <f>SUM(AL:WY!N43)</f>
        <v>0</v>
      </c>
      <c r="O43" s="3">
        <f>SUM(AL:WY!O43)</f>
        <v>0</v>
      </c>
      <c r="P43" s="3">
        <f>SUM(D43:O43)</f>
        <v>0</v>
      </c>
      <c r="Q43" s="5">
        <f>+C43+P43</f>
        <v>0</v>
      </c>
      <c r="S43" s="56"/>
      <c r="T43" s="36" t="s">
        <v>69</v>
      </c>
      <c r="U43" s="35" t="s">
        <v>32</v>
      </c>
      <c r="V43" s="35" t="s">
        <v>70</v>
      </c>
      <c r="W43" s="35" t="s">
        <v>33</v>
      </c>
      <c r="X43" s="46" t="s">
        <v>34</v>
      </c>
      <c r="Y43" s="46" t="s">
        <v>35</v>
      </c>
      <c r="Z43" s="35" t="s">
        <v>33</v>
      </c>
      <c r="AA43" s="35" t="s">
        <v>36</v>
      </c>
      <c r="AB43" s="35"/>
      <c r="AC43" s="35" t="s">
        <v>37</v>
      </c>
      <c r="AD43" s="23">
        <f>SUM(AL:WY!AE43)</f>
        <v>0</v>
      </c>
      <c r="AE43" s="23">
        <f>SUM(AL:WY!AP43)</f>
        <v>2167.4</v>
      </c>
      <c r="AF43" s="23">
        <f>SUM(AL:WY!BA43)</f>
        <v>2127.5</v>
      </c>
      <c r="AG43" s="23">
        <f>SUM(AL:WY!BL43)</f>
        <v>0</v>
      </c>
      <c r="AH43" s="23">
        <f>SUM(AL:WY!BW43)</f>
        <v>0</v>
      </c>
      <c r="AI43" s="23">
        <f>SUM(AL:WY!CH43)</f>
        <v>0</v>
      </c>
      <c r="AJ43" s="23">
        <f>SUM(AL:WY!CS43)</f>
        <v>0</v>
      </c>
      <c r="AK43" s="23">
        <f>SUM(AL:WY!DD43)</f>
        <v>0</v>
      </c>
      <c r="AL43" s="23">
        <f>SUM(AL:WY!DO43)</f>
        <v>0</v>
      </c>
      <c r="AM43" s="23">
        <f>SUM(AL:WY!DZ43)</f>
        <v>0</v>
      </c>
      <c r="AN43" s="23">
        <f>SUM(AL:WY!EK43)</f>
        <v>0</v>
      </c>
      <c r="AO43" s="23">
        <f>SUM(AL:WY!EV43)</f>
        <v>0</v>
      </c>
      <c r="AP43" s="52">
        <f t="shared" si="61"/>
        <v>4294.8999999999996</v>
      </c>
    </row>
    <row r="44" spans="1:42">
      <c r="C44" s="3"/>
      <c r="D44" s="3"/>
      <c r="E44" s="3"/>
      <c r="F44" s="3"/>
      <c r="G44" s="3"/>
      <c r="H44" s="3"/>
      <c r="I44" s="3"/>
      <c r="J44" s="3"/>
      <c r="K44" s="3"/>
      <c r="L44" s="3"/>
      <c r="M44" s="3"/>
      <c r="N44" s="3"/>
      <c r="O44" s="3"/>
      <c r="P44" s="3"/>
      <c r="Q44" s="5"/>
      <c r="S44" s="56"/>
      <c r="T44" s="36" t="s">
        <v>135</v>
      </c>
      <c r="U44" s="35">
        <v>100</v>
      </c>
      <c r="V44" s="35" t="s">
        <v>136</v>
      </c>
      <c r="W44" s="35" t="s">
        <v>33</v>
      </c>
      <c r="X44" s="46" t="s">
        <v>34</v>
      </c>
      <c r="Y44" s="46" t="s">
        <v>35</v>
      </c>
      <c r="Z44" s="35" t="s">
        <v>33</v>
      </c>
      <c r="AA44" s="35" t="s">
        <v>36</v>
      </c>
      <c r="AB44" s="35"/>
      <c r="AC44" s="35" t="s">
        <v>37</v>
      </c>
      <c r="AD44" s="23">
        <f>SUM(AL:WY!AE44)</f>
        <v>0</v>
      </c>
      <c r="AE44" s="23">
        <f>SUM(AL:WY!AP44)</f>
        <v>-2167.4</v>
      </c>
      <c r="AF44" s="23">
        <f>SUM(AL:WY!BA44)</f>
        <v>-2127.5</v>
      </c>
      <c r="AG44" s="23">
        <f>SUM(AL:WY!BL44)</f>
        <v>0</v>
      </c>
      <c r="AH44" s="23">
        <f>SUM(AL:WY!BW44)</f>
        <v>0</v>
      </c>
      <c r="AI44" s="23">
        <f>SUM(AL:WY!CH44)</f>
        <v>0</v>
      </c>
      <c r="AJ44" s="23">
        <f>SUM(AL:WY!CS44)</f>
        <v>0</v>
      </c>
      <c r="AK44" s="23">
        <f>SUM(AL:WY!DD44)</f>
        <v>0</v>
      </c>
      <c r="AL44" s="23">
        <f>SUM(AL:WY!DO44)</f>
        <v>0</v>
      </c>
      <c r="AM44" s="23">
        <f>SUM(AL:WY!DZ44)</f>
        <v>0</v>
      </c>
      <c r="AN44" s="23">
        <f>SUM(AL:WY!EK44)</f>
        <v>0</v>
      </c>
      <c r="AO44" s="23">
        <f>SUM(AL:WY!EV44)</f>
        <v>0</v>
      </c>
      <c r="AP44" s="52">
        <f t="shared" si="61"/>
        <v>-4294.8999999999996</v>
      </c>
    </row>
    <row r="45" spans="1:42" ht="13.5" thickBot="1">
      <c r="B45" s="11" t="s">
        <v>137</v>
      </c>
      <c r="C45" s="80">
        <f t="shared" ref="C45" si="70">+C6-C11-C15-C20-C23-C26-C43</f>
        <v>1344699.7067999996</v>
      </c>
      <c r="D45" s="80">
        <f t="shared" ref="D45:O45" si="71">+D6-D11-D15-D20-D23-D26-D43</f>
        <v>-15062.022400000002</v>
      </c>
      <c r="E45" s="80">
        <f t="shared" ref="E45:F45" si="72">+E6-E11-E15-E20-E23-E26-E43</f>
        <v>-44658.940799999989</v>
      </c>
      <c r="F45" s="80">
        <f t="shared" si="72"/>
        <v>-111423.0903999999</v>
      </c>
      <c r="G45" s="80">
        <f t="shared" ref="G45" si="73">+G6-G11-G15-G20-G23-G26-G43</f>
        <v>0</v>
      </c>
      <c r="H45" s="80">
        <f t="shared" si="71"/>
        <v>0</v>
      </c>
      <c r="I45" s="80">
        <f t="shared" ref="I45:J45" si="74">+I6-I11-I15-I20-I23-I26-I43</f>
        <v>0</v>
      </c>
      <c r="J45" s="80">
        <f t="shared" si="74"/>
        <v>0</v>
      </c>
      <c r="K45" s="80">
        <f t="shared" ref="K45:L45" si="75">+K6-K11-K15-K20-K23-K26-K43</f>
        <v>0</v>
      </c>
      <c r="L45" s="80">
        <f t="shared" si="75"/>
        <v>0</v>
      </c>
      <c r="M45" s="80">
        <f t="shared" ref="M45:N45" si="76">+M6-M11-M15-M20-M23-M26-M43</f>
        <v>0</v>
      </c>
      <c r="N45" s="80">
        <f t="shared" si="76"/>
        <v>0</v>
      </c>
      <c r="O45" s="80">
        <f t="shared" si="71"/>
        <v>0</v>
      </c>
      <c r="P45" s="80">
        <f t="shared" ref="P45:Q45" si="77">+P6-P11-P15-P20-P23-P26-P43</f>
        <v>-171144.05359999987</v>
      </c>
      <c r="Q45" s="80">
        <f t="shared" si="77"/>
        <v>1173555.6531999998</v>
      </c>
      <c r="S45" s="56"/>
      <c r="T45" s="36" t="s">
        <v>138</v>
      </c>
      <c r="U45" s="35">
        <v>100</v>
      </c>
      <c r="V45" s="35" t="s">
        <v>139</v>
      </c>
      <c r="W45" s="35" t="s">
        <v>33</v>
      </c>
      <c r="X45" s="46" t="s">
        <v>34</v>
      </c>
      <c r="Y45" s="46" t="s">
        <v>35</v>
      </c>
      <c r="Z45" s="35" t="s">
        <v>41</v>
      </c>
      <c r="AA45" s="35" t="s">
        <v>36</v>
      </c>
      <c r="AB45" s="35"/>
      <c r="AC45" s="35" t="s">
        <v>37</v>
      </c>
      <c r="AD45" s="23">
        <f>SUM(AL:WY!AE45)</f>
        <v>5000</v>
      </c>
      <c r="AE45" s="23">
        <f>SUM(AL:WY!AP45)</f>
        <v>3692.6000000000004</v>
      </c>
      <c r="AF45" s="23">
        <f>SUM(AL:WY!BA45)</f>
        <v>-5597.6</v>
      </c>
      <c r="AG45" s="23">
        <f>SUM(AL:WY!BL45)</f>
        <v>0</v>
      </c>
      <c r="AH45" s="23">
        <f>SUM(AL:WY!BW45)</f>
        <v>0</v>
      </c>
      <c r="AI45" s="23">
        <f>SUM(AL:WY!CH45)</f>
        <v>0</v>
      </c>
      <c r="AJ45" s="23">
        <f>SUM(AL:WY!CS45)</f>
        <v>0</v>
      </c>
      <c r="AK45" s="23">
        <f>SUM(AL:WY!DD45)</f>
        <v>0</v>
      </c>
      <c r="AL45" s="23">
        <f>SUM(AL:WY!DO45)</f>
        <v>0</v>
      </c>
      <c r="AM45" s="23">
        <f>SUM(AL:WY!DZ45)</f>
        <v>0</v>
      </c>
      <c r="AN45" s="23">
        <f>SUM(AL:WY!EK45)</f>
        <v>0</v>
      </c>
      <c r="AO45" s="23">
        <f>SUM(AL:WY!EV45)</f>
        <v>0</v>
      </c>
      <c r="AP45" s="52">
        <f t="shared" si="61"/>
        <v>3095</v>
      </c>
    </row>
    <row r="46" spans="1:42" ht="13.5" thickTop="1">
      <c r="C46" s="3"/>
      <c r="D46" s="3"/>
      <c r="E46" s="3"/>
      <c r="F46" s="3"/>
      <c r="G46" s="3"/>
      <c r="H46" s="3"/>
      <c r="I46" s="3"/>
      <c r="J46" s="3"/>
      <c r="K46" s="3"/>
      <c r="L46" s="3"/>
      <c r="M46" s="3"/>
      <c r="N46" s="3"/>
      <c r="O46" s="3"/>
      <c r="P46" s="3">
        <f>+P45-AL!P45-AR!P45-AZ!P45-CA!P45-CO!P45-CT!P45-DE!P45-FL!P45-GA!P45-HI!P45-ID!P45-IL!P45-IN!P45-KS!P45-LA!P45-MD!P45-MI!P45-MN!P45-MO!P45-MS!P45-NC!P45-NJ!P45-NE!P45-NV!P45-NY!P45-OH!P45-OK!P45-OR!P45-PA!P45-SC!P45-SD!P45-TN!P45-TX!P45-VA!P45-WA!P45-WI!P45-WY!P45</f>
        <v>2146.9696000000513</v>
      </c>
      <c r="Q46" s="3">
        <f>+Q45-AL!Q45-AR!Q45-AZ!Q45-CA!Q45-CO!Q45-CT!Q45-DE!Q45-FL!Q45-GA!Q45-HI!Q45-ID!Q45-IL!Q45-IN!Q45-KS!Q45-LA!Q45-MD!Q45-MI!Q45-MN!Q45-MO!Q45-MS!Q45-NC!Q45-NJ!Q45-NE!Q45-NV!Q45-NY!Q45-OH!Q45-OK!Q45-OR!Q45-PA!Q45-SC!Q45-SD!Q45-TN!Q45-TX!Q45-VA!Q45-WA!Q45-WI!Q45-WY!Q45</f>
        <v>3426.9695999995292</v>
      </c>
      <c r="S46" s="56"/>
      <c r="T46" s="36" t="s">
        <v>140</v>
      </c>
      <c r="U46" s="35">
        <v>100</v>
      </c>
      <c r="V46" s="35" t="s">
        <v>141</v>
      </c>
      <c r="W46" s="35" t="s">
        <v>33</v>
      </c>
      <c r="X46" s="46" t="s">
        <v>34</v>
      </c>
      <c r="Y46" s="46" t="s">
        <v>35</v>
      </c>
      <c r="Z46" s="35" t="s">
        <v>41</v>
      </c>
      <c r="AA46" s="35" t="s">
        <v>36</v>
      </c>
      <c r="AB46" s="35"/>
      <c r="AC46" s="35" t="s">
        <v>37</v>
      </c>
      <c r="AD46" s="23">
        <f>SUM(AL:WY!AE46)</f>
        <v>-5000</v>
      </c>
      <c r="AE46" s="23">
        <f>SUM(AL:WY!AP46)</f>
        <v>-3692.6000000000004</v>
      </c>
      <c r="AF46" s="23">
        <f>SUM(AL:WY!BA46)</f>
        <v>5597.6</v>
      </c>
      <c r="AG46" s="23">
        <f>SUM(AL:WY!BL46)</f>
        <v>0</v>
      </c>
      <c r="AH46" s="23">
        <f>SUM(AL:WY!BW46)</f>
        <v>0</v>
      </c>
      <c r="AI46" s="23">
        <f>SUM(AL:WY!CH46)</f>
        <v>0</v>
      </c>
      <c r="AJ46" s="23">
        <f>SUM(AL:WY!CS46)</f>
        <v>0</v>
      </c>
      <c r="AK46" s="23">
        <f>SUM(AL:WY!DD46)</f>
        <v>0</v>
      </c>
      <c r="AL46" s="23">
        <f>SUM(AL:WY!DO46)</f>
        <v>0</v>
      </c>
      <c r="AM46" s="23">
        <f>SUM(AL:WY!DZ46)</f>
        <v>0</v>
      </c>
      <c r="AN46" s="23">
        <f>SUM(AL:WY!EK46)</f>
        <v>0</v>
      </c>
      <c r="AO46" s="23">
        <f>SUM(AL:WY!EV46)</f>
        <v>0</v>
      </c>
      <c r="AP46" s="52">
        <f t="shared" si="61"/>
        <v>-3095</v>
      </c>
    </row>
    <row r="47" spans="1:42">
      <c r="B47" s="15" t="s">
        <v>142</v>
      </c>
      <c r="C47" s="24">
        <f>SUM(AL:WY!C47)</f>
        <v>106779.4935</v>
      </c>
      <c r="D47" s="24">
        <f>SUM(AL:WY!D47)</f>
        <v>-200.15800000000013</v>
      </c>
      <c r="E47" s="24">
        <f>SUM(AL:WY!E47)</f>
        <v>-1601.1734999999994</v>
      </c>
      <c r="F47" s="24">
        <f>SUM(AL:WY!F47)</f>
        <v>-425.36800000000017</v>
      </c>
      <c r="G47" s="24">
        <f>SUM(AL:WY!G47)</f>
        <v>0</v>
      </c>
      <c r="H47" s="24">
        <f>SUM(AL:WY!H47)</f>
        <v>0</v>
      </c>
      <c r="I47" s="24">
        <f>SUM(AL:WY!I47)</f>
        <v>0</v>
      </c>
      <c r="J47" s="24">
        <f>SUM(AL:WY!J47)</f>
        <v>0</v>
      </c>
      <c r="K47" s="24">
        <f>SUM(AL:WY!K47)</f>
        <v>0</v>
      </c>
      <c r="L47" s="24">
        <f>SUM(AL:WY!L47)</f>
        <v>0</v>
      </c>
      <c r="M47" s="24">
        <f>SUM(AL:WY!M47)</f>
        <v>0</v>
      </c>
      <c r="N47" s="24">
        <f>SUM(AL:WY!N47)</f>
        <v>0</v>
      </c>
      <c r="O47" s="24">
        <f>SUM(AL:WY!O47)</f>
        <v>0</v>
      </c>
      <c r="P47" s="24">
        <f>SUM(D47:O47)</f>
        <v>-2226.6994999999997</v>
      </c>
      <c r="Q47" s="22">
        <f>+C47+P47</f>
        <v>104552.79399999999</v>
      </c>
      <c r="S47" s="56"/>
      <c r="T47" s="36" t="s">
        <v>143</v>
      </c>
      <c r="U47" s="35">
        <v>100</v>
      </c>
      <c r="V47" s="35" t="s">
        <v>144</v>
      </c>
      <c r="W47" s="35" t="s">
        <v>33</v>
      </c>
      <c r="X47" s="46" t="s">
        <v>34</v>
      </c>
      <c r="Y47" s="46" t="s">
        <v>35</v>
      </c>
      <c r="Z47" s="35" t="s">
        <v>33</v>
      </c>
      <c r="AA47" s="35" t="s">
        <v>36</v>
      </c>
      <c r="AB47" s="35"/>
      <c r="AC47" s="35" t="s">
        <v>37</v>
      </c>
      <c r="AD47" s="23">
        <f>SUM(AL:WY!AE47)</f>
        <v>5000</v>
      </c>
      <c r="AE47" s="23">
        <f>SUM(AL:WY!AP47)</f>
        <v>3692.6000000000004</v>
      </c>
      <c r="AF47" s="23">
        <f>SUM(AL:WY!BA47)</f>
        <v>-5597.6</v>
      </c>
      <c r="AG47" s="23">
        <f>SUM(AL:WY!BL47)</f>
        <v>0</v>
      </c>
      <c r="AH47" s="23">
        <f>SUM(AL:WY!BW47)</f>
        <v>0</v>
      </c>
      <c r="AI47" s="23">
        <f>SUM(AL:WY!CH47)</f>
        <v>0</v>
      </c>
      <c r="AJ47" s="23">
        <f>SUM(AL:WY!CS47)</f>
        <v>0</v>
      </c>
      <c r="AK47" s="23">
        <f>SUM(AL:WY!DD47)</f>
        <v>0</v>
      </c>
      <c r="AL47" s="23">
        <f>SUM(AL:WY!DO47)</f>
        <v>0</v>
      </c>
      <c r="AM47" s="23">
        <f>SUM(AL:WY!DZ47)</f>
        <v>0</v>
      </c>
      <c r="AN47" s="23">
        <f>SUM(AL:WY!EK47)</f>
        <v>0</v>
      </c>
      <c r="AO47" s="23">
        <f>SUM(AL:WY!EV47)</f>
        <v>0</v>
      </c>
      <c r="AP47" s="52">
        <f t="shared" si="61"/>
        <v>3095</v>
      </c>
    </row>
    <row r="48" spans="1:42">
      <c r="B48" s="15" t="s">
        <v>145</v>
      </c>
      <c r="C48" s="24">
        <f>SUM(AL:WY!C48)</f>
        <v>-82086.494999999981</v>
      </c>
      <c r="D48" s="24">
        <f>SUM(AL:WY!D48)</f>
        <v>9120.4009999999616</v>
      </c>
      <c r="E48" s="24">
        <f>SUM(AL:WY!E48)</f>
        <v>10435.16250000004</v>
      </c>
      <c r="F48" s="24">
        <f>SUM(AL:WY!F48)</f>
        <v>9137.7184999999845</v>
      </c>
      <c r="G48" s="24">
        <f>SUM(AL:WY!G48)</f>
        <v>0</v>
      </c>
      <c r="H48" s="24">
        <f>SUM(AL:WY!H48)</f>
        <v>0</v>
      </c>
      <c r="I48" s="24">
        <f>SUM(AL:WY!I48)</f>
        <v>0</v>
      </c>
      <c r="J48" s="24">
        <f>SUM(AL:WY!J48)</f>
        <v>0</v>
      </c>
      <c r="K48" s="24">
        <f>SUM(AL:WY!K48)</f>
        <v>0</v>
      </c>
      <c r="L48" s="24">
        <f>SUM(AL:WY!L48)</f>
        <v>0</v>
      </c>
      <c r="M48" s="24">
        <f>SUM(AL:WY!M48)</f>
        <v>0</v>
      </c>
      <c r="N48" s="24">
        <f>SUM(AL:WY!N48)</f>
        <v>0</v>
      </c>
      <c r="O48" s="24">
        <f>SUM(AL:WY!O48)</f>
        <v>0</v>
      </c>
      <c r="P48" s="24">
        <f>SUM(D48:O48)</f>
        <v>28693.281999999988</v>
      </c>
      <c r="Q48" s="22">
        <f>+C48+P48</f>
        <v>-53393.212999999989</v>
      </c>
      <c r="S48" s="56"/>
      <c r="T48" s="36" t="s">
        <v>146</v>
      </c>
      <c r="U48" s="35">
        <v>100</v>
      </c>
      <c r="V48" s="35" t="s">
        <v>147</v>
      </c>
      <c r="W48" s="35" t="s">
        <v>33</v>
      </c>
      <c r="X48" s="46" t="s">
        <v>34</v>
      </c>
      <c r="Y48" s="46" t="s">
        <v>35</v>
      </c>
      <c r="Z48" s="35" t="s">
        <v>33</v>
      </c>
      <c r="AA48" s="35" t="s">
        <v>36</v>
      </c>
      <c r="AB48" s="35"/>
      <c r="AC48" s="35" t="s">
        <v>37</v>
      </c>
      <c r="AD48" s="23">
        <f>SUM(AL:WY!AE48)</f>
        <v>-5000</v>
      </c>
      <c r="AE48" s="23">
        <f>SUM(AL:WY!AP48)</f>
        <v>-3692.6000000000004</v>
      </c>
      <c r="AF48" s="23">
        <f>SUM(AL:WY!BA48)</f>
        <v>5597.6</v>
      </c>
      <c r="AG48" s="23">
        <f>SUM(AL:WY!BL48)</f>
        <v>0</v>
      </c>
      <c r="AH48" s="23">
        <f>SUM(AL:WY!BW48)</f>
        <v>0</v>
      </c>
      <c r="AI48" s="23">
        <f>SUM(AL:WY!CH48)</f>
        <v>0</v>
      </c>
      <c r="AJ48" s="23">
        <f>SUM(AL:WY!CS48)</f>
        <v>0</v>
      </c>
      <c r="AK48" s="23">
        <f>SUM(AL:WY!DD48)</f>
        <v>0</v>
      </c>
      <c r="AL48" s="23">
        <f>SUM(AL:WY!DO48)</f>
        <v>0</v>
      </c>
      <c r="AM48" s="23">
        <f>SUM(AL:WY!DZ48)</f>
        <v>0</v>
      </c>
      <c r="AN48" s="23">
        <f>SUM(AL:WY!EK48)</f>
        <v>0</v>
      </c>
      <c r="AO48" s="23">
        <f>SUM(AL:WY!EV48)</f>
        <v>0</v>
      </c>
      <c r="AP48" s="52">
        <f t="shared" si="61"/>
        <v>-3095</v>
      </c>
    </row>
    <row r="49" spans="2:42">
      <c r="B49" s="38" t="s">
        <v>148</v>
      </c>
      <c r="C49" s="39">
        <f t="shared" ref="C49" si="78">+C34+C47+C48</f>
        <v>36545.637780000005</v>
      </c>
      <c r="D49" s="39">
        <f t="shared" ref="D49:P49" si="79">+D34+D47+D48</f>
        <v>13201.959639999943</v>
      </c>
      <c r="E49" s="39">
        <f t="shared" ref="E49:F49" si="80">+E34+E47+E48</f>
        <v>13074.30372000006</v>
      </c>
      <c r="F49" s="39">
        <f t="shared" si="80"/>
        <v>12894.278739999976</v>
      </c>
      <c r="G49" s="39">
        <f t="shared" ref="G49" si="81">+G34+G47+G48</f>
        <v>0</v>
      </c>
      <c r="H49" s="39">
        <f t="shared" si="79"/>
        <v>0</v>
      </c>
      <c r="I49" s="39">
        <f t="shared" ref="I49:J49" si="82">+I34+I47+I48</f>
        <v>0</v>
      </c>
      <c r="J49" s="39">
        <f t="shared" si="82"/>
        <v>0</v>
      </c>
      <c r="K49" s="39">
        <f t="shared" ref="K49:L49" si="83">+K34+K47+K48</f>
        <v>0</v>
      </c>
      <c r="L49" s="39">
        <f t="shared" si="83"/>
        <v>0</v>
      </c>
      <c r="M49" s="39">
        <f t="shared" ref="M49:N49" si="84">+M34+M47+M48</f>
        <v>0</v>
      </c>
      <c r="N49" s="39">
        <f t="shared" si="84"/>
        <v>0</v>
      </c>
      <c r="O49" s="39">
        <f t="shared" si="79"/>
        <v>0</v>
      </c>
      <c r="P49" s="39">
        <f t="shared" si="79"/>
        <v>39170.542099999977</v>
      </c>
      <c r="Q49" s="64">
        <f t="shared" ref="Q49" si="85">+Q34+Q47+Q48</f>
        <v>75716.179879999981</v>
      </c>
      <c r="S49" s="56"/>
      <c r="T49" s="36" t="s">
        <v>149</v>
      </c>
      <c r="U49" s="35" t="s">
        <v>32</v>
      </c>
      <c r="V49" s="35" t="s">
        <v>150</v>
      </c>
      <c r="W49" s="35" t="s">
        <v>33</v>
      </c>
      <c r="X49" s="46" t="s">
        <v>34</v>
      </c>
      <c r="Y49" s="46" t="s">
        <v>35</v>
      </c>
      <c r="Z49" s="35" t="s">
        <v>41</v>
      </c>
      <c r="AA49" s="35" t="s">
        <v>36</v>
      </c>
      <c r="AB49" s="35"/>
      <c r="AC49" s="35" t="s">
        <v>37</v>
      </c>
      <c r="AD49" s="23">
        <f>SUM(AL:WY!AE49)</f>
        <v>18906.251239999896</v>
      </c>
      <c r="AE49" s="23">
        <f>SUM(AL:WY!AP49)</f>
        <v>17815.090520000107</v>
      </c>
      <c r="AF49" s="23">
        <f>SUM(AL:WY!BA49)</f>
        <v>26819.199339999952</v>
      </c>
      <c r="AG49" s="23">
        <f>SUM(AL:WY!BL49)</f>
        <v>0</v>
      </c>
      <c r="AH49" s="23">
        <f>SUM(AL:WY!BW49)</f>
        <v>0</v>
      </c>
      <c r="AI49" s="23">
        <f>SUM(AL:WY!CH49)</f>
        <v>0</v>
      </c>
      <c r="AJ49" s="23">
        <f>SUM(AL:WY!CS49)</f>
        <v>0</v>
      </c>
      <c r="AK49" s="23">
        <f>SUM(AL:WY!DD49)</f>
        <v>0</v>
      </c>
      <c r="AL49" s="23">
        <f>SUM(AL:WY!DO49)</f>
        <v>0</v>
      </c>
      <c r="AM49" s="23">
        <f>SUM(AL:WY!DZ49)</f>
        <v>0</v>
      </c>
      <c r="AN49" s="23">
        <f>SUM(AL:WY!EK49)</f>
        <v>0</v>
      </c>
      <c r="AO49" s="23">
        <f>SUM(AL:WY!EV49)</f>
        <v>0</v>
      </c>
      <c r="AP49" s="52">
        <f t="shared" si="61"/>
        <v>63540.541099999959</v>
      </c>
    </row>
    <row r="50" spans="2:42">
      <c r="C50" s="3"/>
      <c r="D50" s="3"/>
      <c r="E50" s="3"/>
      <c r="F50" s="3"/>
      <c r="G50" s="3"/>
      <c r="H50" s="3"/>
      <c r="I50" s="3"/>
      <c r="J50" s="3"/>
      <c r="K50" s="3"/>
      <c r="L50" s="3"/>
      <c r="M50" s="3"/>
      <c r="N50" s="3"/>
      <c r="O50" s="3"/>
      <c r="P50" s="3">
        <f>+P49-AL!P49-AR!P49-AZ!P49-CA!P49-CO!P49-CT!P49-DE!P49-FL!P49-GA!P49-HI!P49-ID!P49-IL!P49-IN!P49-KS!P49-LA!P49-MD!P49-MI!P49-MN!P49-MO!P49-MS!P49-NC!P49-NJ!P49-NE!P49-NV!P49-NY!P49-OH!P49-OK!P49-OR!P49-PA!P49-SC!P49-SD!P49-TN!P49-TX!P49-VA!P49-WA!P49-WI!P49-WY!P49</f>
        <v>98.866959999997789</v>
      </c>
      <c r="Q50" s="3">
        <f>+Q49-AL!Q49-AR!Q49-AZ!Q49-CA!Q49-CO!Q49-CT!Q49-DE!Q49-FL!Q49-GA!Q49-HI!Q49-ID!Q49-IL!Q49-IN!Q49-KS!Q49-LA!Q49-MD!Q49-MI!Q49-MN!Q49-MO!Q49-MS!Q49-NC!Q49-NJ!Q49-NE!Q49-NV!Q49-NY!Q49-OH!Q49-OK!Q49-OR!Q49-PA!Q49-SC!Q49-SD!Q49-TN!Q49-TX!Q49-VA!Q49-WA!Q49-WI!Q49-WY!Q49</f>
        <v>132.52141999999731</v>
      </c>
      <c r="S50" s="56"/>
      <c r="T50" s="36" t="s">
        <v>151</v>
      </c>
      <c r="U50" s="35">
        <v>100</v>
      </c>
      <c r="V50" s="35" t="s">
        <v>152</v>
      </c>
      <c r="W50" s="35" t="s">
        <v>33</v>
      </c>
      <c r="X50" s="46" t="s">
        <v>34</v>
      </c>
      <c r="Y50" s="46" t="s">
        <v>35</v>
      </c>
      <c r="Z50" s="35" t="s">
        <v>41</v>
      </c>
      <c r="AA50" s="35" t="s">
        <v>36</v>
      </c>
      <c r="AB50" s="35"/>
      <c r="AC50" s="35" t="s">
        <v>37</v>
      </c>
      <c r="AD50" s="23">
        <f>SUM(AL:WY!AE50)</f>
        <v>-18906.251239999896</v>
      </c>
      <c r="AE50" s="23">
        <f>SUM(AL:WY!AP50)</f>
        <v>-17815.090520000107</v>
      </c>
      <c r="AF50" s="23">
        <f>SUM(AL:WY!BA50)</f>
        <v>-26819.199339999952</v>
      </c>
      <c r="AG50" s="23">
        <f>SUM(AL:WY!BL50)</f>
        <v>0</v>
      </c>
      <c r="AH50" s="23">
        <f>SUM(AL:WY!BW50)</f>
        <v>0</v>
      </c>
      <c r="AI50" s="23">
        <f>SUM(AL:WY!CH50)</f>
        <v>0</v>
      </c>
      <c r="AJ50" s="23">
        <f>SUM(AL:WY!CS50)</f>
        <v>0</v>
      </c>
      <c r="AK50" s="23">
        <f>SUM(AL:WY!DD50)</f>
        <v>0</v>
      </c>
      <c r="AL50" s="23">
        <f>SUM(AL:WY!DO50)</f>
        <v>0</v>
      </c>
      <c r="AM50" s="23">
        <f>SUM(AL:WY!DZ50)</f>
        <v>0</v>
      </c>
      <c r="AN50" s="23">
        <f>SUM(AL:WY!EK50)</f>
        <v>0</v>
      </c>
      <c r="AO50" s="23">
        <f>SUM(AL:WY!EV50)</f>
        <v>0</v>
      </c>
      <c r="AP50" s="52">
        <f t="shared" si="61"/>
        <v>-63540.541099999959</v>
      </c>
    </row>
    <row r="51" spans="2:42">
      <c r="B51" s="1" t="s">
        <v>153</v>
      </c>
      <c r="C51" s="29">
        <f>SUM(AL:WY!C51)</f>
        <v>1641729.9</v>
      </c>
      <c r="D51" s="29">
        <f>SUM(AL:WY!D51)</f>
        <v>1459321.8800000013</v>
      </c>
      <c r="E51" s="29">
        <f>SUM(AL:WY!E51)</f>
        <v>1250618.6299999999</v>
      </c>
      <c r="F51" s="29">
        <f>SUM(AL:WY!F51)</f>
        <v>1067864.2600000005</v>
      </c>
      <c r="G51" s="29">
        <f>SUM(AL:WY!G51)</f>
        <v>0</v>
      </c>
      <c r="H51" s="29">
        <f>SUM(AL:WY!H51)</f>
        <v>0</v>
      </c>
      <c r="I51" s="29">
        <f>SUM(AL:WY!I51)</f>
        <v>0</v>
      </c>
      <c r="J51" s="29">
        <f>SUM(AL:WY!J51)</f>
        <v>0</v>
      </c>
      <c r="K51" s="29">
        <f>SUM(AL:WY!K51)</f>
        <v>0</v>
      </c>
      <c r="L51" s="29">
        <f>SUM(AL:WY!L51)</f>
        <v>0</v>
      </c>
      <c r="M51" s="29">
        <f>SUM(AL:WY!M51)</f>
        <v>0</v>
      </c>
      <c r="N51" s="29">
        <f>SUM(AL:WY!N51)</f>
        <v>0</v>
      </c>
      <c r="O51" s="29">
        <f>SUM(AL:WY!O51)</f>
        <v>0</v>
      </c>
      <c r="P51" s="57">
        <f>+F51</f>
        <v>1067864.2600000005</v>
      </c>
      <c r="Q51" s="29">
        <f>SUM(AL:WY!Q51)</f>
        <v>1067864.2600000005</v>
      </c>
      <c r="R51" s="5">
        <f>SUM(AL:WY!R51)</f>
        <v>1067864.2600000005</v>
      </c>
      <c r="S51" s="55">
        <f>Q51-R51</f>
        <v>0</v>
      </c>
      <c r="T51" s="36" t="s">
        <v>154</v>
      </c>
      <c r="U51" s="35" t="s">
        <v>32</v>
      </c>
      <c r="V51" s="35" t="s">
        <v>155</v>
      </c>
      <c r="W51" s="35" t="s">
        <v>33</v>
      </c>
      <c r="X51" s="46" t="s">
        <v>34</v>
      </c>
      <c r="Y51" s="46" t="s">
        <v>35</v>
      </c>
      <c r="Z51" s="35" t="s">
        <v>33</v>
      </c>
      <c r="AA51" s="35" t="s">
        <v>36</v>
      </c>
      <c r="AB51" s="35"/>
      <c r="AC51" s="35" t="s">
        <v>37</v>
      </c>
      <c r="AD51" s="23">
        <f>SUM(AL:WY!AE51)</f>
        <v>18906.251239999896</v>
      </c>
      <c r="AE51" s="23">
        <f>SUM(AL:WY!AP51)</f>
        <v>17815.090520000107</v>
      </c>
      <c r="AF51" s="23">
        <f>SUM(AL:WY!BA51)</f>
        <v>26819.199339999952</v>
      </c>
      <c r="AG51" s="23">
        <f>SUM(AL:WY!BL51)</f>
        <v>0</v>
      </c>
      <c r="AH51" s="23">
        <f>SUM(AL:WY!BW51)</f>
        <v>0</v>
      </c>
      <c r="AI51" s="23">
        <f>SUM(AL:WY!CH51)</f>
        <v>0</v>
      </c>
      <c r="AJ51" s="23">
        <f>SUM(AL:WY!CS51)</f>
        <v>0</v>
      </c>
      <c r="AK51" s="23">
        <f>SUM(AL:WY!DD51)</f>
        <v>0</v>
      </c>
      <c r="AL51" s="23">
        <f>SUM(AL:WY!DO51)</f>
        <v>0</v>
      </c>
      <c r="AM51" s="23">
        <f>SUM(AL:WY!DZ51)</f>
        <v>0</v>
      </c>
      <c r="AN51" s="23">
        <f>SUM(AL:WY!EK51)</f>
        <v>0</v>
      </c>
      <c r="AO51" s="23">
        <f>SUM(AL:WY!EV51)</f>
        <v>0</v>
      </c>
      <c r="AP51" s="52">
        <f t="shared" si="61"/>
        <v>63540.541099999959</v>
      </c>
    </row>
    <row r="52" spans="2:42">
      <c r="B52" s="1" t="s">
        <v>156</v>
      </c>
      <c r="C52" s="29">
        <f>SUM(AL:WY!C52)</f>
        <v>25000</v>
      </c>
      <c r="D52" s="29">
        <f>SUM(AL:WY!D52)</f>
        <v>85564</v>
      </c>
      <c r="E52" s="29">
        <f>SUM(AL:WY!E52)</f>
        <v>99164.510000000009</v>
      </c>
      <c r="F52" s="29">
        <f>SUM(AL:WY!F52)</f>
        <v>251664.51</v>
      </c>
      <c r="G52" s="29">
        <f>SUM(AL:WY!G52)</f>
        <v>0</v>
      </c>
      <c r="H52" s="29">
        <f>SUM(AL:WY!H52)</f>
        <v>0</v>
      </c>
      <c r="I52" s="29">
        <f>SUM(AL:WY!I52)</f>
        <v>0</v>
      </c>
      <c r="J52" s="29">
        <f>SUM(AL:WY!J52)</f>
        <v>0</v>
      </c>
      <c r="K52" s="29">
        <f>SUM(AL:WY!K52)</f>
        <v>0</v>
      </c>
      <c r="L52" s="29">
        <f>SUM(AL:WY!L52)</f>
        <v>0</v>
      </c>
      <c r="M52" s="29">
        <f>SUM(AL:WY!M52)</f>
        <v>0</v>
      </c>
      <c r="N52" s="29">
        <f>SUM(AL:WY!N52)</f>
        <v>0</v>
      </c>
      <c r="O52" s="29">
        <f>SUM(AL:WY!O52)</f>
        <v>0</v>
      </c>
      <c r="P52" s="57">
        <f>+F52</f>
        <v>251664.51</v>
      </c>
      <c r="Q52" s="29">
        <f>SUM(AL:WY!Q52)</f>
        <v>251664.51</v>
      </c>
      <c r="R52" s="5">
        <f>SUM(AL:WY!R52)</f>
        <v>251664.51</v>
      </c>
      <c r="S52" s="55">
        <f>Q52-R52</f>
        <v>0</v>
      </c>
      <c r="T52" s="36" t="s">
        <v>157</v>
      </c>
      <c r="U52" s="35" t="s">
        <v>32</v>
      </c>
      <c r="V52" s="35" t="s">
        <v>158</v>
      </c>
      <c r="W52" s="35" t="s">
        <v>33</v>
      </c>
      <c r="X52" s="46" t="s">
        <v>34</v>
      </c>
      <c r="Y52" s="46" t="s">
        <v>35</v>
      </c>
      <c r="Z52" s="35" t="s">
        <v>33</v>
      </c>
      <c r="AA52" s="35" t="s">
        <v>36</v>
      </c>
      <c r="AB52" s="35"/>
      <c r="AC52" s="35" t="s">
        <v>37</v>
      </c>
      <c r="AD52" s="23">
        <f>SUM(AL:WY!AE52)</f>
        <v>-18906.251239999896</v>
      </c>
      <c r="AE52" s="23">
        <f>SUM(AL:WY!AP52)</f>
        <v>-17815.090520000107</v>
      </c>
      <c r="AF52" s="23">
        <f>SUM(AL:WY!BA52)</f>
        <v>-26819.199339999952</v>
      </c>
      <c r="AG52" s="23">
        <f>SUM(AL:WY!BL52)</f>
        <v>0</v>
      </c>
      <c r="AH52" s="23">
        <f>SUM(AL:WY!BW52)</f>
        <v>0</v>
      </c>
      <c r="AI52" s="23">
        <f>SUM(AL:WY!CH52)</f>
        <v>0</v>
      </c>
      <c r="AJ52" s="23">
        <f>SUM(AL:WY!CS52)</f>
        <v>0</v>
      </c>
      <c r="AK52" s="23">
        <f>SUM(AL:WY!DD52)</f>
        <v>0</v>
      </c>
      <c r="AL52" s="23">
        <f>SUM(AL:WY!DO52)</f>
        <v>0</v>
      </c>
      <c r="AM52" s="23">
        <f>SUM(AL:WY!DZ52)</f>
        <v>0</v>
      </c>
      <c r="AN52" s="23">
        <f>SUM(AL:WY!EK52)</f>
        <v>0</v>
      </c>
      <c r="AO52" s="23">
        <f>SUM(AL:WY!EV52)</f>
        <v>0</v>
      </c>
      <c r="AP52" s="52">
        <f t="shared" si="61"/>
        <v>-63540.541099999959</v>
      </c>
    </row>
    <row r="53" spans="2:42">
      <c r="B53" s="1" t="s">
        <v>159</v>
      </c>
      <c r="C53" s="58">
        <f>SUM(AL:WY!C53)</f>
        <v>233314.43302000008</v>
      </c>
      <c r="D53" s="58">
        <f>SUM(AL:WY!D53)</f>
        <v>261227.5837799997</v>
      </c>
      <c r="E53" s="58">
        <f>SUM(AL:WY!E53)</f>
        <v>325631.30926000007</v>
      </c>
      <c r="F53" s="58">
        <f>SUM(AL:WY!F53)</f>
        <v>167904.23692000002</v>
      </c>
      <c r="G53" s="58">
        <f>SUM(AL:WY!G53)</f>
        <v>0</v>
      </c>
      <c r="H53" s="58">
        <f>SUM(AL:WY!H53)</f>
        <v>0</v>
      </c>
      <c r="I53" s="58">
        <f>SUM(AL:WY!I53)</f>
        <v>0</v>
      </c>
      <c r="J53" s="58">
        <f>SUM(AL:WY!J53)</f>
        <v>0</v>
      </c>
      <c r="K53" s="58">
        <f>SUM(AL:WY!K53)</f>
        <v>0</v>
      </c>
      <c r="L53" s="58">
        <f>SUM(AL:WY!L53)</f>
        <v>0</v>
      </c>
      <c r="M53" s="58">
        <f>SUM(AL:WY!M53)</f>
        <v>0</v>
      </c>
      <c r="N53" s="58">
        <f>SUM(AL:WY!N53)</f>
        <v>0</v>
      </c>
      <c r="O53" s="3">
        <f>SUM(AL:WY!O53)</f>
        <v>0</v>
      </c>
      <c r="P53" s="58">
        <f>+P65-P15-P16+C53</f>
        <v>167904.23691999994</v>
      </c>
      <c r="Q53" s="5">
        <f>SUM(AL:WY!Q53)</f>
        <v>167904.23692000008</v>
      </c>
      <c r="S53" s="56"/>
      <c r="T53" s="36" t="s">
        <v>160</v>
      </c>
      <c r="U53" s="35">
        <v>100</v>
      </c>
      <c r="V53" s="35" t="s">
        <v>161</v>
      </c>
      <c r="W53" s="35" t="s">
        <v>33</v>
      </c>
      <c r="X53" s="46" t="s">
        <v>34</v>
      </c>
      <c r="Y53" s="46" t="s">
        <v>35</v>
      </c>
      <c r="Z53" s="35" t="s">
        <v>41</v>
      </c>
      <c r="AA53" s="35" t="s">
        <v>36</v>
      </c>
      <c r="AB53" s="35"/>
      <c r="AC53" s="35" t="s">
        <v>37</v>
      </c>
      <c r="AD53" s="23">
        <f>SUM(AL:WY!AE53)</f>
        <v>-280.22119999999995</v>
      </c>
      <c r="AE53" s="23">
        <f>SUM(AL:WY!AP53)</f>
        <v>-2241.6428999999998</v>
      </c>
      <c r="AF53" s="23">
        <f>SUM(AL:WY!BA53)</f>
        <v>-595.51520000000005</v>
      </c>
      <c r="AG53" s="23">
        <f>SUM(AL:WY!BL53)</f>
        <v>0</v>
      </c>
      <c r="AH53" s="23">
        <f>SUM(AL:WY!BW53)</f>
        <v>0</v>
      </c>
      <c r="AI53" s="23">
        <f>SUM(AL:WY!CH53)</f>
        <v>0</v>
      </c>
      <c r="AJ53" s="23">
        <f>SUM(AL:WY!CS53)</f>
        <v>0</v>
      </c>
      <c r="AK53" s="23">
        <f>SUM(AL:WY!DD53)</f>
        <v>0</v>
      </c>
      <c r="AL53" s="23">
        <f>SUM(AL:WY!DO53)</f>
        <v>0</v>
      </c>
      <c r="AM53" s="23">
        <f>SUM(AL:WY!DZ53)</f>
        <v>0</v>
      </c>
      <c r="AN53" s="23">
        <f>SUM(AL:WY!EK53)</f>
        <v>0</v>
      </c>
      <c r="AO53" s="23">
        <f>SUM(AL:WY!EV53)</f>
        <v>0</v>
      </c>
      <c r="AP53" s="52">
        <f t="shared" si="61"/>
        <v>-3117.3792999999996</v>
      </c>
    </row>
    <row r="54" spans="2:42">
      <c r="B54" s="1" t="s">
        <v>162</v>
      </c>
      <c r="C54" s="3">
        <f>SUM(AL:WY!C54)</f>
        <v>0</v>
      </c>
      <c r="D54" s="3">
        <f>SUM(AL:WY!D54)</f>
        <v>0</v>
      </c>
      <c r="E54" s="3">
        <f>SUM(AL:WY!E54)</f>
        <v>0</v>
      </c>
      <c r="F54" s="3">
        <f>SUM(AL:WY!F54)</f>
        <v>0</v>
      </c>
      <c r="G54" s="3">
        <f>SUM(AL:WY!G54)</f>
        <v>0</v>
      </c>
      <c r="H54" s="3">
        <f>SUM(AL:WY!H54)</f>
        <v>0</v>
      </c>
      <c r="I54" s="3">
        <f>SUM(AL:WY!I54)</f>
        <v>0</v>
      </c>
      <c r="J54" s="3">
        <f>SUM(AL:WY!J54)</f>
        <v>0</v>
      </c>
      <c r="K54" s="3">
        <f>SUM(AL:WY!K54)</f>
        <v>0</v>
      </c>
      <c r="L54" s="3">
        <f>SUM(AL:WY!L54)</f>
        <v>0</v>
      </c>
      <c r="M54" s="3">
        <f>SUM(AL:WY!M54)</f>
        <v>0</v>
      </c>
      <c r="N54" s="3">
        <f>SUM(AL:WY!N54)</f>
        <v>0</v>
      </c>
      <c r="O54" s="3">
        <f>SUM(AL:WY!O54)</f>
        <v>0</v>
      </c>
      <c r="P54" s="57">
        <f t="shared" ref="P54:P58" si="86">+F54</f>
        <v>0</v>
      </c>
      <c r="Q54" s="5">
        <f>SUM(AL:WY!Q54)</f>
        <v>0</v>
      </c>
      <c r="R54" s="5">
        <f>SUM(AL:WY!R54)</f>
        <v>0</v>
      </c>
      <c r="S54" s="55">
        <f>Q54-R54</f>
        <v>0</v>
      </c>
      <c r="T54" s="36" t="s">
        <v>67</v>
      </c>
      <c r="U54" s="35">
        <v>100</v>
      </c>
      <c r="V54" s="35" t="s">
        <v>68</v>
      </c>
      <c r="W54" s="35" t="s">
        <v>33</v>
      </c>
      <c r="X54" s="46" t="s">
        <v>34</v>
      </c>
      <c r="Y54" s="46" t="s">
        <v>35</v>
      </c>
      <c r="Z54" s="35" t="s">
        <v>33</v>
      </c>
      <c r="AA54" s="35" t="s">
        <v>36</v>
      </c>
      <c r="AB54" s="35"/>
      <c r="AC54" s="35" t="s">
        <v>37</v>
      </c>
      <c r="AD54" s="23">
        <f>SUM(AL:WY!AE54)</f>
        <v>280.22119999999995</v>
      </c>
      <c r="AE54" s="23">
        <f>SUM(AL:WY!AP54)</f>
        <v>2241.6428999999998</v>
      </c>
      <c r="AF54" s="23">
        <f>SUM(AL:WY!BA54)</f>
        <v>595.51520000000005</v>
      </c>
      <c r="AG54" s="23">
        <f>SUM(AL:WY!BL54)</f>
        <v>0</v>
      </c>
      <c r="AH54" s="23">
        <f>SUM(AL:WY!BW54)</f>
        <v>0</v>
      </c>
      <c r="AI54" s="23">
        <f>SUM(AL:WY!CH54)</f>
        <v>0</v>
      </c>
      <c r="AJ54" s="23">
        <f>SUM(AL:WY!CS54)</f>
        <v>0</v>
      </c>
      <c r="AK54" s="23">
        <f>SUM(AL:WY!DD54)</f>
        <v>0</v>
      </c>
      <c r="AL54" s="23">
        <f>SUM(AL:WY!DO54)</f>
        <v>0</v>
      </c>
      <c r="AM54" s="23">
        <f>SUM(AL:WY!DZ54)</f>
        <v>0</v>
      </c>
      <c r="AN54" s="23">
        <f>SUM(AL:WY!EK54)</f>
        <v>0</v>
      </c>
      <c r="AO54" s="23">
        <f>SUM(AL:WY!EV54)</f>
        <v>0</v>
      </c>
      <c r="AP54" s="52">
        <f t="shared" si="61"/>
        <v>3117.3792999999996</v>
      </c>
    </row>
    <row r="55" spans="2:42">
      <c r="B55" s="1" t="s">
        <v>163</v>
      </c>
      <c r="C55" s="3">
        <f>SUM(AL:WY!C55)</f>
        <v>0</v>
      </c>
      <c r="D55" s="3">
        <f>SUM(AL:WY!D55)</f>
        <v>0</v>
      </c>
      <c r="E55" s="3">
        <f>SUM(AL:WY!E55)</f>
        <v>0</v>
      </c>
      <c r="F55" s="3">
        <f>SUM(AL:WY!F55)</f>
        <v>0</v>
      </c>
      <c r="G55" s="3">
        <f>SUM(AL:WY!G55)</f>
        <v>0</v>
      </c>
      <c r="H55" s="3">
        <f>SUM(AL:WY!H55)</f>
        <v>0</v>
      </c>
      <c r="I55" s="3">
        <f>SUM(AL:WY!I55)</f>
        <v>0</v>
      </c>
      <c r="J55" s="3">
        <f>SUM(AL:WY!J55)</f>
        <v>0</v>
      </c>
      <c r="K55" s="3">
        <f>SUM(AL:WY!K55)</f>
        <v>0</v>
      </c>
      <c r="L55" s="3">
        <f>SUM(AL:WY!L55)</f>
        <v>0</v>
      </c>
      <c r="M55" s="3">
        <f>SUM(AL:WY!M55)</f>
        <v>0</v>
      </c>
      <c r="N55" s="3">
        <f>SUM(AL:WY!N55)</f>
        <v>0</v>
      </c>
      <c r="O55" s="3">
        <f>SUM(AL:WY!O55)</f>
        <v>0</v>
      </c>
      <c r="P55" s="57">
        <f t="shared" si="86"/>
        <v>0</v>
      </c>
      <c r="Q55" s="5">
        <f>SUM(AL:WY!Q55)</f>
        <v>0</v>
      </c>
      <c r="S55" s="55"/>
      <c r="T55" s="36" t="s">
        <v>69</v>
      </c>
      <c r="U55" s="35" t="s">
        <v>32</v>
      </c>
      <c r="V55" s="35" t="s">
        <v>70</v>
      </c>
      <c r="W55" s="35" t="s">
        <v>33</v>
      </c>
      <c r="X55" s="46" t="s">
        <v>34</v>
      </c>
      <c r="Y55" s="46" t="s">
        <v>35</v>
      </c>
      <c r="Z55" s="35" t="s">
        <v>33</v>
      </c>
      <c r="AA55" s="35" t="s">
        <v>36</v>
      </c>
      <c r="AB55" s="35"/>
      <c r="AC55" s="35" t="s">
        <v>37</v>
      </c>
      <c r="AD55" s="23">
        <f>SUM(AL:WY!AE55)</f>
        <v>-280.22119999999995</v>
      </c>
      <c r="AE55" s="23">
        <f>SUM(AL:WY!AP55)</f>
        <v>-2241.6428999999998</v>
      </c>
      <c r="AF55" s="23">
        <f>SUM(AL:WY!BA55)</f>
        <v>-595.51520000000005</v>
      </c>
      <c r="AG55" s="23">
        <f>SUM(AL:WY!BL55)</f>
        <v>0</v>
      </c>
      <c r="AH55" s="23">
        <f>SUM(AL:WY!BW55)</f>
        <v>0</v>
      </c>
      <c r="AI55" s="23">
        <f>SUM(AL:WY!CH55)</f>
        <v>0</v>
      </c>
      <c r="AJ55" s="23">
        <f>SUM(AL:WY!CS55)</f>
        <v>0</v>
      </c>
      <c r="AK55" s="23">
        <f>SUM(AL:WY!DD55)</f>
        <v>0</v>
      </c>
      <c r="AL55" s="23">
        <f>SUM(AL:WY!DO55)</f>
        <v>0</v>
      </c>
      <c r="AM55" s="23">
        <f>SUM(AL:WY!DZ55)</f>
        <v>0</v>
      </c>
      <c r="AN55" s="23">
        <f>SUM(AL:WY!EK55)</f>
        <v>0</v>
      </c>
      <c r="AO55" s="23">
        <f>SUM(AL:WY!EV55)</f>
        <v>0</v>
      </c>
      <c r="AP55" s="52">
        <f t="shared" si="61"/>
        <v>-3117.3792999999996</v>
      </c>
    </row>
    <row r="56" spans="2:42">
      <c r="B56" s="1" t="s">
        <v>164</v>
      </c>
      <c r="C56" s="29">
        <f>SUM(AL:WY!C56)</f>
        <v>12500</v>
      </c>
      <c r="D56" s="29">
        <f>SUM(AL:WY!D56)</f>
        <v>17500</v>
      </c>
      <c r="E56" s="29">
        <f>SUM(AL:WY!E56)</f>
        <v>21192.6</v>
      </c>
      <c r="F56" s="29">
        <f>SUM(AL:WY!F56)</f>
        <v>15595</v>
      </c>
      <c r="G56" s="29">
        <f>SUM(AL:WY!G56)</f>
        <v>0</v>
      </c>
      <c r="H56" s="29">
        <f>SUM(AL:WY!H56)</f>
        <v>0</v>
      </c>
      <c r="I56" s="29">
        <f>SUM(AL:WY!I56)</f>
        <v>0</v>
      </c>
      <c r="J56" s="29">
        <f>SUM(AL:WY!J56)</f>
        <v>0</v>
      </c>
      <c r="K56" s="29">
        <f>SUM(AL:WY!K56)</f>
        <v>0</v>
      </c>
      <c r="L56" s="29">
        <f>SUM(AL:WY!L56)</f>
        <v>0</v>
      </c>
      <c r="M56" s="29">
        <f>SUM(AL:WY!M56)</f>
        <v>0</v>
      </c>
      <c r="N56" s="29">
        <f>SUM(AL:WY!N56)</f>
        <v>0</v>
      </c>
      <c r="O56" s="29">
        <f>SUM(AL:WY!O56)</f>
        <v>0</v>
      </c>
      <c r="P56" s="57">
        <f t="shared" si="86"/>
        <v>15595</v>
      </c>
      <c r="Q56" s="29">
        <f>SUM(AL:WY!Q56)</f>
        <v>15595</v>
      </c>
      <c r="R56" s="5">
        <f>SUM(AL:WY!R56)</f>
        <v>15595</v>
      </c>
      <c r="S56" s="55">
        <f t="shared" ref="S56" si="87">Q56-R56</f>
        <v>0</v>
      </c>
      <c r="T56" s="36" t="s">
        <v>165</v>
      </c>
      <c r="U56" s="35">
        <v>100</v>
      </c>
      <c r="V56" s="35" t="s">
        <v>166</v>
      </c>
      <c r="W56" s="35" t="s">
        <v>33</v>
      </c>
      <c r="X56" s="46" t="s">
        <v>34</v>
      </c>
      <c r="Y56" s="46" t="s">
        <v>35</v>
      </c>
      <c r="Z56" s="35" t="s">
        <v>33</v>
      </c>
      <c r="AA56" s="35" t="s">
        <v>36</v>
      </c>
      <c r="AB56" s="35"/>
      <c r="AC56" s="35" t="s">
        <v>37</v>
      </c>
      <c r="AD56" s="23">
        <f>SUM(AL:WY!AE56)</f>
        <v>280.22119999999995</v>
      </c>
      <c r="AE56" s="23">
        <f>SUM(AL:WY!AP56)</f>
        <v>2241.6428999999998</v>
      </c>
      <c r="AF56" s="23">
        <f>SUM(AL:WY!BA56)</f>
        <v>595.51520000000005</v>
      </c>
      <c r="AG56" s="23">
        <f>SUM(AL:WY!BL56)</f>
        <v>0</v>
      </c>
      <c r="AH56" s="23">
        <f>SUM(AL:WY!BW56)</f>
        <v>0</v>
      </c>
      <c r="AI56" s="23">
        <f>SUM(AL:WY!CH56)</f>
        <v>0</v>
      </c>
      <c r="AJ56" s="23">
        <f>SUM(AL:WY!CS56)</f>
        <v>0</v>
      </c>
      <c r="AK56" s="23">
        <f>SUM(AL:WY!DD56)</f>
        <v>0</v>
      </c>
      <c r="AL56" s="23">
        <f>SUM(AL:WY!DO56)</f>
        <v>0</v>
      </c>
      <c r="AM56" s="23">
        <f>SUM(AL:WY!DZ56)</f>
        <v>0</v>
      </c>
      <c r="AN56" s="23">
        <f>SUM(AL:WY!EK56)</f>
        <v>0</v>
      </c>
      <c r="AO56" s="23">
        <f>SUM(AL:WY!EV56)</f>
        <v>0</v>
      </c>
      <c r="AP56" s="52">
        <f t="shared" si="61"/>
        <v>3117.3792999999996</v>
      </c>
    </row>
    <row r="57" spans="2:42">
      <c r="B57" s="1" t="s">
        <v>167</v>
      </c>
      <c r="C57" s="3">
        <f>SUM(AL:WY!C57)</f>
        <v>52809.735980000027</v>
      </c>
      <c r="D57" s="3">
        <f>SUM(AL:WY!D57)</f>
        <v>71715.987219999908</v>
      </c>
      <c r="E57" s="3">
        <f>SUM(AL:WY!E57)</f>
        <v>89531.077740000022</v>
      </c>
      <c r="F57" s="3">
        <f>SUM(AL:WY!F57)</f>
        <v>116350.27707999997</v>
      </c>
      <c r="G57" s="3">
        <f>SUM(AL:WY!G57)</f>
        <v>0</v>
      </c>
      <c r="H57" s="3">
        <f>SUM(AL:WY!H57)</f>
        <v>0</v>
      </c>
      <c r="I57" s="3">
        <f>SUM(AL:WY!I57)</f>
        <v>0</v>
      </c>
      <c r="J57" s="3">
        <f>SUM(AL:WY!J57)</f>
        <v>0</v>
      </c>
      <c r="K57" s="3">
        <f>SUM(AL:WY!K57)</f>
        <v>0</v>
      </c>
      <c r="L57" s="3">
        <f>SUM(AL:WY!L57)</f>
        <v>0</v>
      </c>
      <c r="M57" s="3">
        <f>SUM(AL:WY!M57)</f>
        <v>0</v>
      </c>
      <c r="N57" s="3">
        <f>SUM(AL:WY!N57)</f>
        <v>0</v>
      </c>
      <c r="O57" s="3">
        <f>SUM(AL:WY!O57)</f>
        <v>0</v>
      </c>
      <c r="P57" s="58">
        <f>+P67-P23-P24+C57</f>
        <v>116350.27707999999</v>
      </c>
      <c r="Q57" s="5">
        <f>SUM(AL:WY!Q57)</f>
        <v>116350.27707999997</v>
      </c>
      <c r="T57" s="36" t="s">
        <v>168</v>
      </c>
      <c r="U57" s="35" t="s">
        <v>32</v>
      </c>
      <c r="V57" s="35" t="s">
        <v>169</v>
      </c>
      <c r="W57" s="35" t="s">
        <v>33</v>
      </c>
      <c r="X57" s="46" t="s">
        <v>34</v>
      </c>
      <c r="Y57" s="46" t="s">
        <v>35</v>
      </c>
      <c r="Z57" s="35" t="s">
        <v>41</v>
      </c>
      <c r="AA57" s="35" t="s">
        <v>36</v>
      </c>
      <c r="AB57" s="35"/>
      <c r="AC57" s="35" t="s">
        <v>37</v>
      </c>
      <c r="AD57" s="23">
        <f>SUM(AL:WY!AE57)</f>
        <v>290.97575379999773</v>
      </c>
      <c r="AE57" s="23">
        <f>SUM(AL:WY!AP57)</f>
        <v>356.01990240000208</v>
      </c>
      <c r="AF57" s="23">
        <f>SUM(AL:WY!BA57)</f>
        <v>-407.38536170000054</v>
      </c>
      <c r="AG57" s="23">
        <f>SUM(AL:WY!BL57)</f>
        <v>0</v>
      </c>
      <c r="AH57" s="23">
        <f>SUM(AL:WY!BW57)</f>
        <v>0</v>
      </c>
      <c r="AI57" s="23">
        <f>SUM(AL:WY!CH57)</f>
        <v>0</v>
      </c>
      <c r="AJ57" s="23">
        <f>SUM(AL:WY!CS57)</f>
        <v>0</v>
      </c>
      <c r="AK57" s="23">
        <f>SUM(AL:WY!DD57)</f>
        <v>0</v>
      </c>
      <c r="AL57" s="23">
        <f>SUM(AL:WY!DO57)</f>
        <v>0</v>
      </c>
      <c r="AM57" s="23">
        <f>SUM(AL:WY!DZ57)</f>
        <v>0</v>
      </c>
      <c r="AN57" s="23">
        <f>SUM(AL:WY!EK57)</f>
        <v>0</v>
      </c>
      <c r="AO57" s="23">
        <f>SUM(AL:WY!EV57)</f>
        <v>0</v>
      </c>
      <c r="AP57" s="52">
        <f t="shared" si="61"/>
        <v>239.61029449999921</v>
      </c>
    </row>
    <row r="58" spans="2:42">
      <c r="B58" s="1" t="s">
        <v>170</v>
      </c>
      <c r="C58" s="3">
        <f>SUM(AL:WY!C58)</f>
        <v>1229.0721651000047</v>
      </c>
      <c r="D58" s="3">
        <f>SUM(AL:WY!D58)</f>
        <v>1520.0479189000023</v>
      </c>
      <c r="E58" s="3">
        <f>SUM(AL:WY!E58)</f>
        <v>1876.067821300004</v>
      </c>
      <c r="F58" s="3">
        <f>SUM(AL:WY!F58)</f>
        <v>1468.6824596000035</v>
      </c>
      <c r="G58" s="3">
        <f>SUM(AL:WY!G58)</f>
        <v>0</v>
      </c>
      <c r="H58" s="3">
        <f>SUM(AL:WY!H58)</f>
        <v>0</v>
      </c>
      <c r="I58" s="3">
        <f>SUM(AL:WY!I58)</f>
        <v>0</v>
      </c>
      <c r="J58" s="3">
        <f>SUM(AL:WY!J58)</f>
        <v>0</v>
      </c>
      <c r="K58" s="3">
        <f>SUM(AL:WY!K58)</f>
        <v>0</v>
      </c>
      <c r="L58" s="3">
        <f>SUM(AL:WY!L58)</f>
        <v>0</v>
      </c>
      <c r="M58" s="3">
        <f>SUM(AL:WY!M58)</f>
        <v>0</v>
      </c>
      <c r="N58" s="3">
        <f>SUM(AL:WY!N58)</f>
        <v>0</v>
      </c>
      <c r="O58" s="3">
        <f>SUM(AL:WY!O58)</f>
        <v>0</v>
      </c>
      <c r="P58" s="58">
        <f t="shared" si="86"/>
        <v>1468.6824596000035</v>
      </c>
      <c r="Q58" s="5">
        <f>SUM(AL:WY!Q58)</f>
        <v>1468.6824596000035</v>
      </c>
      <c r="T58" s="36" t="s">
        <v>171</v>
      </c>
      <c r="U58" s="35">
        <v>100</v>
      </c>
      <c r="V58" s="35" t="s">
        <v>172</v>
      </c>
      <c r="W58" s="35" t="s">
        <v>33</v>
      </c>
      <c r="X58" s="46" t="s">
        <v>34</v>
      </c>
      <c r="Y58" s="46" t="s">
        <v>35</v>
      </c>
      <c r="Z58" s="35" t="s">
        <v>41</v>
      </c>
      <c r="AA58" s="35" t="s">
        <v>36</v>
      </c>
      <c r="AB58" s="35"/>
      <c r="AC58" s="35" t="s">
        <v>37</v>
      </c>
      <c r="AD58" s="23">
        <f>SUM(AL:WY!AE58)</f>
        <v>-290.97575379999773</v>
      </c>
      <c r="AE58" s="23">
        <f>SUM(AL:WY!AP58)</f>
        <v>-356.01990240000208</v>
      </c>
      <c r="AF58" s="23">
        <f>SUM(AL:WY!BA58)</f>
        <v>407.38536170000054</v>
      </c>
      <c r="AG58" s="23">
        <f>SUM(AL:WY!BL58)</f>
        <v>0</v>
      </c>
      <c r="AH58" s="23">
        <f>SUM(AL:WY!BW58)</f>
        <v>0</v>
      </c>
      <c r="AI58" s="23">
        <f>SUM(AL:WY!CH58)</f>
        <v>0</v>
      </c>
      <c r="AJ58" s="23">
        <f>SUM(AL:WY!CS58)</f>
        <v>0</v>
      </c>
      <c r="AK58" s="23">
        <f>SUM(AL:WY!DD58)</f>
        <v>0</v>
      </c>
      <c r="AL58" s="23">
        <f>SUM(AL:WY!DO58)</f>
        <v>0</v>
      </c>
      <c r="AM58" s="23">
        <f>SUM(AL:WY!DZ58)</f>
        <v>0</v>
      </c>
      <c r="AN58" s="23">
        <f>SUM(AL:WY!EK58)</f>
        <v>0</v>
      </c>
      <c r="AO58" s="23">
        <f>SUM(AL:WY!EV58)</f>
        <v>0</v>
      </c>
      <c r="AP58" s="52">
        <f t="shared" si="61"/>
        <v>-239.61029449999921</v>
      </c>
    </row>
    <row r="59" spans="2:42">
      <c r="C59" s="3"/>
      <c r="D59" s="3"/>
      <c r="E59" s="3"/>
      <c r="F59" s="3"/>
      <c r="G59" s="3"/>
      <c r="H59" s="3"/>
      <c r="I59" s="3"/>
      <c r="J59" s="3"/>
      <c r="K59" s="3"/>
      <c r="L59" s="3"/>
      <c r="M59" s="3"/>
      <c r="N59" s="3"/>
      <c r="O59" s="3"/>
      <c r="P59" s="58"/>
      <c r="Q59" s="5"/>
      <c r="T59" s="36" t="s">
        <v>173</v>
      </c>
      <c r="U59" s="35" t="s">
        <v>32</v>
      </c>
      <c r="V59" s="35" t="s">
        <v>174</v>
      </c>
      <c r="W59" s="35" t="s">
        <v>33</v>
      </c>
      <c r="X59" s="46" t="s">
        <v>34</v>
      </c>
      <c r="Y59" s="46" t="s">
        <v>35</v>
      </c>
      <c r="Z59" s="35" t="s">
        <v>33</v>
      </c>
      <c r="AA59" s="35" t="s">
        <v>36</v>
      </c>
      <c r="AB59" s="35"/>
      <c r="AC59" s="35" t="s">
        <v>37</v>
      </c>
      <c r="AD59" s="23">
        <f>SUM(AL:WY!AE59)</f>
        <v>290.97575379999773</v>
      </c>
      <c r="AE59" s="23">
        <f>SUM(AL:WY!AP59)</f>
        <v>356.01990240000208</v>
      </c>
      <c r="AF59" s="23">
        <f>SUM(AL:WY!BA59)</f>
        <v>-407.38536170000054</v>
      </c>
      <c r="AG59" s="23">
        <f>SUM(AL:WY!BL59)</f>
        <v>0</v>
      </c>
      <c r="AH59" s="23">
        <f>SUM(AL:WY!BW59)</f>
        <v>0</v>
      </c>
      <c r="AI59" s="23">
        <f>SUM(AL:WY!CH59)</f>
        <v>0</v>
      </c>
      <c r="AJ59" s="23">
        <f>SUM(AL:WY!CS59)</f>
        <v>0</v>
      </c>
      <c r="AK59" s="23">
        <f>SUM(AL:WY!DD59)</f>
        <v>0</v>
      </c>
      <c r="AL59" s="23">
        <f>SUM(AL:WY!DO59)</f>
        <v>0</v>
      </c>
      <c r="AM59" s="23">
        <f>SUM(AL:WY!DZ59)</f>
        <v>0</v>
      </c>
      <c r="AN59" s="23">
        <f>SUM(AL:WY!EK59)</f>
        <v>0</v>
      </c>
      <c r="AO59" s="23">
        <f>SUM(AL:WY!EV59)</f>
        <v>0</v>
      </c>
      <c r="AP59" s="52">
        <f t="shared" si="61"/>
        <v>239.61029449999921</v>
      </c>
    </row>
    <row r="60" spans="2:42">
      <c r="B60" s="1" t="s">
        <v>175</v>
      </c>
      <c r="C60" s="69">
        <f>+C18/C8</f>
        <v>0.56600000000000039</v>
      </c>
      <c r="D60" s="69">
        <f t="shared" ref="D60:O60" si="88">+D18/D8</f>
        <v>0.56599999999999984</v>
      </c>
      <c r="E60" s="69">
        <f t="shared" si="88"/>
        <v>0.56599999999999984</v>
      </c>
      <c r="F60" s="69">
        <f>+F18/F8</f>
        <v>0.56599999999999984</v>
      </c>
      <c r="G60" s="69" t="e">
        <f t="shared" si="88"/>
        <v>#DIV/0!</v>
      </c>
      <c r="H60" s="69" t="e">
        <f t="shared" si="88"/>
        <v>#DIV/0!</v>
      </c>
      <c r="I60" s="81" t="e">
        <f>+I18/I8</f>
        <v>#DIV/0!</v>
      </c>
      <c r="J60" s="69" t="e">
        <f t="shared" si="88"/>
        <v>#DIV/0!</v>
      </c>
      <c r="K60" s="69" t="e">
        <f t="shared" si="88"/>
        <v>#DIV/0!</v>
      </c>
      <c r="L60" s="69" t="e">
        <f t="shared" si="88"/>
        <v>#DIV/0!</v>
      </c>
      <c r="M60" s="69" t="e">
        <f t="shared" si="88"/>
        <v>#DIV/0!</v>
      </c>
      <c r="N60" s="69" t="e">
        <f t="shared" si="88"/>
        <v>#DIV/0!</v>
      </c>
      <c r="O60" s="83" t="e">
        <f t="shared" si="88"/>
        <v>#DIV/0!</v>
      </c>
      <c r="P60" s="69">
        <f>+P18/P8</f>
        <v>0.56599999999999984</v>
      </c>
      <c r="Q60" s="85">
        <f>+Q18/Q8</f>
        <v>0.56600000000000017</v>
      </c>
      <c r="T60" s="36" t="s">
        <v>176</v>
      </c>
      <c r="U60" s="35" t="s">
        <v>32</v>
      </c>
      <c r="V60" s="35" t="s">
        <v>177</v>
      </c>
      <c r="W60" s="35" t="s">
        <v>33</v>
      </c>
      <c r="X60" s="46" t="s">
        <v>34</v>
      </c>
      <c r="Y60" s="46" t="s">
        <v>35</v>
      </c>
      <c r="Z60" s="35" t="s">
        <v>33</v>
      </c>
      <c r="AA60" s="35" t="s">
        <v>36</v>
      </c>
      <c r="AB60" s="35"/>
      <c r="AC60" s="35" t="s">
        <v>37</v>
      </c>
      <c r="AD60" s="23">
        <f>SUM(AL:WY!AE60)</f>
        <v>-290.97575379999773</v>
      </c>
      <c r="AE60" s="23">
        <f>SUM(AL:WY!AP60)</f>
        <v>-356.01990240000208</v>
      </c>
      <c r="AF60" s="23">
        <f>SUM(AL:WY!BA60)</f>
        <v>407.38536170000054</v>
      </c>
      <c r="AG60" s="23">
        <f>SUM(AL:WY!BL60)</f>
        <v>0</v>
      </c>
      <c r="AH60" s="23">
        <f>SUM(AL:WY!BW60)</f>
        <v>0</v>
      </c>
      <c r="AI60" s="23">
        <f>SUM(AL:WY!CH60)</f>
        <v>0</v>
      </c>
      <c r="AJ60" s="23">
        <f>SUM(AL:WY!CS60)</f>
        <v>0</v>
      </c>
      <c r="AK60" s="23">
        <f>SUM(AL:WY!DD60)</f>
        <v>0</v>
      </c>
      <c r="AL60" s="23">
        <f>SUM(AL:WY!DO60)</f>
        <v>0</v>
      </c>
      <c r="AM60" s="23">
        <f>SUM(AL:WY!DZ60)</f>
        <v>0</v>
      </c>
      <c r="AN60" s="23">
        <f>SUM(AL:WY!EK60)</f>
        <v>0</v>
      </c>
      <c r="AO60" s="23">
        <f>SUM(AL:WY!EV60)</f>
        <v>0</v>
      </c>
      <c r="AP60" s="52">
        <f t="shared" si="61"/>
        <v>-239.61029449999921</v>
      </c>
    </row>
    <row r="61" spans="2:42">
      <c r="B61" s="1" t="s">
        <v>178</v>
      </c>
      <c r="C61" s="69">
        <f>SUM(C20:C22)/C8</f>
        <v>0</v>
      </c>
      <c r="D61" s="69">
        <f t="shared" ref="D61:O61" si="89">SUM(D20:D22)/D8</f>
        <v>0</v>
      </c>
      <c r="E61" s="69">
        <f t="shared" si="89"/>
        <v>0</v>
      </c>
      <c r="F61" s="69">
        <f t="shared" si="89"/>
        <v>0</v>
      </c>
      <c r="G61" s="69" t="e">
        <f t="shared" si="89"/>
        <v>#DIV/0!</v>
      </c>
      <c r="H61" s="69" t="e">
        <f t="shared" si="89"/>
        <v>#DIV/0!</v>
      </c>
      <c r="I61" s="81" t="e">
        <f>SUM(I20:I22)/I8</f>
        <v>#DIV/0!</v>
      </c>
      <c r="J61" s="69" t="e">
        <f t="shared" si="89"/>
        <v>#DIV/0!</v>
      </c>
      <c r="K61" s="69" t="e">
        <f t="shared" si="89"/>
        <v>#DIV/0!</v>
      </c>
      <c r="L61" s="69" t="e">
        <f t="shared" si="89"/>
        <v>#DIV/0!</v>
      </c>
      <c r="M61" s="69" t="e">
        <f t="shared" si="89"/>
        <v>#DIV/0!</v>
      </c>
      <c r="N61" s="69" t="e">
        <f t="shared" si="89"/>
        <v>#DIV/0!</v>
      </c>
      <c r="O61" s="83" t="e">
        <f t="shared" si="89"/>
        <v>#DIV/0!</v>
      </c>
      <c r="P61" s="69">
        <f>SUM(P20:P22)/P8</f>
        <v>0</v>
      </c>
      <c r="Q61" s="85">
        <f>SUM(Q20:Q22)/Q8</f>
        <v>0</v>
      </c>
      <c r="T61" s="36" t="s">
        <v>179</v>
      </c>
      <c r="U61" s="35">
        <v>100</v>
      </c>
      <c r="V61" s="35" t="s">
        <v>180</v>
      </c>
      <c r="W61" s="35" t="s">
        <v>33</v>
      </c>
      <c r="X61" s="46" t="s">
        <v>34</v>
      </c>
      <c r="Y61" s="46" t="s">
        <v>35</v>
      </c>
      <c r="Z61" s="35" t="s">
        <v>33</v>
      </c>
      <c r="AA61" s="35" t="s">
        <v>36</v>
      </c>
      <c r="AB61" s="35"/>
      <c r="AC61" s="35" t="s">
        <v>37</v>
      </c>
      <c r="AD61" s="23">
        <f>SUM(AL:WY!AE61)</f>
        <v>-16.012639999999998</v>
      </c>
      <c r="AE61" s="23">
        <f>SUM(AL:WY!AP61)</f>
        <v>-128.09388000000001</v>
      </c>
      <c r="AF61" s="23">
        <f>SUM(AL:WY!BA61)</f>
        <v>-34.029439999999994</v>
      </c>
      <c r="AG61" s="23">
        <f>SUM(AL:WY!BL61)</f>
        <v>0</v>
      </c>
      <c r="AH61" s="23">
        <f>SUM(AL:WY!BW61)</f>
        <v>0</v>
      </c>
      <c r="AI61" s="23">
        <f>SUM(AL:WY!CH61)</f>
        <v>0</v>
      </c>
      <c r="AJ61" s="23">
        <f>SUM(AL:WY!CS61)</f>
        <v>0</v>
      </c>
      <c r="AK61" s="23">
        <f>SUM(AL:WY!DD61)</f>
        <v>0</v>
      </c>
      <c r="AL61" s="23">
        <f>SUM(AL:WY!DO61)</f>
        <v>0</v>
      </c>
      <c r="AM61" s="23">
        <f>SUM(AL:WY!DZ61)</f>
        <v>0</v>
      </c>
      <c r="AN61" s="23">
        <f>SUM(AL:WY!EK61)</f>
        <v>0</v>
      </c>
      <c r="AO61" s="23">
        <f>SUM(AL:WY!EV61)</f>
        <v>0</v>
      </c>
      <c r="AP61" s="52">
        <f t="shared" si="61"/>
        <v>-178.13596000000001</v>
      </c>
    </row>
    <row r="62" spans="2:42">
      <c r="B62" s="1" t="s">
        <v>181</v>
      </c>
      <c r="C62" s="69">
        <f>SUM(C23:C25)/C8</f>
        <v>0.13400000000000012</v>
      </c>
      <c r="D62" s="69">
        <f t="shared" ref="D62:O62" si="90">SUM(D23:D25)/D8</f>
        <v>0.13400000000000001</v>
      </c>
      <c r="E62" s="69">
        <f t="shared" si="90"/>
        <v>0.13400000000000004</v>
      </c>
      <c r="F62" s="69">
        <f t="shared" si="90"/>
        <v>0.13399999999999998</v>
      </c>
      <c r="G62" s="69" t="e">
        <f t="shared" si="90"/>
        <v>#DIV/0!</v>
      </c>
      <c r="H62" s="69" t="e">
        <f t="shared" si="90"/>
        <v>#DIV/0!</v>
      </c>
      <c r="I62" s="81" t="e">
        <f>SUM(I23:I25)/I8</f>
        <v>#DIV/0!</v>
      </c>
      <c r="J62" s="69" t="e">
        <f t="shared" si="90"/>
        <v>#DIV/0!</v>
      </c>
      <c r="K62" s="69" t="e">
        <f t="shared" si="90"/>
        <v>#DIV/0!</v>
      </c>
      <c r="L62" s="69" t="e">
        <f t="shared" si="90"/>
        <v>#DIV/0!</v>
      </c>
      <c r="M62" s="69" t="e">
        <f t="shared" si="90"/>
        <v>#DIV/0!</v>
      </c>
      <c r="N62" s="69" t="e">
        <f t="shared" si="90"/>
        <v>#DIV/0!</v>
      </c>
      <c r="O62" s="83" t="e">
        <f t="shared" si="90"/>
        <v>#DIV/0!</v>
      </c>
      <c r="P62" s="69">
        <f>SUM(P23:P25)/P8</f>
        <v>0.13399999999999998</v>
      </c>
      <c r="Q62" s="85">
        <f>SUM(Q23:Q25)/Q8</f>
        <v>0.13400000000000006</v>
      </c>
      <c r="T62" s="36" t="s">
        <v>61</v>
      </c>
      <c r="U62" s="35">
        <v>100</v>
      </c>
      <c r="V62" s="35">
        <v>500300</v>
      </c>
      <c r="W62" s="35" t="s">
        <v>33</v>
      </c>
      <c r="X62" s="46" t="s">
        <v>34</v>
      </c>
      <c r="Y62" s="46" t="s">
        <v>35</v>
      </c>
      <c r="Z62" s="35" t="s">
        <v>33</v>
      </c>
      <c r="AA62" s="35" t="s">
        <v>36</v>
      </c>
      <c r="AB62" s="35"/>
      <c r="AC62" s="35" t="s">
        <v>37</v>
      </c>
      <c r="AD62" s="23">
        <f>SUM(AL:WY!AE62)</f>
        <v>16.012639999999998</v>
      </c>
      <c r="AE62" s="23">
        <f>SUM(AL:WY!AP62)</f>
        <v>128.09388000000001</v>
      </c>
      <c r="AF62" s="23">
        <f>SUM(AL:WY!BA62)</f>
        <v>34.029439999999994</v>
      </c>
      <c r="AG62" s="23">
        <f>SUM(AL:WY!BL62)</f>
        <v>0</v>
      </c>
      <c r="AH62" s="23">
        <f>SUM(AL:WY!BW62)</f>
        <v>0</v>
      </c>
      <c r="AI62" s="23">
        <f>SUM(AL:WY!CH62)</f>
        <v>0</v>
      </c>
      <c r="AJ62" s="23">
        <f>SUM(AL:WY!CS62)</f>
        <v>0</v>
      </c>
      <c r="AK62" s="23">
        <f>SUM(AL:WY!DD62)</f>
        <v>0</v>
      </c>
      <c r="AL62" s="23">
        <f>SUM(AL:WY!DO62)</f>
        <v>0</v>
      </c>
      <c r="AM62" s="23">
        <f>SUM(AL:WY!DZ62)</f>
        <v>0</v>
      </c>
      <c r="AN62" s="23">
        <f>SUM(AL:WY!EK62)</f>
        <v>0</v>
      </c>
      <c r="AO62" s="23">
        <f>SUM(AL:WY!EV62)</f>
        <v>0</v>
      </c>
      <c r="AP62" s="52">
        <f t="shared" si="61"/>
        <v>178.13596000000001</v>
      </c>
    </row>
    <row r="63" spans="2:42">
      <c r="B63" s="9" t="s">
        <v>182</v>
      </c>
      <c r="C63" s="68">
        <f t="shared" ref="C63:O63" si="91">SUM(C60:C62)</f>
        <v>0.70000000000000051</v>
      </c>
      <c r="D63" s="68">
        <f t="shared" si="91"/>
        <v>0.69999999999999984</v>
      </c>
      <c r="E63" s="68">
        <f t="shared" si="91"/>
        <v>0.69999999999999984</v>
      </c>
      <c r="F63" s="68">
        <f t="shared" si="91"/>
        <v>0.69999999999999984</v>
      </c>
      <c r="G63" s="68" t="e">
        <f t="shared" si="91"/>
        <v>#DIV/0!</v>
      </c>
      <c r="H63" s="68" t="e">
        <f t="shared" si="91"/>
        <v>#DIV/0!</v>
      </c>
      <c r="I63" s="82" t="e">
        <f>SUM(I60:I62)</f>
        <v>#DIV/0!</v>
      </c>
      <c r="J63" s="68" t="e">
        <f t="shared" si="91"/>
        <v>#DIV/0!</v>
      </c>
      <c r="K63" s="68" t="e">
        <f t="shared" si="91"/>
        <v>#DIV/0!</v>
      </c>
      <c r="L63" s="68" t="e">
        <f t="shared" si="91"/>
        <v>#DIV/0!</v>
      </c>
      <c r="M63" s="68" t="e">
        <f t="shared" si="91"/>
        <v>#DIV/0!</v>
      </c>
      <c r="N63" s="68" t="e">
        <f t="shared" si="91"/>
        <v>#DIV/0!</v>
      </c>
      <c r="O63" s="84" t="e">
        <f t="shared" si="91"/>
        <v>#DIV/0!</v>
      </c>
      <c r="P63" s="68">
        <f>SUM(P60:P62)</f>
        <v>0.69999999999999984</v>
      </c>
      <c r="Q63" s="86">
        <f>SUM(Q60:Q62)</f>
        <v>0.70000000000000018</v>
      </c>
      <c r="T63" s="36" t="s">
        <v>61</v>
      </c>
      <c r="U63" s="35">
        <v>100</v>
      </c>
      <c r="V63" s="35">
        <v>500300</v>
      </c>
      <c r="W63" s="34" t="s">
        <v>33</v>
      </c>
      <c r="X63" s="46" t="s">
        <v>34</v>
      </c>
      <c r="Y63" s="37" t="s">
        <v>35</v>
      </c>
      <c r="Z63" s="34" t="s">
        <v>33</v>
      </c>
      <c r="AA63" s="34" t="s">
        <v>36</v>
      </c>
      <c r="AB63" s="34"/>
      <c r="AC63" s="35" t="s">
        <v>37</v>
      </c>
      <c r="AD63" s="23">
        <f>SUM(AL:WY!AE63)</f>
        <v>-729.63207999999679</v>
      </c>
      <c r="AE63" s="23">
        <f>SUM(AL:WY!AP63)</f>
        <v>-834.81300000000317</v>
      </c>
      <c r="AF63" s="23">
        <f>SUM(AL:WY!BA63)</f>
        <v>-731.01747999999861</v>
      </c>
      <c r="AG63" s="23">
        <f>SUM(AL:WY!BL63)</f>
        <v>0</v>
      </c>
      <c r="AH63" s="23">
        <f>SUM(AL:WY!BW63)</f>
        <v>0</v>
      </c>
      <c r="AI63" s="23">
        <f>SUM(AL:WY!CH63)</f>
        <v>0</v>
      </c>
      <c r="AJ63" s="23">
        <f>SUM(AL:WY!CS63)</f>
        <v>0</v>
      </c>
      <c r="AK63" s="23">
        <f>SUM(AL:WY!DD63)</f>
        <v>0</v>
      </c>
      <c r="AL63" s="23">
        <f>SUM(AL:WY!DO63)</f>
        <v>0</v>
      </c>
      <c r="AM63" s="23">
        <f>SUM(AL:WY!DZ63)</f>
        <v>0</v>
      </c>
      <c r="AN63" s="23">
        <f>SUM(AL:WY!EK63)</f>
        <v>0</v>
      </c>
      <c r="AO63" s="23">
        <f>SUM(AL:WY!EV63)</f>
        <v>0</v>
      </c>
      <c r="AP63" s="52">
        <f t="shared" si="61"/>
        <v>-2295.4625599999986</v>
      </c>
    </row>
    <row r="64" spans="2:42">
      <c r="C64" s="26"/>
      <c r="D64" s="26"/>
      <c r="E64" s="26"/>
      <c r="F64" s="26"/>
      <c r="G64" s="26"/>
      <c r="H64" s="26"/>
      <c r="I64" s="26"/>
      <c r="J64" s="26"/>
      <c r="K64" s="26"/>
      <c r="L64" s="26"/>
      <c r="M64" s="26"/>
      <c r="N64" s="26"/>
      <c r="O64" s="26"/>
      <c r="P64" s="26"/>
      <c r="Q64" s="5"/>
      <c r="T64" s="36" t="s">
        <v>183</v>
      </c>
      <c r="U64" s="35">
        <v>100</v>
      </c>
      <c r="V64" s="35" t="s">
        <v>184</v>
      </c>
      <c r="W64" s="34" t="s">
        <v>33</v>
      </c>
      <c r="X64" s="46" t="s">
        <v>34</v>
      </c>
      <c r="Y64" s="37" t="s">
        <v>35</v>
      </c>
      <c r="Z64" s="34" t="s">
        <v>33</v>
      </c>
      <c r="AA64" s="34" t="s">
        <v>36</v>
      </c>
      <c r="AB64" s="34"/>
      <c r="AC64" s="35" t="s">
        <v>37</v>
      </c>
      <c r="AD64" s="23">
        <f>SUM(AL:WY!AE64)</f>
        <v>729.63207999999679</v>
      </c>
      <c r="AE64" s="23">
        <f>SUM(AL:WY!AP64)</f>
        <v>834.81300000000317</v>
      </c>
      <c r="AF64" s="23">
        <f>SUM(AL:WY!BA64)</f>
        <v>731.01747999999861</v>
      </c>
      <c r="AG64" s="23">
        <f>SUM(AL:WY!BL64)</f>
        <v>0</v>
      </c>
      <c r="AH64" s="23">
        <f>SUM(AL:WY!BW64)</f>
        <v>0</v>
      </c>
      <c r="AI64" s="23">
        <f>SUM(AL:WY!CH64)</f>
        <v>0</v>
      </c>
      <c r="AJ64" s="23">
        <f>SUM(AL:WY!CS64)</f>
        <v>0</v>
      </c>
      <c r="AK64" s="23">
        <f>SUM(AL:WY!DD64)</f>
        <v>0</v>
      </c>
      <c r="AL64" s="23">
        <f>SUM(AL:WY!DO64)</f>
        <v>0</v>
      </c>
      <c r="AM64" s="23">
        <f>SUM(AL:WY!DZ64)</f>
        <v>0</v>
      </c>
      <c r="AN64" s="23">
        <f>SUM(AL:WY!EK64)</f>
        <v>0</v>
      </c>
      <c r="AO64" s="23">
        <f>SUM(AL:WY!EV64)</f>
        <v>0</v>
      </c>
      <c r="AP64" s="52">
        <f t="shared" si="61"/>
        <v>2295.4625599999986</v>
      </c>
    </row>
    <row r="65" spans="2:42">
      <c r="B65" s="1" t="s">
        <v>185</v>
      </c>
      <c r="C65" s="27">
        <f t="shared" ref="C65" si="92">C$8*C60</f>
        <v>279524.74302000005</v>
      </c>
      <c r="D65" s="27">
        <f t="shared" ref="D65:H65" si="93">D$8*D60</f>
        <v>100977.15075999952</v>
      </c>
      <c r="E65" s="27">
        <f t="shared" ref="E65:F65" si="94">E$8*E60</f>
        <v>100000.7554800004</v>
      </c>
      <c r="F65" s="27">
        <f t="shared" si="94"/>
        <v>98623.807659999773</v>
      </c>
      <c r="G65" s="27" t="e">
        <f t="shared" si="93"/>
        <v>#DIV/0!</v>
      </c>
      <c r="H65" s="27" t="e">
        <f t="shared" si="93"/>
        <v>#DIV/0!</v>
      </c>
      <c r="I65" s="27" t="e">
        <f t="shared" ref="I65:J65" si="95">I$8*I60</f>
        <v>#DIV/0!</v>
      </c>
      <c r="J65" s="27" t="e">
        <f t="shared" si="95"/>
        <v>#DIV/0!</v>
      </c>
      <c r="K65" s="27" t="e">
        <f t="shared" ref="K65:K67" si="96">K$8*K60</f>
        <v>#DIV/0!</v>
      </c>
      <c r="L65" s="27" t="e">
        <f t="shared" ref="L65:M67" si="97">L$8*L60</f>
        <v>#DIV/0!</v>
      </c>
      <c r="M65" s="27" t="e">
        <f t="shared" si="97"/>
        <v>#DIV/0!</v>
      </c>
      <c r="N65" s="27" t="e">
        <f t="shared" ref="N65" si="98">N$8*N60</f>
        <v>#DIV/0!</v>
      </c>
      <c r="O65" s="27" t="e">
        <f t="shared" ref="O65:P67" si="99">O$8*O60</f>
        <v>#DIV/0!</v>
      </c>
      <c r="P65" s="27">
        <f t="shared" si="99"/>
        <v>299601.71389999974</v>
      </c>
      <c r="Q65" s="5">
        <f>+Q8*Q60</f>
        <v>579126.45691999979</v>
      </c>
      <c r="R65" s="13" t="e">
        <f>+AL!Q65+CA!Q65+AR!Q65+AZ!Q65+CO!Q65+CT!Q65+DE!Q65+FL!Q65+GA!Q65+HI!Q65+ID!Q65+IL!Q65+IN!Q65+KS!Q65+LA!Q65+MD!Q65+MI!Q65+MN!Q65+MO!Q65+MS!Q65+NC!Q65+NJ!Q65+NE!Q65+NV!Q65+NY!Q65+OH!Q65+OK!Q65+OR!Q65+PA!Q65+SC!Q65+SD!Q65+TN!Q65+TX!Q65+VA!Q65+WA!Q65+WI!Q65+WY!Q65-Q65</f>
        <v>#DIV/0!</v>
      </c>
      <c r="T65" s="36" t="s">
        <v>48</v>
      </c>
      <c r="U65" s="35">
        <v>100</v>
      </c>
      <c r="V65" s="35" t="s">
        <v>49</v>
      </c>
      <c r="W65" s="35" t="s">
        <v>33</v>
      </c>
      <c r="X65" s="46" t="s">
        <v>34</v>
      </c>
      <c r="Y65" s="46" t="s">
        <v>35</v>
      </c>
      <c r="Z65" s="35" t="s">
        <v>33</v>
      </c>
      <c r="AA65" s="35" t="s">
        <v>36</v>
      </c>
      <c r="AB65" s="35"/>
      <c r="AC65" s="35" t="s">
        <v>37</v>
      </c>
      <c r="AD65" s="23">
        <f>SUM(AL:WY!AE65)</f>
        <v>-80.063199999999966</v>
      </c>
      <c r="AE65" s="23">
        <f>SUM(AL:WY!AP65)</f>
        <v>-640.46939999999995</v>
      </c>
      <c r="AF65" s="23">
        <f>SUM(AL:WY!BA65)</f>
        <v>-170.1472</v>
      </c>
      <c r="AG65" s="23">
        <f>SUM(AL:WY!BL65)</f>
        <v>0</v>
      </c>
      <c r="AH65" s="23">
        <f>SUM(AL:WY!BW65)</f>
        <v>0</v>
      </c>
      <c r="AI65" s="23">
        <f>SUM(AL:WY!CH65)</f>
        <v>0</v>
      </c>
      <c r="AJ65" s="23">
        <f>SUM(AL:WY!CS65)</f>
        <v>0</v>
      </c>
      <c r="AK65" s="23">
        <f>SUM(AL:WY!DD65)</f>
        <v>0</v>
      </c>
      <c r="AL65" s="23">
        <f>SUM(AL:WY!DO65)</f>
        <v>0</v>
      </c>
      <c r="AM65" s="23">
        <f>SUM(AL:WY!DZ65)</f>
        <v>0</v>
      </c>
      <c r="AN65" s="23">
        <f>SUM(AL:WY!EK65)</f>
        <v>0</v>
      </c>
      <c r="AO65" s="23">
        <f>SUM(AL:WY!EV65)</f>
        <v>0</v>
      </c>
      <c r="AP65" s="52">
        <f t="shared" si="61"/>
        <v>-890.67979999999989</v>
      </c>
    </row>
    <row r="66" spans="2:42">
      <c r="B66" s="1" t="s">
        <v>186</v>
      </c>
      <c r="C66" s="27">
        <f t="shared" ref="C66" si="100">C$8*C61</f>
        <v>0</v>
      </c>
      <c r="D66" s="27">
        <f t="shared" ref="D66:H66" si="101">D$8*D61</f>
        <v>0</v>
      </c>
      <c r="E66" s="27">
        <f t="shared" ref="E66:F66" si="102">E$8*E61</f>
        <v>0</v>
      </c>
      <c r="F66" s="27">
        <f t="shared" si="102"/>
        <v>0</v>
      </c>
      <c r="G66" s="27" t="e">
        <f t="shared" si="101"/>
        <v>#DIV/0!</v>
      </c>
      <c r="H66" s="27" t="e">
        <f t="shared" si="101"/>
        <v>#DIV/0!</v>
      </c>
      <c r="I66" s="27" t="e">
        <f t="shared" ref="I66:J66" si="103">I$8*I61</f>
        <v>#DIV/0!</v>
      </c>
      <c r="J66" s="27" t="e">
        <f t="shared" si="103"/>
        <v>#DIV/0!</v>
      </c>
      <c r="K66" s="27" t="e">
        <f t="shared" si="96"/>
        <v>#DIV/0!</v>
      </c>
      <c r="L66" s="27" t="e">
        <f t="shared" si="97"/>
        <v>#DIV/0!</v>
      </c>
      <c r="M66" s="27" t="e">
        <f t="shared" si="97"/>
        <v>#DIV/0!</v>
      </c>
      <c r="N66" s="27" t="e">
        <f t="shared" ref="N66" si="104">N$8*N61</f>
        <v>#DIV/0!</v>
      </c>
      <c r="O66" s="27" t="e">
        <f t="shared" si="99"/>
        <v>#DIV/0!</v>
      </c>
      <c r="P66" s="27">
        <f t="shared" si="99"/>
        <v>0</v>
      </c>
      <c r="Q66" s="5">
        <f>+C66+P66</f>
        <v>0</v>
      </c>
      <c r="R66" s="13">
        <f>+AL!Q66+CA!Q66+AR!Q66+AZ!Q66+CO!Q66+CT!Q66+DE!Q66+FL!Q66+GA!Q66+HI!Q66+ID!Q66+IL!Q66+IN!Q66+KS!Q66+LA!Q66+MD!Q66+MI!Q66+MN!Q66+MO!Q66+MS!Q66+NC!Q66+NJ!Q66+NE!Q66+NV!Q66+NY!Q66+OH!Q66+OK!Q66+OR!Q66+PA!Q66+SC!Q66+SD!Q66+TN!Q66+TX!Q66+VA!Q66+WA!Q66+WI!Q66+WY!Q66-Q66</f>
        <v>0</v>
      </c>
      <c r="T66" s="36" t="s">
        <v>61</v>
      </c>
      <c r="U66" s="35">
        <v>100</v>
      </c>
      <c r="V66" s="35" t="s">
        <v>62</v>
      </c>
      <c r="W66" s="35" t="s">
        <v>33</v>
      </c>
      <c r="X66" s="46" t="s">
        <v>34</v>
      </c>
      <c r="Y66" s="46" t="s">
        <v>35</v>
      </c>
      <c r="Z66" s="35" t="s">
        <v>33</v>
      </c>
      <c r="AA66" s="35" t="s">
        <v>36</v>
      </c>
      <c r="AB66" s="35"/>
      <c r="AC66" s="35" t="s">
        <v>37</v>
      </c>
      <c r="AD66" s="23">
        <f>SUM(AL:WY!AE66)</f>
        <v>80.063199999999966</v>
      </c>
      <c r="AE66" s="23">
        <f>SUM(AL:WY!AP66)</f>
        <v>640.46939999999995</v>
      </c>
      <c r="AF66" s="23">
        <f>SUM(AL:WY!BA66)</f>
        <v>170.1472</v>
      </c>
      <c r="AG66" s="23">
        <f>SUM(AL:WY!BL66)</f>
        <v>0</v>
      </c>
      <c r="AH66" s="23">
        <f>SUM(AL:WY!BW66)</f>
        <v>0</v>
      </c>
      <c r="AI66" s="23">
        <f>SUM(AL:WY!CH66)</f>
        <v>0</v>
      </c>
      <c r="AJ66" s="23">
        <f>SUM(AL:WY!CS66)</f>
        <v>0</v>
      </c>
      <c r="AK66" s="23">
        <f>SUM(AL:WY!DD66)</f>
        <v>0</v>
      </c>
      <c r="AL66" s="23">
        <f>SUM(AL:WY!DO66)</f>
        <v>0</v>
      </c>
      <c r="AM66" s="23">
        <f>SUM(AL:WY!DZ66)</f>
        <v>0</v>
      </c>
      <c r="AN66" s="23">
        <f>SUM(AL:WY!EK66)</f>
        <v>0</v>
      </c>
      <c r="AO66" s="23">
        <f>SUM(AL:WY!EV66)</f>
        <v>0</v>
      </c>
      <c r="AP66" s="52">
        <f t="shared" si="61"/>
        <v>890.67979999999989</v>
      </c>
    </row>
    <row r="67" spans="2:42">
      <c r="B67" s="1" t="s">
        <v>187</v>
      </c>
      <c r="C67" s="27">
        <f t="shared" ref="C67" si="105">C$8*C62</f>
        <v>66177.235980000027</v>
      </c>
      <c r="D67" s="27">
        <f t="shared" ref="D67:H67" si="106">D$8*D62</f>
        <v>23906.251239999896</v>
      </c>
      <c r="E67" s="27">
        <f t="shared" ref="E67:F67" si="107">E$8*E62</f>
        <v>23675.090520000107</v>
      </c>
      <c r="F67" s="27">
        <f t="shared" si="107"/>
        <v>23349.09933999995</v>
      </c>
      <c r="G67" s="27" t="e">
        <f t="shared" si="106"/>
        <v>#DIV/0!</v>
      </c>
      <c r="H67" s="27" t="e">
        <f t="shared" si="106"/>
        <v>#DIV/0!</v>
      </c>
      <c r="I67" s="27" t="e">
        <f t="shared" ref="I67:J67" si="108">I$8*I62</f>
        <v>#DIV/0!</v>
      </c>
      <c r="J67" s="27" t="e">
        <f t="shared" si="108"/>
        <v>#DIV/0!</v>
      </c>
      <c r="K67" s="27" t="e">
        <f t="shared" si="96"/>
        <v>#DIV/0!</v>
      </c>
      <c r="L67" s="27" t="e">
        <f t="shared" si="97"/>
        <v>#DIV/0!</v>
      </c>
      <c r="M67" s="27" t="e">
        <f t="shared" si="97"/>
        <v>#DIV/0!</v>
      </c>
      <c r="N67" s="27" t="e">
        <f t="shared" ref="N67" si="109">N$8*N62</f>
        <v>#DIV/0!</v>
      </c>
      <c r="O67" s="27" t="e">
        <f t="shared" si="99"/>
        <v>#DIV/0!</v>
      </c>
      <c r="P67" s="27">
        <f t="shared" si="99"/>
        <v>70930.441099999953</v>
      </c>
      <c r="Q67" s="5">
        <f>+Q8*Q62</f>
        <v>137107.67707999999</v>
      </c>
      <c r="R67" s="13" t="e">
        <f>+AL!Q67+CA!Q67+AR!Q67+AZ!Q67+CO!Q67+CT!Q67+DE!Q67+FL!Q67+GA!Q67+HI!Q67+ID!Q67+IL!Q67+IN!Q67+KS!Q67+LA!Q67+MD!Q67+MI!Q67+MN!Q67+MO!Q67+MS!Q67+NC!Q67+NJ!Q67+NE!Q67+NV!Q67+NY!Q67+OH!Q67+OK!Q67+OR!Q67+PA!Q67+SC!Q67+SD!Q67+TN!Q67+TX!Q67+VA!Q67+WA!Q67+WI!Q67+WY!Q67-Q67</f>
        <v>#DIV/0!</v>
      </c>
      <c r="T67" s="36" t="s">
        <v>61</v>
      </c>
      <c r="U67" s="35">
        <v>100</v>
      </c>
      <c r="V67" s="35" t="s">
        <v>62</v>
      </c>
      <c r="W67" s="35" t="s">
        <v>33</v>
      </c>
      <c r="X67" s="46" t="s">
        <v>34</v>
      </c>
      <c r="Y67" s="46" t="s">
        <v>35</v>
      </c>
      <c r="Z67" s="35" t="s">
        <v>33</v>
      </c>
      <c r="AA67" s="35" t="s">
        <v>36</v>
      </c>
      <c r="AB67" s="35"/>
      <c r="AC67" s="35" t="s">
        <v>37</v>
      </c>
      <c r="AD67" s="23">
        <f>SUM(AL:WY!AE67)</f>
        <v>-3648.1603999999847</v>
      </c>
      <c r="AE67" s="23">
        <f>SUM(AL:WY!AP67)</f>
        <v>-4174.0650000000151</v>
      </c>
      <c r="AF67" s="23">
        <f>SUM(AL:WY!BA67)</f>
        <v>-3655.0873999999931</v>
      </c>
      <c r="AG67" s="23">
        <f>SUM(AL:WY!BL67)</f>
        <v>0</v>
      </c>
      <c r="AH67" s="23">
        <f>SUM(AL:WY!BW67)</f>
        <v>0</v>
      </c>
      <c r="AI67" s="23">
        <f>SUM(AL:WY!CH67)</f>
        <v>0</v>
      </c>
      <c r="AJ67" s="23">
        <f>SUM(AL:WY!CS67)</f>
        <v>0</v>
      </c>
      <c r="AK67" s="23">
        <f>SUM(AL:WY!DD67)</f>
        <v>0</v>
      </c>
      <c r="AL67" s="23">
        <f>SUM(AL:WY!DO67)</f>
        <v>0</v>
      </c>
      <c r="AM67" s="23">
        <f>SUM(AL:WY!DZ67)</f>
        <v>0</v>
      </c>
      <c r="AN67" s="23">
        <f>SUM(AL:WY!EK67)</f>
        <v>0</v>
      </c>
      <c r="AO67" s="23">
        <f>SUM(AL:WY!EV67)</f>
        <v>0</v>
      </c>
      <c r="AP67" s="52">
        <f t="shared" si="61"/>
        <v>-11477.312799999992</v>
      </c>
    </row>
    <row r="68" spans="2:42">
      <c r="B68" s="1" t="s">
        <v>188</v>
      </c>
      <c r="C68" s="13">
        <f t="shared" ref="C68:O68" si="110">C26+C27</f>
        <v>150720.36306510004</v>
      </c>
      <c r="D68" s="13">
        <f t="shared" si="110"/>
        <v>10.75455379999778</v>
      </c>
      <c r="E68" s="13">
        <f t="shared" si="110"/>
        <v>-1885.6229975999977</v>
      </c>
      <c r="F68" s="13">
        <f t="shared" si="110"/>
        <v>-1002.9005617000006</v>
      </c>
      <c r="G68" s="13">
        <f t="shared" si="110"/>
        <v>0</v>
      </c>
      <c r="H68" s="13">
        <f t="shared" si="110"/>
        <v>0</v>
      </c>
      <c r="I68" s="13">
        <f t="shared" si="110"/>
        <v>0</v>
      </c>
      <c r="J68" s="13">
        <f t="shared" si="110"/>
        <v>0</v>
      </c>
      <c r="K68" s="13">
        <f t="shared" si="110"/>
        <v>0</v>
      </c>
      <c r="L68" s="13">
        <f t="shared" si="110"/>
        <v>0</v>
      </c>
      <c r="M68" s="13">
        <f t="shared" si="110"/>
        <v>0</v>
      </c>
      <c r="N68" s="13">
        <f t="shared" si="110"/>
        <v>0</v>
      </c>
      <c r="O68" s="13">
        <f t="shared" si="110"/>
        <v>0</v>
      </c>
      <c r="P68" s="3">
        <f>SUM(D68:O68)</f>
        <v>-2877.7690055000007</v>
      </c>
      <c r="Q68" s="5">
        <f>+C68+P68</f>
        <v>147842.59405960003</v>
      </c>
      <c r="R68" s="13">
        <f>SUM(AL:WY!Q68)-'Starlight APD'!Q68</f>
        <v>0</v>
      </c>
      <c r="T68" s="36" t="s">
        <v>183</v>
      </c>
      <c r="U68" s="35">
        <v>100</v>
      </c>
      <c r="V68" s="35" t="s">
        <v>184</v>
      </c>
      <c r="W68" s="35" t="s">
        <v>33</v>
      </c>
      <c r="X68" s="46" t="s">
        <v>34</v>
      </c>
      <c r="Y68" s="46" t="s">
        <v>35</v>
      </c>
      <c r="Z68" s="35" t="s">
        <v>33</v>
      </c>
      <c r="AA68" s="35" t="s">
        <v>36</v>
      </c>
      <c r="AB68" s="35"/>
      <c r="AC68" s="35" t="s">
        <v>37</v>
      </c>
      <c r="AD68" s="23">
        <f>SUM(AL:WY!AE68)</f>
        <v>3648.1603999999847</v>
      </c>
      <c r="AE68" s="23">
        <f>SUM(AL:WY!AP68)</f>
        <v>4174.0650000000151</v>
      </c>
      <c r="AF68" s="23">
        <f>SUM(AL:WY!BA68)</f>
        <v>3655.0873999999931</v>
      </c>
      <c r="AG68" s="23">
        <f>SUM(AL:WY!BL68)</f>
        <v>0</v>
      </c>
      <c r="AH68" s="23">
        <f>SUM(AL:WY!BW68)</f>
        <v>0</v>
      </c>
      <c r="AI68" s="23">
        <f>SUM(AL:WY!CH68)</f>
        <v>0</v>
      </c>
      <c r="AJ68" s="23">
        <f>SUM(AL:WY!CS68)</f>
        <v>0</v>
      </c>
      <c r="AK68" s="23">
        <f>SUM(AL:WY!DD68)</f>
        <v>0</v>
      </c>
      <c r="AL68" s="23">
        <f>SUM(AL:WY!DO68)</f>
        <v>0</v>
      </c>
      <c r="AM68" s="23">
        <f>SUM(AL:WY!DZ68)</f>
        <v>0</v>
      </c>
      <c r="AN68" s="23">
        <f>SUM(AL:WY!EK68)</f>
        <v>0</v>
      </c>
      <c r="AO68" s="23">
        <f>SUM(AL:WY!EV68)</f>
        <v>0</v>
      </c>
      <c r="AP68" s="52">
        <f t="shared" si="61"/>
        <v>11477.312799999992</v>
      </c>
    </row>
    <row r="69" spans="2:42">
      <c r="B69" s="9"/>
      <c r="C69" s="28">
        <f t="shared" ref="C69" si="111">SUM(C65:C68)</f>
        <v>496422.34206510009</v>
      </c>
      <c r="D69" s="28">
        <f t="shared" ref="D69:H69" si="112">SUM(D65:D68)</f>
        <v>124894.15655379942</v>
      </c>
      <c r="E69" s="28">
        <f t="shared" ref="E69:F69" si="113">SUM(E65:E68)</f>
        <v>121790.22300240051</v>
      </c>
      <c r="F69" s="28">
        <f t="shared" si="113"/>
        <v>120970.00643829971</v>
      </c>
      <c r="G69" s="28" t="e">
        <f t="shared" si="112"/>
        <v>#DIV/0!</v>
      </c>
      <c r="H69" s="28" t="e">
        <f t="shared" si="112"/>
        <v>#DIV/0!</v>
      </c>
      <c r="I69" s="28" t="e">
        <f t="shared" ref="I69:J69" si="114">SUM(I65:I68)</f>
        <v>#DIV/0!</v>
      </c>
      <c r="J69" s="28" t="e">
        <f t="shared" si="114"/>
        <v>#DIV/0!</v>
      </c>
      <c r="K69" s="28" t="e">
        <f t="shared" ref="K69:Q69" si="115">SUM(K65:K68)</f>
        <v>#DIV/0!</v>
      </c>
      <c r="L69" s="28" t="e">
        <f t="shared" si="115"/>
        <v>#DIV/0!</v>
      </c>
      <c r="M69" s="28" t="e">
        <f t="shared" si="115"/>
        <v>#DIV/0!</v>
      </c>
      <c r="N69" s="28" t="e">
        <f t="shared" si="115"/>
        <v>#DIV/0!</v>
      </c>
      <c r="O69" s="28" t="e">
        <f t="shared" si="115"/>
        <v>#DIV/0!</v>
      </c>
      <c r="P69" s="28">
        <f t="shared" ref="P69" si="116">SUM(P65:P68)</f>
        <v>367654.38599449967</v>
      </c>
      <c r="Q69" s="10">
        <f t="shared" si="115"/>
        <v>864076.72805959987</v>
      </c>
      <c r="R69" s="16" t="e">
        <f>+AL!Q69+CA!Q69+AR!Q69+AZ!Q69+CO!Q69+CT!Q69+DE!Q69+FL!Q69+GA!Q69+HI!Q69+ID!Q69+IL!Q69+IN!Q69+KS!Q69+LA!Q69+MD!Q69+MI!Q69+MN!Q69+MO!Q69+MS!Q69+NC!Q69+NJ!Q69+NE!Q69+NV!Q69+NY!Q69+OH!Q69+OK!Q69+OR!Q69+PA!Q69+SC!Q69+SD!Q69+TN!Q69+TX!Q69+VA!Q69+WA!Q69+WI!Q69+WY!Q69-Q69</f>
        <v>#DIV/0!</v>
      </c>
      <c r="T69" s="36" t="s">
        <v>189</v>
      </c>
      <c r="U69" s="35">
        <v>100</v>
      </c>
      <c r="V69" s="35" t="s">
        <v>190</v>
      </c>
      <c r="W69" s="35" t="s">
        <v>33</v>
      </c>
      <c r="X69" s="46" t="s">
        <v>34</v>
      </c>
      <c r="Y69" s="46" t="s">
        <v>35</v>
      </c>
      <c r="Z69" s="35" t="s">
        <v>33</v>
      </c>
      <c r="AA69" s="35" t="s">
        <v>36</v>
      </c>
      <c r="AB69" s="35"/>
      <c r="AC69" s="35" t="s">
        <v>37</v>
      </c>
      <c r="AD69" s="23">
        <f>SUM(AL:WY!AE69)</f>
        <v>-200.15800000000013</v>
      </c>
      <c r="AE69" s="23">
        <f>SUM(AL:WY!AP69)</f>
        <v>-1601.1734999999994</v>
      </c>
      <c r="AF69" s="23">
        <f>SUM(AL:WY!BA69)</f>
        <v>-425.36800000000017</v>
      </c>
      <c r="AG69" s="23">
        <f>SUM(AL:WY!BL69)</f>
        <v>0</v>
      </c>
      <c r="AH69" s="23">
        <f>SUM(AL:WY!BW69)</f>
        <v>0</v>
      </c>
      <c r="AI69" s="23">
        <f>SUM(AL:WY!CH69)</f>
        <v>0</v>
      </c>
      <c r="AJ69" s="23">
        <f>SUM(AL:WY!CS69)</f>
        <v>0</v>
      </c>
      <c r="AK69" s="23">
        <f>SUM(AL:WY!DD69)</f>
        <v>0</v>
      </c>
      <c r="AL69" s="23">
        <f>SUM(AL:WY!DO69)</f>
        <v>0</v>
      </c>
      <c r="AM69" s="23">
        <f>SUM(AL:WY!DZ69)</f>
        <v>0</v>
      </c>
      <c r="AN69" s="23">
        <f>SUM(AL:WY!EK69)</f>
        <v>0</v>
      </c>
      <c r="AO69" s="23">
        <f>SUM(AL:WY!EV69)</f>
        <v>0</v>
      </c>
      <c r="AP69" s="52">
        <f t="shared" ref="AP69:AP72" si="117">SUM(AD69:AO69)</f>
        <v>-2226.6994999999997</v>
      </c>
    </row>
    <row r="70" spans="2:42">
      <c r="C70" s="27">
        <f t="shared" ref="C70" si="118">+C18+C28-C69</f>
        <v>0</v>
      </c>
      <c r="D70" s="27">
        <f t="shared" ref="D70:O70" si="119">+D18+D28-D69</f>
        <v>0</v>
      </c>
      <c r="E70" s="27">
        <f t="shared" ref="E70:F70" si="120">+E18+E28-E69</f>
        <v>0</v>
      </c>
      <c r="F70" s="27">
        <f t="shared" si="120"/>
        <v>0</v>
      </c>
      <c r="G70" s="27" t="e">
        <f t="shared" si="119"/>
        <v>#DIV/0!</v>
      </c>
      <c r="H70" s="27" t="e">
        <f t="shared" si="119"/>
        <v>#DIV/0!</v>
      </c>
      <c r="I70" s="27" t="e">
        <f t="shared" ref="I70:J70" si="121">+I18+I28-I69</f>
        <v>#DIV/0!</v>
      </c>
      <c r="J70" s="27" t="e">
        <f t="shared" si="121"/>
        <v>#DIV/0!</v>
      </c>
      <c r="K70" s="27" t="e">
        <f>+K18+K28-K69</f>
        <v>#DIV/0!</v>
      </c>
      <c r="L70" s="27" t="e">
        <f>+L18+L28-L69</f>
        <v>#DIV/0!</v>
      </c>
      <c r="M70" s="27" t="e">
        <f>+M18+M28-M69</f>
        <v>#DIV/0!</v>
      </c>
      <c r="N70" s="27" t="e">
        <f>+N18+N28-N69</f>
        <v>#DIV/0!</v>
      </c>
      <c r="O70" s="27" t="e">
        <f t="shared" si="119"/>
        <v>#DIV/0!</v>
      </c>
      <c r="P70" s="27">
        <f t="shared" ref="P70" si="122">+P18+P28-P69</f>
        <v>0</v>
      </c>
      <c r="Q70" s="5">
        <f>+Q18+Q28-Q69</f>
        <v>0</v>
      </c>
      <c r="T70" s="36" t="s">
        <v>191</v>
      </c>
      <c r="U70" s="35">
        <v>100</v>
      </c>
      <c r="V70" s="35" t="s">
        <v>192</v>
      </c>
      <c r="W70" s="35" t="s">
        <v>33</v>
      </c>
      <c r="X70" s="46" t="s">
        <v>34</v>
      </c>
      <c r="Y70" s="46" t="s">
        <v>35</v>
      </c>
      <c r="Z70" s="35" t="s">
        <v>41</v>
      </c>
      <c r="AA70" s="35" t="s">
        <v>36</v>
      </c>
      <c r="AB70" s="35"/>
      <c r="AC70" s="35" t="s">
        <v>37</v>
      </c>
      <c r="AD70" s="23">
        <f>SUM(AL:WY!AE70)</f>
        <v>200.15800000000013</v>
      </c>
      <c r="AE70" s="23">
        <f>SUM(AL:WY!AP70)</f>
        <v>1601.1734999999994</v>
      </c>
      <c r="AF70" s="23">
        <f>SUM(AL:WY!BA70)</f>
        <v>425.36800000000017</v>
      </c>
      <c r="AG70" s="23">
        <f>SUM(AL:WY!BL70)</f>
        <v>0</v>
      </c>
      <c r="AH70" s="23">
        <f>SUM(AL:WY!BW70)</f>
        <v>0</v>
      </c>
      <c r="AI70" s="23">
        <f>SUM(AL:WY!CH70)</f>
        <v>0</v>
      </c>
      <c r="AJ70" s="23">
        <f>SUM(AL:WY!CS70)</f>
        <v>0</v>
      </c>
      <c r="AK70" s="23">
        <f>SUM(AL:WY!DD70)</f>
        <v>0</v>
      </c>
      <c r="AL70" s="23">
        <f>SUM(AL:WY!DO70)</f>
        <v>0</v>
      </c>
      <c r="AM70" s="23">
        <f>SUM(AL:WY!DZ70)</f>
        <v>0</v>
      </c>
      <c r="AN70" s="23">
        <f>SUM(AL:WY!EK70)</f>
        <v>0</v>
      </c>
      <c r="AO70" s="23">
        <f>SUM(AL:WY!EV70)</f>
        <v>0</v>
      </c>
      <c r="AP70" s="52">
        <f t="shared" si="117"/>
        <v>2226.6994999999997</v>
      </c>
    </row>
    <row r="71" spans="2:42">
      <c r="B71" s="1" t="s">
        <v>193</v>
      </c>
      <c r="C71" s="27">
        <f t="shared" ref="C71" si="123">SUM(C52:C58)</f>
        <v>324853.24116510013</v>
      </c>
      <c r="D71" s="27">
        <f t="shared" ref="D71:O71" si="124">SUM(D52:D58)</f>
        <v>437527.61891889956</v>
      </c>
      <c r="E71" s="27">
        <f t="shared" ref="E71:F71" si="125">SUM(E52:E58)</f>
        <v>537395.5648213001</v>
      </c>
      <c r="F71" s="27">
        <f t="shared" si="125"/>
        <v>552982.70645960001</v>
      </c>
      <c r="G71" s="27">
        <f t="shared" si="124"/>
        <v>0</v>
      </c>
      <c r="H71" s="27">
        <f t="shared" si="124"/>
        <v>0</v>
      </c>
      <c r="I71" s="27">
        <f t="shared" ref="I71:J71" si="126">SUM(I52:I58)</f>
        <v>0</v>
      </c>
      <c r="J71" s="27">
        <f t="shared" si="126"/>
        <v>0</v>
      </c>
      <c r="K71" s="27">
        <f t="shared" ref="K71:L71" si="127">SUM(K52:K58)</f>
        <v>0</v>
      </c>
      <c r="L71" s="27">
        <f t="shared" si="127"/>
        <v>0</v>
      </c>
      <c r="M71" s="27">
        <f t="shared" ref="M71:N71" si="128">SUM(M52:M58)</f>
        <v>0</v>
      </c>
      <c r="N71" s="27">
        <f t="shared" si="128"/>
        <v>0</v>
      </c>
      <c r="O71" s="27">
        <f t="shared" si="124"/>
        <v>0</v>
      </c>
      <c r="P71" s="27">
        <f t="shared" ref="P71" si="129">SUM(P52:P58)</f>
        <v>552982.70645960001</v>
      </c>
      <c r="Q71" s="5">
        <f t="shared" ref="Q71" si="130">SUM(Q52:Q58)</f>
        <v>552982.70645960001</v>
      </c>
      <c r="T71" s="36" t="s">
        <v>191</v>
      </c>
      <c r="U71" s="35">
        <v>100</v>
      </c>
      <c r="V71" s="35" t="s">
        <v>192</v>
      </c>
      <c r="W71" s="35" t="s">
        <v>33</v>
      </c>
      <c r="X71" s="46" t="s">
        <v>34</v>
      </c>
      <c r="Y71" s="46" t="s">
        <v>35</v>
      </c>
      <c r="Z71" s="35" t="s">
        <v>41</v>
      </c>
      <c r="AA71" s="35" t="s">
        <v>36</v>
      </c>
      <c r="AB71" s="35"/>
      <c r="AC71" s="35" t="s">
        <v>37</v>
      </c>
      <c r="AD71" s="23">
        <f>SUM(AL:WY!AE71)</f>
        <v>-9120.4009999999616</v>
      </c>
      <c r="AE71" s="23">
        <f>SUM(AL:WY!AP71)</f>
        <v>-10435.16250000004</v>
      </c>
      <c r="AF71" s="23">
        <f>SUM(AL:WY!BA71)</f>
        <v>-9137.7184999999845</v>
      </c>
      <c r="AG71" s="23">
        <f>SUM(AL:WY!BL71)</f>
        <v>0</v>
      </c>
      <c r="AH71" s="23">
        <f>SUM(AL:WY!BW71)</f>
        <v>0</v>
      </c>
      <c r="AI71" s="23">
        <f>SUM(AL:WY!CH71)</f>
        <v>0</v>
      </c>
      <c r="AJ71" s="23">
        <f>SUM(AL:WY!CS71)</f>
        <v>0</v>
      </c>
      <c r="AK71" s="23">
        <f>SUM(AL:WY!DD71)</f>
        <v>0</v>
      </c>
      <c r="AL71" s="23">
        <f>SUM(AL:WY!DO71)</f>
        <v>0</v>
      </c>
      <c r="AM71" s="23">
        <f>SUM(AL:WY!DZ71)</f>
        <v>0</v>
      </c>
      <c r="AN71" s="23">
        <f>SUM(AL:WY!EK71)</f>
        <v>0</v>
      </c>
      <c r="AO71" s="23">
        <f>SUM(AL:WY!EV71)</f>
        <v>0</v>
      </c>
      <c r="AP71" s="52">
        <f t="shared" si="117"/>
        <v>-28693.281999999988</v>
      </c>
    </row>
    <row r="72" spans="2:42">
      <c r="B72" s="66" t="s">
        <v>194</v>
      </c>
      <c r="C72" s="67">
        <f t="shared" ref="C72" si="131">+C71*1.15</f>
        <v>373581.22733986512</v>
      </c>
      <c r="D72" s="67">
        <f t="shared" ref="D72:O72" si="132">+D71*1.15</f>
        <v>503156.76175673446</v>
      </c>
      <c r="E72" s="67">
        <f t="shared" ref="E72:F72" si="133">+E71*1.15</f>
        <v>618004.89954449504</v>
      </c>
      <c r="F72" s="67">
        <f t="shared" si="133"/>
        <v>635930.11242854001</v>
      </c>
      <c r="G72" s="67">
        <f t="shared" si="132"/>
        <v>0</v>
      </c>
      <c r="H72" s="67">
        <f t="shared" si="132"/>
        <v>0</v>
      </c>
      <c r="I72" s="67">
        <f t="shared" ref="I72:J72" si="134">+I71*1.15</f>
        <v>0</v>
      </c>
      <c r="J72" s="67">
        <f t="shared" si="134"/>
        <v>0</v>
      </c>
      <c r="K72" s="67">
        <f t="shared" ref="K72:L72" si="135">+K71*1.15</f>
        <v>0</v>
      </c>
      <c r="L72" s="67">
        <f t="shared" si="135"/>
        <v>0</v>
      </c>
      <c r="M72" s="67">
        <f t="shared" ref="M72:N72" si="136">+M71*1.15</f>
        <v>0</v>
      </c>
      <c r="N72" s="67">
        <f t="shared" si="136"/>
        <v>0</v>
      </c>
      <c r="O72" s="67">
        <f t="shared" si="132"/>
        <v>0</v>
      </c>
      <c r="P72" s="65">
        <f t="shared" ref="P72" si="137">+P71*1.15</f>
        <v>635930.11242854001</v>
      </c>
      <c r="Q72" s="65">
        <f t="shared" ref="Q72" si="138">+Q71*1.15</f>
        <v>635930.11242854001</v>
      </c>
      <c r="T72" s="44" t="s">
        <v>183</v>
      </c>
      <c r="U72" s="47">
        <v>100</v>
      </c>
      <c r="V72" s="47" t="s">
        <v>184</v>
      </c>
      <c r="W72" s="47" t="s">
        <v>33</v>
      </c>
      <c r="X72" s="46" t="s">
        <v>34</v>
      </c>
      <c r="Y72" s="48" t="s">
        <v>35</v>
      </c>
      <c r="Z72" s="47" t="s">
        <v>33</v>
      </c>
      <c r="AA72" s="47" t="s">
        <v>36</v>
      </c>
      <c r="AB72" s="47"/>
      <c r="AC72" s="47" t="s">
        <v>37</v>
      </c>
      <c r="AD72" s="23">
        <f>SUM(AL:WY!AE72)</f>
        <v>9120.4009999999616</v>
      </c>
      <c r="AE72" s="23">
        <f>SUM(AL:WY!AP72)</f>
        <v>10435.16250000004</v>
      </c>
      <c r="AF72" s="23">
        <f>SUM(AL:WY!BA72)</f>
        <v>9137.7184999999845</v>
      </c>
      <c r="AG72" s="23">
        <f>SUM(AL:WY!BL72)</f>
        <v>0</v>
      </c>
      <c r="AH72" s="23">
        <f>SUM(AL:WY!BW72)</f>
        <v>0</v>
      </c>
      <c r="AI72" s="23">
        <f>SUM(AL:WY!CH72)</f>
        <v>0</v>
      </c>
      <c r="AJ72" s="23">
        <f>SUM(AL:WY!CS72)</f>
        <v>0</v>
      </c>
      <c r="AK72" s="23">
        <f>SUM(AL:WY!DD72)</f>
        <v>0</v>
      </c>
      <c r="AL72" s="23">
        <f>SUM(AL:WY!DO72)</f>
        <v>0</v>
      </c>
      <c r="AM72" s="23">
        <f>SUM(AL:WY!DZ72)</f>
        <v>0</v>
      </c>
      <c r="AN72" s="23">
        <f>SUM(AL:WY!EK72)</f>
        <v>0</v>
      </c>
      <c r="AO72" s="23">
        <f>SUM(AL:WY!EV72)</f>
        <v>0</v>
      </c>
      <c r="AP72" s="52">
        <f t="shared" si="117"/>
        <v>28693.281999999988</v>
      </c>
    </row>
    <row r="73" spans="2:42">
      <c r="G73" s="26"/>
      <c r="H73" s="26"/>
      <c r="I73" s="26"/>
      <c r="J73" s="26"/>
      <c r="K73" s="26"/>
      <c r="L73" s="26"/>
      <c r="M73" s="26"/>
      <c r="N73" s="26"/>
      <c r="O73" s="26"/>
      <c r="P73" s="3">
        <f>+P72-AL!P72-AR!P72-AZ!P72-CA!P72-CO!P72-CT!P72-DE!P72-FL!P72-GA!P72-HI!P72-ID!P72-IL!P72-IN!P72-KS!P72-LA!P72-MD!P72-MI!P72-MN!P72-MO!P72-MS!P72-NC!P72-NJ!P72-NE!P72-NV!P72-NY!P72-OH!P72-OK!P72-OR!P72-PA!P72-SC!P72-SD!P72-TN!P72-TX!P72-VA!P72-WA!P72-WI!P72-WY!P72</f>
        <v>1448.1349767222673</v>
      </c>
      <c r="Q73" s="3">
        <f>+Q72-AL!Q72-AR!Q72-AZ!Q72-CA!Q72-CO!Q72-CT!Q72-DE!Q72-FL!Q72-GA!Q72-HI!Q72-ID!Q72-IL!Q72-IN!Q72-KS!Q72-LA!Q72-MD!Q72-MI!Q72-MN!Q72-MO!Q72-MS!Q72-NC!Q72-NJ!Q72-NE!Q72-NV!Q72-NY!Q72-OH!Q72-OK!Q72-OR!Q72-PA!Q72-SC!Q72-SD!Q72-TN!Q72-TX!Q72-VA!Q72-WA!Q72-WI!Q72-WY!Q72</f>
        <v>1448.1349767222673</v>
      </c>
      <c r="T73" s="44"/>
      <c r="U73" s="45"/>
      <c r="V73" s="45"/>
      <c r="W73" s="45"/>
      <c r="X73" s="45"/>
      <c r="Y73" s="45"/>
      <c r="Z73" s="45"/>
      <c r="AA73" s="45"/>
      <c r="AB73" s="45"/>
      <c r="AC73" s="45"/>
      <c r="AD73" s="28">
        <f t="shared" ref="AD73:AF73" si="139">SUM(AD5:AD72)</f>
        <v>0</v>
      </c>
      <c r="AE73" s="28">
        <f t="shared" si="139"/>
        <v>0</v>
      </c>
      <c r="AF73" s="28">
        <f t="shared" si="139"/>
        <v>0</v>
      </c>
      <c r="AG73" s="28">
        <f t="shared" ref="AG73:AP73" si="140">SUM(AG5:AG72)</f>
        <v>0</v>
      </c>
      <c r="AH73" s="28">
        <f t="shared" si="140"/>
        <v>0</v>
      </c>
      <c r="AI73" s="28">
        <f t="shared" si="140"/>
        <v>0</v>
      </c>
      <c r="AJ73" s="28">
        <f t="shared" si="140"/>
        <v>0</v>
      </c>
      <c r="AK73" s="28">
        <f t="shared" si="140"/>
        <v>0</v>
      </c>
      <c r="AL73" s="28">
        <f t="shared" si="140"/>
        <v>0</v>
      </c>
      <c r="AM73" s="28">
        <f t="shared" si="140"/>
        <v>0</v>
      </c>
      <c r="AN73" s="28">
        <f t="shared" si="140"/>
        <v>0</v>
      </c>
      <c r="AO73" s="28">
        <f t="shared" si="140"/>
        <v>0</v>
      </c>
      <c r="AP73" s="70">
        <f t="shared" si="140"/>
        <v>0</v>
      </c>
    </row>
    <row r="74" spans="2:42">
      <c r="D74" s="13"/>
      <c r="E74" s="13"/>
      <c r="F74" s="13"/>
      <c r="G74" s="13"/>
      <c r="H74" s="13"/>
      <c r="I74" s="13"/>
      <c r="J74" s="13"/>
      <c r="K74" s="13"/>
      <c r="L74" s="13"/>
      <c r="P74" s="13"/>
      <c r="Q74" s="5"/>
    </row>
    <row r="75" spans="2:42" ht="15">
      <c r="D75" s="13"/>
      <c r="E75" s="13"/>
      <c r="F75" s="13"/>
      <c r="G75" s="13"/>
      <c r="H75" s="13"/>
      <c r="I75" s="13"/>
      <c r="J75" s="13"/>
      <c r="K75" s="13"/>
      <c r="L75" s="13"/>
      <c r="O75" s="13">
        <f>+O53+O57</f>
        <v>0</v>
      </c>
      <c r="P75" s="13">
        <f t="shared" ref="P75:Q75" si="141">+P53+P57</f>
        <v>284254.51399999991</v>
      </c>
      <c r="Q75" s="13">
        <f t="shared" si="141"/>
        <v>284254.51400000008</v>
      </c>
      <c r="AD75" s="91" t="s">
        <v>195</v>
      </c>
      <c r="AE75" s="91" t="s">
        <v>195</v>
      </c>
      <c r="AF75" s="91" t="s">
        <v>195</v>
      </c>
      <c r="AG75" s="91" t="s">
        <v>195</v>
      </c>
      <c r="AH75" s="91" t="s">
        <v>195</v>
      </c>
      <c r="AI75" s="91" t="s">
        <v>195</v>
      </c>
      <c r="AJ75" s="91" t="s">
        <v>195</v>
      </c>
      <c r="AK75" s="91" t="s">
        <v>195</v>
      </c>
      <c r="AL75" s="91" t="s">
        <v>195</v>
      </c>
      <c r="AM75" s="91" t="s">
        <v>195</v>
      </c>
      <c r="AN75" s="91" t="s">
        <v>195</v>
      </c>
      <c r="AO75" s="91" t="s">
        <v>195</v>
      </c>
    </row>
    <row r="76" spans="2:42">
      <c r="D76" s="13"/>
      <c r="E76" s="13"/>
      <c r="F76" s="13"/>
      <c r="G76" s="13"/>
      <c r="H76" s="13"/>
      <c r="I76" s="13"/>
      <c r="J76" s="13"/>
      <c r="K76" s="13"/>
      <c r="L76" s="13"/>
      <c r="P76" s="13"/>
      <c r="Q76" s="5"/>
      <c r="AC76" s="93" t="s">
        <v>196</v>
      </c>
      <c r="AD76" s="23">
        <f>SUM(AL:WY!AE76)</f>
        <v>1013842.446633597</v>
      </c>
      <c r="AE76" s="23">
        <f>SUM(AL:WY!AP76)</f>
        <v>1042015.4638776028</v>
      </c>
      <c r="AF76" s="23">
        <f>SUM(AL:WY!BA76)</f>
        <v>1536415.359670599</v>
      </c>
      <c r="AG76" s="23">
        <f>SUM(AL:WY!BL76)</f>
        <v>0</v>
      </c>
      <c r="AH76" s="23">
        <f>SUM(AL:WY!BW76)</f>
        <v>0</v>
      </c>
      <c r="AI76" s="23">
        <f>SUM(AL:WY!CH76)</f>
        <v>0</v>
      </c>
      <c r="AJ76" s="23">
        <f>SUM(AL:WY!CS76)</f>
        <v>0</v>
      </c>
      <c r="AK76" s="23">
        <f>SUM(AL:WY!DD76)</f>
        <v>0</v>
      </c>
      <c r="AL76" s="23">
        <f>SUM(AL:WY!DO76)</f>
        <v>0</v>
      </c>
      <c r="AM76" s="23">
        <f>SUM(AL:WY!DZ76)</f>
        <v>0</v>
      </c>
      <c r="AN76" s="23">
        <f>SUM(AL:WY!EK76)</f>
        <v>0</v>
      </c>
      <c r="AO76" s="23">
        <f>SUM(AL:WY!EV76)</f>
        <v>0</v>
      </c>
    </row>
    <row r="77" spans="2:42" ht="15">
      <c r="D77" s="13"/>
      <c r="E77" s="13"/>
      <c r="F77" s="13"/>
      <c r="G77" s="13"/>
      <c r="H77" s="13"/>
      <c r="I77" s="13"/>
      <c r="J77" s="13"/>
      <c r="K77" s="13"/>
      <c r="L77" s="13"/>
      <c r="P77" s="13"/>
      <c r="Q77" s="5"/>
      <c r="AD77" s="91" t="s">
        <v>197</v>
      </c>
      <c r="AE77" s="91" t="s">
        <v>197</v>
      </c>
      <c r="AF77" s="91" t="s">
        <v>197</v>
      </c>
      <c r="AG77" s="91" t="s">
        <v>197</v>
      </c>
      <c r="AH77" s="91" t="s">
        <v>197</v>
      </c>
      <c r="AI77" s="91" t="s">
        <v>197</v>
      </c>
      <c r="AJ77" s="91" t="s">
        <v>197</v>
      </c>
      <c r="AK77" s="91" t="s">
        <v>197</v>
      </c>
      <c r="AL77" s="91" t="s">
        <v>197</v>
      </c>
      <c r="AM77" s="91" t="s">
        <v>197</v>
      </c>
      <c r="AN77" s="91" t="s">
        <v>197</v>
      </c>
      <c r="AO77" s="91" t="s">
        <v>197</v>
      </c>
    </row>
    <row r="78" spans="2:42">
      <c r="Q78" s="5"/>
      <c r="AC78" s="93" t="s">
        <v>196</v>
      </c>
      <c r="AD78" s="23">
        <f>SUM(AL:WY!AE78)</f>
        <v>-1013842.446633597</v>
      </c>
      <c r="AE78" s="23">
        <f>SUM(AL:WY!AP78)</f>
        <v>-1042015.4638776028</v>
      </c>
      <c r="AF78" s="23">
        <f>SUM(AL:WY!BA78)</f>
        <v>-1536415.359670599</v>
      </c>
      <c r="AG78" s="23">
        <f>SUM(AL:WY!BL78)</f>
        <v>0</v>
      </c>
      <c r="AH78" s="23">
        <f>SUM(AL:WY!BW78)</f>
        <v>0</v>
      </c>
      <c r="AI78" s="23">
        <f>SUM(AL:WY!CH78)</f>
        <v>0</v>
      </c>
      <c r="AJ78" s="23">
        <f>SUM(AL:WY!CS78)</f>
        <v>0</v>
      </c>
      <c r="AK78" s="23">
        <f>SUM(AL:WY!DD78)</f>
        <v>0</v>
      </c>
      <c r="AL78" s="23">
        <f>SUM(AL:WY!DO78)</f>
        <v>0</v>
      </c>
      <c r="AM78" s="23">
        <f>SUM(AL:WY!DZ78)</f>
        <v>0</v>
      </c>
      <c r="AN78" s="23">
        <f>SUM(AL:WY!EK78)</f>
        <v>0</v>
      </c>
      <c r="AO78" s="23">
        <f>SUM(AL:WY!EV78)</f>
        <v>0</v>
      </c>
    </row>
    <row r="79" spans="2:42">
      <c r="D79" s="13"/>
      <c r="Q79" s="5"/>
      <c r="AC79" s="1" t="s">
        <v>198</v>
      </c>
      <c r="AD79" s="1">
        <v>5985</v>
      </c>
      <c r="AE79" s="1">
        <v>6034</v>
      </c>
      <c r="AF79" s="1">
        <v>6056</v>
      </c>
    </row>
    <row r="80" spans="2:42">
      <c r="Q80" s="5"/>
      <c r="AC80" s="1" t="s">
        <v>199</v>
      </c>
      <c r="AD80" s="94">
        <v>46156</v>
      </c>
      <c r="AE80" s="94">
        <v>46156</v>
      </c>
      <c r="AF80" s="94">
        <v>46157</v>
      </c>
      <c r="AG80" s="94"/>
      <c r="AH80" s="94"/>
      <c r="AI80" s="94"/>
      <c r="AJ80" s="94"/>
      <c r="AK80" s="94"/>
      <c r="AL80" s="94"/>
      <c r="AM80" s="94"/>
      <c r="AN80" s="94"/>
      <c r="AO80" s="94"/>
    </row>
    <row r="81" spans="9:17">
      <c r="Q81" s="5"/>
    </row>
    <row r="82" spans="9:17">
      <c r="Q82" s="5"/>
    </row>
    <row r="83" spans="9:17">
      <c r="Q83" s="5"/>
    </row>
    <row r="84" spans="9:17">
      <c r="Q84" s="5"/>
    </row>
    <row r="85" spans="9:17">
      <c r="Q85" s="5"/>
    </row>
    <row r="86" spans="9:17">
      <c r="Q86" s="5"/>
    </row>
    <row r="87" spans="9:17">
      <c r="Q87" s="5"/>
    </row>
    <row r="88" spans="9:17">
      <c r="Q88" s="5"/>
    </row>
    <row r="89" spans="9:17">
      <c r="I89" s="5"/>
      <c r="Q89" s="5"/>
    </row>
    <row r="90" spans="9:17">
      <c r="I90" s="5"/>
      <c r="Q90" s="5"/>
    </row>
    <row r="91" spans="9:17">
      <c r="I91" s="5"/>
      <c r="Q91" s="5"/>
    </row>
    <row r="92" spans="9:17">
      <c r="I92" s="5"/>
      <c r="Q92" s="5"/>
    </row>
    <row r="93" spans="9:17">
      <c r="Q93" s="5"/>
    </row>
    <row r="94" spans="9:17">
      <c r="Q94" s="5"/>
    </row>
    <row r="95" spans="9:17">
      <c r="Q95" s="5"/>
    </row>
    <row r="96" spans="9: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sheetData>
  <phoneticPr fontId="9" type="noConversion"/>
  <printOptions horizontalCentered="1"/>
  <pageMargins left="0.7" right="0.7" top="0.5" bottom="0.5" header="0.3" footer="0.3"/>
  <pageSetup scale="51" orientation="landscape" horizontalDpi="1200" verticalDpi="1200" r:id="rId1"/>
  <headerFooter>
    <oddFooter>&amp;C&amp;F  &amp;A</oddFooter>
  </headerFooter>
  <ignoredErrors>
    <ignoredError sqref="P57 P53" formula="1"/>
    <ignoredError sqref="U73:AC74 U5:W5 U6:W61 Y5:AB5 Z9:AB12 AA6:AB6 AA7:AB7 AA8:AB8 Z14:AB15 AA13:AB13 Z18:AB20 AA16:AB16 AA17:AB17 Z23:AB24 AA21:AB21 AA22:AB22 Z27:AB28 AA25:AB25 AA26:AB26 Z30:AB32 AA29:AB29 Z35:AB36 AA33:AB33 AA34:AB34 Z39:AB40 AA37:AB37 AA38:AB38 Z42:AB44 AA41:AB41 Z47:AB48 AA45:AB45 AA46:AB46 Z51:AB52 AA49:AB49 AA50:AB50 Z54:AB56 AA53:AB53 Z59:AB69 AA57:AB57 AA58:AB58 Z72:AB72 AA70:AB70 AA71:AB71 X5:X72 Y6:Y72 U64:W72 U62 W62 U63 W63 U81:AC91 U75:AB80" numberStoredAsText="1"/>
    <ignoredError sqref="C63:C67 P60:P63 Q69:Q70 Q64:Q66 C69:C70" evalError="1"/>
    <ignoredError sqref="Q67" evalError="1"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8DA01-F026-40FB-B18F-C10CD6D0231C}">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
      <selection pane="bottomLeft" activeCell="C5" sqref="C5"/>
      <selection pane="topRight" activeCell="C5" sqref="C5"/>
    </sheetView>
  </sheetViews>
  <sheetFormatPr defaultColWidth="9.140625" defaultRowHeight="12.75"/>
  <cols>
    <col min="1" max="1" width="2.7109375" style="1" customWidth="1"/>
    <col min="2" max="2" width="44.28515625" style="1" customWidth="1"/>
    <col min="3" max="18" width="14.85546875" style="1" customWidth="1"/>
    <col min="19" max="19" width="11.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200</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t="s">
        <v>32</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t="s">
        <v>32</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t="s">
        <v>32</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t="s">
        <v>32</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+F51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+F52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 t="shared" ref="P54:P58" si="22">+F54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3">+D66-D20-D21+C55</f>
        <v>0</v>
      </c>
      <c r="E55" s="3"/>
      <c r="F55" s="3"/>
      <c r="G55" s="3"/>
      <c r="H55" s="3"/>
      <c r="I55" s="3"/>
      <c r="J55" s="3"/>
      <c r="K55" s="3"/>
      <c r="L55" s="3"/>
      <c r="M55" s="3"/>
      <c r="N55" s="3"/>
      <c r="O55" s="3"/>
      <c r="P55" s="57">
        <f t="shared" si="22"/>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 t="shared" si="22"/>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4">+D67-D23-D24+C57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5">+E68-E26+D58</f>
        <v>0</v>
      </c>
      <c r="F58" s="5">
        <f t="shared" si="25"/>
        <v>0</v>
      </c>
      <c r="G58" s="3"/>
      <c r="H58" s="3"/>
      <c r="I58" s="3"/>
      <c r="J58" s="3"/>
      <c r="K58" s="3"/>
      <c r="L58" s="3"/>
      <c r="M58" s="3"/>
      <c r="N58" s="3"/>
      <c r="O58" s="3"/>
      <c r="P58" s="58">
        <f t="shared" si="22"/>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6">SUM(C60:C62)</f>
        <v>#DIV/0!</v>
      </c>
      <c r="D63" s="68">
        <f t="shared" ref="D63:O63" si="27">SUM(D60:D62)</f>
        <v>0.7</v>
      </c>
      <c r="E63" s="68">
        <f t="shared" si="27"/>
        <v>0.7</v>
      </c>
      <c r="F63" s="68">
        <f t="shared" si="27"/>
        <v>0.7</v>
      </c>
      <c r="G63" s="68">
        <f t="shared" si="27"/>
        <v>0.7</v>
      </c>
      <c r="H63" s="68">
        <f t="shared" si="27"/>
        <v>0.7</v>
      </c>
      <c r="I63" s="68">
        <f t="shared" si="27"/>
        <v>0.7</v>
      </c>
      <c r="J63" s="68">
        <f t="shared" si="27"/>
        <v>0.7</v>
      </c>
      <c r="K63" s="68">
        <f t="shared" si="27"/>
        <v>0.7</v>
      </c>
      <c r="L63" s="68">
        <f t="shared" si="27"/>
        <v>0.7</v>
      </c>
      <c r="M63" s="68">
        <f t="shared" si="27"/>
        <v>0.7</v>
      </c>
      <c r="N63" s="68">
        <f t="shared" si="27"/>
        <v>0.7</v>
      </c>
      <c r="O63" s="68">
        <f t="shared" si="27"/>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8">D$8*D60</f>
        <v>0</v>
      </c>
      <c r="E65" s="27">
        <f t="shared" si="28"/>
        <v>0</v>
      </c>
      <c r="F65" s="27">
        <f t="shared" si="28"/>
        <v>0</v>
      </c>
      <c r="G65" s="27">
        <f t="shared" si="28"/>
        <v>0</v>
      </c>
      <c r="H65" s="27">
        <f t="shared" si="28"/>
        <v>0</v>
      </c>
      <c r="I65" s="27">
        <f t="shared" si="28"/>
        <v>0</v>
      </c>
      <c r="J65" s="27">
        <f t="shared" si="28"/>
        <v>0</v>
      </c>
      <c r="K65" s="27">
        <f t="shared" si="28"/>
        <v>0</v>
      </c>
      <c r="L65" s="27">
        <f t="shared" si="28"/>
        <v>0</v>
      </c>
      <c r="M65" s="27">
        <f t="shared" si="28"/>
        <v>0</v>
      </c>
      <c r="N65" s="27">
        <f t="shared" si="28"/>
        <v>0</v>
      </c>
      <c r="O65" s="27">
        <f t="shared" si="28"/>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8"/>
        <v>0</v>
      </c>
      <c r="E66" s="27">
        <f t="shared" si="28"/>
        <v>0</v>
      </c>
      <c r="F66" s="27">
        <f t="shared" si="28"/>
        <v>0</v>
      </c>
      <c r="G66" s="27">
        <f t="shared" si="28"/>
        <v>0</v>
      </c>
      <c r="H66" s="27">
        <f t="shared" si="28"/>
        <v>0</v>
      </c>
      <c r="I66" s="27">
        <f t="shared" si="28"/>
        <v>0</v>
      </c>
      <c r="J66" s="27">
        <f t="shared" si="28"/>
        <v>0</v>
      </c>
      <c r="K66" s="27">
        <f t="shared" si="28"/>
        <v>0</v>
      </c>
      <c r="L66" s="27">
        <f t="shared" si="28"/>
        <v>0</v>
      </c>
      <c r="M66" s="27">
        <f t="shared" si="28"/>
        <v>0</v>
      </c>
      <c r="N66" s="27">
        <f t="shared" si="28"/>
        <v>0</v>
      </c>
      <c r="O66" s="27">
        <f t="shared" si="2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8"/>
        <v>0</v>
      </c>
      <c r="E67" s="27">
        <f t="shared" si="28"/>
        <v>0</v>
      </c>
      <c r="F67" s="27">
        <f t="shared" si="28"/>
        <v>0</v>
      </c>
      <c r="G67" s="27">
        <f t="shared" si="28"/>
        <v>0</v>
      </c>
      <c r="H67" s="27">
        <f t="shared" si="28"/>
        <v>0</v>
      </c>
      <c r="I67" s="27">
        <f t="shared" si="28"/>
        <v>0</v>
      </c>
      <c r="J67" s="27">
        <f t="shared" si="28"/>
        <v>0</v>
      </c>
      <c r="K67" s="27">
        <f t="shared" si="28"/>
        <v>0</v>
      </c>
      <c r="L67" s="27">
        <f t="shared" si="28"/>
        <v>0</v>
      </c>
      <c r="M67" s="27">
        <f t="shared" si="28"/>
        <v>0</v>
      </c>
      <c r="N67" s="27">
        <f t="shared" si="28"/>
        <v>0</v>
      </c>
      <c r="O67" s="27">
        <f t="shared" si="28"/>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9">C26+C27</f>
        <v>0</v>
      </c>
      <c r="D68" s="13">
        <f t="shared" si="29"/>
        <v>0</v>
      </c>
      <c r="E68" s="13">
        <f t="shared" si="29"/>
        <v>0</v>
      </c>
      <c r="F68" s="13">
        <f t="shared" si="29"/>
        <v>0</v>
      </c>
      <c r="G68" s="13">
        <f t="shared" si="29"/>
        <v>0</v>
      </c>
      <c r="H68" s="13">
        <f t="shared" si="29"/>
        <v>0</v>
      </c>
      <c r="I68" s="13">
        <f t="shared" si="29"/>
        <v>0</v>
      </c>
      <c r="J68" s="13">
        <f t="shared" si="29"/>
        <v>0</v>
      </c>
      <c r="K68" s="13">
        <f t="shared" si="29"/>
        <v>0</v>
      </c>
      <c r="L68" s="13">
        <f t="shared" si="29"/>
        <v>0</v>
      </c>
      <c r="M68" s="13">
        <f t="shared" si="29"/>
        <v>0</v>
      </c>
      <c r="N68" s="13">
        <f t="shared" si="29"/>
        <v>0</v>
      </c>
      <c r="O68" s="13">
        <f t="shared" si="29"/>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30">SUM(D65:D68)</f>
        <v>0</v>
      </c>
      <c r="E69" s="28">
        <f t="shared" si="30"/>
        <v>0</v>
      </c>
      <c r="F69" s="28">
        <f t="shared" si="30"/>
        <v>0</v>
      </c>
      <c r="G69" s="28">
        <f t="shared" si="30"/>
        <v>0</v>
      </c>
      <c r="H69" s="28">
        <f t="shared" si="30"/>
        <v>0</v>
      </c>
      <c r="I69" s="28">
        <f t="shared" si="30"/>
        <v>0</v>
      </c>
      <c r="J69" s="28">
        <f t="shared" si="30"/>
        <v>0</v>
      </c>
      <c r="K69" s="28">
        <f t="shared" si="30"/>
        <v>0</v>
      </c>
      <c r="L69" s="28">
        <f t="shared" si="30"/>
        <v>0</v>
      </c>
      <c r="M69" s="28">
        <f t="shared" si="30"/>
        <v>0</v>
      </c>
      <c r="N69" s="28">
        <f t="shared" si="30"/>
        <v>0</v>
      </c>
      <c r="O69" s="28">
        <f t="shared" si="30"/>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1">+D18+D28-D69</f>
        <v>0</v>
      </c>
      <c r="E70" s="27">
        <f t="shared" si="31"/>
        <v>0</v>
      </c>
      <c r="F70" s="27">
        <f t="shared" si="31"/>
        <v>0</v>
      </c>
      <c r="G70" s="27">
        <f t="shared" si="31"/>
        <v>0</v>
      </c>
      <c r="H70" s="27">
        <f t="shared" si="31"/>
        <v>0</v>
      </c>
      <c r="I70" s="27">
        <f t="shared" si="31"/>
        <v>0</v>
      </c>
      <c r="J70" s="27">
        <f t="shared" si="31"/>
        <v>0</v>
      </c>
      <c r="K70" s="27">
        <f t="shared" si="31"/>
        <v>0</v>
      </c>
      <c r="L70" s="27">
        <f t="shared" si="31"/>
        <v>0</v>
      </c>
      <c r="M70" s="27">
        <f t="shared" si="31"/>
        <v>0</v>
      </c>
      <c r="N70" s="27">
        <f t="shared" si="31"/>
        <v>0</v>
      </c>
      <c r="O70" s="27">
        <f t="shared" si="31"/>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2">SUM(D52:D58)</f>
        <v>0</v>
      </c>
      <c r="E71" s="27">
        <f t="shared" si="32"/>
        <v>0</v>
      </c>
      <c r="F71" s="27">
        <f t="shared" si="32"/>
        <v>0</v>
      </c>
      <c r="G71" s="27">
        <f t="shared" si="32"/>
        <v>0</v>
      </c>
      <c r="H71" s="27">
        <f t="shared" si="32"/>
        <v>0</v>
      </c>
      <c r="I71" s="27">
        <f t="shared" si="32"/>
        <v>0</v>
      </c>
      <c r="J71" s="27">
        <f t="shared" si="32"/>
        <v>0</v>
      </c>
      <c r="K71" s="27">
        <f t="shared" si="32"/>
        <v>0</v>
      </c>
      <c r="L71" s="27">
        <f t="shared" si="32"/>
        <v>0</v>
      </c>
      <c r="M71" s="27">
        <f t="shared" si="32"/>
        <v>0</v>
      </c>
      <c r="N71" s="27">
        <f t="shared" si="32"/>
        <v>0</v>
      </c>
      <c r="O71" s="27">
        <f t="shared" si="32"/>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3">+D71*1.15</f>
        <v>0</v>
      </c>
      <c r="E72" s="67">
        <f t="shared" si="33"/>
        <v>0</v>
      </c>
      <c r="F72" s="67">
        <f t="shared" si="33"/>
        <v>0</v>
      </c>
      <c r="G72" s="67">
        <f t="shared" si="33"/>
        <v>0</v>
      </c>
      <c r="H72" s="67">
        <f t="shared" si="33"/>
        <v>0</v>
      </c>
      <c r="I72" s="67">
        <f t="shared" si="33"/>
        <v>0</v>
      </c>
      <c r="J72" s="67">
        <f t="shared" si="33"/>
        <v>0</v>
      </c>
      <c r="K72" s="67">
        <f t="shared" si="33"/>
        <v>0</v>
      </c>
      <c r="L72" s="67">
        <f t="shared" si="33"/>
        <v>0</v>
      </c>
      <c r="M72" s="67">
        <f t="shared" si="33"/>
        <v>0</v>
      </c>
      <c r="N72" s="67">
        <f t="shared" si="33"/>
        <v>0</v>
      </c>
      <c r="O72" s="67">
        <f t="shared" si="33"/>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8" orientation="landscape" horizontalDpi="1200" verticalDpi="1200" r:id="rId1"/>
  <headerFooter>
    <oddFooter>&amp;C&amp;F  &amp;A</oddFooter>
  </headerFooter>
  <ignoredErrors>
    <ignoredError sqref="V72:X72 V5:X5 V6:X6 V7:X7 V8:X8 V9:X9 V10:X10 V11:X11 V12:X12 V13:X13 V14:X14 V15:X15 V16:X16 V17:X17 V18:X18 V19:X19 V20:X20 V21:X21 V22:X22 V23:X23 V24:X24 V25:X25 V26:X26 V27:X27 V28:X28 V29:X29 V30:X30 V31:X31 V32:X32 V33:X33 V34:X34 V35:X35 V36:X36 V37:X37 V38:X38 V39:X39 V40:X40 V41:X41 V42:X42 V43:X43 V44:X44 V45:X45 V46:X46 V47:X47 V48:X48 V49:X49 V50:X50 V51:X51 V52:X52 V53:X53 V54:X54 V55:X55 V56:X56 V57:X57 V58:X58 V59:X59 V60:X60 V61:X61 V62 V63 V64:X64 V65:X65 V66:X66 V67:X67 V68:X68 V69:X69 V70:X70 V71:X71 AE7:AI7 AE72:AI72 AE8:AI8 AE9:AI9 AE10:AI10 AE11:AI11 AE12:AI12 AE13:AI13 AE14:AI14 AE15:AI15 AE16:AI16 AE17:AI17 AE18:AI18 AE19:AI19 AE20:AI20 AE21:AI21 AE22:AI22 AE23:AI23 AE24:AI24 AE25:AI25 AE26:AI26 AE27:AI27 AE28:AI28 AE29:AI29 AE30:AI30 AE31:AI31 AE32:AI32 AE33:AI33 AE34:AI34 AE35:AI35 AE36:AI36 AE37:AI37 AE38:AI38 AE39:AI39 AE40:AI40 AE41:AI41 AE42:AI42 AE43:AI43 AE44:AI44 AE45:AI45 AE46:AI46 AE47:AI47 AE48:AI48 AE49:AI49 AE50:AI50 AE51:AI51 AE52:AI52 AE53:AI53 AE54:AI54 AE55:AI55 AE56:AI56 AE57:AI57 AE58:AI58 AE59:AI59 AE60:AI60 AE61:AI61 AE62 AE63 AE64:AI64 AE65:AI65 AE66:AI66 AE67:AI67 AE68:AI68 AE69:AI69 AE70:AI70 AE71:AI71 AP7:AT7 AP72:AT72 AP8:AT8 AP9:AT9 AP10:AT10 AP11:AT11 AP12:AT12 AP13:AT13 AP14:AT14 AP15:AT15 AP16:AT16 AP17:AT17 AP18:AT18 AP19:AT19 AP20:AT20 AP21:AT21 AP22:AT22 AP23:AT23 AP24:AT24 AP25:AT25 AP26:AT26 AP27:AT27 AP28:AT28 AP29:AT29 AP30:AT30 AP31:AT31 AP32:AT32 AP33:AT33 AP34:AT34 AP35:AT35 AP36:AT36 AP37:AT37 AP38:AT38 AP39:AT39 AP40:AT40 AP41:AT41 AP42:AT42 AP43:AT43 AP44:AT44 AP45:AT45 AP46:AT46 AP47:AT47 AP48:AT48 AP49:AT49 AP50:AT50 AP51:AT51 AP52:AT52 AP53:AT53 AP54:AT54 AP55:AT55 AP56:AT56 AP57:AT57 AP58:AT58 AP59:AT59 AP60:AT60 AP61:AT61 AP62 AP63 AP64:AT64 AP65:AT65 AP66:AT66 AP67:AT67 AP68:AT68 AP69:AT69 AP70:AT70 AP71:AT71 BA7:BE7 BA72:BE72 BA8:BE8 BA9:BE9 BA10:BE10 BA11:BE11 BA12:BE12 BA13:BE13 BA14:BE14 BA15:BE15 BA16:BE16 BA17:BE17 BA18:BE18 BA19:BE19 BA20:BE20 BA21:BE21 BA22:BE22 BA23:BE23 BA24:BE24 BA25:BE25 BA26:BE26 BA27:BE27 BA28:BE28 BA29:BE29 BA30:BE30 BA31:BE31 BA32:BE32 BA33:BE33 BA34:BE34 BA35:BE35 BA36:BE36 BA37:BE37 BA38:BE38 BA39:BE39 BA40:BE40 BA41:BE41 BA42:BE42 BA43:BE43 BA44:BE44 BA45:BE45 BA46:BE46 BA47:BE47 BA48:BE48 BA49:BE49 BA50:BE50 BA51:BE51 BA52:BE52 BA53:BE53 BA54:BE54 BA55:BE55 BA56:BE56 BA57:BE57 BA58:BE58 BA59:BE59 BA60:BE60 BA61:BE61 BA62 BA63 BA64:BE64 BA65:BE65 BA66:BE66 BA67:BE67 BA68:BE68 BA69:BE69 BA70:BE70 BA71:BE71 BL7:BP7 BL72:BP72 BL8:BP8 BL9:BP9 BL10:BP10 BL11:BP11 BL12:BP12 BL13:BP13 BL14:BP14 BL15:BP15 BL16:BP16 BL17:BP17 BL18:BP18 BL19:BP19 BL20:BP20 BL21:BP21 BL22:BP22 BL23:BP23 BL24:BP24 BL25:BP25 BL26:BP26 BL27:BP27 BL28:BP28 BL29:BP29 BL30:BP30 BL31:BP31 BL32:BP32 BL33:BP33 BL34:BP34 BL35:BP35 BL36:BP36 BL37:BP37 BL38:BP38 BL39:BP39 BL40:BP40 BL41:BP41 BL42:BP42 BL43:BP43 BL44:BP44 BL45:BP45 BL46:BP46 BL47:BP47 BL48:BP48 BL49:BP49 BL50:BP50 BL51:BP51 BL52:BP52 BL53:BP53 BL54:BP54 BL55:BP55 BL56:BP56 BL57:BP57 BL58:BP58 BL59:BP59 BL60:BP60 BL61:BP61 BL62 BL63 BL64:BP64 BL65:BP65 BL66:BP66 BL67:BP67 BL68:BP68 BL69:BP69 BL70:BP70 BL71:BP71 BW7:CA7 BW72:CA72 BW8:CA8 BW9:CA9 BW10:CA10 BW11:CA11 BW12:CA12 BW13:CA13 BW14:CA14 BW15:CA15 BW16:CA16 BW17:CA17 BW18:CA18 BW19:CA19 BW20:CA20 BW21:CA21 BW22:CA22 BW23:CA23 BW24:CA24 BW25:CA25 BW26:CA26 BW27:CA27 BW28:CA28 BW29:CA29 BW30:CA30 BW31:CA31 BW32:CA32 BW33:CA33 BW34:CA34 BW35:CA35 BW36:CA36 BW37:CA37 BW38:CA38 BW39:CA39 BW40:CA40 BW41:CA41 BW42:CA42 BW43:CA43 BW44:CA44 BW45:CA45 BW46:CA46 BW47:CA47 BW48:CA48 BW49:CA49 BW50:CA50 BW51:CA51 BW52:CA52 BW53:CA53 BW54:CA54 BW55:CA55 BW56:CA56 BW57:CA57 BW58:CA58 BW59:CA59 BW60:CA60 BW61:CA61 BW62 BW63 BW64:CA64 BW65:CA65 BW66:CA66 BW67:CA67 BW68:CA68 BW69:CA69 BW70:CA70 BW71:CA71 CH7:CL7 CH72:CL72 CH8:CL8 CH9:CL9 CH10:CL10 CH11:CL11 CH12:CL12 CH13:CL13 CH14:CL14 CH15:CL15 CH16:CL16 CH17:CL17 CH18:CL18 CH19:CL19 CH20:CL20 CH21:CL21 CH22:CL22 CH23:CL23 CH24:CL24 CH25:CL25 CH26:CL26 CH27:CL27 CH28:CL28 CH29:CL29 CH30:CL30 CH31:CL31 CH32:CL32 CH33:CL33 CH34:CL34 CH35:CL35 CH36:CL36 CH37:CL37 CH38:CL38 CH39:CL39 CH40:CL40 CH41:CL41 CH42:CL42 CH43:CL43 CH44:CL44 CH45:CL45 CH46:CL46 CH47:CL47 CH48:CL48 CH49:CL49 CH50:CL50 CH51:CL51 CH52:CL52 CH53:CL53 CH54:CL54 CH55:CL55 CH56:CL56 CH57:CL57 CH58:CL58 CH59:CL59 CH60:CL60 CH61:CL61 CH62 CH63 CH64:CL64 CH65:CL65 CH66:CL66 CH67:CL67 CH68:CL68 CH69:CL69 CH70:CL70 CH71:CL71 CS7:CW7 CS72:CW72 CS8:CW8 CS9:CW9 CS10:CW10 CS11:CW11 CS12:CW12 CS13:CW13 CS14:CW14 CS15:CW15 CS16:CW16 CS17:CW17 CS18:CW18 CS19:CW19 CS20:CW20 CS21:CW21 CS22:CW22 CS23:CW23 CS24:CW24 CS25:CW25 CS26:CW26 CS27:CW27 CS28:CW28 CS29:CW29 CS30:CW30 CS31:CW31 CS32:CW32 CS33:CW33 CS34:CW34 CS35:CW35 CS36:CW36 CS37:CW37 CS38:CW38 CS39:CW39 CS40:CW40 CS41:CW41 CS42:CW42 CS43:CW43 CS44:CW44 CS45:CW45 CS46:CW46 CS47:CW47 CS48:CW48 CS49:CW49 CS50:CW50 CS51:CW51 CS52:CW52 CS53:CW53 CS54:CW54 CS55:CW55 CS56:CW56 CS57:CW57 CS58:CW58 CS59:CW59 CS60:CW60 CS61:CW61 CS62 CS63 CS64:CW64 CS65:CW65 CS66:CW66 CS67:CW67 CS68:CW68 CS69:CW69 CS70:CW70 CS71:CW71 DD7:DH7 DD72:DH72 DD8:DH8 DD9:DH9 DD10:DH10 DD11:DH11 DD12:DH12 DD13:DH13 DD14:DH14 DD15:DH15 DD16:DH16 DD17:DH17 DD18:DH18 DD19:DH19 DD20:DH20 DD21:DH21 DD22:DH22 DD23:DH23 DD24:DH24 DD25:DH25 DD26:DH26 DD27:DH27 DD28:DH28 DD29:DH29 DD30:DH30 DD31:DH31 DD32:DH32 DD33:DH33 DD34:DH34 DD35:DH35 DD36:DH36 DD37:DH37 DD38:DH38 DD39:DH39 DD40:DH40 DD41:DH41 DD42:DH42 DD43:DH43 DD44:DH44 DD45:DH45 DD46:DH46 DD47:DH47 DD48:DH48 DD49:DH49 DD50:DH50 DD51:DH51 DD52:DH52 DD53:DH53 DD54:DH54 DD55:DH55 DD56:DH56 DD57:DH57 DD58:DH58 DD59:DH59 DD60:DH60 DD61:DH61 DD62 DD63 DD64:DH64 DD65:DH65 DD66:DH66 DD67:DH67 DD68:DH68 DD69:DH69 DD70:DH70 DD71:DH71 DO7:DS7 DO72:DS72 DO8:DS8 DO9:DS9 DO10:DS10 DO11:DS11 DO12:DS12 DO13:DS13 DO14:DS14 DO15:DS15 DO16:DS16 DO17:DS17 DO18:DS18 DO19:DS19 DO20:DS20 DO21:DS21 DO22:DS22 DO23:DS23 DO24:DS24 DO25:DS25 DO26:DS26 DO27:DS27 DO28:DS28 DO29:DS29 DO30:DS30 DO31:DS31 DO32:DS32 DO33:DS33 DO34:DS34 DO35:DS35 DO36:DS36 DO37:DS37 DO38:DS38 DO39:DS39 DO40:DS40 DO41:DS41 DO42:DS42 DO43:DS43 DO44:DS44 DO45:DS45 DO46:DS46 DO47:DS47 DO48:DS48 DO49:DS49 DO50:DS50 DO51:DS51 DO52:DS52 DO53:DS53 DO54:DS54 DO55:DS55 DO56:DS56 DO57:DS57 DO58:DS58 DO59:DS59 DO60:DS60 DO61:DS61 DO62 DO63 DO64:DS64 DO65:DS65 DO66:DS66 DO67:DS67 DO68:DS68 DO69:DS69 DO70:DS70 DO71:DS71 DZ7:ED7 DZ72:ED72 DZ8:ED8 DZ9:ED9 DZ10:ED10 DZ11:ED11 DZ12:ED12 DZ13:ED13 DZ14:ED14 DZ15:ED15 DZ16:ED16 DZ17:ED17 DZ18:ED18 DZ19:ED19 DZ20:ED20 DZ21:ED21 DZ22:ED22 DZ23:ED23 DZ24:ED24 DZ25:ED25 DZ26:ED26 DZ27:ED27 DZ28:ED28 DZ29:ED29 DZ30:ED30 DZ31:ED31 DZ32:ED32 DZ33:ED33 DZ34:ED34 DZ35:ED35 DZ36:ED36 DZ37:ED37 DZ38:ED38 DZ39:ED39 DZ40:ED40 DZ41:ED41 DZ42:ED42 DZ43:ED43 DZ44:ED44 DZ45:ED45 DZ46:ED46 DZ47:ED47 DZ48:ED48 DZ49:ED49 DZ50:ED50 DZ51:ED51 DZ52:ED52 DZ53:ED53 DZ54:ED54 DZ55:ED55 DZ56:ED56 DZ57:ED57 DZ58:ED58 DZ59:ED59 DZ60:ED60 DZ61:ED61 DZ62 DZ63 DZ64:ED64 DZ65:ED65 DZ66:ED66 DZ67:ED67 DZ68:ED68 DZ69:ED69 DZ70:ED70 DZ71:ED71 EK7:EO7 EK72:EO72 EK8:EO8 EK9:EO9 EK10:EO10 EK11:EO11 EK12:EO12 EK13:EO13 EK14:EO14 EK15:EO15 EK16:EO16 EK17:EO17 EK18:EO18 EK19:EO19 EK20:EO20 EK21:EO21 EK22:EO22 EK23:EO23 EK24:EO24 EK25:EO25 EK26:EO26 EK27:EO27 EK28:EO28 EK29:EO29 EK30:EO30 EK31:EO31 EK32:EO32 EK33:EO33 EK34:EO34 EK35:EO35 EK36:EO36 EK37:EO37 EK38:EO38 EK39:EO39 EK40:EO40 EK41:EO41 EK42:EO42 EK43:EO43 EK44:EO44 EK45:EO45 EK46:EO46 EK47:EO47 EK48:EO48 EK49:EO49 EK50:EO50 EK51:EO51 EK52:EO52 EK53:EO53 EK54:EO54 EK55:EO55 EK56:EO56 EK57:EO57 EK58:EO58 EK59:EO59 EK60:EO60 EK61:EO61 EK62 EK63 EK64:EO64 EK65:EO65 EK66:EO66 EK67:EO67 EK68:EO68 EK69:EO69 EK70:EO70 EK71:EO71 AE6:AI6 AE5:AI5 AP6:AT6 AP5:AT5 BA6:BE6 BA5:BE5 BL6:BP6 BL5:BP5 BW6:CA6 BW5:CA5 CH6:CL6 CH5:CL5 CS6:CW6 CS5:CW5 DD6:DH6 DD5:DH5 DO6:DS6 DO5:DS5 DZ6:ED6 DZ5:ED5 EK6:EO6 EK5:EO5 Z5:AC5 AA72:AC72 AA9:AC9 AA10:AC10 AA11:AC11 AA12:AC12 AA14:AC14 AA15:AC15 AA18:AC18 AA19:AC19 AA20:AC20 AA23:AC23 AA24:AC24 AA27:AC27 AA28:AC28 AA30:AC30 AA31:AC31 AA32:AC32 AA35:AC35 AA36:AC36 AA39:AC39 AA40:AC40 AA42:AC42 AA43:AC43 AA44:AC44 AA47:AC47 AA48:AC48 AA51:AC51 AA52:AC52 AA54:AC54 AA55:AC55 AA56:AC56 AA59:AC59 AA60:AC60 AA61:AC61 AA62:AC62 AA63:AC63 AA64:AC64 AA65:AC65 AA66:AC66 AA67:AC67 AA68:AC68 AA69:AC69 AL72:AN72 AL9:AN9 AL10:AN10 AL11:AN11 AL12:AN12 AL14:AN14 AL15:AN15 AL18:AN18 AL19:AN19 AL20:AN20 AL23:AN23 AL24:AN24 AL27:AN27 AL28:AN28 AL30:AN30 AL31:AN31 AL32:AN32 AL35:AN35 AL36:AN36 AL39:AN39 AL40:AN40 AL42:AN42 AL43:AN43 AL44:AN44 AL47:AN47 AL48:AN48 AL51:AN51 AL52:AN52 AL54:AN54 AL55:AN55 AL56:AN56 AL59:AN59 AL60:AN60 AL61:AN61 AL62:AN62 AL63:AN63 AL64:AN64 AL65:AN65 AL66:AN66 AL67:AN67 AL68:AN68 AL69:AN69 AL5:AN5 AW72:AY72 AW9:AY9 AW10:AY10 AW11:AY11 AW12:AY12 AW14:AY14 AW15:AY15 AW18:AY18 AW19:AY19 AW20:AY20 AW23:AY23 AW24:AY24 AW27:AY27 AW28:AY28 AW30:AY30 AW31:AY31 AW32:AY32 AW35:AY35 AW36:AY36 AW39:AY39 AW40:AY40 AW42:AY42 AW43:AY43 AW44:AY44 AW47:AY47 AW48:AY48 AW51:AY51 AW52:AY52 AW54:AY54 AW55:AY55 AW56:AY56 AW59:AY59 AW60:AY60 AW61:AY61 AW62:AY62 AW63:AY63 AW64:AY64 AW65:AY65 AW66:AY66 AW67:AY67 AW68:AY68 AW69:AY69 AW5:AY5 BH72:BJ72 BH9:BJ9 BH10:BJ10 BH11:BJ11 BH12:BJ12 BH14:BJ14 BH15:BJ15 BH18:BJ18 BH19:BJ19 BH20:BJ20 BH23:BJ23 BH24:BJ24 BH27:BJ27 BH28:BJ28 BH30:BJ30 BH31:BJ31 BH32:BJ32 BH35:BJ35 BH36:BJ36 BH39:BJ39 BH40:BJ40 BH42:BJ42 BH43:BJ43 BH44:BJ44 BH47:BJ47 BH48:BJ48 BH51:BJ51 BH52:BJ52 BH54:BJ54 BH55:BJ55 BH56:BJ56 BH59:BJ59 BH60:BJ60 BH61:BJ61 BH62:BJ62 BH63:BJ63 BH64:BJ64 BH65:BJ65 BH66:BJ66 BH67:BJ67 BH68:BJ68 BH69:BJ69 BH5:BJ5 BS72:BU72 BS9:BU9 BS10:BU10 BS11:BU11 BS12:BU12 BS14:BU14 BS15:BU15 BS18:BU18 BS19:BU19 BS20:BU20 BS23:BU23 BS24:BU24 BS27:BU27 BS28:BU28 BS30:BU30 BS31:BU31 BS32:BU32 BS35:BU35 BS36:BU36 BS39:BU39 BS40:BU40 BS42:BU42 BS43:BU43 BS44:BU44 BS47:BU47 BS48:BU48 BS51:BU51 BS52:BU52 BS54:BU54 BS55:BU55 BS56:BU56 BS59:BU59 BS60:BU60 BS61:BU61 BS62:BU62 BS63:BU63 BS64:BU64 BS65:BU65 BS66:BU66 BS67:BU67 BS68:BU68 BS69:BU69 BS5:BU5 CD72:CF72 CD9:CF9 CD10:CF10 CD11:CF11 CD12:CF12 CD14:CF14 CD15:CF15 CD18:CF18 CD19:CF19 CD20:CF20 CD23:CF23 CD24:CF24 CD27:CF27 CD28:CF28 CD30:CF30 CD31:CF31 CD32:CF32 CD35:CF35 CD36:CF36 CD39:CF39 CD40:CF40 CD42:CF42 CD43:CF43 CD44:CF44 CD47:CF47 CD48:CF48 CD51:CF51 CD52:CF52 CD54:CF54 CD55:CF55 CD56:CF56 CD59:CF59 CD60:CF60 CD61:CF61 CD62:CF62 CD63:CF63 CD64:CF64 CD65:CF65 CD66:CF66 CD67:CF67 CD68:CF68 CD69:CF69 CD5:CF5 CO72:CQ72 CO9:CQ9 CO10:CQ10 CO11:CQ11 CO12:CQ12 CO14:CQ14 CO15:CQ15 CO18:CQ18 CO19:CQ19 CO20:CQ20 CO23:CQ23 CO24:CQ24 CO27:CQ27 CO28:CQ28 CO30:CQ30 CO31:CQ31 CO32:CQ32 CO35:CQ35 CO36:CQ36 CO39:CQ39 CO40:CQ40 CO42:CQ42 CO43:CQ43 CO44:CQ44 CO47:CQ47 CO48:CQ48 CO51:CQ51 CO52:CQ52 CO54:CQ54 CO55:CQ55 CO56:CQ56 CO59:CQ59 CO60:CQ60 CO61:CQ61 CO62:CQ62 CO63:CQ63 CO64:CQ64 CO65:CQ65 CO66:CQ66 CO67:CQ67 CO68:CQ68 CO69:CQ69 CO5:CQ5 CZ72:DB72 CZ9:DB9 CZ10:DB10 CZ11:DB11 CZ12:DB12 CZ14:DB14 CZ15:DB15 CZ18:DB18 CZ19:DB19 CZ20:DB20 CZ23:DB23 CZ24:DB24 CZ27:DB27 CZ28:DB28 CZ30:DB30 CZ31:DB31 CZ32:DB32 CZ35:DB35 CZ36:DB36 CZ39:DB39 CZ40:DB40 CZ42:DB42 CZ43:DB43 CZ44:DB44 CZ47:DB47 CZ48:DB48 CZ51:DB51 CZ52:DB52 CZ54:DB54 CZ55:DB55 CZ56:DB56 CZ59:DB59 CZ60:DB60 CZ61:DB61 CZ62:DB62 CZ63:DB63 CZ64:DB64 CZ65:DB65 CZ66:DB66 CZ67:DB67 CZ68:DB68 CZ69:DB69 CZ5:DB5 DK72:DM72 DK9:DM9 DK10:DM10 DK11:DM11 DK12:DM12 DK14:DM14 DK15:DM15 DK18:DM18 DK19:DM19 DK20:DM20 DK23:DM23 DK24:DM24 DK27:DM27 DK28:DM28 DK30:DM30 DK31:DM31 DK32:DM32 DK35:DM35 DK36:DM36 DK39:DM39 DK40:DM40 DK42:DM42 DK43:DM43 DK44:DM44 DK47:DM47 DK48:DM48 DK51:DM51 DK52:DM52 DK54:DM54 DK55:DM55 DK56:DM56 DK59:DM59 DK60:DM60 DK61:DM61 DK62:DM62 DK63:DM63 DK64:DM64 DK65:DM65 DK66:DM66 DK67:DM67 DK68:DM68 DK69:DM69 DK5:DM5 DV72:DX72 DV9:DX9 DV10:DX10 DV11:DX11 DV12:DX12 DV14:DX14 DV15:DX15 DV18:DX18 DV19:DX19 DV20:DX20 DV23:DX23 DV24:DX24 DV27:DX27 DV28:DX28 DV30:DX30 DV31:DX31 DV32:DX32 DV35:DX35 DV36:DX36 DV39:DX39 DV40:DX40 DV42:DX42 DV43:DX43 DV44:DX44 DV47:DX47 DV48:DX48 DV51:DX51 DV52:DX52 DV54:DX54 DV55:DX55 DV56:DX56 DV59:DX59 DV60:DX60 DV61:DX61 DV62:DX62 DV63:DX63 DV64:DX64 DV65:DX65 DV66:DX66 DV67:DX67 DV68:DX68 DV69:DX69 DV5:DX5 EG72:EI72 EG9:EI9 EG10:EI10 EG11:EI11 EG12:EI12 EG14:EI14 EG15:EI15 EG18:EI18 EG19:EI19 EG20:EI20 EG23:EI23 EG24:EI24 EG27:EI27 EG28:EI28 EG30:EI30 EG31:EI31 EG32:EI32 EG35:EI35 EG36:EI36 EG39:EI39 EG40:EI40 EG42:EI42 EG43:EI43 EG44:EI44 EG47:EI47 EG48:EI48 EG51:EI51 EG52:EI52 EG54:EI54 EG55:EI55 EG56:EI56 EG59:EI59 EG60:EI60 EG61:EI61 EG62:EI62 EG63:EI63 EG64:EI64 EG65:EI65 EG66:EI66 EG67:EI67 EG68:EI68 EG69:EI69 EG5:EI5 ER72:ET72 ER9:ET9 ER10:ET10 ER11:ET11 ER12:ET12 ER14:ET14 ER15:ET15 ER18:ET18 ER19:ET19 ER20:ET20 ER23:ET23 ER24:ET24 ER27:ET27 ER28:ET28 ER30:ET30 ER31:ET31 ER32:ET32 ER35:ET35 ER36:ET36 ER39:ET39 ER40:ET40 ER42:ET42 ER43:ET43 ER44:ET44 ER47:ET47 ER48:ET48 ER51:ET51 ER52:ET52 ER54:ET54 ER55:ET55 ER56:ET56 ER59:ET59 ER60:ET60 ER61:ET61 ER62:ET62 ER63:ET63 ER64:ET64 ER65:ET65 ER66:ET66 ER67:ET67 ER68:ET68 ER69:ET69 ER5:ET5 AB6:AC6 AM6:AN6 AX6:AY6 BI6:BJ6 BT6:BU6 CE6:CF6 CP6:CQ6 DA6:DB6 DL6:DM6 DW6:DX6 EH6:EI6 ES6:ET6 AB7:AC7 AM7:AN7 AX7:AY7 BI7:BJ7 BT7:BU7 CE7:CF7 CP7:CQ7 DA7:DB7 DL7:DM7 DW7:DX7 EH7:EI7 ES7:ET7 AB8:AC8 AM8:AN8 AX8:AY8 BI8:BJ8 BT8:BU8 CE8:CF8 CP8:CQ8 DA8:DB8 DL8:DM8 DW8:DX8 EH8:EI8 ES8:ET8 AB13:AC13 AM13:AN13 AX13:AY13 BI13:BJ13 BT13:BU13 CE13:CF13 CP13:CQ13 DA13:DB13 DL13:DM13 DW13:DX13 EH13:EI13 ES13:ET13 AB16:AC16 AM16:AN16 AX16:AY16 BI16:BJ16 BT16:BU16 CE16:CF16 CP16:CQ16 DA16:DB16 DL16:DM16 DW16:DX16 EH16:EI16 ES16:ET16 AB17:AC17 AM17:AN17 AX17:AY17 BI17:BJ17 BT17:BU17 CE17:CF17 CP17:CQ17 DA17:DB17 DL17:DM17 DW17:DX17 EH17:EI17 ES17:ET17 AB21:AC21 AM21:AN21 AX21:AY21 BI21:BJ21 BT21:BU21 CE21:CF21 CP21:CQ21 DA21:DB21 DL21:DM21 DW21:DX21 EH21:EI21 ES21:ET21 AB22:AC22 AM22:AN22 AX22:AY22 BI22:BJ22 BT22:BU22 CE22:CF22 CP22:CQ22 DA22:DB22 DL22:DM22 DW22:DX22 EH22:EI22 ES22:ET22 AB25:AC25 AM25:AN25 AX25:AY25 BI25:BJ25 BT25:BU25 CE25:CF25 CP25:CQ25 DA25:DB25 DL25:DM25 DW25:DX25 EH25:EI25 ES25:ET25 AB26:AC26 AM26:AN26 AX26:AY26 BI26:BJ26 BT26:BU26 CE26:CF26 CP26:CQ26 DA26:DB26 DL26:DM26 DW26:DX26 EH26:EI26 ES26:ET26 AB29:AC29 AM29:AN29 AX29:AY29 BI29:BJ29 BT29:BU29 CE29:CF29 CP29:CQ29 DA29:DB29 DL29:DM29 DW29:DX29 EH29:EI29 ES29:ET29 AB33:AC33 AM33:AN33 AX33:AY33 BI33:BJ33 BT33:BU33 CE33:CF33 CP33:CQ33 DA33:DB33 DL33:DM33 DW33:DX33 EH33:EI33 ES33:ET33 AB34:AC34 AM34:AN34 AX34:AY34 BI34:BJ34 BT34:BU34 CE34:CF34 CP34:CQ34 DA34:DB34 DL34:DM34 DW34:DX34 EH34:EI34 ES34:ET34 AB37:AC37 AM37:AN37 AX37:AY37 BI37:BJ37 BT37:BU37 CE37:CF37 CP37:CQ37 DA37:DB37 DL37:DM37 DW37:DX37 EH37:EI37 ES37:ET37 AB38:AC38 AM38:AN38 AX38:AY38 BI38:BJ38 BT38:BU38 CE38:CF38 CP38:CQ38 DA38:DB38 DL38:DM38 DW38:DX38 EH38:EI38 ES38:ET38 AB41:AC41 AM41:AN41 AX41:AY41 BI41:BJ41 BT41:BU41 CE41:CF41 CP41:CQ41 DA41:DB41 DL41:DM41 DW41:DX41 EH41:EI41 ES41:ET41 AB45:AC45 AM45:AN45 AX45:AY45 BI45:BJ45 BT45:BU45 CE45:CF45 CP45:CQ45 DA45:DB45 DL45:DM45 DW45:DX45 EH45:EI45 ES45:ET45 AB46:AC46 AM46:AN46 AX46:AY46 BI46:BJ46 BT46:BU46 CE46:CF46 CP46:CQ46 DA46:DB46 DL46:DM46 DW46:DX46 EH46:EI46 ES46:ET46 AB49:AC49 AM49:AN49 AX49:AY49 BI49:BJ49 BT49:BU49 CE49:CF49 CP49:CQ49 DA49:DB49 DL49:DM49 DW49:DX49 EH49:EI49 ES49:ET49 AB50:AC50 AM50:AN50 AX50:AY50 BI50:BJ50 BT50:BU50 CE50:CF50 CP50:CQ50 DA50:DB50 DL50:DM50 DW50:DX50 EH50:EI50 ES50:ET50 AB53:AC53 AM53:AN53 AX53:AY53 BI53:BJ53 BT53:BU53 CE53:CF53 CP53:CQ53 DA53:DB53 DL53:DM53 DW53:DX53 EH53:EI53 ES53:ET53 AB57:AC57 AM57:AN57 AX57:AY57 BI57:BJ57 BT57:BU57 CE57:CF57 CP57:CQ57 DA57:DB57 DL57:DM57 DW57:DX57 EH57:EI57 ES57:ET57 AB58:AC58 AM58:AN58 AX58:AY58 BI58:BJ58 BT58:BU58 CE58:CF58 CP58:CQ58 DA58:DB58 DL58:DM58 DW58:DX58 EH58:EI58 ES58:ET58 AB70:AC70 AM70:AN70 AX70:AY70 BI70:BJ70 BT70:BU70 CE70:CF70 CP70:CQ70 DA70:DB70 DL70:DM70 DW70:DX70 EH70:EI70 ES70:ET70 AB71:AC71 AM71:AN71 AX71:AY71 BI71:BJ71 BT71:BU71 CE71:CF71 CP71:CQ71 DA71:DB71 DL71:DM71 DW71:DX71 EH71:EI71 ES71:ET71 X62 AI62 AT62 BE62 BP62 CA62 CL62 CW62 DH62 DS62 ED62 EO62 X63 AI63 AT63 BE63 BP63 CA63 CL63 CW63 DH63 DS63 ED63 EO63 AG62 AR62 BC62 BN62 BY62 CJ62 CU62 DF62 DQ62 EB62 EM62 AG63 AR63 BC63 BN63 BY63 CJ63 CU63 DF63 DQ63 EB63 EM63" numberStoredAsText="1"/>
    <ignoredError sqref="P7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647D-AF20-4B20-B25D-5387EAB54A1D}">
  <sheetPr>
    <pageSetUpPr fitToPage="1"/>
  </sheetPr>
  <dimension ref="A1:EV145"/>
  <sheetViews>
    <sheetView zoomScale="80" zoomScaleNormal="80" workbookViewId="0">
      <pane xSplit="2" ySplit="4" topLeftCell="C5" activePane="bottomRight" state="frozen"/>
      <selection pane="bottomRight" activeCell="F6" sqref="F6"/>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 style="1" bestFit="1" customWidth="1"/>
    <col min="4" max="6" width="11.28515625" style="1" bestFit="1" customWidth="1"/>
    <col min="7" max="15" width="14.85546875" style="1" customWidth="1"/>
    <col min="16" max="16" width="11.28515625" style="1" bestFit="1" customWidth="1"/>
    <col min="17" max="18" width="12"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214</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5336.87</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-2871.39</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46433.29</v>
      </c>
      <c r="D6" s="29">
        <v>5336.87</v>
      </c>
      <c r="E6" s="29">
        <v>0</v>
      </c>
      <c r="F6" s="29">
        <v>-2871.39</v>
      </c>
      <c r="G6" s="29"/>
      <c r="H6" s="29"/>
      <c r="I6" s="29"/>
      <c r="J6" s="29"/>
      <c r="K6" s="29"/>
      <c r="L6" s="29"/>
      <c r="M6" s="29"/>
      <c r="N6" s="29"/>
      <c r="O6" s="29"/>
      <c r="P6" s="29">
        <f>SUM(D6:O6)</f>
        <v>2465.48</v>
      </c>
      <c r="Q6" s="29">
        <f>+C6+P6</f>
        <v>48898.770000000004</v>
      </c>
      <c r="R6" s="53">
        <f>Q6</f>
        <v>48898.770000000004</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-5336.87</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2871.39</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-36348.14</v>
      </c>
      <c r="D7" s="3">
        <f t="shared" ref="D7:F7" si="0">C51-D51</f>
        <v>-979.4800000000032</v>
      </c>
      <c r="E7" s="3">
        <f t="shared" si="0"/>
        <v>4193.0600000000049</v>
      </c>
      <c r="F7" s="3">
        <f t="shared" si="0"/>
        <v>7433.0099999999984</v>
      </c>
      <c r="G7" s="3"/>
      <c r="H7" s="3"/>
      <c r="I7" s="3"/>
      <c r="J7" s="3"/>
      <c r="K7" s="3"/>
      <c r="L7" s="3"/>
      <c r="M7" s="3"/>
      <c r="N7" s="3"/>
      <c r="O7" s="3"/>
      <c r="P7" s="3">
        <f>SUM(D7:O7)</f>
        <v>10646.59</v>
      </c>
      <c r="Q7" s="5">
        <f>+C7+P7</f>
        <v>-25701.55</v>
      </c>
      <c r="R7" s="53">
        <f>Q7</f>
        <v>-25701.55</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979.4800000000032</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-4193.0600000000049</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-7433.0099999999984</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10085.150000000001</v>
      </c>
      <c r="D8" s="8">
        <f t="shared" si="1"/>
        <v>4357.3899999999967</v>
      </c>
      <c r="E8" s="8">
        <f t="shared" si="1"/>
        <v>4193.0600000000049</v>
      </c>
      <c r="F8" s="8">
        <f t="shared" ref="F8" si="2">SUM(F6:F7)</f>
        <v>4561.619999999999</v>
      </c>
      <c r="G8" s="8"/>
      <c r="H8" s="8"/>
      <c r="I8" s="8"/>
      <c r="J8" s="8"/>
      <c r="K8" s="8"/>
      <c r="L8" s="8"/>
      <c r="M8" s="8"/>
      <c r="N8" s="8"/>
      <c r="O8" s="8"/>
      <c r="P8" s="8">
        <f>SUM(P6:P7)</f>
        <v>13112.07</v>
      </c>
      <c r="Q8" s="8">
        <f>SUM(Q6:Q7)</f>
        <v>23197.220000000005</v>
      </c>
      <c r="R8" s="23">
        <f>SUM(R6:R7)</f>
        <v>23197.220000000005</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-979.4800000000032</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4193.0600000000049</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7433.0099999999984</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5336.87</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-2871.39</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-5336.87</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2871.39</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13465.654099999998</v>
      </c>
      <c r="D11" s="3">
        <f t="shared" ref="D11:E11" si="3">+D6*0.29</f>
        <v>1547.6922999999999</v>
      </c>
      <c r="E11" s="3">
        <f t="shared" si="3"/>
        <v>0</v>
      </c>
      <c r="F11" s="3">
        <f t="shared" ref="F11" si="4">+F6*0.29</f>
        <v>-832.70309999999995</v>
      </c>
      <c r="G11" s="3"/>
      <c r="H11" s="3"/>
      <c r="I11" s="3"/>
      <c r="J11" s="3"/>
      <c r="K11" s="3"/>
      <c r="L11" s="3"/>
      <c r="M11" s="3"/>
      <c r="N11" s="3"/>
      <c r="O11" s="3"/>
      <c r="P11" s="3">
        <f>SUM(D11:O11)</f>
        <v>714.98919999999998</v>
      </c>
      <c r="Q11" s="5">
        <f>+C11+P11</f>
        <v>14180.643299999998</v>
      </c>
      <c r="R11" s="17"/>
      <c r="S11" s="55"/>
      <c r="U11" s="36" t="s">
        <v>52</v>
      </c>
      <c r="V11" s="35">
        <v>100</v>
      </c>
      <c r="W11" s="35">
        <v>230300</v>
      </c>
      <c r="X11" s="35" t="s">
        <v>33</v>
      </c>
      <c r="Y11" s="46" t="s">
        <v>34</v>
      </c>
      <c r="Z11" s="46" t="s">
        <v>35</v>
      </c>
      <c r="AA11" s="35" t="s">
        <v>33</v>
      </c>
      <c r="AB11" s="35" t="s">
        <v>36</v>
      </c>
      <c r="AC11" s="35"/>
      <c r="AD11" s="35" t="s">
        <v>37</v>
      </c>
      <c r="AE11" s="60">
        <f>-D7</f>
        <v>979.4800000000032</v>
      </c>
      <c r="AF11" s="36" t="s">
        <v>52</v>
      </c>
      <c r="AG11" s="35">
        <v>100</v>
      </c>
      <c r="AH11" s="35">
        <v>230300</v>
      </c>
      <c r="AI11" s="35" t="s">
        <v>33</v>
      </c>
      <c r="AJ11" s="46" t="s">
        <v>34</v>
      </c>
      <c r="AK11" s="46" t="s">
        <v>35</v>
      </c>
      <c r="AL11" s="35" t="s">
        <v>33</v>
      </c>
      <c r="AM11" s="35" t="s">
        <v>36</v>
      </c>
      <c r="AN11" s="35"/>
      <c r="AO11" s="35" t="s">
        <v>37</v>
      </c>
      <c r="AP11" s="60">
        <f>-E7</f>
        <v>-4193.0600000000049</v>
      </c>
      <c r="AQ11" s="36" t="s">
        <v>52</v>
      </c>
      <c r="AR11" s="35">
        <v>100</v>
      </c>
      <c r="AS11" s="35">
        <v>230300</v>
      </c>
      <c r="AT11" s="35" t="s">
        <v>33</v>
      </c>
      <c r="AU11" s="46" t="s">
        <v>34</v>
      </c>
      <c r="AV11" s="46" t="s">
        <v>35</v>
      </c>
      <c r="AW11" s="35" t="s">
        <v>33</v>
      </c>
      <c r="AX11" s="35" t="s">
        <v>36</v>
      </c>
      <c r="AY11" s="35"/>
      <c r="AZ11" s="35" t="s">
        <v>37</v>
      </c>
      <c r="BA11" s="60">
        <f>-F7</f>
        <v>-7433.0099999999984</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-979.4800000000032</v>
      </c>
      <c r="AF12" s="36" t="s">
        <v>54</v>
      </c>
      <c r="AG12" s="35">
        <v>100</v>
      </c>
      <c r="AH12" s="35">
        <v>411300</v>
      </c>
      <c r="AI12" s="35" t="s">
        <v>33</v>
      </c>
      <c r="AJ12" s="46" t="s">
        <v>34</v>
      </c>
      <c r="AK12" s="46" t="s">
        <v>35</v>
      </c>
      <c r="AL12" s="35" t="s">
        <v>33</v>
      </c>
      <c r="AM12" s="35" t="s">
        <v>36</v>
      </c>
      <c r="AN12" s="35"/>
      <c r="AO12" s="35" t="s">
        <v>37</v>
      </c>
      <c r="AP12" s="60">
        <f>E7</f>
        <v>4193.0600000000049</v>
      </c>
      <c r="AQ12" s="36" t="s">
        <v>54</v>
      </c>
      <c r="AR12" s="35">
        <v>100</v>
      </c>
      <c r="AS12" s="35">
        <v>411300</v>
      </c>
      <c r="AT12" s="35" t="s">
        <v>33</v>
      </c>
      <c r="AU12" s="46" t="s">
        <v>34</v>
      </c>
      <c r="AV12" s="46" t="s">
        <v>35</v>
      </c>
      <c r="AW12" s="35" t="s">
        <v>33</v>
      </c>
      <c r="AX12" s="35" t="s">
        <v>36</v>
      </c>
      <c r="AY12" s="35"/>
      <c r="AZ12" s="35" t="s">
        <v>37</v>
      </c>
      <c r="BA12" s="60">
        <f>+F7</f>
        <v>7433.0099999999984</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13465.654099999998</v>
      </c>
      <c r="D13" s="10">
        <f t="shared" si="5"/>
        <v>1547.6922999999999</v>
      </c>
      <c r="E13" s="10">
        <f t="shared" si="5"/>
        <v>0</v>
      </c>
      <c r="F13" s="10">
        <f t="shared" ref="F13" si="6">SUM(F11:F12)</f>
        <v>-832.70309999999995</v>
      </c>
      <c r="G13" s="10"/>
      <c r="H13" s="10"/>
      <c r="I13" s="10"/>
      <c r="J13" s="10"/>
      <c r="K13" s="10"/>
      <c r="L13" s="10"/>
      <c r="M13" s="10"/>
      <c r="N13" s="10"/>
      <c r="O13" s="10"/>
      <c r="P13" s="10">
        <f>SUM(P11:P12)</f>
        <v>714.98919999999998</v>
      </c>
      <c r="Q13" s="10">
        <f>SUM(Q11:Q12)</f>
        <v>14180.643299999998</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1547.6922999999999</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-832.70309999999995</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-1547.6922999999999</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832.70309999999995</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0</v>
      </c>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1547.6922999999999</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-832.70309999999995</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0</v>
      </c>
      <c r="F16" s="3">
        <f t="shared" si="7"/>
        <v>0</v>
      </c>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-1547.6922999999999</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832.70309999999995</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5729.6684437524618</v>
      </c>
      <c r="D17" s="3">
        <f t="shared" si="7"/>
        <v>2466.2827399999969</v>
      </c>
      <c r="E17" s="3">
        <f t="shared" si="7"/>
        <v>2373.2719600000019</v>
      </c>
      <c r="F17" s="3">
        <f t="shared" si="7"/>
        <v>2581.8769199999988</v>
      </c>
      <c r="G17" s="3"/>
      <c r="H17" s="3"/>
      <c r="I17" s="3"/>
      <c r="J17" s="3"/>
      <c r="K17" s="3"/>
      <c r="L17" s="3"/>
      <c r="M17" s="3"/>
      <c r="N17" s="3"/>
      <c r="O17" s="3"/>
      <c r="P17" s="3">
        <f>SUM(D17:O17)</f>
        <v>7421.4316199999976</v>
      </c>
      <c r="Q17" s="5">
        <f>+C17+P17</f>
        <v>13151.100063752459</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5729.6684437524618</v>
      </c>
      <c r="D18" s="8">
        <f t="shared" si="8"/>
        <v>2466.2827399999969</v>
      </c>
      <c r="E18" s="8">
        <f t="shared" si="8"/>
        <v>2373.2719600000019</v>
      </c>
      <c r="F18" s="8">
        <f t="shared" ref="F18" si="9">SUM(F15:F17)</f>
        <v>2581.8769199999988</v>
      </c>
      <c r="G18" s="8"/>
      <c r="H18" s="8"/>
      <c r="I18" s="8"/>
      <c r="J18" s="8"/>
      <c r="K18" s="8"/>
      <c r="L18" s="8"/>
      <c r="M18" s="8"/>
      <c r="N18" s="8"/>
      <c r="O18" s="8"/>
      <c r="P18" s="10">
        <f>SUM(P15:P17)</f>
        <v>7421.4316199999976</v>
      </c>
      <c r="Q18" s="10">
        <f>SUM(Q15:Q17)</f>
        <v>13151.100063752459</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0</v>
      </c>
      <c r="F24" s="3">
        <f t="shared" si="13"/>
        <v>0</v>
      </c>
      <c r="G24" s="3"/>
      <c r="H24" s="3"/>
      <c r="I24" s="3"/>
      <c r="J24" s="3"/>
      <c r="K24" s="3"/>
      <c r="L24" s="3"/>
      <c r="M24" s="3"/>
      <c r="N24" s="3"/>
      <c r="O24" s="3"/>
      <c r="P24" s="3">
        <f t="shared" si="10"/>
        <v>0</v>
      </c>
      <c r="Q24" s="5">
        <f t="shared" si="11"/>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1312.61918225362</v>
      </c>
      <c r="D25" s="3">
        <f t="shared" si="13"/>
        <v>583.89025999999944</v>
      </c>
      <c r="E25" s="3">
        <f t="shared" si="13"/>
        <v>561.8700400000007</v>
      </c>
      <c r="F25" s="3">
        <f t="shared" si="13"/>
        <v>611.25707999999986</v>
      </c>
      <c r="G25" s="3"/>
      <c r="H25" s="3"/>
      <c r="I25" s="3"/>
      <c r="J25" s="3"/>
      <c r="K25" s="3"/>
      <c r="L25" s="3"/>
      <c r="M25" s="3"/>
      <c r="N25" s="3"/>
      <c r="O25" s="3"/>
      <c r="P25" s="3">
        <f t="shared" si="10"/>
        <v>1757.01738</v>
      </c>
      <c r="Q25" s="5">
        <f t="shared" si="11"/>
        <v>3069.63656225362</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2466.2827399999969</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2373.2719600000019</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2581.8769199999988</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3250.3303000000001</v>
      </c>
      <c r="D26" s="18">
        <f t="shared" ref="D26:E26" si="14">+D6*0.07</f>
        <v>373.58090000000004</v>
      </c>
      <c r="E26" s="18">
        <f t="shared" si="14"/>
        <v>0</v>
      </c>
      <c r="F26" s="18">
        <f t="shared" ref="F26" si="15">+F6*0.07</f>
        <v>-200.99730000000002</v>
      </c>
      <c r="G26" s="18"/>
      <c r="H26" s="18"/>
      <c r="I26" s="18"/>
      <c r="J26" s="18"/>
      <c r="K26" s="18"/>
      <c r="L26" s="18"/>
      <c r="M26" s="18"/>
      <c r="N26" s="18"/>
      <c r="O26" s="18"/>
      <c r="P26" s="18">
        <f t="shared" si="10"/>
        <v>172.58360000000002</v>
      </c>
      <c r="Q26" s="18">
        <f t="shared" si="11"/>
        <v>3422.9139</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-2466.2827399999969</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-2373.2719600000019</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-2581.8769199999988</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28.648342218762309</v>
      </c>
      <c r="D27" s="53">
        <f>((+D16*0.5)+D17)*0.005</f>
        <v>12.331413699999985</v>
      </c>
      <c r="E27" s="53">
        <f>((+E16*0.5)+E17)*0.005</f>
        <v>11.86635980000001</v>
      </c>
      <c r="F27" s="53">
        <f>((+F16*0.5)+F17)*0.005</f>
        <v>12.909384599999994</v>
      </c>
      <c r="G27" s="3"/>
      <c r="H27" s="3"/>
      <c r="I27" s="3"/>
      <c r="J27" s="3"/>
      <c r="K27" s="3"/>
      <c r="L27" s="3"/>
      <c r="M27" s="3"/>
      <c r="N27" s="3"/>
      <c r="O27" s="3"/>
      <c r="P27" s="3">
        <f t="shared" si="10"/>
        <v>37.107158099999992</v>
      </c>
      <c r="Q27" s="5">
        <f t="shared" si="11"/>
        <v>65.755500318762302</v>
      </c>
      <c r="R27" s="17"/>
      <c r="S27" s="56"/>
      <c r="U27" s="36" t="s">
        <v>95</v>
      </c>
      <c r="V27" s="35">
        <v>100</v>
      </c>
      <c r="W27" s="35" t="s">
        <v>96</v>
      </c>
      <c r="X27" s="35" t="s">
        <v>33</v>
      </c>
      <c r="Y27" s="46" t="s">
        <v>34</v>
      </c>
      <c r="Z27" s="46" t="s">
        <v>35</v>
      </c>
      <c r="AA27" s="35" t="s">
        <v>33</v>
      </c>
      <c r="AB27" s="35" t="s">
        <v>36</v>
      </c>
      <c r="AC27" s="35"/>
      <c r="AD27" s="35" t="s">
        <v>37</v>
      </c>
      <c r="AE27" s="60">
        <f>+D17</f>
        <v>2466.2827399999969</v>
      </c>
      <c r="AF27" s="36" t="s">
        <v>95</v>
      </c>
      <c r="AG27" s="35">
        <v>100</v>
      </c>
      <c r="AH27" s="35" t="s">
        <v>96</v>
      </c>
      <c r="AI27" s="35" t="s">
        <v>33</v>
      </c>
      <c r="AJ27" s="46" t="s">
        <v>34</v>
      </c>
      <c r="AK27" s="46" t="s">
        <v>35</v>
      </c>
      <c r="AL27" s="35" t="s">
        <v>33</v>
      </c>
      <c r="AM27" s="35" t="s">
        <v>36</v>
      </c>
      <c r="AN27" s="35"/>
      <c r="AO27" s="35" t="s">
        <v>37</v>
      </c>
      <c r="AP27" s="60">
        <f>+E17</f>
        <v>2373.2719600000019</v>
      </c>
      <c r="AQ27" s="36" t="s">
        <v>95</v>
      </c>
      <c r="AR27" s="35">
        <v>100</v>
      </c>
      <c r="AS27" s="35" t="s">
        <v>96</v>
      </c>
      <c r="AT27" s="35" t="s">
        <v>33</v>
      </c>
      <c r="AU27" s="46" t="s">
        <v>34</v>
      </c>
      <c r="AV27" s="46" t="s">
        <v>35</v>
      </c>
      <c r="AW27" s="35" t="s">
        <v>33</v>
      </c>
      <c r="AX27" s="35" t="s">
        <v>36</v>
      </c>
      <c r="AY27" s="35"/>
      <c r="AZ27" s="35" t="s">
        <v>37</v>
      </c>
      <c r="BA27" s="60">
        <f>+F17</f>
        <v>2581.8769199999988</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4591.5978244723819</v>
      </c>
      <c r="D28" s="8">
        <f t="shared" si="16"/>
        <v>969.80257369999947</v>
      </c>
      <c r="E28" s="8">
        <f t="shared" si="16"/>
        <v>573.73639980000075</v>
      </c>
      <c r="F28" s="8">
        <f t="shared" ref="F28" si="17">SUM(F20:F27)</f>
        <v>423.16916459999987</v>
      </c>
      <c r="G28" s="8"/>
      <c r="H28" s="8"/>
      <c r="I28" s="8"/>
      <c r="J28" s="8"/>
      <c r="K28" s="8"/>
      <c r="L28" s="8"/>
      <c r="M28" s="8"/>
      <c r="N28" s="8"/>
      <c r="O28" s="8"/>
      <c r="P28" s="10">
        <f>SUM(P20:P27)</f>
        <v>1966.7081380999998</v>
      </c>
      <c r="Q28" s="10">
        <f>SUM(Q20:Q27)</f>
        <v>6558.3059625723827</v>
      </c>
      <c r="R28" s="17"/>
      <c r="S28" s="56"/>
      <c r="U28" s="36" t="s">
        <v>98</v>
      </c>
      <c r="V28" s="35">
        <v>100</v>
      </c>
      <c r="W28" s="35" t="s">
        <v>99</v>
      </c>
      <c r="X28" s="35" t="s">
        <v>33</v>
      </c>
      <c r="Y28" s="46" t="s">
        <v>34</v>
      </c>
      <c r="Z28" s="46" t="s">
        <v>35</v>
      </c>
      <c r="AA28" s="35" t="s">
        <v>33</v>
      </c>
      <c r="AB28" s="35" t="s">
        <v>36</v>
      </c>
      <c r="AC28" s="35"/>
      <c r="AD28" s="35" t="s">
        <v>37</v>
      </c>
      <c r="AE28" s="60">
        <f>-D17</f>
        <v>-2466.2827399999969</v>
      </c>
      <c r="AF28" s="36" t="s">
        <v>98</v>
      </c>
      <c r="AG28" s="35">
        <v>100</v>
      </c>
      <c r="AH28" s="35" t="s">
        <v>99</v>
      </c>
      <c r="AI28" s="35" t="s">
        <v>33</v>
      </c>
      <c r="AJ28" s="46" t="s">
        <v>34</v>
      </c>
      <c r="AK28" s="46" t="s">
        <v>35</v>
      </c>
      <c r="AL28" s="35" t="s">
        <v>33</v>
      </c>
      <c r="AM28" s="35" t="s">
        <v>36</v>
      </c>
      <c r="AN28" s="35"/>
      <c r="AO28" s="35" t="s">
        <v>37</v>
      </c>
      <c r="AP28" s="60">
        <f>-E17</f>
        <v>-2373.2719600000019</v>
      </c>
      <c r="AQ28" s="36" t="s">
        <v>98</v>
      </c>
      <c r="AR28" s="35">
        <v>100</v>
      </c>
      <c r="AS28" s="35" t="s">
        <v>99</v>
      </c>
      <c r="AT28" s="35" t="s">
        <v>33</v>
      </c>
      <c r="AU28" s="46" t="s">
        <v>34</v>
      </c>
      <c r="AV28" s="46" t="s">
        <v>35</v>
      </c>
      <c r="AW28" s="35" t="s">
        <v>33</v>
      </c>
      <c r="AX28" s="35" t="s">
        <v>36</v>
      </c>
      <c r="AY28" s="35"/>
      <c r="AZ28" s="35" t="s">
        <v>37</v>
      </c>
      <c r="BA28" s="60">
        <f>-F17</f>
        <v>-2581.8769199999988</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185.73316</v>
      </c>
      <c r="D30" s="24">
        <f t="shared" ref="D30:E31" si="19">+D6*0.004</f>
        <v>21.347480000000001</v>
      </c>
      <c r="E30" s="24">
        <f t="shared" si="19"/>
        <v>0</v>
      </c>
      <c r="F30" s="24">
        <f t="shared" ref="F30" si="20">+F6*0.004</f>
        <v>-11.48556</v>
      </c>
      <c r="G30" s="24"/>
      <c r="H30" s="24"/>
      <c r="I30" s="24"/>
      <c r="J30" s="24"/>
      <c r="K30" s="24"/>
      <c r="L30" s="24"/>
      <c r="M30" s="24"/>
      <c r="N30" s="24"/>
      <c r="O30" s="24"/>
      <c r="P30" s="24">
        <f>SUM(D30:O30)</f>
        <v>9.8619200000000014</v>
      </c>
      <c r="Q30" s="22">
        <f>+C30+P30</f>
        <v>195.59508</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-145.39256</v>
      </c>
      <c r="D31" s="22">
        <f t="shared" si="19"/>
        <v>-3.9179200000000129</v>
      </c>
      <c r="E31" s="22">
        <f t="shared" si="19"/>
        <v>16.772240000000021</v>
      </c>
      <c r="F31" s="22">
        <f t="shared" ref="F31" si="22">+F7*0.004</f>
        <v>29.732039999999994</v>
      </c>
      <c r="G31" s="22"/>
      <c r="H31" s="22"/>
      <c r="I31" s="22"/>
      <c r="J31" s="22"/>
      <c r="K31" s="22"/>
      <c r="L31" s="22"/>
      <c r="M31" s="22"/>
      <c r="N31" s="22"/>
      <c r="O31" s="22"/>
      <c r="P31" s="24">
        <f>SUM(D31:O31)</f>
        <v>42.586359999999999</v>
      </c>
      <c r="Q31" s="22">
        <f>+C31+P31</f>
        <v>-102.8062</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928.66579999999999</v>
      </c>
      <c r="D32" s="24">
        <f t="shared" ref="D32:E33" si="24">+D6*0.02</f>
        <v>106.73739999999999</v>
      </c>
      <c r="E32" s="24">
        <f t="shared" si="24"/>
        <v>0</v>
      </c>
      <c r="F32" s="24">
        <f t="shared" ref="F32" si="25">+F6*0.02</f>
        <v>-57.427799999999998</v>
      </c>
      <c r="G32" s="24"/>
      <c r="H32" s="24"/>
      <c r="I32" s="24"/>
      <c r="J32" s="24"/>
      <c r="K32" s="24"/>
      <c r="L32" s="24"/>
      <c r="M32" s="24"/>
      <c r="N32" s="24"/>
      <c r="O32" s="24"/>
      <c r="P32" s="24">
        <f>SUM(D32:O32)</f>
        <v>49.309599999999996</v>
      </c>
      <c r="Q32" s="22">
        <f>+C32+P32</f>
        <v>977.97540000000004</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-726.96280000000002</v>
      </c>
      <c r="D33" s="22">
        <f t="shared" si="24"/>
        <v>-19.589600000000065</v>
      </c>
      <c r="E33" s="22">
        <f t="shared" si="24"/>
        <v>83.861200000000096</v>
      </c>
      <c r="F33" s="22">
        <f t="shared" ref="F33" si="27">+F7*0.02</f>
        <v>148.66019999999997</v>
      </c>
      <c r="G33" s="22"/>
      <c r="H33" s="22"/>
      <c r="I33" s="22"/>
      <c r="J33" s="22"/>
      <c r="K33" s="22"/>
      <c r="L33" s="22"/>
      <c r="M33" s="22"/>
      <c r="N33" s="22"/>
      <c r="O33" s="22"/>
      <c r="P33" s="24">
        <f>SUM(D33:O33)</f>
        <v>212.93180000000001</v>
      </c>
      <c r="Q33" s="22">
        <f>+C33+P33</f>
        <v>-514.03099999999995</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242.04359999999997</v>
      </c>
      <c r="D34" s="8">
        <f t="shared" ref="D34:E34" si="29">SUM(D30:D33)</f>
        <v>104.57735999999993</v>
      </c>
      <c r="E34" s="8">
        <f t="shared" si="29"/>
        <v>100.63344000000012</v>
      </c>
      <c r="F34" s="8">
        <f t="shared" ref="F34" si="30">SUM(F30:F33)</f>
        <v>109.47887999999998</v>
      </c>
      <c r="G34" s="8"/>
      <c r="H34" s="8"/>
      <c r="I34" s="8"/>
      <c r="J34" s="8"/>
      <c r="K34" s="8"/>
      <c r="L34" s="8"/>
      <c r="M34" s="8"/>
      <c r="N34" s="8"/>
      <c r="O34" s="8"/>
      <c r="P34" s="10">
        <f>SUM(P30:P33)</f>
        <v>314.68968000000001</v>
      </c>
      <c r="Q34" s="10">
        <f>SUM(Q30:Q33)</f>
        <v>556.73328000000015</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-13943.81396822484</v>
      </c>
      <c r="D37" s="25">
        <f t="shared" si="31"/>
        <v>-730.96497369999929</v>
      </c>
      <c r="E37" s="25">
        <f t="shared" si="31"/>
        <v>1145.4182002000023</v>
      </c>
      <c r="F37" s="25">
        <f t="shared" ref="F37" si="32">+F8-F13-F18-F28-F34</f>
        <v>2279.7981353999999</v>
      </c>
      <c r="G37" s="25"/>
      <c r="H37" s="25"/>
      <c r="I37" s="25"/>
      <c r="J37" s="25"/>
      <c r="K37" s="25"/>
      <c r="L37" s="25"/>
      <c r="M37" s="25"/>
      <c r="N37" s="25"/>
      <c r="O37" s="25"/>
      <c r="P37" s="12">
        <f>+P8-P13-P18-P28-P34</f>
        <v>2694.2513619000024</v>
      </c>
      <c r="Q37" s="12">
        <f>+Q8-Q13-Q18-Q28-Q34</f>
        <v>-11249.562606324835</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28602.906640000001</v>
      </c>
      <c r="D41" s="12">
        <f t="shared" si="33"/>
        <v>3287.5119200000004</v>
      </c>
      <c r="E41" s="12">
        <f t="shared" si="33"/>
        <v>0</v>
      </c>
      <c r="F41" s="12">
        <f t="shared" ref="F41" si="34">+F6-F11-F15-F20-F23-F26-F30-F32-F39</f>
        <v>-1768.7762399999999</v>
      </c>
      <c r="G41" s="12"/>
      <c r="H41" s="12"/>
      <c r="I41" s="12"/>
      <c r="J41" s="12"/>
      <c r="K41" s="12"/>
      <c r="L41" s="12"/>
      <c r="M41" s="12"/>
      <c r="N41" s="12"/>
      <c r="O41" s="12"/>
      <c r="P41" s="12">
        <f>+P6-P11-P15-P20-P23-P26-P30-P32-P39</f>
        <v>1518.73568</v>
      </c>
      <c r="Q41" s="12">
        <f>+Q6-Q11-Q15-Q20-Q23-Q26-Q30-Q32-Q39</f>
        <v>30121.64232000001</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29717.3056</v>
      </c>
      <c r="D45" s="80">
        <f t="shared" si="35"/>
        <v>3415.5968000000003</v>
      </c>
      <c r="E45" s="80">
        <f t="shared" si="35"/>
        <v>0</v>
      </c>
      <c r="F45" s="80">
        <f t="shared" ref="F45" si="36">+F6-F11-F15-F20-F23-F26-F43</f>
        <v>-1837.6895999999999</v>
      </c>
      <c r="G45" s="80"/>
      <c r="H45" s="80"/>
      <c r="I45" s="80"/>
      <c r="J45" s="80"/>
      <c r="K45" s="80"/>
      <c r="L45" s="80"/>
      <c r="M45" s="80"/>
      <c r="N45" s="80"/>
      <c r="O45" s="80"/>
      <c r="P45" s="80">
        <f>+P6-P11-P15-P20-P23-P26-P43</f>
        <v>1577.9072000000001</v>
      </c>
      <c r="Q45" s="80">
        <f>+Q6-Q11-Q15-Q20-Q23-Q26-Q43</f>
        <v>31295.212800000008</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2321.6645000000003</v>
      </c>
      <c r="D47" s="24">
        <f t="shared" ref="D47:E48" si="38">+D6*0.05</f>
        <v>266.84350000000001</v>
      </c>
      <c r="E47" s="24">
        <f t="shared" si="38"/>
        <v>0</v>
      </c>
      <c r="F47" s="24">
        <f t="shared" ref="F47" si="39">+F6*0.05</f>
        <v>-143.56950000000001</v>
      </c>
      <c r="G47" s="24"/>
      <c r="H47" s="24"/>
      <c r="I47" s="24"/>
      <c r="J47" s="24"/>
      <c r="K47" s="24"/>
      <c r="L47" s="24"/>
      <c r="M47" s="24"/>
      <c r="N47" s="24"/>
      <c r="O47" s="24"/>
      <c r="P47" s="24">
        <f>SUM(D47:O47)</f>
        <v>123.274</v>
      </c>
      <c r="Q47" s="22">
        <f>+C47+P47</f>
        <v>2444.9385000000002</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-1817.4070000000002</v>
      </c>
      <c r="D48" s="24">
        <f t="shared" si="38"/>
        <v>-48.97400000000016</v>
      </c>
      <c r="E48" s="24">
        <f t="shared" si="38"/>
        <v>209.65300000000025</v>
      </c>
      <c r="F48" s="24">
        <f t="shared" ref="F48" si="41">+F7*0.05</f>
        <v>371.65049999999997</v>
      </c>
      <c r="G48" s="24"/>
      <c r="H48" s="24"/>
      <c r="I48" s="24"/>
      <c r="J48" s="24"/>
      <c r="K48" s="24"/>
      <c r="L48" s="24"/>
      <c r="M48" s="24"/>
      <c r="N48" s="24"/>
      <c r="O48" s="24"/>
      <c r="P48" s="24">
        <f>SUM(D48:O48)</f>
        <v>532.32950000000005</v>
      </c>
      <c r="Q48" s="22">
        <f>+C48+P48</f>
        <v>-1285.0775000000001</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746.30110000000013</v>
      </c>
      <c r="D49" s="39">
        <f t="shared" ref="D49:E49" si="43">+D34+D47+D48</f>
        <v>322.44685999999979</v>
      </c>
      <c r="E49" s="39">
        <f t="shared" si="43"/>
        <v>310.28644000000037</v>
      </c>
      <c r="F49" s="39">
        <f t="shared" ref="F49" si="44">+F34+F47+F48</f>
        <v>337.55987999999991</v>
      </c>
      <c r="G49" s="39"/>
      <c r="H49" s="39"/>
      <c r="I49" s="39"/>
      <c r="J49" s="39"/>
      <c r="K49" s="39"/>
      <c r="L49" s="39"/>
      <c r="M49" s="39"/>
      <c r="N49" s="39"/>
      <c r="O49" s="39"/>
      <c r="P49" s="39">
        <f>+P34+P47+P48</f>
        <v>970.29318000000012</v>
      </c>
      <c r="Q49" s="39">
        <f>+Q34+Q47+Q48</f>
        <v>1716.5942800000005</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583.89025999999944</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561.8700400000007</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611.25707999999986</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-583.89025999999944</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-561.8700400000007</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-611.25707999999986</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36348.14</v>
      </c>
      <c r="D51" s="29">
        <v>37327.620000000003</v>
      </c>
      <c r="E51" s="29">
        <v>33134.559999999998</v>
      </c>
      <c r="F51" s="29">
        <v>25701.55</v>
      </c>
      <c r="G51" s="29"/>
      <c r="H51" s="29"/>
      <c r="I51" s="29"/>
      <c r="J51" s="29"/>
      <c r="K51" s="29"/>
      <c r="L51" s="29"/>
      <c r="M51" s="29"/>
      <c r="N51" s="29"/>
      <c r="O51" s="29"/>
      <c r="P51" s="57">
        <f>+F51</f>
        <v>25701.55</v>
      </c>
      <c r="Q51" s="78">
        <f t="shared" ref="Q51:Q58" si="45">P51</f>
        <v>25701.55</v>
      </c>
      <c r="R51" s="17">
        <f>-R7</f>
        <v>25701.55</v>
      </c>
      <c r="S51" s="55">
        <f>Q51-R51</f>
        <v>0</v>
      </c>
      <c r="U51" s="36" t="s">
        <v>154</v>
      </c>
      <c r="V51" s="35" t="s">
        <v>32</v>
      </c>
      <c r="W51" s="35" t="s">
        <v>155</v>
      </c>
      <c r="X51" s="35" t="s">
        <v>33</v>
      </c>
      <c r="Y51" s="46" t="s">
        <v>34</v>
      </c>
      <c r="Z51" s="46" t="s">
        <v>35</v>
      </c>
      <c r="AA51" s="35" t="s">
        <v>33</v>
      </c>
      <c r="AB51" s="35" t="s">
        <v>36</v>
      </c>
      <c r="AC51" s="35"/>
      <c r="AD51" s="35" t="s">
        <v>37</v>
      </c>
      <c r="AE51" s="60">
        <f>+D25</f>
        <v>583.89025999999944</v>
      </c>
      <c r="AF51" s="36" t="s">
        <v>154</v>
      </c>
      <c r="AG51" s="35" t="s">
        <v>32</v>
      </c>
      <c r="AH51" s="35" t="s">
        <v>155</v>
      </c>
      <c r="AI51" s="35" t="s">
        <v>33</v>
      </c>
      <c r="AJ51" s="46" t="s">
        <v>34</v>
      </c>
      <c r="AK51" s="46" t="s">
        <v>35</v>
      </c>
      <c r="AL51" s="35" t="s">
        <v>33</v>
      </c>
      <c r="AM51" s="35" t="s">
        <v>36</v>
      </c>
      <c r="AN51" s="35"/>
      <c r="AO51" s="35" t="s">
        <v>37</v>
      </c>
      <c r="AP51" s="60">
        <f>+E25</f>
        <v>561.8700400000007</v>
      </c>
      <c r="AQ51" s="36" t="s">
        <v>154</v>
      </c>
      <c r="AR51" s="35" t="s">
        <v>32</v>
      </c>
      <c r="AS51" s="35" t="s">
        <v>155</v>
      </c>
      <c r="AT51" s="35" t="s">
        <v>33</v>
      </c>
      <c r="AU51" s="46" t="s">
        <v>34</v>
      </c>
      <c r="AV51" s="46" t="s">
        <v>35</v>
      </c>
      <c r="AW51" s="35" t="s">
        <v>33</v>
      </c>
      <c r="AX51" s="35" t="s">
        <v>36</v>
      </c>
      <c r="AY51" s="35"/>
      <c r="AZ51" s="35" t="s">
        <v>37</v>
      </c>
      <c r="BA51" s="60">
        <f>+F25</f>
        <v>611.25707999999986</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0</v>
      </c>
      <c r="F52" s="29">
        <v>0</v>
      </c>
      <c r="G52" s="29"/>
      <c r="H52" s="29"/>
      <c r="I52" s="29"/>
      <c r="J52" s="29"/>
      <c r="K52" s="29"/>
      <c r="L52" s="29"/>
      <c r="M52" s="29"/>
      <c r="N52" s="29"/>
      <c r="O52" s="29"/>
      <c r="P52" s="57">
        <f>+F52</f>
        <v>0</v>
      </c>
      <c r="Q52" s="78">
        <f t="shared" si="45"/>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-583.89025999999944</v>
      </c>
      <c r="AF52" s="36" t="s">
        <v>157</v>
      </c>
      <c r="AG52" s="35" t="s">
        <v>32</v>
      </c>
      <c r="AH52" s="35" t="s">
        <v>158</v>
      </c>
      <c r="AI52" s="35" t="s">
        <v>33</v>
      </c>
      <c r="AJ52" s="46" t="s">
        <v>34</v>
      </c>
      <c r="AK52" s="46" t="s">
        <v>35</v>
      </c>
      <c r="AL52" s="35" t="s">
        <v>33</v>
      </c>
      <c r="AM52" s="35" t="s">
        <v>36</v>
      </c>
      <c r="AN52" s="35"/>
      <c r="AO52" s="35" t="s">
        <v>37</v>
      </c>
      <c r="AP52" s="60">
        <f>-E25</f>
        <v>-561.8700400000007</v>
      </c>
      <c r="AQ52" s="36" t="s">
        <v>157</v>
      </c>
      <c r="AR52" s="35" t="s">
        <v>32</v>
      </c>
      <c r="AS52" s="35" t="s">
        <v>158</v>
      </c>
      <c r="AT52" s="35" t="s">
        <v>33</v>
      </c>
      <c r="AU52" s="46" t="s">
        <v>34</v>
      </c>
      <c r="AV52" s="46" t="s">
        <v>35</v>
      </c>
      <c r="AW52" s="35" t="s">
        <v>33</v>
      </c>
      <c r="AX52" s="35" t="s">
        <v>36</v>
      </c>
      <c r="AY52" s="35"/>
      <c r="AZ52" s="35" t="s">
        <v>37</v>
      </c>
      <c r="BA52" s="60">
        <f>-F25</f>
        <v>-611.25707999999986</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5729.6684437524618</v>
      </c>
      <c r="D53" s="3">
        <f t="shared" ref="D53:F53" si="46">+D65-D15-D16+C53</f>
        <v>8195.9511837524587</v>
      </c>
      <c r="E53" s="3">
        <f t="shared" si="46"/>
        <v>10569.223143752461</v>
      </c>
      <c r="F53" s="3">
        <f t="shared" si="46"/>
        <v>13151.100063752459</v>
      </c>
      <c r="G53" s="3"/>
      <c r="H53" s="3"/>
      <c r="I53" s="3"/>
      <c r="J53" s="3"/>
      <c r="K53" s="3"/>
      <c r="L53" s="3"/>
      <c r="M53" s="3"/>
      <c r="N53" s="3"/>
      <c r="O53" s="3"/>
      <c r="P53" s="53">
        <f>+P65-P15-P16+C53</f>
        <v>13151.100063752461</v>
      </c>
      <c r="Q53" s="13">
        <f t="shared" si="45"/>
        <v>13151.100063752461</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373.58090000000004</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-200.99730000000002</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-373.58090000000004</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200.99730000000002</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373.58090000000004</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-200.99730000000002</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0</v>
      </c>
      <c r="F56" s="29">
        <v>0</v>
      </c>
      <c r="G56" s="29"/>
      <c r="H56" s="29"/>
      <c r="I56" s="29"/>
      <c r="J56" s="29"/>
      <c r="K56" s="29"/>
      <c r="L56" s="29"/>
      <c r="M56" s="29"/>
      <c r="N56" s="29"/>
      <c r="O56" s="29"/>
      <c r="P56" s="57">
        <f t="shared" si="47"/>
        <v>0</v>
      </c>
      <c r="Q56" s="79">
        <f t="shared" si="45"/>
        <v>0</v>
      </c>
      <c r="R56" s="53">
        <f>Q56</f>
        <v>0</v>
      </c>
      <c r="S56" s="55">
        <f>Q56-R56</f>
        <v>0</v>
      </c>
      <c r="U56" s="36" t="s">
        <v>165</v>
      </c>
      <c r="V56" s="35">
        <v>100</v>
      </c>
      <c r="W56" s="35" t="s">
        <v>166</v>
      </c>
      <c r="X56" s="35" t="s">
        <v>33</v>
      </c>
      <c r="Y56" s="46" t="s">
        <v>34</v>
      </c>
      <c r="Z56" s="46" t="s">
        <v>35</v>
      </c>
      <c r="AA56" s="35" t="s">
        <v>33</v>
      </c>
      <c r="AB56" s="35" t="s">
        <v>36</v>
      </c>
      <c r="AC56" s="35"/>
      <c r="AD56" s="35" t="s">
        <v>37</v>
      </c>
      <c r="AE56" s="60">
        <f>-D26</f>
        <v>-373.58090000000004</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200.99730000000002</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1312.61918225362</v>
      </c>
      <c r="D57" s="3">
        <f t="shared" ref="D57:F57" si="49">+D67-D23-D24+C57</f>
        <v>1896.5094422536195</v>
      </c>
      <c r="E57" s="3">
        <f t="shared" si="49"/>
        <v>2458.3794822536202</v>
      </c>
      <c r="F57" s="3">
        <f t="shared" si="49"/>
        <v>3069.63656225362</v>
      </c>
      <c r="G57" s="3"/>
      <c r="H57" s="3"/>
      <c r="I57" s="3"/>
      <c r="J57" s="3"/>
      <c r="K57" s="3"/>
      <c r="L57" s="3"/>
      <c r="M57" s="3"/>
      <c r="N57" s="3"/>
      <c r="O57" s="3"/>
      <c r="P57" s="58">
        <f>+P67-P23-P24+C57</f>
        <v>3069.6365622536205</v>
      </c>
      <c r="Q57" s="17">
        <f t="shared" si="45"/>
        <v>3069.6365622536205</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12.331413699999985</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11.86635980000001</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12.909384599999994</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28.648342218762537</v>
      </c>
      <c r="D58" s="5">
        <f>+D68-D26+C58</f>
        <v>40.979755918762521</v>
      </c>
      <c r="E58" s="5">
        <f t="shared" ref="E58:F58" si="50">+E68-E26+D58</f>
        <v>52.846115718762533</v>
      </c>
      <c r="F58" s="5">
        <f t="shared" si="50"/>
        <v>65.755500318762515</v>
      </c>
      <c r="G58" s="3"/>
      <c r="H58" s="3"/>
      <c r="I58" s="3"/>
      <c r="J58" s="3"/>
      <c r="K58" s="3"/>
      <c r="L58" s="3"/>
      <c r="M58" s="3"/>
      <c r="N58" s="3"/>
      <c r="O58" s="3"/>
      <c r="P58" s="58">
        <f t="shared" si="47"/>
        <v>65.755500318762515</v>
      </c>
      <c r="Q58" s="17">
        <f t="shared" si="45"/>
        <v>65.755500318762515</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-12.331413699999985</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-11.86635980000001</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-12.909384599999994</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12.331413699999985</v>
      </c>
      <c r="AF59" s="36" t="s">
        <v>173</v>
      </c>
      <c r="AG59" s="35" t="s">
        <v>32</v>
      </c>
      <c r="AH59" s="35" t="s">
        <v>174</v>
      </c>
      <c r="AI59" s="35" t="s">
        <v>33</v>
      </c>
      <c r="AJ59" s="46" t="s">
        <v>34</v>
      </c>
      <c r="AK59" s="46" t="s">
        <v>35</v>
      </c>
      <c r="AL59" s="35" t="s">
        <v>33</v>
      </c>
      <c r="AM59" s="35" t="s">
        <v>36</v>
      </c>
      <c r="AN59" s="35"/>
      <c r="AO59" s="35" t="s">
        <v>37</v>
      </c>
      <c r="AP59" s="60">
        <f>+E27</f>
        <v>11.86635980000001</v>
      </c>
      <c r="AQ59" s="36" t="s">
        <v>173</v>
      </c>
      <c r="AR59" s="35" t="s">
        <v>32</v>
      </c>
      <c r="AS59" s="35" t="s">
        <v>174</v>
      </c>
      <c r="AT59" s="35" t="s">
        <v>33</v>
      </c>
      <c r="AU59" s="46" t="s">
        <v>34</v>
      </c>
      <c r="AV59" s="46" t="s">
        <v>35</v>
      </c>
      <c r="AW59" s="35" t="s">
        <v>33</v>
      </c>
      <c r="AX59" s="35" t="s">
        <v>36</v>
      </c>
      <c r="AY59" s="35"/>
      <c r="AZ59" s="35" t="s">
        <v>37</v>
      </c>
      <c r="BA59" s="60">
        <f>+F27</f>
        <v>12.909384599999994</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0.56812922403260846</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0.56599999999999984</v>
      </c>
      <c r="Q60" s="40">
        <f>+Q18/Q8</f>
        <v>0.56692569470619569</v>
      </c>
      <c r="R60" s="17"/>
      <c r="S60" s="56"/>
      <c r="U60" s="36" t="s">
        <v>176</v>
      </c>
      <c r="V60" s="35" t="s">
        <v>32</v>
      </c>
      <c r="W60" s="35" t="s">
        <v>177</v>
      </c>
      <c r="X60" s="35" t="s">
        <v>33</v>
      </c>
      <c r="Y60" s="46" t="s">
        <v>34</v>
      </c>
      <c r="Z60" s="46" t="s">
        <v>35</v>
      </c>
      <c r="AA60" s="35" t="s">
        <v>33</v>
      </c>
      <c r="AB60" s="35" t="s">
        <v>36</v>
      </c>
      <c r="AC60" s="35"/>
      <c r="AD60" s="35" t="s">
        <v>37</v>
      </c>
      <c r="AE60" s="60">
        <f>-D27</f>
        <v>-12.331413699999985</v>
      </c>
      <c r="AF60" s="36" t="s">
        <v>176</v>
      </c>
      <c r="AG60" s="35" t="s">
        <v>32</v>
      </c>
      <c r="AH60" s="35" t="s">
        <v>177</v>
      </c>
      <c r="AI60" s="35" t="s">
        <v>33</v>
      </c>
      <c r="AJ60" s="46" t="s">
        <v>34</v>
      </c>
      <c r="AK60" s="46" t="s">
        <v>35</v>
      </c>
      <c r="AL60" s="35" t="s">
        <v>33</v>
      </c>
      <c r="AM60" s="35" t="s">
        <v>36</v>
      </c>
      <c r="AN60" s="35"/>
      <c r="AO60" s="35" t="s">
        <v>37</v>
      </c>
      <c r="AP60" s="60">
        <f>-E27</f>
        <v>-11.86635980000001</v>
      </c>
      <c r="AQ60" s="36" t="s">
        <v>176</v>
      </c>
      <c r="AR60" s="35" t="s">
        <v>32</v>
      </c>
      <c r="AS60" s="35" t="s">
        <v>177</v>
      </c>
      <c r="AT60" s="35" t="s">
        <v>33</v>
      </c>
      <c r="AU60" s="46" t="s">
        <v>34</v>
      </c>
      <c r="AV60" s="46" t="s">
        <v>35</v>
      </c>
      <c r="AW60" s="35" t="s">
        <v>33</v>
      </c>
      <c r="AX60" s="35" t="s">
        <v>36</v>
      </c>
      <c r="AY60" s="35"/>
      <c r="AZ60" s="35" t="s">
        <v>37</v>
      </c>
      <c r="BA60" s="60">
        <f>-F27</f>
        <v>-12.909384599999994</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21.347480000000001</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-11.48556</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0.13015365981206228</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0.13400000000000001</v>
      </c>
      <c r="Q62" s="40">
        <f>(+Q23+Q24+Q25)/Q8</f>
        <v>0.1323277773049365</v>
      </c>
      <c r="R62" s="17"/>
      <c r="S62" s="56"/>
      <c r="U62" s="36" t="s">
        <v>61</v>
      </c>
      <c r="V62" s="35">
        <v>100</v>
      </c>
      <c r="W62" s="35">
        <v>500300</v>
      </c>
      <c r="X62" s="35" t="s">
        <v>33</v>
      </c>
      <c r="Y62" s="46" t="s">
        <v>34</v>
      </c>
      <c r="Z62" s="46" t="s">
        <v>35</v>
      </c>
      <c r="AA62" s="35" t="s">
        <v>33</v>
      </c>
      <c r="AB62" s="35" t="s">
        <v>36</v>
      </c>
      <c r="AC62" s="35"/>
      <c r="AD62" s="35" t="s">
        <v>37</v>
      </c>
      <c r="AE62" s="60">
        <f>-D30</f>
        <v>-21.347480000000001</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11.48556</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0.69828288384467074</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0.69999999999999984</v>
      </c>
      <c r="Q63" s="41">
        <f>SUM(Q60:Q62)</f>
        <v>0.69925347201113219</v>
      </c>
      <c r="R63" s="17"/>
      <c r="S63" s="56"/>
      <c r="U63" s="36" t="s">
        <v>61</v>
      </c>
      <c r="V63" s="35">
        <v>100</v>
      </c>
      <c r="W63" s="35">
        <v>500300</v>
      </c>
      <c r="X63" s="35" t="s">
        <v>33</v>
      </c>
      <c r="Y63" s="46" t="s">
        <v>34</v>
      </c>
      <c r="Z63" s="46" t="s">
        <v>35</v>
      </c>
      <c r="AA63" s="35" t="s">
        <v>33</v>
      </c>
      <c r="AB63" s="35" t="s">
        <v>36</v>
      </c>
      <c r="AC63" s="35"/>
      <c r="AD63" s="35" t="s">
        <v>37</v>
      </c>
      <c r="AE63" s="60">
        <f>-D31</f>
        <v>3.9179200000000129</v>
      </c>
      <c r="AF63" s="36" t="s">
        <v>61</v>
      </c>
      <c r="AG63" s="35">
        <v>100</v>
      </c>
      <c r="AH63" s="35">
        <v>500300</v>
      </c>
      <c r="AI63" s="35" t="s">
        <v>33</v>
      </c>
      <c r="AJ63" s="46" t="s">
        <v>34</v>
      </c>
      <c r="AK63" s="46" t="s">
        <v>35</v>
      </c>
      <c r="AL63" s="35" t="s">
        <v>33</v>
      </c>
      <c r="AM63" s="35" t="s">
        <v>36</v>
      </c>
      <c r="AN63" s="35"/>
      <c r="AO63" s="35" t="s">
        <v>37</v>
      </c>
      <c r="AP63" s="60">
        <f>-E31</f>
        <v>-16.772240000000021</v>
      </c>
      <c r="AQ63" s="36" t="s">
        <v>61</v>
      </c>
      <c r="AR63" s="35">
        <v>100</v>
      </c>
      <c r="AS63" s="35">
        <v>500300</v>
      </c>
      <c r="AT63" s="35" t="s">
        <v>33</v>
      </c>
      <c r="AU63" s="46" t="s">
        <v>34</v>
      </c>
      <c r="AV63" s="46" t="s">
        <v>35</v>
      </c>
      <c r="AW63" s="35" t="s">
        <v>33</v>
      </c>
      <c r="AX63" s="35" t="s">
        <v>36</v>
      </c>
      <c r="AY63" s="35"/>
      <c r="AZ63" s="35" t="s">
        <v>37</v>
      </c>
      <c r="BA63" s="60">
        <f>-F31</f>
        <v>-29.732039999999994</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-3.9179200000000129</v>
      </c>
      <c r="AF64" s="36" t="s">
        <v>183</v>
      </c>
      <c r="AG64" s="35">
        <v>100</v>
      </c>
      <c r="AH64" s="35" t="s">
        <v>184</v>
      </c>
      <c r="AI64" s="35" t="s">
        <v>33</v>
      </c>
      <c r="AJ64" s="46" t="s">
        <v>34</v>
      </c>
      <c r="AK64" s="46" t="s">
        <v>35</v>
      </c>
      <c r="AL64" s="35" t="s">
        <v>33</v>
      </c>
      <c r="AM64" s="35" t="s">
        <v>36</v>
      </c>
      <c r="AN64" s="35"/>
      <c r="AO64" s="35" t="s">
        <v>37</v>
      </c>
      <c r="AP64" s="60">
        <f>+E31</f>
        <v>16.772240000000021</v>
      </c>
      <c r="AQ64" s="36" t="s">
        <v>183</v>
      </c>
      <c r="AR64" s="35">
        <v>100</v>
      </c>
      <c r="AS64" s="35" t="s">
        <v>184</v>
      </c>
      <c r="AT64" s="35" t="s">
        <v>33</v>
      </c>
      <c r="AU64" s="46" t="s">
        <v>34</v>
      </c>
      <c r="AV64" s="46" t="s">
        <v>35</v>
      </c>
      <c r="AW64" s="35" t="s">
        <v>33</v>
      </c>
      <c r="AX64" s="35" t="s">
        <v>36</v>
      </c>
      <c r="AY64" s="35"/>
      <c r="AZ64" s="35" t="s">
        <v>37</v>
      </c>
      <c r="BA64" s="60">
        <f>+F31</f>
        <v>29.732039999999994</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5729.6684437524618</v>
      </c>
      <c r="D65" s="27">
        <f t="shared" ref="D65:M67" si="55">D$8*D60</f>
        <v>2466.2827399999978</v>
      </c>
      <c r="E65" s="27">
        <f t="shared" si="55"/>
        <v>2373.2719600000028</v>
      </c>
      <c r="F65" s="27">
        <f t="shared" si="55"/>
        <v>2581.8769199999992</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7421.4316199999994</v>
      </c>
      <c r="Q65" s="5">
        <f>+C65+P65</f>
        <v>13151.100063752461</v>
      </c>
      <c r="R65" s="17"/>
      <c r="S65" s="17"/>
      <c r="U65" s="36" t="s">
        <v>48</v>
      </c>
      <c r="V65" s="35">
        <v>100</v>
      </c>
      <c r="W65" s="35" t="s">
        <v>49</v>
      </c>
      <c r="X65" s="35" t="s">
        <v>33</v>
      </c>
      <c r="Y65" s="46" t="s">
        <v>34</v>
      </c>
      <c r="Z65" s="46" t="s">
        <v>35</v>
      </c>
      <c r="AA65" s="35" t="s">
        <v>33</v>
      </c>
      <c r="AB65" s="35" t="s">
        <v>36</v>
      </c>
      <c r="AC65" s="35"/>
      <c r="AD65" s="35" t="s">
        <v>37</v>
      </c>
      <c r="AE65" s="60">
        <f>+D32</f>
        <v>106.73739999999999</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-57.427799999999998</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-106.73739999999999</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57.427799999999998</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1312.6191822536202</v>
      </c>
      <c r="D67" s="27">
        <f t="shared" si="55"/>
        <v>583.89025999999956</v>
      </c>
      <c r="E67" s="27">
        <f t="shared" si="55"/>
        <v>561.8700400000007</v>
      </c>
      <c r="F67" s="27">
        <f t="shared" si="55"/>
        <v>611.25707999999986</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1757.0173800000002</v>
      </c>
      <c r="Q67" s="5">
        <f>+C67+P67</f>
        <v>3069.6365622536205</v>
      </c>
      <c r="R67" s="17"/>
      <c r="S67" s="56"/>
      <c r="U67" s="36" t="s">
        <v>61</v>
      </c>
      <c r="V67" s="35">
        <v>100</v>
      </c>
      <c r="W67" s="35" t="s">
        <v>62</v>
      </c>
      <c r="X67" s="35" t="s">
        <v>33</v>
      </c>
      <c r="Y67" s="46" t="s">
        <v>34</v>
      </c>
      <c r="Z67" s="46" t="s">
        <v>35</v>
      </c>
      <c r="AA67" s="35" t="s">
        <v>33</v>
      </c>
      <c r="AB67" s="35" t="s">
        <v>36</v>
      </c>
      <c r="AC67" s="35"/>
      <c r="AD67" s="35" t="s">
        <v>37</v>
      </c>
      <c r="AE67" s="60">
        <f>-D33</f>
        <v>19.589600000000065</v>
      </c>
      <c r="AF67" s="36" t="s">
        <v>61</v>
      </c>
      <c r="AG67" s="35">
        <v>100</v>
      </c>
      <c r="AH67" s="35" t="s">
        <v>62</v>
      </c>
      <c r="AI67" s="35" t="s">
        <v>33</v>
      </c>
      <c r="AJ67" s="46" t="s">
        <v>34</v>
      </c>
      <c r="AK67" s="46" t="s">
        <v>35</v>
      </c>
      <c r="AL67" s="35" t="s">
        <v>33</v>
      </c>
      <c r="AM67" s="35" t="s">
        <v>36</v>
      </c>
      <c r="AN67" s="35"/>
      <c r="AO67" s="35" t="s">
        <v>37</v>
      </c>
      <c r="AP67" s="60">
        <f>-E33</f>
        <v>-83.861200000000096</v>
      </c>
      <c r="AQ67" s="36" t="s">
        <v>61</v>
      </c>
      <c r="AR67" s="35">
        <v>100</v>
      </c>
      <c r="AS67" s="35" t="s">
        <v>62</v>
      </c>
      <c r="AT67" s="35" t="s">
        <v>33</v>
      </c>
      <c r="AU67" s="46" t="s">
        <v>34</v>
      </c>
      <c r="AV67" s="46" t="s">
        <v>35</v>
      </c>
      <c r="AW67" s="35" t="s">
        <v>33</v>
      </c>
      <c r="AX67" s="35" t="s">
        <v>36</v>
      </c>
      <c r="AY67" s="35"/>
      <c r="AZ67" s="35" t="s">
        <v>37</v>
      </c>
      <c r="BA67" s="60">
        <f>-F33</f>
        <v>-148.66019999999997</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3278.9786422187626</v>
      </c>
      <c r="D68" s="13">
        <f t="shared" si="61"/>
        <v>385.91231370000003</v>
      </c>
      <c r="E68" s="13">
        <f t="shared" si="61"/>
        <v>11.86635980000001</v>
      </c>
      <c r="F68" s="13">
        <f t="shared" si="61"/>
        <v>-188.08791540000004</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209.69075809999998</v>
      </c>
      <c r="Q68" s="5">
        <f>+C68+P68</f>
        <v>3488.6694003187627</v>
      </c>
      <c r="R68" s="17"/>
      <c r="S68" s="56"/>
      <c r="U68" s="36" t="s">
        <v>183</v>
      </c>
      <c r="V68" s="35">
        <v>100</v>
      </c>
      <c r="W68" s="35" t="s">
        <v>184</v>
      </c>
      <c r="X68" s="35" t="s">
        <v>33</v>
      </c>
      <c r="Y68" s="46" t="s">
        <v>34</v>
      </c>
      <c r="Z68" s="46" t="s">
        <v>35</v>
      </c>
      <c r="AA68" s="35" t="s">
        <v>33</v>
      </c>
      <c r="AB68" s="35" t="s">
        <v>36</v>
      </c>
      <c r="AC68" s="35"/>
      <c r="AD68" s="35" t="s">
        <v>37</v>
      </c>
      <c r="AE68" s="60">
        <f>+D33</f>
        <v>-19.589600000000065</v>
      </c>
      <c r="AF68" s="36" t="s">
        <v>183</v>
      </c>
      <c r="AG68" s="35">
        <v>100</v>
      </c>
      <c r="AH68" s="35" t="s">
        <v>184</v>
      </c>
      <c r="AI68" s="35" t="s">
        <v>33</v>
      </c>
      <c r="AJ68" s="46" t="s">
        <v>34</v>
      </c>
      <c r="AK68" s="46" t="s">
        <v>35</v>
      </c>
      <c r="AL68" s="35" t="s">
        <v>33</v>
      </c>
      <c r="AM68" s="35" t="s">
        <v>36</v>
      </c>
      <c r="AN68" s="35"/>
      <c r="AO68" s="35" t="s">
        <v>37</v>
      </c>
      <c r="AP68" s="60">
        <f>+E33</f>
        <v>83.861200000000096</v>
      </c>
      <c r="AQ68" s="36" t="s">
        <v>183</v>
      </c>
      <c r="AR68" s="35">
        <v>100</v>
      </c>
      <c r="AS68" s="35" t="s">
        <v>184</v>
      </c>
      <c r="AT68" s="35" t="s">
        <v>33</v>
      </c>
      <c r="AU68" s="46" t="s">
        <v>34</v>
      </c>
      <c r="AV68" s="46" t="s">
        <v>35</v>
      </c>
      <c r="AW68" s="35" t="s">
        <v>33</v>
      </c>
      <c r="AX68" s="35" t="s">
        <v>36</v>
      </c>
      <c r="AY68" s="35"/>
      <c r="AZ68" s="35" t="s">
        <v>37</v>
      </c>
      <c r="BA68" s="60">
        <f>+F33</f>
        <v>148.66019999999997</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10321.266268224845</v>
      </c>
      <c r="D69" s="28">
        <f t="shared" ref="D69:M69" si="63">SUM(D65:D68)</f>
        <v>3436.0853136999976</v>
      </c>
      <c r="E69" s="28">
        <f t="shared" si="63"/>
        <v>2947.0083598000033</v>
      </c>
      <c r="F69" s="28">
        <f t="shared" si="63"/>
        <v>3005.0460845999992</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9388.1397581000001</v>
      </c>
      <c r="Q69" s="16">
        <f>SUM(Q65:Q68)</f>
        <v>19709.406026324843</v>
      </c>
      <c r="R69" s="17"/>
      <c r="S69" s="56"/>
      <c r="U69" s="36" t="s">
        <v>189</v>
      </c>
      <c r="V69" s="35">
        <v>100</v>
      </c>
      <c r="W69" s="35" t="s">
        <v>190</v>
      </c>
      <c r="X69" s="35" t="s">
        <v>33</v>
      </c>
      <c r="Y69" s="46" t="s">
        <v>34</v>
      </c>
      <c r="Z69" s="46" t="s">
        <v>35</v>
      </c>
      <c r="AA69" s="35" t="s">
        <v>33</v>
      </c>
      <c r="AB69" s="35" t="s">
        <v>36</v>
      </c>
      <c r="AC69" s="35"/>
      <c r="AD69" s="35" t="s">
        <v>37</v>
      </c>
      <c r="AE69" s="60">
        <f>+D47</f>
        <v>266.84350000000001</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-143.56950000000001</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-266.84350000000001</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143.56950000000001</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7070.9359682248451</v>
      </c>
      <c r="D71" s="27">
        <f t="shared" ref="D71:M71" si="69">SUM(D52:D58)</f>
        <v>10133.440381924842</v>
      </c>
      <c r="E71" s="27">
        <f t="shared" si="69"/>
        <v>13080.448741724844</v>
      </c>
      <c r="F71" s="27">
        <f t="shared" si="69"/>
        <v>16286.492126324842</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16286.492126324843</v>
      </c>
      <c r="Q71" s="13">
        <f>SUM(Q52:Q58)</f>
        <v>16286.492126324843</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48.97400000000016</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-209.65300000000025</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-371.65049999999997</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8131.576363458571</v>
      </c>
      <c r="D72" s="67">
        <f t="shared" ref="D72:M72" si="72">+D71*1.15</f>
        <v>11653.456439213567</v>
      </c>
      <c r="E72" s="67">
        <f t="shared" si="72"/>
        <v>15042.516052983568</v>
      </c>
      <c r="F72" s="67">
        <f t="shared" si="72"/>
        <v>18729.465945273565</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18729.465945273569</v>
      </c>
      <c r="Q72" s="65">
        <f>+Q71*1.15</f>
        <v>18729.465945273569</v>
      </c>
      <c r="R72" s="17"/>
      <c r="S72" s="56"/>
      <c r="U72" s="36" t="s">
        <v>183</v>
      </c>
      <c r="V72" s="35">
        <v>100</v>
      </c>
      <c r="W72" s="35" t="s">
        <v>184</v>
      </c>
      <c r="X72" s="35" t="s">
        <v>33</v>
      </c>
      <c r="Y72" s="46" t="s">
        <v>34</v>
      </c>
      <c r="Z72" s="46" t="s">
        <v>35</v>
      </c>
      <c r="AA72" s="35" t="s">
        <v>33</v>
      </c>
      <c r="AB72" s="35" t="s">
        <v>36</v>
      </c>
      <c r="AC72" s="35"/>
      <c r="AD72" s="35" t="s">
        <v>37</v>
      </c>
      <c r="AE72" s="60">
        <f>+D48</f>
        <v>-48.97400000000016</v>
      </c>
      <c r="AF72" s="36" t="s">
        <v>183</v>
      </c>
      <c r="AG72" s="35">
        <v>100</v>
      </c>
      <c r="AH72" s="35" t="s">
        <v>184</v>
      </c>
      <c r="AI72" s="35" t="s">
        <v>33</v>
      </c>
      <c r="AJ72" s="46" t="s">
        <v>34</v>
      </c>
      <c r="AK72" s="46" t="s">
        <v>35</v>
      </c>
      <c r="AL72" s="35" t="s">
        <v>33</v>
      </c>
      <c r="AM72" s="35" t="s">
        <v>36</v>
      </c>
      <c r="AN72" s="35"/>
      <c r="AO72" s="35" t="s">
        <v>37</v>
      </c>
      <c r="AP72" s="60">
        <f>+E48</f>
        <v>209.65300000000025</v>
      </c>
      <c r="AQ72" s="36" t="s">
        <v>183</v>
      </c>
      <c r="AR72" s="35">
        <v>100</v>
      </c>
      <c r="AS72" s="35" t="s">
        <v>184</v>
      </c>
      <c r="AT72" s="35" t="s">
        <v>33</v>
      </c>
      <c r="AU72" s="46" t="s">
        <v>34</v>
      </c>
      <c r="AV72" s="46" t="s">
        <v>35</v>
      </c>
      <c r="AW72" s="35" t="s">
        <v>33</v>
      </c>
      <c r="AX72" s="35" t="s">
        <v>36</v>
      </c>
      <c r="AY72" s="35"/>
      <c r="AZ72" s="35" t="s">
        <v>37</v>
      </c>
      <c r="BA72" s="60">
        <f>+F48</f>
        <v>371.65049999999997</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23067.665127400003</v>
      </c>
      <c r="AP76" s="92">
        <f>SUMIF(AP$5:AP$72,"&gt;0",AP$5:AP$72)</f>
        <v>14590.423159600017</v>
      </c>
      <c r="AQ76"/>
      <c r="AR76"/>
      <c r="AS76"/>
      <c r="AT76"/>
      <c r="AU76"/>
      <c r="AV76"/>
      <c r="AW76"/>
      <c r="AX76"/>
      <c r="AY76"/>
      <c r="AZ76"/>
      <c r="BA76" s="92">
        <f>SUMIF(BA$5:BA$72,"&gt;0",BA$5:BA$72)</f>
        <v>29850.813169199988</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-23067.665127400003</v>
      </c>
      <c r="AP78" s="92">
        <f>SUMIF(AP$5:AP$72,"&lt;0",AP$5:AP$72)</f>
        <v>-14590.423159600017</v>
      </c>
      <c r="AQ78"/>
      <c r="AR78"/>
      <c r="AS78"/>
      <c r="AT78"/>
      <c r="AU78"/>
      <c r="AV78"/>
      <c r="AW78"/>
      <c r="AX78"/>
      <c r="AY78"/>
      <c r="AZ78"/>
      <c r="BA78" s="92">
        <f>SUMIF(BA$5:BA$72,"&lt;0",BA$5:BA$72)</f>
        <v>-29850.813169199988</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6" orientation="landscape" horizontalDpi="1200" verticalDpi="1200" r:id="rId1"/>
  <headerFooter>
    <oddFooter>&amp;C&amp;F  &amp;A</oddFooter>
  </headerFooter>
  <ignoredErrors>
    <ignoredError sqref="V6:X6 V8:X61 V7:X7 V5:X5 ER5:ET5 ER63:ET69 ER9:ET12 EG5:EI5 EG63:EI69 EG9:EI12 DV5:DX5 DV63:DX69 DV9:DX12 DK5:DM5 DK63:DM69 DK9:DM12 CZ5:DB5 CZ63:DB69 CZ9:DB12 CO5:CQ5 CO63:CQ69 CO9:CQ12 CD5:CF5 CD63:CF69 CD9:CF12 BS5:BU5 BS63:BU69 BS9:BU12 BH9:BJ12 BH63:BJ69 BH5:BJ5 AW5:AX5 AW9:AX12 AL5:AN5 AL9:AN12 AA9:AC12 Z5:AC5 EK5:EO6 DZ5:ED6 DO5:DS6 DD5:DH6 CS5:CW6 CH5:CL6 BW5:CA6 BL5:BP6 AP6:AT6 AP5:AT5 AE6:AI6 AE5:AI5 EK64:EO72 EK7:EO61 DZ64:ED72 DZ7:ED61 DO64:DS72 DO7:DS61 DD64:DH72 DD7:DH61 CS64:CW72 CS7:CW61 CH64:CL72 CH7:CL61 BW64:CA72 BW7:CA61 BL64:BP72 BL7:BP61 BC7:BE61 AP8:AT61 AP7:AT7 AE8:AI61 AE7:AI7 BD64:BE72 BC5:BE6 Y8:Y62 Y6 BF5:BF6 Y73:EV74 Y63:Y72 BF63:BF72 Y7 AJ7 AJ8:AJ62 AJ63:AJ72 AU7 AU8:AU62 AU63:AU72 BF7 BF8:BF62 BQ7 BQ8:BQ62 BQ63:BQ72 CB7 CB8:CB62 CB63:CB72 CM7 CM8:CM62 CM63:CM72 CX7 CX8:CX62 CX63:CX72 DI7 DI8:DI62 DI63:DI72 DT7 DT8:DT62 DT63:DT72 EE7 EE8:EE62 EE63:EE72 EP7 EP8:EP62 EP63:EP72 Y5 AJ5 AJ6 AU5 AU6 BQ5:BQ6 CB5:CB6 CM5:CM6 CX5:CX6 DI5:DI6 DT5:DT6 EE5:EE6 EP5:EP6 AY7 AY62 AY71 AY5 AY6 EV7 EV62 EV71 EV6 AY72 BA72:BC72 EV72 BA5:BB5 EV5 BA6:BB6 BA7:BB7 AY8 BA8:BB8 EV8 AY9 BA9:BB9 EV9 AY10 BA10:BB10 EV10 AY11 BA11:BB11 EV11 AY12 BA12:BB12 EV12 AY13 BA13:BB13 EV13 AY14 BA14:BB14 EV14 AY15 BA15:BB15 EV15 AY16 BA16:BB16 EV16 AY17 BA17:BB17 EV17 AY18 BA18:BB18 EV18 AY19 BA19:BB19 EV19 AY20 BA20:BB20 EV20 AY21 BA21:BB21 EV21 AY22 BA22:BB22 EV22 AY23 BA23:BB23 EV23 AY24 BA24:BB24 EV24 AY25 BA25:BB25 EV25 AY26 BA26:BB26 EV26 AY27 BA27:BB27 EV27 AY28 BA28:BB28 EV28 AY29 BA29:BB29 EV29 AY30 BA30:BB30 EV30 AY31 BA31:BB31 EV31 AY32 BA32:BB32 EV32 AY33 BA33:BB33 EV33 AY34 BA34:BB34 EV34 AY35 BA35:BB35 EV35 AY36 BA36:BB36 EV36 AY37 BA37:BB37 EV37 AY38 BA38:BB38 EV38 AY39 BA39:BB39 EV39 AY40 BA40:BB40 EV40 AY41 BA41:BB41 EV41 AY42 BA42:BB42 EV42 AY43 BA43:BB43 EV43 AY44 BA44:BB44 EV44 AY45 BA45:BB45 EV45 AY46 BA46:BB46 EV46 AY47 BA47:BB47 EV47 AY48 BA48:BB48 EV48 AY49 BA49:BB49 EV49 AY50 BA50:BB50 EV50 AY51 BA51:BB51 EV51 AY52 BA52:BB52 EV52 AY53 BA53:BB53 EV53 AY54 BA54:BB54 EV54 AY55 BA55:BB55 EV55 AY56 BA56:BB56 EV56 AY57 BA57:BB57 EV57 AY58 BA58:BB58 EV58 AY59 BA59:BB59 EV59 AY60 BA60:BB60 EV60 AY61 BA61:BB61 EV61 BA62 AY63 BA63 EV63 AY64 BA64:BC64 EV64 AY65 BA65:BC65 EV65 AY66 BA66:BC66 EV66 AY67 BA67:BC67 EV67 AY68 BA68:BC68 EV68 AY69 BA69:BC69 EV69 AY70 BA70:BC70 EV70 BA71:BC71 AB6:AC6 AM6:AN6 AX6 BI6:BJ6 BT6:BU6 CE6:CF6 CP6:CQ6 DA6:DB6 DL6:DM6 DW6:DX6 EH6:EI6 ES6:ET6 AB7:AC7 AM7:AN7 AX7 BI7:BJ7 BT7:BU7 CE7:CF7 CP7:CQ7 DA7:DB7 DL7:DM7 DW7:DX7 EH7:EI7 ES7:ET7 AB8:AC8 AM8:AN8 AX8 BI8:BJ8 BT8:BU8 CE8:CF8 CP8:CQ8 DA8:DB8 DL8:DM8 DW8:DX8 EH8:EI8 ES8:ET8 AA14:AC15 AB13:AC13 AL14:AN15 AM13:AN13 AW14:AX15 AX13 BH14:BJ15 BI13:BJ13 BS14:BU15 BT13:BU13 CD14:CF15 CE13:CF13 CO14:CQ15 CP13:CQ13 CZ14:DB15 DA13:DB13 DK14:DM15 DL13:DM13 DV14:DX15 DW13:DX13 EG14:EI15 EH13:EI13 ER14:ET15 ES13:ET13 AA18:AC20 AB16:AC16 AL18:AN20 AM16:AN16 AW18:AX20 AX16 BH18:BJ20 BI16:BJ16 BS18:BU20 BT16:BU16 CD18:CF20 CE16:CF16 CO18:CQ20 CP16:CQ16 CZ18:DB20 DA16:DB16 DK18:DM20 DL16:DM16 DV18:DX20 DW16:DX16 EG18:EI20 EH16:EI16 ER18:ET20 ES16:ET16 AB17:AC17 AM17:AN17 AX17 BI17:BJ17 BT17:BU17 CE17:CF17 CP17:CQ17 DA17:DB17 DL17:DM17 DW17:DX17 EH17:EI17 ES17:ET17 AA23:AC24 AB21:AC21 AL23:AN24 AM21:AN21 AW23:AX24 AX21 BH23:BJ24 BI21:BJ21 BS23:BU24 BT21:BU21 CD23:CF24 CE21:CF21 CO23:CQ24 CP21:CQ21 CZ23:DB24 DA21:DB21 DK23:DM24 DL21:DM21 DV23:DX24 DW21:DX21 EG23:EI24 EH21:EI21 ER23:ET24 ES21:ET21 AB22:AC22 AM22:AN22 AX22 BI22:BJ22 BT22:BU22 CE22:CF22 CP22:CQ22 DA22:DB22 DL22:DM22 DW22:DX22 EH22:EI22 ES22:ET22 AA27:AC28 AB25:AC25 AL27:AN28 AM25:AN25 AW27:AX28 AX25 BH27:BJ28 BI25:BJ25 BS27:BU28 BT25:BU25 CD27:CF28 CE25:CF25 CO27:CQ28 CP25:CQ25 CZ27:DB28 DA25:DB25 DK27:DM28 DL25:DM25 DV27:DX28 DW25:DX25 EG27:EI28 EH25:EI25 ER27:ET28 ES25:ET25 AB26:AC26 AM26:AN26 AX26 BI26:BJ26 BT26:BU26 CE26:CF26 CP26:CQ26 DA26:DB26 DL26:DM26 DW26:DX26 EH26:EI26 ES26:ET26 AA30:AC32 AB29:AC29 AL30:AN32 AM29:AN29 AW30:AX32 AX29 BH30:BJ32 BI29:BJ29 BS30:BU32 BT29:BU29 CD30:CF32 CE29:CF29 CO30:CQ32 CP29:CQ29 CZ30:DB32 DA29:DB29 DK30:DM32 DL29:DM29 DV30:DX32 DW29:DX29 EG30:EI32 EH29:EI29 ER30:ET32 ES29:ET29 AA35:AC36 AB33:AC33 AL35:AN36 AM33:AN33 AW35:AX36 AX33 BH35:BJ36 BI33:BJ33 BS35:BU36 BT33:BU33 CD35:CF36 CE33:CF33 CO35:CQ36 CP33:CQ33 CZ35:DB36 DA33:DB33 DK35:DM36 DL33:DM33 DV35:DX36 DW33:DX33 EG35:EI36 EH33:EI33 ER35:ET36 ES33:ET33 AB34:AC34 AM34:AN34 AX34 BI34:BJ34 BT34:BU34 CE34:CF34 CP34:CQ34 DA34:DB34 DL34:DM34 DW34:DX34 EH34:EI34 ES34:ET34 AA39:AC40 AB37:AC37 AL39:AN40 AM37:AN37 AW39:AX40 AX37 BH39:BJ40 BI37:BJ37 BS39:BU40 BT37:BU37 CD39:CF40 CE37:CF37 CO39:CQ40 CP37:CQ37 CZ39:DB40 DA37:DB37 DK39:DM40 DL37:DM37 DV39:DX40 DW37:DX37 EG39:EI40 EH37:EI37 ER39:ET40 ES37:ET37 AB38:AC38 AM38:AN38 AX38 BI38:BJ38 BT38:BU38 CE38:CF38 CP38:CQ38 DA38:DB38 DL38:DM38 DW38:DX38 EH38:EI38 ES38:ET38 AA42:AC44 AB41:AC41 AL42:AN44 AM41:AN41 AW42:AX44 AX41 BH42:BJ44 BI41:BJ41 BS42:BU44 BT41:BU41 CD42:CF44 CE41:CF41 CO42:CQ44 CP41:CQ41 CZ42:DB44 DA41:DB41 DK42:DM44 DL41:DM41 DV42:DX44 DW41:DX41 EG42:EI44 EH41:EI41 ER42:ET44 ES41:ET41 AA47:AC48 AB45:AC45 AL47:AN48 AM45:AN45 AW47:AX48 AX45 BH47:BJ48 BI45:BJ45 BS47:BU48 BT45:BU45 CD47:CF48 CE45:CF45 CO47:CQ48 CP45:CQ45 CZ47:DB48 DA45:DB45 DK47:DM48 DL45:DM45 DV47:DX48 DW45:DX45 EG47:EI48 EH45:EI45 ER47:ET48 ES45:ET45 AB46:AC46 AM46:AN46 AX46 BI46:BJ46 BT46:BU46 CE46:CF46 CP46:CQ46 DA46:DB46 DL46:DM46 DW46:DX46 EH46:EI46 ES46:ET46 AA51:AC52 AB49:AC49 AL51:AN52 AM49:AN49 AW51:AX52 AX49 BH51:BJ52 BI49:BJ49 BS51:BU52 BT49:BU49 CD51:CF52 CE49:CF49 CO51:CQ52 CP49:CQ49 CZ51:DB52 DA49:DB49 DK51:DM52 DL49:DM49 DV51:DX52 DW49:DX49 EG51:EI52 EH49:EI49 ER51:ET52 ES49:ET49 AB50:AC50 AM50:AN50 AX50 BI50:BJ50 BT50:BU50 CE50:CF50 CP50:CQ50 DA50:DB50 DL50:DM50 DW50:DX50 EH50:EI50 ES50:ET50 AA54:AC56 AB53:AC53 AL54:AN56 AM53:AN53 AW54:AX56 AX53 BH54:BJ56 BI53:BJ53 BS54:BU56 BT53:BU53 CD54:CF56 CE53:CF53 CO54:CQ56 CP53:CQ53 CZ54:DB56 DA53:DB53 DK54:DM56 DL53:DM53 DV54:DX56 DW53:DX53 EG54:EI56 EH53:EI53 ER54:ET56 ES53:ET53 AA59:AC69 AB57:AC57 AL59:AN69 AM57:AN57 AW59:AX69 AX57 BH59:BJ62 BI57:BJ57 BS59:BU62 BT57:BU57 CD59:CF62 CE57:CF57 CO59:CQ62 CP57:CQ57 CZ59:DB62 DA57:DB57 DK59:DM62 DL57:DM57 DV59:DX62 DW57:DX57 EG59:EI62 EH57:EI57 ER59:ET62 ES57:ET57 AB58:AC58 AM58:AN58 AX58 BI58:BJ58 BT58:BU58 CE58:CF58 CP58:CQ58 DA58:DB58 DL58:DM58 DW58:DX58 EH58:EI58 ES58:ET58 AA72:AC72 AB70:AC70 AL72:AN72 AM70:AN70 AW72:AX72 AX70 BH72:BJ72 BI70:BJ70 BS72:BU72 BT70:BU70 CD72:CF72 CE70:CF70 CO72:CQ72 CP70:CQ70 CZ72:DB72 DA70:DB70 DK72:DM72 DL70:DM70 DV72:DX72 DW70:DX70 EG72:EI72 EH70:EI70 ER72:ET72 ES70:ET70 AB71:AC71 AM71:AN71 AX71 BI71:BJ71 BT71:BU71 CE71:CF71 CP71:CQ71 DA71:DB71 DL71:DM71 DW71:DX71 EH71:EI71 ES71:ET71 V64:X72 V62 X62 AE64:AI72 AE62 AI62 AP64:AT72 AP62 AT62 BC62 BE62 BL62 BP62 BW62 CA62 CH62 CL62 CS62 CW62 DD62 DH62 DO62 DS62 DZ62 ED62 EK62 EO62 V63 X63 AE63 AI63 AP63 AT63 BE63 BL63 BP63 BW63 CA63 CH63 CL63 CS63 CW63 DD63 DH63 DO63 DS63 DZ63 ED63 EK63 EO63 AG62 AR62 BN62 BY62 CJ62 CU62 DF62 DQ62 EB62 EM62 AG63 AR63 BC63 BN63 BY63 CJ63 CU63 DF63 DQ63 EB63 EM63" numberStoredAsText="1"/>
    <ignoredError sqref="P73:Q74 P6:P43" formulaRange="1"/>
    <ignoredError sqref="P53 P57"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BC9C6-D3CD-47C9-AA78-E74328DE023E}">
  <sheetPr>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4.28515625" style="1" customWidth="1"/>
    <col min="3" max="3" width="13.85546875" style="1" bestFit="1" customWidth="1"/>
    <col min="4" max="6" width="12.28515625" style="1" bestFit="1" customWidth="1"/>
    <col min="7" max="15" width="14.85546875" style="1" customWidth="1"/>
    <col min="16" max="16" width="12.28515625" style="1" bestFit="1" customWidth="1"/>
    <col min="17" max="18" width="13.85546875" style="1" bestFit="1" customWidth="1"/>
    <col min="19" max="19" width="11.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215</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-2027.4100000000012</v>
      </c>
      <c r="AF5" s="36" t="s">
        <v>31</v>
      </c>
      <c r="AG5" s="35" t="s">
        <v>32</v>
      </c>
      <c r="AH5" s="35">
        <v>120100</v>
      </c>
      <c r="AI5" s="35" t="s">
        <v>33</v>
      </c>
      <c r="AJ5" s="46" t="s">
        <v>34</v>
      </c>
      <c r="AK5" s="46" t="s">
        <v>35</v>
      </c>
      <c r="AL5" s="35" t="s">
        <v>33</v>
      </c>
      <c r="AM5" s="35" t="s">
        <v>36</v>
      </c>
      <c r="AN5" s="35"/>
      <c r="AO5" s="35" t="s">
        <v>37</v>
      </c>
      <c r="AP5" s="60">
        <f>+E6</f>
        <v>-13802.299999999997</v>
      </c>
      <c r="AQ5" s="36" t="s">
        <v>31</v>
      </c>
      <c r="AR5" s="35" t="s">
        <v>32</v>
      </c>
      <c r="AS5" s="35">
        <v>120100</v>
      </c>
      <c r="AT5" s="35" t="s">
        <v>33</v>
      </c>
      <c r="AU5" s="46" t="s">
        <v>34</v>
      </c>
      <c r="AV5" s="46" t="s">
        <v>35</v>
      </c>
      <c r="AW5" s="35" t="s">
        <v>33</v>
      </c>
      <c r="AX5" s="35" t="s">
        <v>36</v>
      </c>
      <c r="AY5" s="35"/>
      <c r="AZ5" s="35" t="s">
        <v>37</v>
      </c>
      <c r="BA5" s="60">
        <f>+F6</f>
        <v>-9072.43</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1271357.3799999999</v>
      </c>
      <c r="D6" s="29">
        <v>-2027.4100000000012</v>
      </c>
      <c r="E6" s="29">
        <v>-13802.299999999997</v>
      </c>
      <c r="F6" s="29">
        <v>-9072.43</v>
      </c>
      <c r="G6" s="29"/>
      <c r="H6" s="29"/>
      <c r="I6" s="29"/>
      <c r="J6" s="29"/>
      <c r="K6" s="29"/>
      <c r="L6" s="29"/>
      <c r="M6" s="29"/>
      <c r="N6" s="29"/>
      <c r="O6" s="29"/>
      <c r="P6" s="29">
        <f>SUM(D6:O6)</f>
        <v>-24902.14</v>
      </c>
      <c r="Q6" s="29">
        <f>+C6+P6</f>
        <v>1246455.24</v>
      </c>
      <c r="R6" s="53">
        <f>1253873.76-2027.41-13802.3-9072.43</f>
        <v>1228971.6200000001</v>
      </c>
      <c r="S6" s="54">
        <f>Q6-R6</f>
        <v>17483.619999999879</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2027.4100000000012</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13802.299999999997</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9072.43</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-953475.99</v>
      </c>
      <c r="D7" s="3">
        <f t="shared" ref="D7:F7" si="0">C51-D51</f>
        <v>107863.93999999925</v>
      </c>
      <c r="E7" s="3">
        <f t="shared" si="0"/>
        <v>111896.92000000074</v>
      </c>
      <c r="F7" s="3">
        <f t="shared" si="0"/>
        <v>113515.11999999965</v>
      </c>
      <c r="G7" s="3"/>
      <c r="H7" s="3"/>
      <c r="I7" s="3"/>
      <c r="J7" s="3"/>
      <c r="K7" s="3"/>
      <c r="L7" s="3"/>
      <c r="M7" s="3"/>
      <c r="N7" s="3"/>
      <c r="O7" s="3"/>
      <c r="P7" s="3">
        <f>SUM(D7:O7)</f>
        <v>333275.97999999963</v>
      </c>
      <c r="Q7" s="5">
        <f>+C7+P7</f>
        <v>-620200.01000000036</v>
      </c>
      <c r="R7" s="53">
        <f>Q7</f>
        <v>-620200.01000000036</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-107863.93999999925</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-111896.92000000074</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-113515.11999999965</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317881.3899999999</v>
      </c>
      <c r="D8" s="8">
        <f t="shared" si="1"/>
        <v>105836.52999999924</v>
      </c>
      <c r="E8" s="8">
        <f t="shared" si="1"/>
        <v>98094.620000000737</v>
      </c>
      <c r="F8" s="8">
        <f t="shared" ref="F8" si="2">SUM(F6:F7)</f>
        <v>104442.68999999965</v>
      </c>
      <c r="G8" s="8"/>
      <c r="H8" s="8"/>
      <c r="I8" s="8"/>
      <c r="J8" s="8"/>
      <c r="K8" s="8"/>
      <c r="L8" s="8"/>
      <c r="M8" s="8"/>
      <c r="N8" s="8"/>
      <c r="O8" s="8"/>
      <c r="P8" s="8">
        <f>SUM(P6:P7)</f>
        <v>308373.83999999962</v>
      </c>
      <c r="Q8" s="8">
        <f>SUM(Q6:Q7)</f>
        <v>626255.22999999963</v>
      </c>
      <c r="R8" s="23">
        <f>SUM(R6:R7)</f>
        <v>608771.60999999975</v>
      </c>
      <c r="S8" s="23">
        <f>SUM(S6:S7)</f>
        <v>17483.619999999879</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107863.93999999925</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111896.92000000074</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113515.11999999965</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v>0</v>
      </c>
      <c r="S9" s="55"/>
      <c r="U9" s="36" t="s">
        <v>46</v>
      </c>
      <c r="V9" s="35">
        <v>100</v>
      </c>
      <c r="W9" s="35">
        <v>400300</v>
      </c>
      <c r="X9" s="35" t="s">
        <v>33</v>
      </c>
      <c r="Y9" s="46" t="s">
        <v>34</v>
      </c>
      <c r="Z9" s="46" t="s">
        <v>35</v>
      </c>
      <c r="AA9" s="35" t="s">
        <v>33</v>
      </c>
      <c r="AB9" s="35" t="s">
        <v>36</v>
      </c>
      <c r="AC9" s="35"/>
      <c r="AD9" s="35" t="s">
        <v>37</v>
      </c>
      <c r="AE9" s="60">
        <f>+D6</f>
        <v>-2027.4100000000012</v>
      </c>
      <c r="AF9" s="36" t="s">
        <v>46</v>
      </c>
      <c r="AG9" s="35">
        <v>100</v>
      </c>
      <c r="AH9" s="35">
        <v>400300</v>
      </c>
      <c r="AI9" s="35" t="s">
        <v>33</v>
      </c>
      <c r="AJ9" s="46" t="s">
        <v>34</v>
      </c>
      <c r="AK9" s="46" t="s">
        <v>35</v>
      </c>
      <c r="AL9" s="35" t="s">
        <v>33</v>
      </c>
      <c r="AM9" s="35" t="s">
        <v>36</v>
      </c>
      <c r="AN9" s="35"/>
      <c r="AO9" s="35" t="s">
        <v>37</v>
      </c>
      <c r="AP9" s="60">
        <f>+E6</f>
        <v>-13802.299999999997</v>
      </c>
      <c r="AQ9" s="36" t="s">
        <v>46</v>
      </c>
      <c r="AR9" s="35">
        <v>100</v>
      </c>
      <c r="AS9" s="35">
        <v>400300</v>
      </c>
      <c r="AT9" s="35" t="s">
        <v>33</v>
      </c>
      <c r="AU9" s="46" t="s">
        <v>34</v>
      </c>
      <c r="AV9" s="46" t="s">
        <v>35</v>
      </c>
      <c r="AW9" s="35" t="s">
        <v>33</v>
      </c>
      <c r="AX9" s="35" t="s">
        <v>36</v>
      </c>
      <c r="AY9" s="35"/>
      <c r="AZ9" s="35" t="s">
        <v>37</v>
      </c>
      <c r="BA9" s="60">
        <f>+F6</f>
        <v>-9072.43</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2027.4100000000012</v>
      </c>
      <c r="AF10" s="36" t="s">
        <v>48</v>
      </c>
      <c r="AG10" s="35">
        <v>100</v>
      </c>
      <c r="AH10" s="35" t="s">
        <v>49</v>
      </c>
      <c r="AI10" s="35" t="s">
        <v>33</v>
      </c>
      <c r="AJ10" s="46" t="s">
        <v>34</v>
      </c>
      <c r="AK10" s="35" t="s">
        <v>35</v>
      </c>
      <c r="AL10" s="35" t="s">
        <v>33</v>
      </c>
      <c r="AM10" s="35" t="s">
        <v>36</v>
      </c>
      <c r="AN10" s="35"/>
      <c r="AO10" s="35" t="s">
        <v>37</v>
      </c>
      <c r="AP10" s="60">
        <f>-E6</f>
        <v>13802.299999999997</v>
      </c>
      <c r="AQ10" s="36" t="s">
        <v>48</v>
      </c>
      <c r="AR10" s="35">
        <v>100</v>
      </c>
      <c r="AS10" s="35" t="s">
        <v>49</v>
      </c>
      <c r="AT10" s="35" t="s">
        <v>33</v>
      </c>
      <c r="AU10" s="46" t="s">
        <v>34</v>
      </c>
      <c r="AV10" s="35" t="s">
        <v>35</v>
      </c>
      <c r="AW10" s="35" t="s">
        <v>33</v>
      </c>
      <c r="AX10" s="35" t="s">
        <v>36</v>
      </c>
      <c r="AY10" s="35"/>
      <c r="AZ10" s="35" t="s">
        <v>37</v>
      </c>
      <c r="BA10" s="60">
        <f>-F6</f>
        <v>9072.43</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368693.64019999997</v>
      </c>
      <c r="D11" s="3">
        <f t="shared" ref="D11:E11" si="3">+D6*0.29</f>
        <v>-587.94890000000032</v>
      </c>
      <c r="E11" s="3">
        <f t="shared" si="3"/>
        <v>-4002.666999999999</v>
      </c>
      <c r="F11" s="3">
        <f t="shared" ref="F11" si="4">+F6*0.29</f>
        <v>-2631.0047</v>
      </c>
      <c r="G11" s="3"/>
      <c r="H11" s="3"/>
      <c r="I11" s="3"/>
      <c r="J11" s="3"/>
      <c r="K11" s="3"/>
      <c r="L11" s="3"/>
      <c r="M11" s="3"/>
      <c r="N11" s="3"/>
      <c r="O11" s="3"/>
      <c r="P11" s="3">
        <f>SUM(D11:O11)</f>
        <v>-7221.6205999999984</v>
      </c>
      <c r="Q11" s="5">
        <f>+C11+P11</f>
        <v>361472.01959999994</v>
      </c>
      <c r="R11" s="17"/>
      <c r="S11" s="55"/>
      <c r="U11" s="36" t="s">
        <v>52</v>
      </c>
      <c r="V11" s="35">
        <v>100</v>
      </c>
      <c r="W11" s="35">
        <v>230300</v>
      </c>
      <c r="X11" s="35" t="s">
        <v>33</v>
      </c>
      <c r="Y11" s="46" t="s">
        <v>34</v>
      </c>
      <c r="Z11" s="46" t="s">
        <v>35</v>
      </c>
      <c r="AA11" s="35" t="s">
        <v>33</v>
      </c>
      <c r="AB11" s="35" t="s">
        <v>36</v>
      </c>
      <c r="AC11" s="35"/>
      <c r="AD11" s="35" t="s">
        <v>37</v>
      </c>
      <c r="AE11" s="60">
        <f>-D7</f>
        <v>-107863.93999999925</v>
      </c>
      <c r="AF11" s="36" t="s">
        <v>52</v>
      </c>
      <c r="AG11" s="35">
        <v>100</v>
      </c>
      <c r="AH11" s="35">
        <v>230300</v>
      </c>
      <c r="AI11" s="35" t="s">
        <v>33</v>
      </c>
      <c r="AJ11" s="46" t="s">
        <v>34</v>
      </c>
      <c r="AK11" s="46" t="s">
        <v>35</v>
      </c>
      <c r="AL11" s="35" t="s">
        <v>33</v>
      </c>
      <c r="AM11" s="35" t="s">
        <v>36</v>
      </c>
      <c r="AN11" s="35"/>
      <c r="AO11" s="35" t="s">
        <v>37</v>
      </c>
      <c r="AP11" s="60">
        <f>-E7</f>
        <v>-111896.92000000074</v>
      </c>
      <c r="AQ11" s="36" t="s">
        <v>52</v>
      </c>
      <c r="AR11" s="35">
        <v>100</v>
      </c>
      <c r="AS11" s="35">
        <v>230300</v>
      </c>
      <c r="AT11" s="35" t="s">
        <v>33</v>
      </c>
      <c r="AU11" s="46" t="s">
        <v>34</v>
      </c>
      <c r="AV11" s="46" t="s">
        <v>35</v>
      </c>
      <c r="AW11" s="35" t="s">
        <v>33</v>
      </c>
      <c r="AX11" s="35" t="s">
        <v>36</v>
      </c>
      <c r="AY11" s="35"/>
      <c r="AZ11" s="35" t="s">
        <v>37</v>
      </c>
      <c r="BA11" s="60">
        <f>-F7</f>
        <v>-113515.11999999965</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107863.93999999925</v>
      </c>
      <c r="AF12" s="36" t="s">
        <v>54</v>
      </c>
      <c r="AG12" s="35">
        <v>100</v>
      </c>
      <c r="AH12" s="35">
        <v>411300</v>
      </c>
      <c r="AI12" s="35" t="s">
        <v>33</v>
      </c>
      <c r="AJ12" s="46" t="s">
        <v>34</v>
      </c>
      <c r="AK12" s="46" t="s">
        <v>35</v>
      </c>
      <c r="AL12" s="35" t="s">
        <v>33</v>
      </c>
      <c r="AM12" s="35" t="s">
        <v>36</v>
      </c>
      <c r="AN12" s="35"/>
      <c r="AO12" s="35" t="s">
        <v>37</v>
      </c>
      <c r="AP12" s="60">
        <f>E7</f>
        <v>111896.92000000074</v>
      </c>
      <c r="AQ12" s="36" t="s">
        <v>54</v>
      </c>
      <c r="AR12" s="35">
        <v>100</v>
      </c>
      <c r="AS12" s="35">
        <v>411300</v>
      </c>
      <c r="AT12" s="35" t="s">
        <v>33</v>
      </c>
      <c r="AU12" s="46" t="s">
        <v>34</v>
      </c>
      <c r="AV12" s="46" t="s">
        <v>35</v>
      </c>
      <c r="AW12" s="35" t="s">
        <v>33</v>
      </c>
      <c r="AX12" s="35" t="s">
        <v>36</v>
      </c>
      <c r="AY12" s="35"/>
      <c r="AZ12" s="35" t="s">
        <v>37</v>
      </c>
      <c r="BA12" s="60">
        <f>F7</f>
        <v>113515.11999999965</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368693.64019999997</v>
      </c>
      <c r="D13" s="10">
        <f t="shared" si="5"/>
        <v>-587.94890000000032</v>
      </c>
      <c r="E13" s="10">
        <f t="shared" si="5"/>
        <v>-4002.666999999999</v>
      </c>
      <c r="F13" s="10">
        <f t="shared" ref="F13" si="6">SUM(F11:F12)</f>
        <v>-2631.0047</v>
      </c>
      <c r="G13" s="10"/>
      <c r="H13" s="10"/>
      <c r="I13" s="10"/>
      <c r="J13" s="10"/>
      <c r="K13" s="10"/>
      <c r="L13" s="10"/>
      <c r="M13" s="10"/>
      <c r="N13" s="10"/>
      <c r="O13" s="10"/>
      <c r="P13" s="10">
        <f>SUM(P11:P12)</f>
        <v>-7221.6205999999984</v>
      </c>
      <c r="Q13" s="10">
        <f>SUM(Q11:Q12)</f>
        <v>361472.01959999994</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-587.94890000000032</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-4002.666999999999</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-2631.0047</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587.94890000000032</v>
      </c>
      <c r="AF14" s="36" t="s">
        <v>31</v>
      </c>
      <c r="AG14" s="35">
        <v>100</v>
      </c>
      <c r="AH14" s="35">
        <v>120100</v>
      </c>
      <c r="AI14" s="35" t="s">
        <v>33</v>
      </c>
      <c r="AJ14" s="46" t="s">
        <v>34</v>
      </c>
      <c r="AK14" s="35" t="s">
        <v>35</v>
      </c>
      <c r="AL14" s="35" t="s">
        <v>33</v>
      </c>
      <c r="AM14" s="35" t="s">
        <v>36</v>
      </c>
      <c r="AN14" s="35"/>
      <c r="AO14" s="35" t="s">
        <v>37</v>
      </c>
      <c r="AP14" s="60">
        <f>-E11</f>
        <v>4002.666999999999</v>
      </c>
      <c r="AQ14" s="36" t="s">
        <v>31</v>
      </c>
      <c r="AR14" s="35">
        <v>100</v>
      </c>
      <c r="AS14" s="35">
        <v>120100</v>
      </c>
      <c r="AT14" s="35" t="s">
        <v>33</v>
      </c>
      <c r="AU14" s="46" t="s">
        <v>34</v>
      </c>
      <c r="AV14" s="35" t="s">
        <v>35</v>
      </c>
      <c r="AW14" s="35" t="s">
        <v>33</v>
      </c>
      <c r="AX14" s="35" t="s">
        <v>36</v>
      </c>
      <c r="AY14" s="35"/>
      <c r="AZ14" s="35" t="s">
        <v>37</v>
      </c>
      <c r="BA14" s="60">
        <f>-F11</f>
        <v>2631.0047</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2844.6800000000003</v>
      </c>
      <c r="D15" s="29">
        <v>12500</v>
      </c>
      <c r="E15" s="29">
        <v>6142.0299999999897</v>
      </c>
      <c r="F15" s="29">
        <v>26733.379999999899</v>
      </c>
      <c r="G15" s="29"/>
      <c r="H15" s="29"/>
      <c r="I15" s="29"/>
      <c r="J15" s="29"/>
      <c r="K15" s="29"/>
      <c r="L15" s="29"/>
      <c r="M15" s="29"/>
      <c r="N15" s="29"/>
      <c r="O15" s="29"/>
      <c r="P15" s="29">
        <f>SUM(D15:O15)</f>
        <v>45375.409999999887</v>
      </c>
      <c r="Q15" s="29">
        <f>+C15+P15</f>
        <v>48220.089999999887</v>
      </c>
      <c r="R15" s="53">
        <f>Q15</f>
        <v>48220.089999999887</v>
      </c>
      <c r="S15" s="55">
        <f>Q15-R15</f>
        <v>0</v>
      </c>
      <c r="U15" s="36" t="s">
        <v>48</v>
      </c>
      <c r="V15" s="35">
        <v>100</v>
      </c>
      <c r="W15" s="35" t="s">
        <v>49</v>
      </c>
      <c r="X15" s="35" t="s">
        <v>33</v>
      </c>
      <c r="Y15" s="46" t="s">
        <v>34</v>
      </c>
      <c r="Z15" s="46" t="s">
        <v>35</v>
      </c>
      <c r="AA15" s="35" t="s">
        <v>33</v>
      </c>
      <c r="AB15" s="35" t="s">
        <v>36</v>
      </c>
      <c r="AC15" s="35"/>
      <c r="AD15" s="35" t="s">
        <v>37</v>
      </c>
      <c r="AE15" s="60">
        <f>+D11</f>
        <v>-587.94890000000032</v>
      </c>
      <c r="AF15" s="36" t="s">
        <v>48</v>
      </c>
      <c r="AG15" s="35">
        <v>100</v>
      </c>
      <c r="AH15" s="35" t="s">
        <v>49</v>
      </c>
      <c r="AI15" s="35" t="s">
        <v>33</v>
      </c>
      <c r="AJ15" s="46" t="s">
        <v>34</v>
      </c>
      <c r="AK15" s="46" t="s">
        <v>35</v>
      </c>
      <c r="AL15" s="35" t="s">
        <v>33</v>
      </c>
      <c r="AM15" s="35" t="s">
        <v>36</v>
      </c>
      <c r="AN15" s="35"/>
      <c r="AO15" s="35" t="s">
        <v>37</v>
      </c>
      <c r="AP15" s="60">
        <f>+E11</f>
        <v>-4002.666999999999</v>
      </c>
      <c r="AQ15" s="36" t="s">
        <v>48</v>
      </c>
      <c r="AR15" s="35">
        <v>100</v>
      </c>
      <c r="AS15" s="35" t="s">
        <v>49</v>
      </c>
      <c r="AT15" s="35" t="s">
        <v>33</v>
      </c>
      <c r="AU15" s="46" t="s">
        <v>34</v>
      </c>
      <c r="AV15" s="46" t="s">
        <v>35</v>
      </c>
      <c r="AW15" s="35" t="s">
        <v>33</v>
      </c>
      <c r="AX15" s="35" t="s">
        <v>36</v>
      </c>
      <c r="AY15" s="35"/>
      <c r="AZ15" s="35" t="s">
        <v>37</v>
      </c>
      <c r="BA15" s="60">
        <f>+F11</f>
        <v>-2631.0047</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10000</v>
      </c>
      <c r="D16" s="3">
        <f t="shared" ref="D16:F17" si="7">+D52-C52</f>
        <v>5000</v>
      </c>
      <c r="E16" s="3">
        <f t="shared" si="7"/>
        <v>7500</v>
      </c>
      <c r="F16" s="3">
        <f t="shared" si="7"/>
        <v>97500</v>
      </c>
      <c r="G16" s="3"/>
      <c r="H16" s="3"/>
      <c r="I16" s="3"/>
      <c r="J16" s="3"/>
      <c r="K16" s="3"/>
      <c r="L16" s="3"/>
      <c r="M16" s="3"/>
      <c r="N16" s="3"/>
      <c r="O16" s="3"/>
      <c r="P16" s="3">
        <f>SUM(D16:O16)</f>
        <v>110000</v>
      </c>
      <c r="Q16" s="5">
        <f>+C16+P16</f>
        <v>120000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587.94890000000032</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4002.666999999999</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2631.0047</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168641.02263575944</v>
      </c>
      <c r="D17" s="3">
        <f t="shared" si="7"/>
        <v>42403.475979999552</v>
      </c>
      <c r="E17" s="3">
        <f t="shared" si="7"/>
        <v>41879.524920000404</v>
      </c>
      <c r="F17" s="3">
        <f t="shared" si="7"/>
        <v>-65118.817460000108</v>
      </c>
      <c r="G17" s="3"/>
      <c r="H17" s="3"/>
      <c r="I17" s="3"/>
      <c r="J17" s="3"/>
      <c r="K17" s="3"/>
      <c r="L17" s="3"/>
      <c r="M17" s="3"/>
      <c r="N17" s="3"/>
      <c r="O17" s="3"/>
      <c r="P17" s="3">
        <f>SUM(D17:O17)</f>
        <v>19164.183439999848</v>
      </c>
      <c r="Q17" s="5">
        <f>+C17+P17</f>
        <v>187805.20607575928</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12500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6142.0299999999897</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26733.379999999899</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181485.70263575943</v>
      </c>
      <c r="D18" s="8">
        <f t="shared" si="8"/>
        <v>59903.475979999552</v>
      </c>
      <c r="E18" s="8">
        <f t="shared" si="8"/>
        <v>55521.554920000395</v>
      </c>
      <c r="F18" s="8">
        <f t="shared" ref="F18" si="9">SUM(F15:F17)</f>
        <v>59114.562539999795</v>
      </c>
      <c r="G18" s="8"/>
      <c r="H18" s="8"/>
      <c r="I18" s="8"/>
      <c r="J18" s="8"/>
      <c r="K18" s="8"/>
      <c r="L18" s="8"/>
      <c r="M18" s="8"/>
      <c r="N18" s="8"/>
      <c r="O18" s="8"/>
      <c r="P18" s="10">
        <f>SUM(P15:P17)</f>
        <v>174539.59343999973</v>
      </c>
      <c r="Q18" s="10">
        <f>SUM(Q15:Q17)</f>
        <v>356025.29607575916</v>
      </c>
      <c r="R18" s="17"/>
      <c r="S18" s="55"/>
      <c r="U18" s="36" t="s">
        <v>67</v>
      </c>
      <c r="V18" s="35">
        <v>100</v>
      </c>
      <c r="W18" s="35" t="s">
        <v>68</v>
      </c>
      <c r="X18" s="35" t="s">
        <v>33</v>
      </c>
      <c r="Y18" s="46" t="s">
        <v>34</v>
      </c>
      <c r="Z18" s="35" t="s">
        <v>35</v>
      </c>
      <c r="AA18" s="35" t="s">
        <v>33</v>
      </c>
      <c r="AB18" s="35" t="s">
        <v>36</v>
      </c>
      <c r="AC18" s="35"/>
      <c r="AD18" s="35" t="s">
        <v>37</v>
      </c>
      <c r="AE18" s="60">
        <f>-D15</f>
        <v>-12500</v>
      </c>
      <c r="AF18" s="36" t="s">
        <v>67</v>
      </c>
      <c r="AG18" s="35">
        <v>100</v>
      </c>
      <c r="AH18" s="35" t="s">
        <v>68</v>
      </c>
      <c r="AI18" s="35" t="s">
        <v>33</v>
      </c>
      <c r="AJ18" s="46" t="s">
        <v>34</v>
      </c>
      <c r="AK18" s="35" t="s">
        <v>35</v>
      </c>
      <c r="AL18" s="35" t="s">
        <v>33</v>
      </c>
      <c r="AM18" s="35" t="s">
        <v>36</v>
      </c>
      <c r="AN18" s="35"/>
      <c r="AO18" s="35" t="s">
        <v>37</v>
      </c>
      <c r="AP18" s="60">
        <f>-E15</f>
        <v>-6142.0299999999897</v>
      </c>
      <c r="AQ18" s="36" t="s">
        <v>67</v>
      </c>
      <c r="AR18" s="35">
        <v>100</v>
      </c>
      <c r="AS18" s="35" t="s">
        <v>68</v>
      </c>
      <c r="AT18" s="35" t="s">
        <v>33</v>
      </c>
      <c r="AU18" s="46" t="s">
        <v>34</v>
      </c>
      <c r="AV18" s="35" t="s">
        <v>35</v>
      </c>
      <c r="AW18" s="35" t="s">
        <v>33</v>
      </c>
      <c r="AX18" s="35" t="s">
        <v>36</v>
      </c>
      <c r="AY18" s="35"/>
      <c r="AZ18" s="35" t="s">
        <v>37</v>
      </c>
      <c r="BA18" s="60">
        <f>-F15</f>
        <v>-26733.379999999899</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12500</v>
      </c>
      <c r="AF19" s="36" t="s">
        <v>69</v>
      </c>
      <c r="AG19" s="35" t="s">
        <v>32</v>
      </c>
      <c r="AH19" s="35" t="s">
        <v>70</v>
      </c>
      <c r="AI19" s="35" t="s">
        <v>33</v>
      </c>
      <c r="AJ19" s="46" t="s">
        <v>34</v>
      </c>
      <c r="AK19" s="35" t="s">
        <v>35</v>
      </c>
      <c r="AL19" s="35" t="s">
        <v>33</v>
      </c>
      <c r="AM19" s="35" t="s">
        <v>36</v>
      </c>
      <c r="AN19" s="35"/>
      <c r="AO19" s="35" t="s">
        <v>37</v>
      </c>
      <c r="AP19" s="60">
        <f>+E15</f>
        <v>6142.0299999999897</v>
      </c>
      <c r="AQ19" s="36" t="s">
        <v>69</v>
      </c>
      <c r="AR19" s="35" t="s">
        <v>32</v>
      </c>
      <c r="AS19" s="35" t="s">
        <v>70</v>
      </c>
      <c r="AT19" s="35" t="s">
        <v>33</v>
      </c>
      <c r="AU19" s="46" t="s">
        <v>34</v>
      </c>
      <c r="AV19" s="35" t="s">
        <v>35</v>
      </c>
      <c r="AW19" s="35" t="s">
        <v>33</v>
      </c>
      <c r="AX19" s="35" t="s">
        <v>36</v>
      </c>
      <c r="AY19" s="35"/>
      <c r="AZ19" s="35" t="s">
        <v>37</v>
      </c>
      <c r="BA19" s="60">
        <f>+F15</f>
        <v>26733.379999999899</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-12500</v>
      </c>
      <c r="AF20" s="36" t="s">
        <v>73</v>
      </c>
      <c r="AG20" s="35">
        <v>100</v>
      </c>
      <c r="AH20" s="35" t="s">
        <v>74</v>
      </c>
      <c r="AI20" s="35" t="s">
        <v>33</v>
      </c>
      <c r="AJ20" s="46" t="s">
        <v>34</v>
      </c>
      <c r="AK20" s="46" t="s">
        <v>35</v>
      </c>
      <c r="AL20" s="35" t="s">
        <v>33</v>
      </c>
      <c r="AM20" s="35" t="s">
        <v>36</v>
      </c>
      <c r="AN20" s="35"/>
      <c r="AO20" s="35" t="s">
        <v>37</v>
      </c>
      <c r="AP20" s="60">
        <f>-E15</f>
        <v>-6142.0299999999897</v>
      </c>
      <c r="AQ20" s="36" t="s">
        <v>73</v>
      </c>
      <c r="AR20" s="35">
        <v>100</v>
      </c>
      <c r="AS20" s="35" t="s">
        <v>74</v>
      </c>
      <c r="AT20" s="35" t="s">
        <v>33</v>
      </c>
      <c r="AU20" s="46" t="s">
        <v>34</v>
      </c>
      <c r="AV20" s="46" t="s">
        <v>35</v>
      </c>
      <c r="AW20" s="35" t="s">
        <v>33</v>
      </c>
      <c r="AX20" s="35" t="s">
        <v>36</v>
      </c>
      <c r="AY20" s="35"/>
      <c r="AZ20" s="35" t="s">
        <v>37</v>
      </c>
      <c r="BA20" s="60">
        <f>-F15</f>
        <v>-26733.379999999899</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5000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7500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97500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-5000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-7500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-97500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492.5</v>
      </c>
      <c r="D23" s="29">
        <v>0</v>
      </c>
      <c r="E23" s="29">
        <v>869.9</v>
      </c>
      <c r="F23" s="29">
        <v>1197.5</v>
      </c>
      <c r="G23" s="29"/>
      <c r="H23" s="29"/>
      <c r="I23" s="29"/>
      <c r="J23" s="29"/>
      <c r="K23" s="29"/>
      <c r="L23" s="29"/>
      <c r="M23" s="29"/>
      <c r="N23" s="29"/>
      <c r="O23" s="29"/>
      <c r="P23" s="29">
        <f t="shared" si="10"/>
        <v>2067.4</v>
      </c>
      <c r="Q23" s="29">
        <f t="shared" si="11"/>
        <v>2559.9</v>
      </c>
      <c r="R23" s="53">
        <f>Q23</f>
        <v>2559.9</v>
      </c>
      <c r="S23" s="55">
        <f>Q23-R23</f>
        <v>0</v>
      </c>
      <c r="U23" s="36" t="s">
        <v>82</v>
      </c>
      <c r="V23" s="35">
        <v>100</v>
      </c>
      <c r="W23" s="35" t="s">
        <v>83</v>
      </c>
      <c r="X23" s="35" t="s">
        <v>33</v>
      </c>
      <c r="Y23" s="46" t="s">
        <v>34</v>
      </c>
      <c r="Z23" s="46" t="s">
        <v>35</v>
      </c>
      <c r="AA23" s="35" t="s">
        <v>33</v>
      </c>
      <c r="AB23" s="35" t="s">
        <v>36</v>
      </c>
      <c r="AC23" s="35"/>
      <c r="AD23" s="35" t="s">
        <v>37</v>
      </c>
      <c r="AE23" s="60">
        <f>+D16</f>
        <v>5000</v>
      </c>
      <c r="AF23" s="36" t="s">
        <v>82</v>
      </c>
      <c r="AG23" s="35">
        <v>100</v>
      </c>
      <c r="AH23" s="35" t="s">
        <v>83</v>
      </c>
      <c r="AI23" s="35" t="s">
        <v>33</v>
      </c>
      <c r="AJ23" s="46" t="s">
        <v>34</v>
      </c>
      <c r="AK23" s="46" t="s">
        <v>35</v>
      </c>
      <c r="AL23" s="35" t="s">
        <v>33</v>
      </c>
      <c r="AM23" s="35" t="s">
        <v>36</v>
      </c>
      <c r="AN23" s="35"/>
      <c r="AO23" s="35" t="s">
        <v>37</v>
      </c>
      <c r="AP23" s="60">
        <f>+E16</f>
        <v>7500</v>
      </c>
      <c r="AQ23" s="36" t="s">
        <v>82</v>
      </c>
      <c r="AR23" s="35">
        <v>100</v>
      </c>
      <c r="AS23" s="35" t="s">
        <v>83</v>
      </c>
      <c r="AT23" s="35" t="s">
        <v>33</v>
      </c>
      <c r="AU23" s="46" t="s">
        <v>34</v>
      </c>
      <c r="AV23" s="46" t="s">
        <v>35</v>
      </c>
      <c r="AW23" s="35" t="s">
        <v>33</v>
      </c>
      <c r="AX23" s="35" t="s">
        <v>36</v>
      </c>
      <c r="AY23" s="35"/>
      <c r="AZ23" s="35" t="s">
        <v>37</v>
      </c>
      <c r="BA23" s="60">
        <f>+F16</f>
        <v>97500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5000</v>
      </c>
      <c r="D24" s="3">
        <f t="shared" ref="D24:F25" si="13">+D56-C56</f>
        <v>2500</v>
      </c>
      <c r="E24" s="3">
        <f t="shared" si="13"/>
        <v>-9.8999999999996362</v>
      </c>
      <c r="F24" s="3">
        <f t="shared" si="13"/>
        <v>-3097.6000000000004</v>
      </c>
      <c r="G24" s="3"/>
      <c r="H24" s="3"/>
      <c r="I24" s="3"/>
      <c r="J24" s="3"/>
      <c r="K24" s="3"/>
      <c r="L24" s="3"/>
      <c r="M24" s="3"/>
      <c r="N24" s="3"/>
      <c r="O24" s="3"/>
      <c r="P24" s="3">
        <f t="shared" si="10"/>
        <v>-607.5</v>
      </c>
      <c r="Q24" s="5">
        <f t="shared" si="11"/>
        <v>4392.5</v>
      </c>
      <c r="R24" s="17"/>
      <c r="S24" s="55"/>
      <c r="U24" s="36" t="s">
        <v>85</v>
      </c>
      <c r="V24" s="35">
        <v>100</v>
      </c>
      <c r="W24" s="35" t="s">
        <v>86</v>
      </c>
      <c r="X24" s="35" t="s">
        <v>33</v>
      </c>
      <c r="Y24" s="46" t="s">
        <v>34</v>
      </c>
      <c r="Z24" s="46" t="s">
        <v>35</v>
      </c>
      <c r="AA24" s="35" t="s">
        <v>33</v>
      </c>
      <c r="AB24" s="35" t="s">
        <v>36</v>
      </c>
      <c r="AC24" s="35"/>
      <c r="AD24" s="35" t="s">
        <v>37</v>
      </c>
      <c r="AE24" s="60">
        <f>-D16</f>
        <v>-5000</v>
      </c>
      <c r="AF24" s="36" t="s">
        <v>85</v>
      </c>
      <c r="AG24" s="35">
        <v>100</v>
      </c>
      <c r="AH24" s="35" t="s">
        <v>86</v>
      </c>
      <c r="AI24" s="35" t="s">
        <v>33</v>
      </c>
      <c r="AJ24" s="46" t="s">
        <v>34</v>
      </c>
      <c r="AK24" s="46" t="s">
        <v>35</v>
      </c>
      <c r="AL24" s="35" t="s">
        <v>33</v>
      </c>
      <c r="AM24" s="35" t="s">
        <v>36</v>
      </c>
      <c r="AN24" s="35"/>
      <c r="AO24" s="35" t="s">
        <v>37</v>
      </c>
      <c r="AP24" s="60">
        <f>-E16</f>
        <v>-7500</v>
      </c>
      <c r="AQ24" s="36" t="s">
        <v>85</v>
      </c>
      <c r="AR24" s="35">
        <v>100</v>
      </c>
      <c r="AS24" s="35" t="s">
        <v>86</v>
      </c>
      <c r="AT24" s="35" t="s">
        <v>33</v>
      </c>
      <c r="AU24" s="46" t="s">
        <v>34</v>
      </c>
      <c r="AV24" s="46" t="s">
        <v>35</v>
      </c>
      <c r="AW24" s="35" t="s">
        <v>33</v>
      </c>
      <c r="AX24" s="35" t="s">
        <v>36</v>
      </c>
      <c r="AY24" s="35"/>
      <c r="AZ24" s="35" t="s">
        <v>37</v>
      </c>
      <c r="BA24" s="60">
        <f>-F16</f>
        <v>-97500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34276.80593217662</v>
      </c>
      <c r="D25" s="3">
        <f t="shared" si="13"/>
        <v>11682.095019999899</v>
      </c>
      <c r="E25" s="3">
        <f t="shared" si="13"/>
        <v>12284.679080000096</v>
      </c>
      <c r="F25" s="3">
        <f t="shared" si="13"/>
        <v>15895.42045999995</v>
      </c>
      <c r="G25" s="3"/>
      <c r="H25" s="3"/>
      <c r="I25" s="3"/>
      <c r="J25" s="3"/>
      <c r="K25" s="3"/>
      <c r="L25" s="3"/>
      <c r="M25" s="3"/>
      <c r="N25" s="3"/>
      <c r="O25" s="3"/>
      <c r="P25" s="3">
        <f t="shared" si="10"/>
        <v>39862.194559999945</v>
      </c>
      <c r="Q25" s="5">
        <f t="shared" si="11"/>
        <v>74139.000492176565</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42403.475979999552</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41879.524920000404</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-65118.817460000108</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88995.016600000003</v>
      </c>
      <c r="D26" s="18">
        <f t="shared" ref="D26:E26" si="14">+D6*0.07</f>
        <v>-141.91870000000009</v>
      </c>
      <c r="E26" s="18">
        <f t="shared" si="14"/>
        <v>-966.16099999999994</v>
      </c>
      <c r="F26" s="18">
        <f t="shared" ref="F26" si="15">+F6*0.07</f>
        <v>-635.07010000000002</v>
      </c>
      <c r="G26" s="18"/>
      <c r="H26" s="18"/>
      <c r="I26" s="18"/>
      <c r="J26" s="18"/>
      <c r="K26" s="18"/>
      <c r="L26" s="18"/>
      <c r="M26" s="18"/>
      <c r="N26" s="18"/>
      <c r="O26" s="18"/>
      <c r="P26" s="18">
        <f t="shared" si="10"/>
        <v>-1743.1498000000001</v>
      </c>
      <c r="Q26" s="18">
        <f t="shared" si="11"/>
        <v>87251.866800000003</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-42403.475979999552</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-41879.524920000404</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65118.817460000108</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868.20511317879721</v>
      </c>
      <c r="D27" s="53">
        <f>((+D16*0.5)+D17)*0.005</f>
        <v>224.51737989999776</v>
      </c>
      <c r="E27" s="53">
        <f>((+E16*0.5)+E17)*0.005</f>
        <v>228.14762460000202</v>
      </c>
      <c r="F27" s="53">
        <f>((+F16*0.5)+F17)*0.005</f>
        <v>-81.844087300000538</v>
      </c>
      <c r="G27" s="3"/>
      <c r="H27" s="3"/>
      <c r="I27" s="3"/>
      <c r="J27" s="3"/>
      <c r="K27" s="3"/>
      <c r="L27" s="3"/>
      <c r="M27" s="3"/>
      <c r="N27" s="3"/>
      <c r="O27" s="3"/>
      <c r="P27" s="3">
        <f t="shared" si="10"/>
        <v>370.82091719999926</v>
      </c>
      <c r="Q27" s="5">
        <f t="shared" si="11"/>
        <v>1239.0260303787963</v>
      </c>
      <c r="R27" s="17"/>
      <c r="S27" s="56"/>
      <c r="U27" s="36" t="s">
        <v>95</v>
      </c>
      <c r="V27" s="35">
        <v>100</v>
      </c>
      <c r="W27" s="35" t="s">
        <v>96</v>
      </c>
      <c r="X27" s="35" t="s">
        <v>33</v>
      </c>
      <c r="Y27" s="46" t="s">
        <v>34</v>
      </c>
      <c r="Z27" s="46" t="s">
        <v>35</v>
      </c>
      <c r="AA27" s="35" t="s">
        <v>33</v>
      </c>
      <c r="AB27" s="35" t="s">
        <v>36</v>
      </c>
      <c r="AC27" s="35"/>
      <c r="AD27" s="35" t="s">
        <v>37</v>
      </c>
      <c r="AE27" s="60">
        <f>+D17</f>
        <v>42403.475979999552</v>
      </c>
      <c r="AF27" s="36" t="s">
        <v>95</v>
      </c>
      <c r="AG27" s="35">
        <v>100</v>
      </c>
      <c r="AH27" s="35" t="s">
        <v>96</v>
      </c>
      <c r="AI27" s="35" t="s">
        <v>33</v>
      </c>
      <c r="AJ27" s="46" t="s">
        <v>34</v>
      </c>
      <c r="AK27" s="46" t="s">
        <v>35</v>
      </c>
      <c r="AL27" s="35" t="s">
        <v>33</v>
      </c>
      <c r="AM27" s="35" t="s">
        <v>36</v>
      </c>
      <c r="AN27" s="35"/>
      <c r="AO27" s="35" t="s">
        <v>37</v>
      </c>
      <c r="AP27" s="60">
        <f>+E17</f>
        <v>41879.524920000404</v>
      </c>
      <c r="AQ27" s="36" t="s">
        <v>95</v>
      </c>
      <c r="AR27" s="35">
        <v>100</v>
      </c>
      <c r="AS27" s="35" t="s">
        <v>96</v>
      </c>
      <c r="AT27" s="35" t="s">
        <v>33</v>
      </c>
      <c r="AU27" s="46" t="s">
        <v>34</v>
      </c>
      <c r="AV27" s="46" t="s">
        <v>35</v>
      </c>
      <c r="AW27" s="35" t="s">
        <v>33</v>
      </c>
      <c r="AX27" s="35" t="s">
        <v>36</v>
      </c>
      <c r="AY27" s="35"/>
      <c r="AZ27" s="35" t="s">
        <v>37</v>
      </c>
      <c r="BA27" s="60">
        <f>+F17</f>
        <v>-65118.817460000108</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129632.52764535543</v>
      </c>
      <c r="D28" s="8">
        <f t="shared" si="16"/>
        <v>14264.693699899897</v>
      </c>
      <c r="E28" s="8">
        <f t="shared" si="16"/>
        <v>12406.665704600098</v>
      </c>
      <c r="F28" s="8">
        <f t="shared" ref="F28" si="17">SUM(F20:F27)</f>
        <v>13278.406272699949</v>
      </c>
      <c r="G28" s="8"/>
      <c r="H28" s="8"/>
      <c r="I28" s="8"/>
      <c r="J28" s="8"/>
      <c r="K28" s="8"/>
      <c r="L28" s="8"/>
      <c r="M28" s="8"/>
      <c r="N28" s="8"/>
      <c r="O28" s="8"/>
      <c r="P28" s="10">
        <f>SUM(P20:P27)</f>
        <v>39949.765677199946</v>
      </c>
      <c r="Q28" s="10">
        <f>SUM(Q20:Q27)</f>
        <v>169582.29332255534</v>
      </c>
      <c r="R28" s="17"/>
      <c r="S28" s="56"/>
      <c r="U28" s="36" t="s">
        <v>98</v>
      </c>
      <c r="V28" s="35">
        <v>100</v>
      </c>
      <c r="W28" s="35" t="s">
        <v>99</v>
      </c>
      <c r="X28" s="35" t="s">
        <v>33</v>
      </c>
      <c r="Y28" s="46" t="s">
        <v>34</v>
      </c>
      <c r="Z28" s="46" t="s">
        <v>35</v>
      </c>
      <c r="AA28" s="35" t="s">
        <v>33</v>
      </c>
      <c r="AB28" s="35" t="s">
        <v>36</v>
      </c>
      <c r="AC28" s="35"/>
      <c r="AD28" s="35" t="s">
        <v>37</v>
      </c>
      <c r="AE28" s="60">
        <f>-D17</f>
        <v>-42403.475979999552</v>
      </c>
      <c r="AF28" s="36" t="s">
        <v>98</v>
      </c>
      <c r="AG28" s="35">
        <v>100</v>
      </c>
      <c r="AH28" s="35" t="s">
        <v>99</v>
      </c>
      <c r="AI28" s="35" t="s">
        <v>33</v>
      </c>
      <c r="AJ28" s="46" t="s">
        <v>34</v>
      </c>
      <c r="AK28" s="46" t="s">
        <v>35</v>
      </c>
      <c r="AL28" s="35" t="s">
        <v>33</v>
      </c>
      <c r="AM28" s="35" t="s">
        <v>36</v>
      </c>
      <c r="AN28" s="35"/>
      <c r="AO28" s="35" t="s">
        <v>37</v>
      </c>
      <c r="AP28" s="60">
        <f>-E17</f>
        <v>-41879.524920000404</v>
      </c>
      <c r="AQ28" s="36" t="s">
        <v>98</v>
      </c>
      <c r="AR28" s="35">
        <v>100</v>
      </c>
      <c r="AS28" s="35" t="s">
        <v>99</v>
      </c>
      <c r="AT28" s="35" t="s">
        <v>33</v>
      </c>
      <c r="AU28" s="46" t="s">
        <v>34</v>
      </c>
      <c r="AV28" s="46" t="s">
        <v>35</v>
      </c>
      <c r="AW28" s="35" t="s">
        <v>33</v>
      </c>
      <c r="AX28" s="35" t="s">
        <v>36</v>
      </c>
      <c r="AY28" s="35"/>
      <c r="AZ28" s="35" t="s">
        <v>37</v>
      </c>
      <c r="BA28" s="60">
        <f>-F17</f>
        <v>65118.817460000108</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5085.4295199999997</v>
      </c>
      <c r="D30" s="24">
        <f t="shared" ref="D30:E30" si="19">+D6*0.004</f>
        <v>-8.1096400000000042</v>
      </c>
      <c r="E30" s="24">
        <f t="shared" si="19"/>
        <v>-55.209199999999989</v>
      </c>
      <c r="F30" s="24">
        <f t="shared" ref="F30" si="20">+F6*0.004</f>
        <v>-36.289720000000003</v>
      </c>
      <c r="G30" s="24"/>
      <c r="H30" s="24"/>
      <c r="I30" s="24"/>
      <c r="J30" s="24"/>
      <c r="K30" s="24"/>
      <c r="L30" s="24"/>
      <c r="M30" s="24"/>
      <c r="N30" s="24"/>
      <c r="O30" s="24"/>
      <c r="P30" s="24">
        <f>SUM(D30:O30)</f>
        <v>-99.608559999999997</v>
      </c>
      <c r="Q30" s="22">
        <f>+C30+P30</f>
        <v>4985.82096</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-3813.9039600000001</v>
      </c>
      <c r="D31" s="22">
        <f t="shared" ref="D31:E31" si="22">+D7*0.004</f>
        <v>431.45575999999699</v>
      </c>
      <c r="E31" s="22">
        <f t="shared" si="22"/>
        <v>447.58768000000299</v>
      </c>
      <c r="F31" s="22">
        <f t="shared" ref="F31" si="23">+F7*0.004</f>
        <v>454.06047999999862</v>
      </c>
      <c r="G31" s="22"/>
      <c r="H31" s="22"/>
      <c r="I31" s="22"/>
      <c r="J31" s="22"/>
      <c r="K31" s="22"/>
      <c r="L31" s="22"/>
      <c r="M31" s="22"/>
      <c r="N31" s="22"/>
      <c r="O31" s="22"/>
      <c r="P31" s="24">
        <f>SUM(D31:O31)</f>
        <v>1333.1039199999987</v>
      </c>
      <c r="Q31" s="22">
        <f>+C31+P31</f>
        <v>-2480.8000400000014</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216</v>
      </c>
      <c r="C32" s="24">
        <f t="shared" ref="C32" si="24">+C6*0.02</f>
        <v>25427.147599999997</v>
      </c>
      <c r="D32" s="24">
        <f t="shared" ref="D32:E32" si="25">+D6*0.02</f>
        <v>-40.548200000000023</v>
      </c>
      <c r="E32" s="24">
        <f t="shared" si="25"/>
        <v>-276.04599999999994</v>
      </c>
      <c r="F32" s="24">
        <f t="shared" ref="F32" si="26">+F6*0.02</f>
        <v>-181.4486</v>
      </c>
      <c r="G32" s="24"/>
      <c r="H32" s="24"/>
      <c r="I32" s="24"/>
      <c r="J32" s="24"/>
      <c r="K32" s="24"/>
      <c r="L32" s="24"/>
      <c r="M32" s="24"/>
      <c r="N32" s="24"/>
      <c r="O32" s="24"/>
      <c r="P32" s="24">
        <f>SUM(D32:O32)</f>
        <v>-498.04279999999994</v>
      </c>
      <c r="Q32" s="22">
        <f>+C32+P32</f>
        <v>24929.104799999997</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217</v>
      </c>
      <c r="C33" s="22">
        <f t="shared" ref="C33" si="27">+C7*0.02</f>
        <v>-19069.519800000002</v>
      </c>
      <c r="D33" s="22">
        <f t="shared" ref="D33:E33" si="28">+D7*0.02</f>
        <v>2157.278799999985</v>
      </c>
      <c r="E33" s="22">
        <f t="shared" si="28"/>
        <v>2237.938400000015</v>
      </c>
      <c r="F33" s="22">
        <f t="shared" ref="F33" si="29">+F7*0.02</f>
        <v>2270.3023999999928</v>
      </c>
      <c r="G33" s="22"/>
      <c r="H33" s="22"/>
      <c r="I33" s="22"/>
      <c r="J33" s="22"/>
      <c r="K33" s="22"/>
      <c r="L33" s="22"/>
      <c r="M33" s="22"/>
      <c r="N33" s="22"/>
      <c r="O33" s="22"/>
      <c r="P33" s="24">
        <f>SUM(D33:O33)</f>
        <v>6665.5195999999924</v>
      </c>
      <c r="Q33" s="22">
        <f>+C33+P33</f>
        <v>-12404.000200000009</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30">SUM(C30:C33)</f>
        <v>7629.153359999993</v>
      </c>
      <c r="D34" s="8">
        <f t="shared" ref="D34:E34" si="31">SUM(D30:D33)</f>
        <v>2540.0767199999818</v>
      </c>
      <c r="E34" s="8">
        <f t="shared" si="31"/>
        <v>2354.2708800000182</v>
      </c>
      <c r="F34" s="8">
        <f t="shared" ref="F34" si="32">SUM(F30:F33)</f>
        <v>2506.6245599999916</v>
      </c>
      <c r="G34" s="8"/>
      <c r="H34" s="8"/>
      <c r="I34" s="8"/>
      <c r="J34" s="8"/>
      <c r="K34" s="8"/>
      <c r="L34" s="8"/>
      <c r="M34" s="8"/>
      <c r="N34" s="8"/>
      <c r="O34" s="8"/>
      <c r="P34" s="10">
        <f>SUM(P30:P33)</f>
        <v>7400.9721599999912</v>
      </c>
      <c r="Q34" s="10">
        <f>SUM(Q30:Q33)</f>
        <v>15030.125519999987</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3">+C8-C13-C18-C28-C34</f>
        <v>-369559.63384111493</v>
      </c>
      <c r="D37" s="25">
        <f t="shared" si="33"/>
        <v>29716.232500099813</v>
      </c>
      <c r="E37" s="25">
        <f t="shared" si="33"/>
        <v>31814.795495400227</v>
      </c>
      <c r="F37" s="25">
        <f t="shared" ref="F37" si="34">+F8-F13-F18-F28-F34</f>
        <v>32174.101327299923</v>
      </c>
      <c r="G37" s="25"/>
      <c r="H37" s="25"/>
      <c r="I37" s="25"/>
      <c r="J37" s="25"/>
      <c r="K37" s="25"/>
      <c r="L37" s="25"/>
      <c r="M37" s="25"/>
      <c r="N37" s="25"/>
      <c r="O37" s="25"/>
      <c r="P37" s="12">
        <f>+P8-P13-P18-P28-P34</f>
        <v>93705.12932279997</v>
      </c>
      <c r="Q37" s="12">
        <f>+Q8-Q13-Q18-Q28-Q34</f>
        <v>-275854.50451831479</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5">+C6-C11-C15-C20-C23-C26-C30-C32-C39</f>
        <v>779818.96607999981</v>
      </c>
      <c r="D41" s="12">
        <f t="shared" si="35"/>
        <v>-13748.88456</v>
      </c>
      <c r="E41" s="12">
        <f t="shared" si="35"/>
        <v>-15514.146799999988</v>
      </c>
      <c r="F41" s="12">
        <f t="shared" ref="F41" si="36">+F6-F11-F15-F20-F23-F26-F30-F32-F39</f>
        <v>-33519.496879999897</v>
      </c>
      <c r="G41" s="12"/>
      <c r="H41" s="12"/>
      <c r="I41" s="12"/>
      <c r="J41" s="12"/>
      <c r="K41" s="12"/>
      <c r="L41" s="12"/>
      <c r="M41" s="12"/>
      <c r="N41" s="12"/>
      <c r="O41" s="12"/>
      <c r="P41" s="12">
        <f>+P6-P11-P15-P20-P23-P26-P30-P32-P39</f>
        <v>-62782.528239999891</v>
      </c>
      <c r="Q41" s="12">
        <f>+Q6-Q11-Q15-Q20-Q23-Q26-Q30-Q32-Q39</f>
        <v>717036.43784000014</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869.9</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1197.5</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-869.9</v>
      </c>
      <c r="AQ42" s="36" t="s">
        <v>67</v>
      </c>
      <c r="AR42" s="35">
        <v>100</v>
      </c>
      <c r="AS42" s="35" t="s">
        <v>68</v>
      </c>
      <c r="AT42" s="35" t="s">
        <v>33</v>
      </c>
      <c r="AU42" s="46" t="s">
        <v>34</v>
      </c>
      <c r="AV42" s="46" t="s">
        <v>35</v>
      </c>
      <c r="AW42" s="35" t="s">
        <v>33</v>
      </c>
      <c r="AX42" s="35" t="s">
        <v>36</v>
      </c>
      <c r="AY42" s="35"/>
      <c r="AZ42" s="35" t="s">
        <v>37</v>
      </c>
      <c r="BA42" s="60">
        <f>-F23</f>
        <v>-1197.5</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869.9</v>
      </c>
      <c r="AQ43" s="36" t="s">
        <v>69</v>
      </c>
      <c r="AR43" s="35" t="s">
        <v>32</v>
      </c>
      <c r="AS43" s="35" t="s">
        <v>70</v>
      </c>
      <c r="AT43" s="35" t="s">
        <v>33</v>
      </c>
      <c r="AU43" s="46" t="s">
        <v>34</v>
      </c>
      <c r="AV43" s="46" t="s">
        <v>35</v>
      </c>
      <c r="AW43" s="35" t="s">
        <v>33</v>
      </c>
      <c r="AX43" s="35" t="s">
        <v>36</v>
      </c>
      <c r="AY43" s="35"/>
      <c r="AZ43" s="35" t="s">
        <v>37</v>
      </c>
      <c r="BA43" s="60">
        <f>+F23</f>
        <v>1197.5</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-869.9</v>
      </c>
      <c r="AQ44" s="36" t="s">
        <v>135</v>
      </c>
      <c r="AR44" s="35">
        <v>100</v>
      </c>
      <c r="AS44" s="35" t="s">
        <v>136</v>
      </c>
      <c r="AT44" s="35" t="s">
        <v>33</v>
      </c>
      <c r="AU44" s="46" t="s">
        <v>34</v>
      </c>
      <c r="AV44" s="46" t="s">
        <v>35</v>
      </c>
      <c r="AW44" s="35" t="s">
        <v>33</v>
      </c>
      <c r="AX44" s="35" t="s">
        <v>36</v>
      </c>
      <c r="AY44" s="35"/>
      <c r="AZ44" s="35" t="s">
        <v>37</v>
      </c>
      <c r="BA44" s="60">
        <f>-F23</f>
        <v>-1197.5</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7">+C6-C11-C15-C20-C23-C26-C43</f>
        <v>810331.54319999984</v>
      </c>
      <c r="D45" s="80">
        <f t="shared" si="37"/>
        <v>-13797.5424</v>
      </c>
      <c r="E45" s="80">
        <f t="shared" si="37"/>
        <v>-15845.401999999987</v>
      </c>
      <c r="F45" s="80">
        <f t="shared" ref="F45" si="38">+F6-F11-F15-F20-F23-F26-F43</f>
        <v>-33737.235199999901</v>
      </c>
      <c r="G45" s="80"/>
      <c r="H45" s="80"/>
      <c r="I45" s="80"/>
      <c r="J45" s="80"/>
      <c r="K45" s="80"/>
      <c r="L45" s="80"/>
      <c r="M45" s="80"/>
      <c r="N45" s="80"/>
      <c r="O45" s="80"/>
      <c r="P45" s="80">
        <f>+P6-P11-P15-P20-P23-P26-P43</f>
        <v>-63380.179599999894</v>
      </c>
      <c r="Q45" s="80">
        <f>+Q6-Q11-Q15-Q20-Q23-Q26-Q43</f>
        <v>746951.36360000016</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2500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-9.8999999999996362</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-3097.6000000000004</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-2500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9.8999999999996362</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3097.6000000000004</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9">+C6*0.05</f>
        <v>63567.868999999999</v>
      </c>
      <c r="D47" s="24">
        <f t="shared" ref="D47:E48" si="40">+D6*0.05</f>
        <v>-101.37050000000006</v>
      </c>
      <c r="E47" s="24">
        <f t="shared" si="40"/>
        <v>-690.1149999999999</v>
      </c>
      <c r="F47" s="24">
        <f t="shared" ref="F47" si="41">+F6*0.05</f>
        <v>-453.62150000000003</v>
      </c>
      <c r="G47" s="24"/>
      <c r="H47" s="24"/>
      <c r="I47" s="24"/>
      <c r="J47" s="24"/>
      <c r="K47" s="24"/>
      <c r="L47" s="24"/>
      <c r="M47" s="24"/>
      <c r="N47" s="24"/>
      <c r="O47" s="24"/>
      <c r="P47" s="24">
        <f>SUM(D47:O47)</f>
        <v>-1245.107</v>
      </c>
      <c r="Q47" s="22">
        <f>+C47+P47</f>
        <v>62322.762000000002</v>
      </c>
      <c r="R47" s="17"/>
      <c r="S47" s="56"/>
      <c r="U47" s="36" t="s">
        <v>143</v>
      </c>
      <c r="V47" s="35">
        <v>100</v>
      </c>
      <c r="W47" s="35" t="s">
        <v>144</v>
      </c>
      <c r="X47" s="35" t="s">
        <v>33</v>
      </c>
      <c r="Y47" s="46" t="s">
        <v>34</v>
      </c>
      <c r="Z47" s="46" t="s">
        <v>35</v>
      </c>
      <c r="AA47" s="35" t="s">
        <v>33</v>
      </c>
      <c r="AB47" s="35" t="s">
        <v>36</v>
      </c>
      <c r="AC47" s="35"/>
      <c r="AD47" s="35" t="s">
        <v>37</v>
      </c>
      <c r="AE47" s="60">
        <f>+D24</f>
        <v>2500</v>
      </c>
      <c r="AF47" s="36" t="s">
        <v>143</v>
      </c>
      <c r="AG47" s="35">
        <v>100</v>
      </c>
      <c r="AH47" s="35" t="s">
        <v>144</v>
      </c>
      <c r="AI47" s="35" t="s">
        <v>33</v>
      </c>
      <c r="AJ47" s="46" t="s">
        <v>34</v>
      </c>
      <c r="AK47" s="46" t="s">
        <v>35</v>
      </c>
      <c r="AL47" s="35" t="s">
        <v>33</v>
      </c>
      <c r="AM47" s="35" t="s">
        <v>36</v>
      </c>
      <c r="AN47" s="35"/>
      <c r="AO47" s="35" t="s">
        <v>37</v>
      </c>
      <c r="AP47" s="60">
        <f>+E24</f>
        <v>-9.8999999999996362</v>
      </c>
      <c r="AQ47" s="36" t="s">
        <v>143</v>
      </c>
      <c r="AR47" s="35">
        <v>100</v>
      </c>
      <c r="AS47" s="35" t="s">
        <v>144</v>
      </c>
      <c r="AT47" s="35" t="s">
        <v>33</v>
      </c>
      <c r="AU47" s="46" t="s">
        <v>34</v>
      </c>
      <c r="AV47" s="46" t="s">
        <v>35</v>
      </c>
      <c r="AW47" s="35" t="s">
        <v>33</v>
      </c>
      <c r="AX47" s="35" t="s">
        <v>36</v>
      </c>
      <c r="AY47" s="35"/>
      <c r="AZ47" s="35" t="s">
        <v>37</v>
      </c>
      <c r="BA47" s="60">
        <f>+F24</f>
        <v>-3097.6000000000004</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2">+C7*0.05</f>
        <v>-47673.799500000001</v>
      </c>
      <c r="D48" s="24">
        <f t="shared" si="40"/>
        <v>5393.1969999999628</v>
      </c>
      <c r="E48" s="24">
        <f t="shared" si="40"/>
        <v>5594.8460000000377</v>
      </c>
      <c r="F48" s="24">
        <f t="shared" ref="F48" si="43">+F7*0.05</f>
        <v>5675.755999999983</v>
      </c>
      <c r="G48" s="24"/>
      <c r="H48" s="24"/>
      <c r="I48" s="24"/>
      <c r="J48" s="24"/>
      <c r="K48" s="24"/>
      <c r="L48" s="24"/>
      <c r="M48" s="24"/>
      <c r="N48" s="24"/>
      <c r="O48" s="24"/>
      <c r="P48" s="24">
        <f>SUM(D48:O48)</f>
        <v>16663.798999999985</v>
      </c>
      <c r="Q48" s="22">
        <f>+C48+P48</f>
        <v>-31010.000500000016</v>
      </c>
      <c r="R48" s="17"/>
      <c r="S48" s="56"/>
      <c r="U48" s="36" t="s">
        <v>146</v>
      </c>
      <c r="V48" s="35">
        <v>100</v>
      </c>
      <c r="W48" s="35" t="s">
        <v>147</v>
      </c>
      <c r="X48" s="35" t="s">
        <v>33</v>
      </c>
      <c r="Y48" s="46" t="s">
        <v>34</v>
      </c>
      <c r="Z48" s="46" t="s">
        <v>35</v>
      </c>
      <c r="AA48" s="35" t="s">
        <v>33</v>
      </c>
      <c r="AB48" s="35" t="s">
        <v>36</v>
      </c>
      <c r="AC48" s="35"/>
      <c r="AD48" s="35" t="s">
        <v>37</v>
      </c>
      <c r="AE48" s="60">
        <f>-D24</f>
        <v>-2500</v>
      </c>
      <c r="AF48" s="36" t="s">
        <v>146</v>
      </c>
      <c r="AG48" s="35">
        <v>100</v>
      </c>
      <c r="AH48" s="35" t="s">
        <v>147</v>
      </c>
      <c r="AI48" s="35" t="s">
        <v>33</v>
      </c>
      <c r="AJ48" s="46" t="s">
        <v>34</v>
      </c>
      <c r="AK48" s="46" t="s">
        <v>35</v>
      </c>
      <c r="AL48" s="35" t="s">
        <v>33</v>
      </c>
      <c r="AM48" s="35" t="s">
        <v>36</v>
      </c>
      <c r="AN48" s="35"/>
      <c r="AO48" s="35" t="s">
        <v>37</v>
      </c>
      <c r="AP48" s="60">
        <f>-E24</f>
        <v>9.8999999999996362</v>
      </c>
      <c r="AQ48" s="36" t="s">
        <v>146</v>
      </c>
      <c r="AR48" s="35">
        <v>100</v>
      </c>
      <c r="AS48" s="35" t="s">
        <v>147</v>
      </c>
      <c r="AT48" s="35" t="s">
        <v>33</v>
      </c>
      <c r="AU48" s="46" t="s">
        <v>34</v>
      </c>
      <c r="AV48" s="46" t="s">
        <v>35</v>
      </c>
      <c r="AW48" s="35" t="s">
        <v>33</v>
      </c>
      <c r="AX48" s="35" t="s">
        <v>36</v>
      </c>
      <c r="AY48" s="35"/>
      <c r="AZ48" s="35" t="s">
        <v>37</v>
      </c>
      <c r="BA48" s="60">
        <f>-F24</f>
        <v>3097.6000000000004</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4">+C34+C47+C48</f>
        <v>23523.222859999987</v>
      </c>
      <c r="D49" s="39">
        <f t="shared" ref="D49:E49" si="45">+D34+D47+D48</f>
        <v>7831.9032199999447</v>
      </c>
      <c r="E49" s="39">
        <f t="shared" si="45"/>
        <v>7259.0018800000562</v>
      </c>
      <c r="F49" s="39">
        <f t="shared" ref="F49" si="46">+F34+F47+F48</f>
        <v>7728.7590599999749</v>
      </c>
      <c r="G49" s="39"/>
      <c r="H49" s="39"/>
      <c r="I49" s="39"/>
      <c r="J49" s="39"/>
      <c r="K49" s="39"/>
      <c r="L49" s="39"/>
      <c r="M49" s="39"/>
      <c r="N49" s="39"/>
      <c r="O49" s="39"/>
      <c r="P49" s="39">
        <f>+P34+P47+P48</f>
        <v>22819.664159999975</v>
      </c>
      <c r="Q49" s="39">
        <f>+Q34+Q47+Q48</f>
        <v>46342.887019999973</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11682.095019999899</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12284.679080000096</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15895.42045999995</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-11682.095019999899</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-12284.679080000096</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-15895.42045999995</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953475.99</v>
      </c>
      <c r="D51" s="29">
        <v>845612.05000000075</v>
      </c>
      <c r="E51" s="29">
        <v>733715.13</v>
      </c>
      <c r="F51" s="29">
        <v>620200.01000000036</v>
      </c>
      <c r="G51" s="29"/>
      <c r="H51" s="29"/>
      <c r="I51" s="29"/>
      <c r="J51" s="29"/>
      <c r="K51" s="29"/>
      <c r="L51" s="29"/>
      <c r="M51" s="29"/>
      <c r="N51" s="29"/>
      <c r="O51" s="29"/>
      <c r="P51" s="57">
        <f>+F51</f>
        <v>620200.01000000036</v>
      </c>
      <c r="Q51" s="78">
        <f t="shared" ref="Q51:Q58" si="47">P51</f>
        <v>620200.01000000036</v>
      </c>
      <c r="R51" s="17">
        <f>-R7</f>
        <v>620200.01000000036</v>
      </c>
      <c r="S51" s="55">
        <f>Q51-R51</f>
        <v>0</v>
      </c>
      <c r="U51" s="36" t="s">
        <v>154</v>
      </c>
      <c r="V51" s="35" t="s">
        <v>32</v>
      </c>
      <c r="W51" s="35" t="s">
        <v>155</v>
      </c>
      <c r="X51" s="35" t="s">
        <v>33</v>
      </c>
      <c r="Y51" s="46" t="s">
        <v>34</v>
      </c>
      <c r="Z51" s="46" t="s">
        <v>35</v>
      </c>
      <c r="AA51" s="35" t="s">
        <v>33</v>
      </c>
      <c r="AB51" s="35" t="s">
        <v>36</v>
      </c>
      <c r="AC51" s="35"/>
      <c r="AD51" s="35" t="s">
        <v>37</v>
      </c>
      <c r="AE51" s="60">
        <f>+D25</f>
        <v>11682.095019999899</v>
      </c>
      <c r="AF51" s="36" t="s">
        <v>154</v>
      </c>
      <c r="AG51" s="35" t="s">
        <v>32</v>
      </c>
      <c r="AH51" s="35" t="s">
        <v>155</v>
      </c>
      <c r="AI51" s="35" t="s">
        <v>33</v>
      </c>
      <c r="AJ51" s="46" t="s">
        <v>34</v>
      </c>
      <c r="AK51" s="46" t="s">
        <v>35</v>
      </c>
      <c r="AL51" s="35" t="s">
        <v>33</v>
      </c>
      <c r="AM51" s="35" t="s">
        <v>36</v>
      </c>
      <c r="AN51" s="35"/>
      <c r="AO51" s="35" t="s">
        <v>37</v>
      </c>
      <c r="AP51" s="60">
        <f>+E25</f>
        <v>12284.679080000096</v>
      </c>
      <c r="AQ51" s="36" t="s">
        <v>154</v>
      </c>
      <c r="AR51" s="35" t="s">
        <v>32</v>
      </c>
      <c r="AS51" s="35" t="s">
        <v>155</v>
      </c>
      <c r="AT51" s="35" t="s">
        <v>33</v>
      </c>
      <c r="AU51" s="46" t="s">
        <v>34</v>
      </c>
      <c r="AV51" s="46" t="s">
        <v>35</v>
      </c>
      <c r="AW51" s="35" t="s">
        <v>33</v>
      </c>
      <c r="AX51" s="35" t="s">
        <v>36</v>
      </c>
      <c r="AY51" s="35"/>
      <c r="AZ51" s="35" t="s">
        <v>37</v>
      </c>
      <c r="BA51" s="60">
        <f>+F25</f>
        <v>15895.42045999995</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10000</v>
      </c>
      <c r="D52" s="29">
        <v>15000</v>
      </c>
      <c r="E52" s="29">
        <v>22500</v>
      </c>
      <c r="F52" s="29">
        <v>120000</v>
      </c>
      <c r="G52" s="29"/>
      <c r="H52" s="29"/>
      <c r="I52" s="29"/>
      <c r="J52" s="29"/>
      <c r="K52" s="29"/>
      <c r="L52" s="29"/>
      <c r="M52" s="29"/>
      <c r="N52" s="29"/>
      <c r="O52" s="29"/>
      <c r="P52" s="57">
        <f>+F52</f>
        <v>120000</v>
      </c>
      <c r="Q52" s="78">
        <f t="shared" si="47"/>
        <v>120000</v>
      </c>
      <c r="R52" s="53">
        <f>Q52</f>
        <v>120000</v>
      </c>
      <c r="S52" s="55">
        <f>Q52-R52</f>
        <v>0</v>
      </c>
      <c r="U52" s="36" t="s">
        <v>157</v>
      </c>
      <c r="V52" s="35" t="s">
        <v>32</v>
      </c>
      <c r="W52" s="35" t="s">
        <v>158</v>
      </c>
      <c r="X52" s="35" t="s">
        <v>33</v>
      </c>
      <c r="Y52" s="46" t="s">
        <v>34</v>
      </c>
      <c r="Z52" s="46" t="s">
        <v>35</v>
      </c>
      <c r="AA52" s="35" t="s">
        <v>33</v>
      </c>
      <c r="AB52" s="35" t="s">
        <v>36</v>
      </c>
      <c r="AC52" s="35"/>
      <c r="AD52" s="35" t="s">
        <v>37</v>
      </c>
      <c r="AE52" s="60">
        <f>-D25</f>
        <v>-11682.095019999899</v>
      </c>
      <c r="AF52" s="36" t="s">
        <v>157</v>
      </c>
      <c r="AG52" s="35" t="s">
        <v>32</v>
      </c>
      <c r="AH52" s="35" t="s">
        <v>158</v>
      </c>
      <c r="AI52" s="35" t="s">
        <v>33</v>
      </c>
      <c r="AJ52" s="46" t="s">
        <v>34</v>
      </c>
      <c r="AK52" s="46" t="s">
        <v>35</v>
      </c>
      <c r="AL52" s="35" t="s">
        <v>33</v>
      </c>
      <c r="AM52" s="35" t="s">
        <v>36</v>
      </c>
      <c r="AN52" s="35"/>
      <c r="AO52" s="35" t="s">
        <v>37</v>
      </c>
      <c r="AP52" s="60">
        <f>-E25</f>
        <v>-12284.679080000096</v>
      </c>
      <c r="AQ52" s="36" t="s">
        <v>157</v>
      </c>
      <c r="AR52" s="35" t="s">
        <v>32</v>
      </c>
      <c r="AS52" s="35" t="s">
        <v>158</v>
      </c>
      <c r="AT52" s="35" t="s">
        <v>33</v>
      </c>
      <c r="AU52" s="46" t="s">
        <v>34</v>
      </c>
      <c r="AV52" s="46" t="s">
        <v>35</v>
      </c>
      <c r="AW52" s="35" t="s">
        <v>33</v>
      </c>
      <c r="AX52" s="35" t="s">
        <v>36</v>
      </c>
      <c r="AY52" s="35"/>
      <c r="AZ52" s="35" t="s">
        <v>37</v>
      </c>
      <c r="BA52" s="60">
        <f>-F25</f>
        <v>-15895.42045999995</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168641.02263575947</v>
      </c>
      <c r="D53" s="3">
        <f t="shared" ref="D53:F53" si="48">+D65-D15-D16+C53</f>
        <v>211044.49861575902</v>
      </c>
      <c r="E53" s="3">
        <f t="shared" si="48"/>
        <v>252924.02353575942</v>
      </c>
      <c r="F53" s="3">
        <f t="shared" si="48"/>
        <v>187805.20607575931</v>
      </c>
      <c r="G53" s="3"/>
      <c r="H53" s="3"/>
      <c r="I53" s="3"/>
      <c r="J53" s="3"/>
      <c r="K53" s="3"/>
      <c r="L53" s="3"/>
      <c r="M53" s="3"/>
      <c r="N53" s="3"/>
      <c r="O53" s="3"/>
      <c r="P53" s="53">
        <f>+P65-P15-P16+C53</f>
        <v>187805.20607575937</v>
      </c>
      <c r="Q53" s="13">
        <f t="shared" si="47"/>
        <v>187805.20607575937</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-141.91870000000009</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-966.16099999999994</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-635.07010000000002</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9">+F54</f>
        <v>0</v>
      </c>
      <c r="Q54" s="13">
        <f t="shared" si="47"/>
        <v>0</v>
      </c>
      <c r="R54" s="53">
        <f>Q54</f>
        <v>0</v>
      </c>
      <c r="S54" s="55">
        <f>Q54-R54</f>
        <v>0</v>
      </c>
      <c r="U54" s="36" t="s">
        <v>67</v>
      </c>
      <c r="V54" s="35">
        <v>100</v>
      </c>
      <c r="W54" s="35" t="s">
        <v>68</v>
      </c>
      <c r="X54" s="35" t="s">
        <v>33</v>
      </c>
      <c r="Y54" s="46" t="s">
        <v>34</v>
      </c>
      <c r="Z54" s="46" t="s">
        <v>35</v>
      </c>
      <c r="AA54" s="35" t="s">
        <v>33</v>
      </c>
      <c r="AB54" s="35" t="s">
        <v>36</v>
      </c>
      <c r="AC54" s="35"/>
      <c r="AD54" s="35" t="s">
        <v>37</v>
      </c>
      <c r="AE54" s="60">
        <f>-D26</f>
        <v>141.91870000000009</v>
      </c>
      <c r="AF54" s="36" t="s">
        <v>67</v>
      </c>
      <c r="AG54" s="35">
        <v>100</v>
      </c>
      <c r="AH54" s="35" t="s">
        <v>68</v>
      </c>
      <c r="AI54" s="35" t="s">
        <v>33</v>
      </c>
      <c r="AJ54" s="46" t="s">
        <v>34</v>
      </c>
      <c r="AK54" s="46" t="s">
        <v>35</v>
      </c>
      <c r="AL54" s="35" t="s">
        <v>33</v>
      </c>
      <c r="AM54" s="35" t="s">
        <v>36</v>
      </c>
      <c r="AN54" s="35"/>
      <c r="AO54" s="35" t="s">
        <v>37</v>
      </c>
      <c r="AP54" s="60">
        <f>-E26</f>
        <v>966.16099999999994</v>
      </c>
      <c r="AQ54" s="36" t="s">
        <v>67</v>
      </c>
      <c r="AR54" s="35">
        <v>100</v>
      </c>
      <c r="AS54" s="35" t="s">
        <v>68</v>
      </c>
      <c r="AT54" s="35" t="s">
        <v>33</v>
      </c>
      <c r="AU54" s="46" t="s">
        <v>34</v>
      </c>
      <c r="AV54" s="46" t="s">
        <v>35</v>
      </c>
      <c r="AW54" s="35" t="s">
        <v>33</v>
      </c>
      <c r="AX54" s="35" t="s">
        <v>36</v>
      </c>
      <c r="AY54" s="35"/>
      <c r="AZ54" s="35" t="s">
        <v>37</v>
      </c>
      <c r="BA54" s="60">
        <f>-F26</f>
        <v>635.07010000000002</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50">+D66-D20-D21+C55</f>
        <v>0</v>
      </c>
      <c r="E55" s="3">
        <f t="shared" si="50"/>
        <v>0</v>
      </c>
      <c r="F55" s="3">
        <f t="shared" si="50"/>
        <v>0</v>
      </c>
      <c r="G55" s="3"/>
      <c r="H55" s="3"/>
      <c r="I55" s="3"/>
      <c r="J55" s="3"/>
      <c r="K55" s="3"/>
      <c r="L55" s="3"/>
      <c r="M55" s="3"/>
      <c r="N55" s="3"/>
      <c r="O55" s="3"/>
      <c r="P55" s="57">
        <f t="shared" si="49"/>
        <v>0</v>
      </c>
      <c r="Q55" s="13">
        <f t="shared" si="47"/>
        <v>0</v>
      </c>
      <c r="R55" s="17"/>
      <c r="S55" s="56"/>
      <c r="U55" s="36" t="s">
        <v>69</v>
      </c>
      <c r="V55" s="35" t="s">
        <v>32</v>
      </c>
      <c r="W55" s="35" t="s">
        <v>70</v>
      </c>
      <c r="X55" s="35" t="s">
        <v>33</v>
      </c>
      <c r="Y55" s="46" t="s">
        <v>34</v>
      </c>
      <c r="Z55" s="46" t="s">
        <v>35</v>
      </c>
      <c r="AA55" s="35" t="s">
        <v>33</v>
      </c>
      <c r="AB55" s="35" t="s">
        <v>36</v>
      </c>
      <c r="AC55" s="35"/>
      <c r="AD55" s="35" t="s">
        <v>37</v>
      </c>
      <c r="AE55" s="60">
        <f>+D26</f>
        <v>-141.91870000000009</v>
      </c>
      <c r="AF55" s="36" t="s">
        <v>69</v>
      </c>
      <c r="AG55" s="35" t="s">
        <v>32</v>
      </c>
      <c r="AH55" s="35" t="s">
        <v>70</v>
      </c>
      <c r="AI55" s="35" t="s">
        <v>33</v>
      </c>
      <c r="AJ55" s="46" t="s">
        <v>34</v>
      </c>
      <c r="AK55" s="46" t="s">
        <v>35</v>
      </c>
      <c r="AL55" s="35" t="s">
        <v>33</v>
      </c>
      <c r="AM55" s="35" t="s">
        <v>36</v>
      </c>
      <c r="AN55" s="35"/>
      <c r="AO55" s="35" t="s">
        <v>37</v>
      </c>
      <c r="AP55" s="60">
        <f>+E26</f>
        <v>-966.16099999999994</v>
      </c>
      <c r="AQ55" s="36" t="s">
        <v>69</v>
      </c>
      <c r="AR55" s="35" t="s">
        <v>32</v>
      </c>
      <c r="AS55" s="35" t="s">
        <v>70</v>
      </c>
      <c r="AT55" s="35" t="s">
        <v>33</v>
      </c>
      <c r="AU55" s="46" t="s">
        <v>34</v>
      </c>
      <c r="AV55" s="46" t="s">
        <v>35</v>
      </c>
      <c r="AW55" s="35" t="s">
        <v>33</v>
      </c>
      <c r="AX55" s="35" t="s">
        <v>36</v>
      </c>
      <c r="AY55" s="35"/>
      <c r="AZ55" s="35" t="s">
        <v>37</v>
      </c>
      <c r="BA55" s="60">
        <f>+F26</f>
        <v>-635.07010000000002</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5000</v>
      </c>
      <c r="D56" s="29">
        <v>7500</v>
      </c>
      <c r="E56" s="29">
        <v>7490.1</v>
      </c>
      <c r="F56" s="29">
        <v>4392.5</v>
      </c>
      <c r="G56" s="29"/>
      <c r="H56" s="29"/>
      <c r="I56" s="29"/>
      <c r="J56" s="29"/>
      <c r="K56" s="29"/>
      <c r="L56" s="29"/>
      <c r="M56" s="29"/>
      <c r="N56" s="29"/>
      <c r="O56" s="29"/>
      <c r="P56" s="57">
        <f t="shared" si="49"/>
        <v>4392.5</v>
      </c>
      <c r="Q56" s="79">
        <f t="shared" si="47"/>
        <v>4392.5</v>
      </c>
      <c r="R56" s="53">
        <f>Q56</f>
        <v>4392.5</v>
      </c>
      <c r="S56" s="55">
        <f>Q56-R56</f>
        <v>0</v>
      </c>
      <c r="U56" s="36" t="s">
        <v>165</v>
      </c>
      <c r="V56" s="35">
        <v>100</v>
      </c>
      <c r="W56" s="35" t="s">
        <v>166</v>
      </c>
      <c r="X56" s="35" t="s">
        <v>33</v>
      </c>
      <c r="Y56" s="46" t="s">
        <v>34</v>
      </c>
      <c r="Z56" s="46" t="s">
        <v>35</v>
      </c>
      <c r="AA56" s="35" t="s">
        <v>33</v>
      </c>
      <c r="AB56" s="35" t="s">
        <v>36</v>
      </c>
      <c r="AC56" s="35"/>
      <c r="AD56" s="35" t="s">
        <v>37</v>
      </c>
      <c r="AE56" s="60">
        <f>-D26</f>
        <v>141.91870000000009</v>
      </c>
      <c r="AF56" s="36" t="s">
        <v>165</v>
      </c>
      <c r="AG56" s="35">
        <v>100</v>
      </c>
      <c r="AH56" s="35" t="s">
        <v>166</v>
      </c>
      <c r="AI56" s="35" t="s">
        <v>33</v>
      </c>
      <c r="AJ56" s="46" t="s">
        <v>34</v>
      </c>
      <c r="AK56" s="46" t="s">
        <v>35</v>
      </c>
      <c r="AL56" s="35" t="s">
        <v>33</v>
      </c>
      <c r="AM56" s="35" t="s">
        <v>36</v>
      </c>
      <c r="AN56" s="35"/>
      <c r="AO56" s="35" t="s">
        <v>37</v>
      </c>
      <c r="AP56" s="60">
        <f>-E26</f>
        <v>966.16099999999994</v>
      </c>
      <c r="AQ56" s="36" t="s">
        <v>165</v>
      </c>
      <c r="AR56" s="35">
        <v>100</v>
      </c>
      <c r="AS56" s="35" t="s">
        <v>166</v>
      </c>
      <c r="AT56" s="35" t="s">
        <v>33</v>
      </c>
      <c r="AU56" s="46" t="s">
        <v>34</v>
      </c>
      <c r="AV56" s="46" t="s">
        <v>35</v>
      </c>
      <c r="AW56" s="35" t="s">
        <v>33</v>
      </c>
      <c r="AX56" s="35" t="s">
        <v>36</v>
      </c>
      <c r="AY56" s="35"/>
      <c r="AZ56" s="35" t="s">
        <v>37</v>
      </c>
      <c r="BA56" s="60">
        <f>-F26</f>
        <v>635.07010000000002</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34276.80593217662</v>
      </c>
      <c r="D57" s="3">
        <f t="shared" ref="D57:F57" si="51">+D67-D23-D24+C57</f>
        <v>45958.900952176518</v>
      </c>
      <c r="E57" s="3">
        <f t="shared" si="51"/>
        <v>58243.580032176615</v>
      </c>
      <c r="F57" s="3">
        <f t="shared" si="51"/>
        <v>74139.000492176565</v>
      </c>
      <c r="G57" s="3"/>
      <c r="H57" s="3"/>
      <c r="I57" s="3"/>
      <c r="J57" s="3"/>
      <c r="K57" s="3"/>
      <c r="L57" s="3"/>
      <c r="M57" s="3"/>
      <c r="N57" s="3"/>
      <c r="O57" s="3"/>
      <c r="P57" s="58">
        <f>+P67-P23-P24+C57</f>
        <v>74139.000492176565</v>
      </c>
      <c r="Q57" s="17">
        <f t="shared" si="47"/>
        <v>74139.000492176565</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224.51737989999776</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228.14762460000202</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-81.844087300000538</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868.205113178803</v>
      </c>
      <c r="D58" s="5">
        <f>+D68-D26+C58</f>
        <v>1092.7224930788007</v>
      </c>
      <c r="E58" s="5">
        <f t="shared" ref="E58:F58" si="52">+E68-E26+D58</f>
        <v>1320.8701176788027</v>
      </c>
      <c r="F58" s="5">
        <f t="shared" si="52"/>
        <v>1239.0260303788023</v>
      </c>
      <c r="G58" s="3"/>
      <c r="H58" s="3"/>
      <c r="I58" s="3"/>
      <c r="J58" s="3"/>
      <c r="K58" s="3"/>
      <c r="L58" s="3"/>
      <c r="M58" s="3"/>
      <c r="N58" s="3"/>
      <c r="O58" s="3"/>
      <c r="P58" s="58">
        <f t="shared" si="49"/>
        <v>1239.0260303788023</v>
      </c>
      <c r="Q58" s="17">
        <f t="shared" si="47"/>
        <v>1239.0260303788023</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-224.51737989999776</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-228.14762460000202</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81.844087300000538</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224.51737989999776</v>
      </c>
      <c r="AF59" s="36" t="s">
        <v>173</v>
      </c>
      <c r="AG59" s="35" t="s">
        <v>32</v>
      </c>
      <c r="AH59" s="35" t="s">
        <v>174</v>
      </c>
      <c r="AI59" s="35" t="s">
        <v>33</v>
      </c>
      <c r="AJ59" s="46" t="s">
        <v>34</v>
      </c>
      <c r="AK59" s="46" t="s">
        <v>35</v>
      </c>
      <c r="AL59" s="35" t="s">
        <v>33</v>
      </c>
      <c r="AM59" s="35" t="s">
        <v>36</v>
      </c>
      <c r="AN59" s="35"/>
      <c r="AO59" s="35" t="s">
        <v>37</v>
      </c>
      <c r="AP59" s="60">
        <f>+E27</f>
        <v>228.14762460000202</v>
      </c>
      <c r="AQ59" s="36" t="s">
        <v>173</v>
      </c>
      <c r="AR59" s="35" t="s">
        <v>32</v>
      </c>
      <c r="AS59" s="35" t="s">
        <v>174</v>
      </c>
      <c r="AT59" s="35" t="s">
        <v>33</v>
      </c>
      <c r="AU59" s="46" t="s">
        <v>34</v>
      </c>
      <c r="AV59" s="46" t="s">
        <v>35</v>
      </c>
      <c r="AW59" s="35" t="s">
        <v>33</v>
      </c>
      <c r="AX59" s="35" t="s">
        <v>36</v>
      </c>
      <c r="AY59" s="35"/>
      <c r="AZ59" s="35" t="s">
        <v>37</v>
      </c>
      <c r="BA59" s="60">
        <f>+F27</f>
        <v>-81.844087300000538</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0.57092270370328846</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0.56599999999999984</v>
      </c>
      <c r="Q60" s="40">
        <f>+Q18/Q8</f>
        <v>0.56849871908576222</v>
      </c>
      <c r="R60" s="17"/>
      <c r="S60" s="56"/>
      <c r="U60" s="36" t="s">
        <v>176</v>
      </c>
      <c r="V60" s="35" t="s">
        <v>32</v>
      </c>
      <c r="W60" s="35" t="s">
        <v>177</v>
      </c>
      <c r="X60" s="35" t="s">
        <v>33</v>
      </c>
      <c r="Y60" s="46" t="s">
        <v>34</v>
      </c>
      <c r="Z60" s="46" t="s">
        <v>35</v>
      </c>
      <c r="AA60" s="35" t="s">
        <v>33</v>
      </c>
      <c r="AB60" s="35" t="s">
        <v>36</v>
      </c>
      <c r="AC60" s="35"/>
      <c r="AD60" s="35" t="s">
        <v>37</v>
      </c>
      <c r="AE60" s="60">
        <f>-D27</f>
        <v>-224.51737989999776</v>
      </c>
      <c r="AF60" s="36" t="s">
        <v>176</v>
      </c>
      <c r="AG60" s="35" t="s">
        <v>32</v>
      </c>
      <c r="AH60" s="35" t="s">
        <v>177</v>
      </c>
      <c r="AI60" s="35" t="s">
        <v>33</v>
      </c>
      <c r="AJ60" s="46" t="s">
        <v>34</v>
      </c>
      <c r="AK60" s="46" t="s">
        <v>35</v>
      </c>
      <c r="AL60" s="35" t="s">
        <v>33</v>
      </c>
      <c r="AM60" s="35" t="s">
        <v>36</v>
      </c>
      <c r="AN60" s="35"/>
      <c r="AO60" s="35" t="s">
        <v>37</v>
      </c>
      <c r="AP60" s="60">
        <f>-E27</f>
        <v>-228.14762460000202</v>
      </c>
      <c r="AQ60" s="36" t="s">
        <v>176</v>
      </c>
      <c r="AR60" s="35" t="s">
        <v>32</v>
      </c>
      <c r="AS60" s="35" t="s">
        <v>177</v>
      </c>
      <c r="AT60" s="35" t="s">
        <v>33</v>
      </c>
      <c r="AU60" s="46" t="s">
        <v>34</v>
      </c>
      <c r="AV60" s="46" t="s">
        <v>35</v>
      </c>
      <c r="AW60" s="35" t="s">
        <v>33</v>
      </c>
      <c r="AX60" s="35" t="s">
        <v>36</v>
      </c>
      <c r="AY60" s="35"/>
      <c r="AZ60" s="35" t="s">
        <v>37</v>
      </c>
      <c r="BA60" s="60">
        <f>-F27</f>
        <v>81.844087300000538</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-8.1096400000000042</v>
      </c>
      <c r="AF61" s="36" t="s">
        <v>179</v>
      </c>
      <c r="AG61" s="35">
        <v>100</v>
      </c>
      <c r="AH61" s="35" t="s">
        <v>180</v>
      </c>
      <c r="AI61" s="35" t="s">
        <v>33</v>
      </c>
      <c r="AJ61" s="46" t="s">
        <v>34</v>
      </c>
      <c r="AK61" s="46" t="s">
        <v>35</v>
      </c>
      <c r="AL61" s="35" t="s">
        <v>33</v>
      </c>
      <c r="AM61" s="35" t="s">
        <v>36</v>
      </c>
      <c r="AN61" s="35"/>
      <c r="AO61" s="35" t="s">
        <v>37</v>
      </c>
      <c r="AP61" s="60">
        <f>+E30</f>
        <v>-55.209199999999989</v>
      </c>
      <c r="AQ61" s="36" t="s">
        <v>179</v>
      </c>
      <c r="AR61" s="35">
        <v>100</v>
      </c>
      <c r="AS61" s="35" t="s">
        <v>180</v>
      </c>
      <c r="AT61" s="35" t="s">
        <v>33</v>
      </c>
      <c r="AU61" s="46" t="s">
        <v>34</v>
      </c>
      <c r="AV61" s="46" t="s">
        <v>35</v>
      </c>
      <c r="AW61" s="35" t="s">
        <v>33</v>
      </c>
      <c r="AX61" s="35" t="s">
        <v>36</v>
      </c>
      <c r="AY61" s="35"/>
      <c r="AZ61" s="35" t="s">
        <v>37</v>
      </c>
      <c r="BA61" s="60">
        <f>+F30</f>
        <v>-36.289720000000003</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0.12510737395535054</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0.13399999999999998</v>
      </c>
      <c r="Q62" s="40">
        <f>(+Q23+Q24+Q25)/Q8</f>
        <v>0.12948618487733285</v>
      </c>
      <c r="R62" s="17"/>
      <c r="S62" s="56"/>
      <c r="U62" s="36" t="s">
        <v>61</v>
      </c>
      <c r="V62" s="35">
        <v>100</v>
      </c>
      <c r="W62" s="35">
        <v>500300</v>
      </c>
      <c r="X62" s="35" t="s">
        <v>33</v>
      </c>
      <c r="Y62" s="46" t="s">
        <v>34</v>
      </c>
      <c r="Z62" s="46" t="s">
        <v>35</v>
      </c>
      <c r="AA62" s="35" t="s">
        <v>33</v>
      </c>
      <c r="AB62" s="35" t="s">
        <v>36</v>
      </c>
      <c r="AC62" s="35"/>
      <c r="AD62" s="35" t="s">
        <v>37</v>
      </c>
      <c r="AE62" s="60">
        <f>-D30</f>
        <v>8.1096400000000042</v>
      </c>
      <c r="AF62" s="36" t="s">
        <v>61</v>
      </c>
      <c r="AG62" s="35">
        <v>100</v>
      </c>
      <c r="AH62" s="35">
        <v>500300</v>
      </c>
      <c r="AI62" s="35" t="s">
        <v>33</v>
      </c>
      <c r="AJ62" s="46" t="s">
        <v>34</v>
      </c>
      <c r="AK62" s="46" t="s">
        <v>35</v>
      </c>
      <c r="AL62" s="35" t="s">
        <v>33</v>
      </c>
      <c r="AM62" s="35" t="s">
        <v>36</v>
      </c>
      <c r="AN62" s="35"/>
      <c r="AO62" s="35" t="s">
        <v>37</v>
      </c>
      <c r="AP62" s="60">
        <f>-E30</f>
        <v>55.209199999999989</v>
      </c>
      <c r="AQ62" s="36" t="s">
        <v>61</v>
      </c>
      <c r="AR62" s="35">
        <v>100</v>
      </c>
      <c r="AS62" s="35">
        <v>500300</v>
      </c>
      <c r="AT62" s="35" t="s">
        <v>33</v>
      </c>
      <c r="AU62" s="46" t="s">
        <v>34</v>
      </c>
      <c r="AV62" s="46" t="s">
        <v>35</v>
      </c>
      <c r="AW62" s="35" t="s">
        <v>33</v>
      </c>
      <c r="AX62" s="35" t="s">
        <v>36</v>
      </c>
      <c r="AY62" s="35"/>
      <c r="AZ62" s="35" t="s">
        <v>37</v>
      </c>
      <c r="BA62" s="60">
        <f>-F30</f>
        <v>36.289720000000003</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3">SUM(C60:C62)</f>
        <v>0.696030077658639</v>
      </c>
      <c r="D63" s="68">
        <f t="shared" ref="D63:O63" si="54">SUM(D60:D62)</f>
        <v>0.7</v>
      </c>
      <c r="E63" s="68">
        <f t="shared" si="54"/>
        <v>0.7</v>
      </c>
      <c r="F63" s="68">
        <f t="shared" ref="F63" si="55">SUM(F60:F62)</f>
        <v>0.7</v>
      </c>
      <c r="G63" s="68">
        <f t="shared" si="54"/>
        <v>0.7</v>
      </c>
      <c r="H63" s="68">
        <f t="shared" si="54"/>
        <v>0.7</v>
      </c>
      <c r="I63" s="68">
        <f t="shared" si="54"/>
        <v>0.7</v>
      </c>
      <c r="J63" s="68">
        <f t="shared" si="54"/>
        <v>0.7</v>
      </c>
      <c r="K63" s="68">
        <f t="shared" si="54"/>
        <v>0.7</v>
      </c>
      <c r="L63" s="68">
        <f t="shared" si="54"/>
        <v>0.7</v>
      </c>
      <c r="M63" s="68">
        <f t="shared" si="54"/>
        <v>0.7</v>
      </c>
      <c r="N63" s="68">
        <f t="shared" si="54"/>
        <v>0.7</v>
      </c>
      <c r="O63" s="68">
        <f t="shared" si="54"/>
        <v>0.7</v>
      </c>
      <c r="P63" s="41">
        <f>SUM(P60:P62)</f>
        <v>0.69999999999999984</v>
      </c>
      <c r="Q63" s="41">
        <f>SUM(Q60:Q62)</f>
        <v>0.69798490396309509</v>
      </c>
      <c r="R63" s="17"/>
      <c r="S63" s="56"/>
      <c r="U63" s="36" t="s">
        <v>61</v>
      </c>
      <c r="V63" s="35">
        <v>100</v>
      </c>
      <c r="W63" s="35">
        <v>500300</v>
      </c>
      <c r="X63" s="35" t="s">
        <v>33</v>
      </c>
      <c r="Y63" s="46" t="s">
        <v>34</v>
      </c>
      <c r="Z63" s="46" t="s">
        <v>35</v>
      </c>
      <c r="AA63" s="35" t="s">
        <v>33</v>
      </c>
      <c r="AB63" s="35" t="s">
        <v>36</v>
      </c>
      <c r="AC63" s="35"/>
      <c r="AD63" s="35" t="s">
        <v>37</v>
      </c>
      <c r="AE63" s="60">
        <f>-D31</f>
        <v>-431.45575999999699</v>
      </c>
      <c r="AF63" s="36" t="s">
        <v>61</v>
      </c>
      <c r="AG63" s="35">
        <v>100</v>
      </c>
      <c r="AH63" s="35">
        <v>500300</v>
      </c>
      <c r="AI63" s="35" t="s">
        <v>33</v>
      </c>
      <c r="AJ63" s="46" t="s">
        <v>34</v>
      </c>
      <c r="AK63" s="46" t="s">
        <v>35</v>
      </c>
      <c r="AL63" s="35" t="s">
        <v>33</v>
      </c>
      <c r="AM63" s="35" t="s">
        <v>36</v>
      </c>
      <c r="AN63" s="35"/>
      <c r="AO63" s="35" t="s">
        <v>37</v>
      </c>
      <c r="AP63" s="60">
        <f>-E31</f>
        <v>-447.58768000000299</v>
      </c>
      <c r="AQ63" s="36" t="s">
        <v>61</v>
      </c>
      <c r="AR63" s="35">
        <v>100</v>
      </c>
      <c r="AS63" s="35">
        <v>500300</v>
      </c>
      <c r="AT63" s="35" t="s">
        <v>33</v>
      </c>
      <c r="AU63" s="46" t="s">
        <v>34</v>
      </c>
      <c r="AV63" s="46" t="s">
        <v>35</v>
      </c>
      <c r="AW63" s="35" t="s">
        <v>33</v>
      </c>
      <c r="AX63" s="35" t="s">
        <v>36</v>
      </c>
      <c r="AY63" s="35"/>
      <c r="AZ63" s="35" t="s">
        <v>37</v>
      </c>
      <c r="BA63" s="60">
        <f>-F31</f>
        <v>-454.06047999999862</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431.45575999999699</v>
      </c>
      <c r="AF64" s="36" t="s">
        <v>183</v>
      </c>
      <c r="AG64" s="35">
        <v>100</v>
      </c>
      <c r="AH64" s="35" t="s">
        <v>184</v>
      </c>
      <c r="AI64" s="35" t="s">
        <v>33</v>
      </c>
      <c r="AJ64" s="46" t="s">
        <v>34</v>
      </c>
      <c r="AK64" s="46" t="s">
        <v>35</v>
      </c>
      <c r="AL64" s="35" t="s">
        <v>33</v>
      </c>
      <c r="AM64" s="35" t="s">
        <v>36</v>
      </c>
      <c r="AN64" s="35"/>
      <c r="AO64" s="35" t="s">
        <v>37</v>
      </c>
      <c r="AP64" s="60">
        <f>+E31</f>
        <v>447.58768000000299</v>
      </c>
      <c r="AQ64" s="36" t="s">
        <v>183</v>
      </c>
      <c r="AR64" s="35">
        <v>100</v>
      </c>
      <c r="AS64" s="35" t="s">
        <v>184</v>
      </c>
      <c r="AT64" s="35" t="s">
        <v>33</v>
      </c>
      <c r="AU64" s="46" t="s">
        <v>34</v>
      </c>
      <c r="AV64" s="46" t="s">
        <v>35</v>
      </c>
      <c r="AW64" s="35" t="s">
        <v>33</v>
      </c>
      <c r="AX64" s="35" t="s">
        <v>36</v>
      </c>
      <c r="AY64" s="35"/>
      <c r="AZ64" s="35" t="s">
        <v>37</v>
      </c>
      <c r="BA64" s="60">
        <f>+F31</f>
        <v>454.06047999999862</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D65" si="56">C$8*C60</f>
        <v>181485.70263575943</v>
      </c>
      <c r="D65" s="27">
        <f t="shared" si="56"/>
        <v>59903.475979999566</v>
      </c>
      <c r="E65" s="27">
        <f t="shared" ref="E65:F65" si="57">E$8*E60</f>
        <v>55521.55492000041</v>
      </c>
      <c r="F65" s="27">
        <f t="shared" si="57"/>
        <v>59114.562539999795</v>
      </c>
      <c r="G65" s="27">
        <f t="shared" ref="G65:H65" si="58">G$8*G60</f>
        <v>0</v>
      </c>
      <c r="H65" s="27">
        <f t="shared" si="58"/>
        <v>0</v>
      </c>
      <c r="I65" s="27">
        <f t="shared" ref="I65" si="59">I$8*I60</f>
        <v>0</v>
      </c>
      <c r="J65" s="27">
        <f t="shared" ref="J65:K65" si="60">J$8*J60</f>
        <v>0</v>
      </c>
      <c r="K65" s="27">
        <f t="shared" si="60"/>
        <v>0</v>
      </c>
      <c r="L65" s="27">
        <f t="shared" ref="L65:M65" si="61">L$8*L60</f>
        <v>0</v>
      </c>
      <c r="M65" s="27">
        <f t="shared" si="61"/>
        <v>0</v>
      </c>
      <c r="N65" s="27">
        <f t="shared" ref="N65:O65" si="62">N$8*N60</f>
        <v>0</v>
      </c>
      <c r="O65" s="27">
        <f t="shared" si="62"/>
        <v>0</v>
      </c>
      <c r="P65" s="3">
        <f>SUM(D65:O65)</f>
        <v>174539.59343999979</v>
      </c>
      <c r="Q65" s="5">
        <f>+C65+P65</f>
        <v>356025.29607575922</v>
      </c>
      <c r="R65" s="17"/>
      <c r="S65" s="17"/>
      <c r="U65" s="36" t="s">
        <v>48</v>
      </c>
      <c r="V65" s="35">
        <v>100</v>
      </c>
      <c r="W65" s="35" t="s">
        <v>49</v>
      </c>
      <c r="X65" s="35" t="s">
        <v>33</v>
      </c>
      <c r="Y65" s="46" t="s">
        <v>34</v>
      </c>
      <c r="Z65" s="46" t="s">
        <v>35</v>
      </c>
      <c r="AA65" s="35" t="s">
        <v>33</v>
      </c>
      <c r="AB65" s="35" t="s">
        <v>36</v>
      </c>
      <c r="AC65" s="35"/>
      <c r="AD65" s="35" t="s">
        <v>37</v>
      </c>
      <c r="AE65" s="60">
        <f>+D32</f>
        <v>-40.548200000000023</v>
      </c>
      <c r="AF65" s="36" t="s">
        <v>48</v>
      </c>
      <c r="AG65" s="35">
        <v>100</v>
      </c>
      <c r="AH65" s="35" t="s">
        <v>49</v>
      </c>
      <c r="AI65" s="35" t="s">
        <v>33</v>
      </c>
      <c r="AJ65" s="46" t="s">
        <v>34</v>
      </c>
      <c r="AK65" s="46" t="s">
        <v>35</v>
      </c>
      <c r="AL65" s="35" t="s">
        <v>33</v>
      </c>
      <c r="AM65" s="35" t="s">
        <v>36</v>
      </c>
      <c r="AN65" s="35"/>
      <c r="AO65" s="35" t="s">
        <v>37</v>
      </c>
      <c r="AP65" s="60">
        <f>+E32</f>
        <v>-276.04599999999994</v>
      </c>
      <c r="AQ65" s="36" t="s">
        <v>48</v>
      </c>
      <c r="AR65" s="35">
        <v>100</v>
      </c>
      <c r="AS65" s="35" t="s">
        <v>49</v>
      </c>
      <c r="AT65" s="35" t="s">
        <v>33</v>
      </c>
      <c r="AU65" s="46" t="s">
        <v>34</v>
      </c>
      <c r="AV65" s="46" t="s">
        <v>35</v>
      </c>
      <c r="AW65" s="35" t="s">
        <v>33</v>
      </c>
      <c r="AX65" s="35" t="s">
        <v>36</v>
      </c>
      <c r="AY65" s="35"/>
      <c r="AZ65" s="35" t="s">
        <v>37</v>
      </c>
      <c r="BA65" s="60">
        <f>+F32</f>
        <v>-181.4486</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D66" si="63">C$8*C61</f>
        <v>0</v>
      </c>
      <c r="D66" s="27">
        <f t="shared" si="63"/>
        <v>0</v>
      </c>
      <c r="E66" s="27">
        <f t="shared" ref="E66:F66" si="64">E$8*E61</f>
        <v>0</v>
      </c>
      <c r="F66" s="27">
        <f t="shared" si="64"/>
        <v>0</v>
      </c>
      <c r="G66" s="27">
        <f t="shared" ref="G66:H66" si="65">G$8*G61</f>
        <v>0</v>
      </c>
      <c r="H66" s="27">
        <f t="shared" si="65"/>
        <v>0</v>
      </c>
      <c r="I66" s="27">
        <f t="shared" ref="I66" si="66">I$8*I61</f>
        <v>0</v>
      </c>
      <c r="J66" s="27">
        <f t="shared" ref="J66:K66" si="67">J$8*J61</f>
        <v>0</v>
      </c>
      <c r="K66" s="27">
        <f t="shared" si="67"/>
        <v>0</v>
      </c>
      <c r="L66" s="27">
        <f t="shared" ref="L66:M66" si="68">L$8*L61</f>
        <v>0</v>
      </c>
      <c r="M66" s="27">
        <f t="shared" si="68"/>
        <v>0</v>
      </c>
      <c r="N66" s="27">
        <f t="shared" ref="N66:O66" si="69">N$8*N61</f>
        <v>0</v>
      </c>
      <c r="O66" s="27">
        <f t="shared" si="69"/>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40.548200000000023</v>
      </c>
      <c r="AF66" s="36" t="s">
        <v>61</v>
      </c>
      <c r="AG66" s="35">
        <v>100</v>
      </c>
      <c r="AH66" s="35" t="s">
        <v>62</v>
      </c>
      <c r="AI66" s="35" t="s">
        <v>33</v>
      </c>
      <c r="AJ66" s="46" t="s">
        <v>34</v>
      </c>
      <c r="AK66" s="46" t="s">
        <v>35</v>
      </c>
      <c r="AL66" s="35" t="s">
        <v>33</v>
      </c>
      <c r="AM66" s="35" t="s">
        <v>36</v>
      </c>
      <c r="AN66" s="35"/>
      <c r="AO66" s="35" t="s">
        <v>37</v>
      </c>
      <c r="AP66" s="60">
        <f>-E32</f>
        <v>276.04599999999994</v>
      </c>
      <c r="AQ66" s="36" t="s">
        <v>61</v>
      </c>
      <c r="AR66" s="35">
        <v>100</v>
      </c>
      <c r="AS66" s="35" t="s">
        <v>62</v>
      </c>
      <c r="AT66" s="35" t="s">
        <v>33</v>
      </c>
      <c r="AU66" s="46" t="s">
        <v>34</v>
      </c>
      <c r="AV66" s="46" t="s">
        <v>35</v>
      </c>
      <c r="AW66" s="35" t="s">
        <v>33</v>
      </c>
      <c r="AX66" s="35" t="s">
        <v>36</v>
      </c>
      <c r="AY66" s="35"/>
      <c r="AZ66" s="35" t="s">
        <v>37</v>
      </c>
      <c r="BA66" s="60">
        <f>-F32</f>
        <v>181.4486</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D67" si="70">C$8*C62</f>
        <v>39769.305932176612</v>
      </c>
      <c r="D67" s="27">
        <f t="shared" si="70"/>
        <v>14182.095019999899</v>
      </c>
      <c r="E67" s="27">
        <f t="shared" ref="E67:F67" si="71">E$8*E62</f>
        <v>13144.6790800001</v>
      </c>
      <c r="F67" s="27">
        <f t="shared" si="71"/>
        <v>13995.320459999954</v>
      </c>
      <c r="G67" s="27">
        <f t="shared" ref="G67:H67" si="72">G$8*G62</f>
        <v>0</v>
      </c>
      <c r="H67" s="27">
        <f t="shared" si="72"/>
        <v>0</v>
      </c>
      <c r="I67" s="27">
        <f t="shared" ref="I67" si="73">I$8*I62</f>
        <v>0</v>
      </c>
      <c r="J67" s="27">
        <f t="shared" ref="J67:K67" si="74">J$8*J62</f>
        <v>0</v>
      </c>
      <c r="K67" s="27">
        <f t="shared" si="74"/>
        <v>0</v>
      </c>
      <c r="L67" s="27">
        <f t="shared" ref="L67:M67" si="75">L$8*L62</f>
        <v>0</v>
      </c>
      <c r="M67" s="27">
        <f t="shared" si="75"/>
        <v>0</v>
      </c>
      <c r="N67" s="27">
        <f t="shared" ref="N67:O67" si="76">N$8*N62</f>
        <v>0</v>
      </c>
      <c r="O67" s="27">
        <f t="shared" si="76"/>
        <v>0</v>
      </c>
      <c r="P67" s="3">
        <f>SUM(D67:O67)</f>
        <v>41322.094559999954</v>
      </c>
      <c r="Q67" s="5">
        <f>+C67+P67</f>
        <v>81091.400492176559</v>
      </c>
      <c r="R67" s="17"/>
      <c r="S67" s="56"/>
      <c r="U67" s="36" t="s">
        <v>61</v>
      </c>
      <c r="V67" s="35">
        <v>100</v>
      </c>
      <c r="W67" s="35" t="s">
        <v>62</v>
      </c>
      <c r="X67" s="35" t="s">
        <v>33</v>
      </c>
      <c r="Y67" s="46" t="s">
        <v>34</v>
      </c>
      <c r="Z67" s="46" t="s">
        <v>35</v>
      </c>
      <c r="AA67" s="35" t="s">
        <v>33</v>
      </c>
      <c r="AB67" s="35" t="s">
        <v>36</v>
      </c>
      <c r="AC67" s="35"/>
      <c r="AD67" s="35" t="s">
        <v>37</v>
      </c>
      <c r="AE67" s="60">
        <f>-D33</f>
        <v>-2157.278799999985</v>
      </c>
      <c r="AF67" s="36" t="s">
        <v>61</v>
      </c>
      <c r="AG67" s="35">
        <v>100</v>
      </c>
      <c r="AH67" s="35" t="s">
        <v>62</v>
      </c>
      <c r="AI67" s="35" t="s">
        <v>33</v>
      </c>
      <c r="AJ67" s="46" t="s">
        <v>34</v>
      </c>
      <c r="AK67" s="46" t="s">
        <v>35</v>
      </c>
      <c r="AL67" s="35" t="s">
        <v>33</v>
      </c>
      <c r="AM67" s="35" t="s">
        <v>36</v>
      </c>
      <c r="AN67" s="35"/>
      <c r="AO67" s="35" t="s">
        <v>37</v>
      </c>
      <c r="AP67" s="60">
        <f>-E33</f>
        <v>-2237.938400000015</v>
      </c>
      <c r="AQ67" s="36" t="s">
        <v>61</v>
      </c>
      <c r="AR67" s="35">
        <v>100</v>
      </c>
      <c r="AS67" s="35" t="s">
        <v>62</v>
      </c>
      <c r="AT67" s="35" t="s">
        <v>33</v>
      </c>
      <c r="AU67" s="46" t="s">
        <v>34</v>
      </c>
      <c r="AV67" s="46" t="s">
        <v>35</v>
      </c>
      <c r="AW67" s="35" t="s">
        <v>33</v>
      </c>
      <c r="AX67" s="35" t="s">
        <v>36</v>
      </c>
      <c r="AY67" s="35"/>
      <c r="AZ67" s="35" t="s">
        <v>37</v>
      </c>
      <c r="BA67" s="60">
        <f>-F33</f>
        <v>-2270.3023999999928</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77">C26+C27</f>
        <v>89863.221713178806</v>
      </c>
      <c r="D68" s="13">
        <f t="shared" si="77"/>
        <v>82.598679899997677</v>
      </c>
      <c r="E68" s="13">
        <f t="shared" si="77"/>
        <v>-738.01337539999793</v>
      </c>
      <c r="F68" s="13">
        <f t="shared" si="77"/>
        <v>-716.91418730000055</v>
      </c>
      <c r="G68" s="13">
        <f t="shared" si="77"/>
        <v>0</v>
      </c>
      <c r="H68" s="13">
        <f t="shared" si="77"/>
        <v>0</v>
      </c>
      <c r="I68" s="13">
        <f t="shared" si="77"/>
        <v>0</v>
      </c>
      <c r="J68" s="13">
        <f t="shared" si="77"/>
        <v>0</v>
      </c>
      <c r="K68" s="13">
        <f t="shared" si="77"/>
        <v>0</v>
      </c>
      <c r="L68" s="13">
        <f t="shared" si="77"/>
        <v>0</v>
      </c>
      <c r="M68" s="13">
        <f t="shared" si="77"/>
        <v>0</v>
      </c>
      <c r="N68" s="13">
        <f t="shared" si="77"/>
        <v>0</v>
      </c>
      <c r="O68" s="13">
        <f t="shared" si="77"/>
        <v>0</v>
      </c>
      <c r="P68" s="3">
        <f>SUM(D68:O68)</f>
        <v>-1372.3288828000009</v>
      </c>
      <c r="Q68" s="5">
        <f>+C68+P68</f>
        <v>88490.892830378798</v>
      </c>
      <c r="R68" s="17"/>
      <c r="S68" s="56"/>
      <c r="U68" s="36" t="s">
        <v>183</v>
      </c>
      <c r="V68" s="35">
        <v>100</v>
      </c>
      <c r="W68" s="35" t="s">
        <v>184</v>
      </c>
      <c r="X68" s="35" t="s">
        <v>33</v>
      </c>
      <c r="Y68" s="46" t="s">
        <v>34</v>
      </c>
      <c r="Z68" s="46" t="s">
        <v>35</v>
      </c>
      <c r="AA68" s="35" t="s">
        <v>33</v>
      </c>
      <c r="AB68" s="35" t="s">
        <v>36</v>
      </c>
      <c r="AC68" s="35"/>
      <c r="AD68" s="35" t="s">
        <v>37</v>
      </c>
      <c r="AE68" s="60">
        <f>+D33</f>
        <v>2157.278799999985</v>
      </c>
      <c r="AF68" s="36" t="s">
        <v>183</v>
      </c>
      <c r="AG68" s="35">
        <v>100</v>
      </c>
      <c r="AH68" s="35" t="s">
        <v>184</v>
      </c>
      <c r="AI68" s="35" t="s">
        <v>33</v>
      </c>
      <c r="AJ68" s="46" t="s">
        <v>34</v>
      </c>
      <c r="AK68" s="46" t="s">
        <v>35</v>
      </c>
      <c r="AL68" s="35" t="s">
        <v>33</v>
      </c>
      <c r="AM68" s="35" t="s">
        <v>36</v>
      </c>
      <c r="AN68" s="35"/>
      <c r="AO68" s="35" t="s">
        <v>37</v>
      </c>
      <c r="AP68" s="60">
        <f>+E33</f>
        <v>2237.938400000015</v>
      </c>
      <c r="AQ68" s="36" t="s">
        <v>183</v>
      </c>
      <c r="AR68" s="35">
        <v>100</v>
      </c>
      <c r="AS68" s="35" t="s">
        <v>184</v>
      </c>
      <c r="AT68" s="35" t="s">
        <v>33</v>
      </c>
      <c r="AU68" s="46" t="s">
        <v>34</v>
      </c>
      <c r="AV68" s="46" t="s">
        <v>35</v>
      </c>
      <c r="AW68" s="35" t="s">
        <v>33</v>
      </c>
      <c r="AX68" s="35" t="s">
        <v>36</v>
      </c>
      <c r="AY68" s="35"/>
      <c r="AZ68" s="35" t="s">
        <v>37</v>
      </c>
      <c r="BA68" s="60">
        <f>+F33</f>
        <v>2270.3023999999928</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D69" si="78">SUM(C65:C68)</f>
        <v>311118.23028111487</v>
      </c>
      <c r="D69" s="28">
        <f t="shared" si="78"/>
        <v>74168.169679899467</v>
      </c>
      <c r="E69" s="28">
        <f t="shared" ref="E69:F69" si="79">SUM(E65:E68)</f>
        <v>67928.220624600508</v>
      </c>
      <c r="F69" s="28">
        <f t="shared" si="79"/>
        <v>72392.96881269975</v>
      </c>
      <c r="G69" s="28">
        <f t="shared" ref="G69:H69" si="80">SUM(G65:G68)</f>
        <v>0</v>
      </c>
      <c r="H69" s="28">
        <f t="shared" si="80"/>
        <v>0</v>
      </c>
      <c r="I69" s="28">
        <f t="shared" ref="I69" si="81">SUM(I65:I68)</f>
        <v>0</v>
      </c>
      <c r="J69" s="28">
        <f t="shared" ref="J69:K69" si="82">SUM(J65:J68)</f>
        <v>0</v>
      </c>
      <c r="K69" s="28">
        <f t="shared" si="82"/>
        <v>0</v>
      </c>
      <c r="L69" s="28">
        <f t="shared" ref="L69:M69" si="83">SUM(L65:L68)</f>
        <v>0</v>
      </c>
      <c r="M69" s="28">
        <f t="shared" si="83"/>
        <v>0</v>
      </c>
      <c r="N69" s="28">
        <f t="shared" ref="N69:O69" si="84">SUM(N65:N68)</f>
        <v>0</v>
      </c>
      <c r="O69" s="28">
        <f t="shared" si="84"/>
        <v>0</v>
      </c>
      <c r="P69" s="16">
        <f>SUM(P65:P68)</f>
        <v>214489.35911719973</v>
      </c>
      <c r="Q69" s="16">
        <f>SUM(Q65:Q68)</f>
        <v>525607.58939831459</v>
      </c>
      <c r="R69" s="17"/>
      <c r="S69" s="56"/>
      <c r="U69" s="36" t="s">
        <v>189</v>
      </c>
      <c r="V69" s="35">
        <v>100</v>
      </c>
      <c r="W69" s="35" t="s">
        <v>190</v>
      </c>
      <c r="X69" s="35" t="s">
        <v>33</v>
      </c>
      <c r="Y69" s="46" t="s">
        <v>34</v>
      </c>
      <c r="Z69" s="46" t="s">
        <v>35</v>
      </c>
      <c r="AA69" s="35" t="s">
        <v>33</v>
      </c>
      <c r="AB69" s="35" t="s">
        <v>36</v>
      </c>
      <c r="AC69" s="35"/>
      <c r="AD69" s="35" t="s">
        <v>37</v>
      </c>
      <c r="AE69" s="60">
        <f>+D47</f>
        <v>-101.37050000000006</v>
      </c>
      <c r="AF69" s="36" t="s">
        <v>189</v>
      </c>
      <c r="AG69" s="35">
        <v>100</v>
      </c>
      <c r="AH69" s="35" t="s">
        <v>190</v>
      </c>
      <c r="AI69" s="35" t="s">
        <v>33</v>
      </c>
      <c r="AJ69" s="46" t="s">
        <v>34</v>
      </c>
      <c r="AK69" s="46" t="s">
        <v>35</v>
      </c>
      <c r="AL69" s="35" t="s">
        <v>33</v>
      </c>
      <c r="AM69" s="35" t="s">
        <v>36</v>
      </c>
      <c r="AN69" s="35"/>
      <c r="AO69" s="35" t="s">
        <v>37</v>
      </c>
      <c r="AP69" s="60">
        <f>+E47</f>
        <v>-690.1149999999999</v>
      </c>
      <c r="AQ69" s="36" t="s">
        <v>189</v>
      </c>
      <c r="AR69" s="35">
        <v>100</v>
      </c>
      <c r="AS69" s="35" t="s">
        <v>190</v>
      </c>
      <c r="AT69" s="35" t="s">
        <v>33</v>
      </c>
      <c r="AU69" s="46" t="s">
        <v>34</v>
      </c>
      <c r="AV69" s="46" t="s">
        <v>35</v>
      </c>
      <c r="AW69" s="35" t="s">
        <v>33</v>
      </c>
      <c r="AX69" s="35" t="s">
        <v>36</v>
      </c>
      <c r="AY69" s="35"/>
      <c r="AZ69" s="35" t="s">
        <v>37</v>
      </c>
      <c r="BA69" s="60">
        <f>+F47</f>
        <v>-453.62150000000003</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85">+C18+C28-C69</f>
        <v>0</v>
      </c>
      <c r="D70" s="27">
        <f t="shared" ref="D70:E70" si="86">+D18+D28-D69</f>
        <v>0</v>
      </c>
      <c r="E70" s="27">
        <f t="shared" si="86"/>
        <v>0</v>
      </c>
      <c r="F70" s="27">
        <f t="shared" ref="F70" si="87">+F18+F28-F69</f>
        <v>0</v>
      </c>
      <c r="G70" s="27">
        <f t="shared" ref="G70:H70" si="88">+G18+G28-G69</f>
        <v>0</v>
      </c>
      <c r="H70" s="27">
        <f t="shared" si="88"/>
        <v>0</v>
      </c>
      <c r="I70" s="27">
        <f t="shared" ref="I70" si="89">+I18+I28-I69</f>
        <v>0</v>
      </c>
      <c r="J70" s="27">
        <f t="shared" ref="J70" si="90">+J18+J28-J69</f>
        <v>0</v>
      </c>
      <c r="K70" s="27">
        <f t="shared" ref="K70:L70" si="91">+K18+K28-K69</f>
        <v>0</v>
      </c>
      <c r="L70" s="27">
        <f t="shared" si="91"/>
        <v>0</v>
      </c>
      <c r="M70" s="27">
        <f t="shared" ref="M70" si="92">+M18+M28-M69</f>
        <v>0</v>
      </c>
      <c r="N70" s="27">
        <f t="shared" ref="N70:O70" si="93">+N18+N28-N69</f>
        <v>0</v>
      </c>
      <c r="O70" s="27">
        <f t="shared" si="93"/>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101.37050000000006</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690.1149999999999</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453.62150000000003</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D71" si="94">SUM(C52:C58)</f>
        <v>218786.0336811149</v>
      </c>
      <c r="D71" s="27">
        <f t="shared" si="94"/>
        <v>280596.12206101435</v>
      </c>
      <c r="E71" s="27">
        <f t="shared" ref="E71:F71" si="95">SUM(E52:E58)</f>
        <v>342478.57368561486</v>
      </c>
      <c r="F71" s="27">
        <f t="shared" si="95"/>
        <v>387575.7325983147</v>
      </c>
      <c r="G71" s="27">
        <f t="shared" ref="G71:H71" si="96">SUM(G52:G58)</f>
        <v>0</v>
      </c>
      <c r="H71" s="27">
        <f t="shared" si="96"/>
        <v>0</v>
      </c>
      <c r="I71" s="27">
        <f t="shared" ref="I71" si="97">SUM(I52:I58)</f>
        <v>0</v>
      </c>
      <c r="J71" s="27">
        <f t="shared" ref="J71:K71" si="98">SUM(J52:J58)</f>
        <v>0</v>
      </c>
      <c r="K71" s="27">
        <f t="shared" si="98"/>
        <v>0</v>
      </c>
      <c r="L71" s="27">
        <f t="shared" ref="L71:M71" si="99">SUM(L52:L58)</f>
        <v>0</v>
      </c>
      <c r="M71" s="27">
        <f t="shared" si="99"/>
        <v>0</v>
      </c>
      <c r="N71" s="27">
        <f t="shared" ref="N71:O71" si="100">SUM(N52:N58)</f>
        <v>0</v>
      </c>
      <c r="O71" s="27">
        <f t="shared" si="100"/>
        <v>0</v>
      </c>
      <c r="P71" s="13">
        <f>SUM(P52:P58)</f>
        <v>387575.73259831476</v>
      </c>
      <c r="Q71" s="13">
        <f>SUM(Q52:Q58)</f>
        <v>387575.73259831476</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-5393.1969999999628</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-5594.8460000000377</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-5675.755999999983</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D72" si="101">+C71*1.15</f>
        <v>251603.93873328212</v>
      </c>
      <c r="D72" s="67">
        <f t="shared" si="101"/>
        <v>322685.54037016648</v>
      </c>
      <c r="E72" s="67">
        <f t="shared" ref="E72:F72" si="102">+E71*1.15</f>
        <v>393850.35973845707</v>
      </c>
      <c r="F72" s="67">
        <f t="shared" si="102"/>
        <v>445712.09248806187</v>
      </c>
      <c r="G72" s="67">
        <f t="shared" ref="G72:H72" si="103">+G71*1.15</f>
        <v>0</v>
      </c>
      <c r="H72" s="67">
        <f t="shared" si="103"/>
        <v>0</v>
      </c>
      <c r="I72" s="67">
        <f t="shared" ref="I72" si="104">+I71*1.15</f>
        <v>0</v>
      </c>
      <c r="J72" s="67">
        <f t="shared" ref="J72:K72" si="105">+J71*1.15</f>
        <v>0</v>
      </c>
      <c r="K72" s="67">
        <f t="shared" si="105"/>
        <v>0</v>
      </c>
      <c r="L72" s="67">
        <f t="shared" ref="L72:M72" si="106">+L71*1.15</f>
        <v>0</v>
      </c>
      <c r="M72" s="67">
        <f t="shared" si="106"/>
        <v>0</v>
      </c>
      <c r="N72" s="67">
        <f t="shared" ref="N72:O72" si="107">+N71*1.15</f>
        <v>0</v>
      </c>
      <c r="O72" s="67">
        <f t="shared" si="107"/>
        <v>0</v>
      </c>
      <c r="P72" s="65">
        <f>+P71*1.15</f>
        <v>445712.09248806193</v>
      </c>
      <c r="Q72" s="65">
        <f>+Q71*1.15</f>
        <v>445712.09248806193</v>
      </c>
      <c r="R72" s="17"/>
      <c r="S72" s="56"/>
      <c r="U72" s="36" t="s">
        <v>183</v>
      </c>
      <c r="V72" s="35">
        <v>100</v>
      </c>
      <c r="W72" s="35" t="s">
        <v>184</v>
      </c>
      <c r="X72" s="35" t="s">
        <v>33</v>
      </c>
      <c r="Y72" s="46" t="s">
        <v>34</v>
      </c>
      <c r="Z72" s="46" t="s">
        <v>35</v>
      </c>
      <c r="AA72" s="35" t="s">
        <v>33</v>
      </c>
      <c r="AB72" s="35" t="s">
        <v>36</v>
      </c>
      <c r="AC72" s="35"/>
      <c r="AD72" s="35" t="s">
        <v>37</v>
      </c>
      <c r="AE72" s="60">
        <f>+D48</f>
        <v>5393.1969999999628</v>
      </c>
      <c r="AF72" s="36" t="s">
        <v>183</v>
      </c>
      <c r="AG72" s="35">
        <v>100</v>
      </c>
      <c r="AH72" s="35" t="s">
        <v>184</v>
      </c>
      <c r="AI72" s="35" t="s">
        <v>33</v>
      </c>
      <c r="AJ72" s="46" t="s">
        <v>34</v>
      </c>
      <c r="AK72" s="46" t="s">
        <v>35</v>
      </c>
      <c r="AL72" s="35" t="s">
        <v>33</v>
      </c>
      <c r="AM72" s="35" t="s">
        <v>36</v>
      </c>
      <c r="AN72" s="35"/>
      <c r="AO72" s="35" t="s">
        <v>37</v>
      </c>
      <c r="AP72" s="60">
        <f>+E48</f>
        <v>5594.8460000000377</v>
      </c>
      <c r="AQ72" s="36" t="s">
        <v>183</v>
      </c>
      <c r="AR72" s="35">
        <v>100</v>
      </c>
      <c r="AS72" s="35" t="s">
        <v>184</v>
      </c>
      <c r="AT72" s="35" t="s">
        <v>33</v>
      </c>
      <c r="AU72" s="46" t="s">
        <v>34</v>
      </c>
      <c r="AV72" s="46" t="s">
        <v>35</v>
      </c>
      <c r="AW72" s="35" t="s">
        <v>33</v>
      </c>
      <c r="AX72" s="35" t="s">
        <v>36</v>
      </c>
      <c r="AY72" s="35"/>
      <c r="AZ72" s="35" t="s">
        <v>37</v>
      </c>
      <c r="BA72" s="60">
        <f>+F48</f>
        <v>5675.755999999983</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G73" s="26"/>
      <c r="H73" s="26"/>
      <c r="I73" s="26"/>
      <c r="J73" s="26"/>
      <c r="K73" s="26"/>
      <c r="L73" s="26"/>
      <c r="M73" s="26"/>
      <c r="N73" s="26"/>
      <c r="O73" s="26"/>
      <c r="P73" s="26"/>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377994.57185979717</v>
      </c>
      <c r="AP76" s="92">
        <f>SUMIF(AP$5:AP$72,"&gt;0",AP$5:AP$72)</f>
        <v>408466.20152920252</v>
      </c>
      <c r="AQ76"/>
      <c r="AR76"/>
      <c r="AS76"/>
      <c r="AT76"/>
      <c r="AU76"/>
      <c r="AV76"/>
      <c r="AW76"/>
      <c r="AX76"/>
      <c r="AY76"/>
      <c r="AZ76"/>
      <c r="BA76" s="92">
        <f>SUMIF(BA$5:BA$72,"&gt;0",BA$5:BA$72)</f>
        <v>680027.85231459897</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-377994.57185979717</v>
      </c>
      <c r="AP78" s="92">
        <f>SUMIF(AP$5:AP$72,"&lt;0",AP$5:AP$72)</f>
        <v>-408466.20152920252</v>
      </c>
      <c r="AQ78"/>
      <c r="AR78"/>
      <c r="AS78"/>
      <c r="AT78"/>
      <c r="AU78"/>
      <c r="AV78"/>
      <c r="AW78"/>
      <c r="AX78"/>
      <c r="AY78"/>
      <c r="AZ78"/>
      <c r="BA78" s="92">
        <f>SUMIF(BA$5:BA$72,"&lt;0",BA$5:BA$72)</f>
        <v>-680027.85231459897</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2" orientation="landscape" horizontalDpi="1200" verticalDpi="1200" r:id="rId1"/>
  <headerFooter>
    <oddFooter>&amp;C&amp;F  &amp;A</oddFooter>
  </headerFooter>
  <ignoredErrors>
    <ignoredError sqref="B18 V64:X72 V6:X6 V8:X61 V7:X7 V5:X5 Y74:EV74 BW63 BW62 BW55 BW61 BW51 BW56 BW27 BW52 BW15 BW28 BW11 BW10 BW9 BW16 BL63 BL62 BL55 BL61 BL51 BL56 BL27 BL52 BL15 BL28 BL11 BL10 BL9 BL16 BA63 BA62 BA55 BA61 BA51 BA56 BA27 BA52 BA15 BA28 BA11 BA10 BA9 BA16 BA64 BA12 BL12 BL64 BW64 BW12 ER5:ET5 ER9:ET12 ER63:ET69 EG5:EI5 EG9:EI12 EG63:EI69 DV5:DX5 DV9:DX12 DV63:DX69 DK5:DM5 DK9:DM12 DK63:DM69 CZ5:DB5 CZ9:DB12 CZ63:DB69 CO5:CQ5 CO9:CQ12 CO63:CQ69 CD5:CF5 CD9:CF12 CD63:CF69 BS9:BU12 BS63:BU69 BS5:BU5 BH63:BJ69 BH5:BJ5 AW5:AY5 AW9:AY12 AW63:AY69 AL5:AN5 AL9:AN12 AL63:AN69 AA9:AC12 AA63:AC69 Z5:AC5 EK5:EO6 DZ5:ED6 DO5:DS6 DD5:DH6 CS5:CW6 CH5:CL6 BW5:CA6 BA6:BB6 BA5:BB5 AP6:AT6 AP5:AT5 AE6:AI6 AE5:AI5 EK7:EO61 EK64:EO72 DZ7:ED61 DZ64:ED72 DO7:DS61 DO64:DS72 DD7:DH61 DD64:DH72 CS7:CW61 CS64:CW72 CH7:CL61 CH64:CL72 BW7:CA8 BW65:CA72 BL7:BP8 BA8:BB8 BA65:BE72 BA7:BB7 AP8:AT61 AP64:AT72 AP7:AT7 AE8:AI61 AE64:AI72 AE7:AI7 BO64:BP72 BC5:BE61 BL5:BP6 Y73:EV73 BL65:BN72 EV63:EV72 EV7:EV62 EV5:EV6 BA13:BB14 BB9 BB10 BB11 BB12 BA17:BB26 BB15 BB16 BA29:BB50 BB27 BB28 BA53:BB54 BB51 BB52 BA57:BB60 BB55 BB56 BB61 BC63 BB64:BE64 BL13:BP14 BM9:BP9 BM10:BP10 BM11:BP11 BM12:BP12 BL17:BP26 BM15:BP15 BM16:BP16 BL29:BP50 BM27:BP27 BM28:BP28 BL53:BP54 BM51:BP51 BM52:BP52 BL57:BP60 BM55:BP55 BM56:BP56 BN62 BM61:BP61 BN63 BM64:BN64 BW13:CA14 BX9:CA9 BX10:CA10 BX11:CA11 BX12:CA12 BW17:CA26 BX15:CA15 BX16:CA16 BW29:CA50 BX27:CA27 BX28:CA28 BW53:CA54 BX51:CA51 BX52:CA52 BW57:CA60 BX55:CA55 BX56:CA56 BY62 BX61:CA61 BY63 BX64:CA64 Y8 Y64 CB64 Y63 CB63 Y62 Y61 CB61 CB62 Y57:Y60 Y56 CB56 Y55 CB55 CB57:CB60 Y53:Y54 Y52 CB52 Y51 CB51 CB53:CB54 Y29:Y50 Y28 CB28 Y27 CB27 CB29:CB50 Y17:Y26 Y16 CB16 Y15 CB15 CB17:CB26 Y13:Y14 Y12 CB12 Y11 CB11 Y10 CB10 Y9 CB9 CB13:CB14 BQ64 BQ63 BQ61 BQ62 BQ56 BQ55 BQ57:BQ60 BQ52 BQ51 BQ53:BQ54 BQ28 BQ27 BQ29:BQ50 BQ16 BQ15 BQ17:BQ26 BQ12 BQ11 BQ10 BQ9 BQ13:BQ14 BF64 BF63 BF61 BF62 BF56 BF55 BF57:BF60 BF52 BF51 BF53:BF54 BF28 BF27 BF29:BF50 BF16 BF15 BF17:BF26 BF12 BF11 BF10 BF9 BF13:BF14 Y6 Y65:Y72 BQ65:BQ72 BQ5:BQ6 BF7:BF8 BF5:BF6 Y7 AJ7 AJ64 AJ63 AJ65:AJ72 AJ8 AJ62 AJ61 AJ57:AJ60 AJ56 AJ55 AJ53:AJ54 AJ52 AJ51 AJ29:AJ50 AJ28 AJ27 AJ17:AJ26 AJ16 AJ15 AJ13:AJ14 AJ12 AJ11 AJ10 AJ9 AU7 AU64 AU63 AU65:AU72 AU8 AU62 AU61 AU57:AU60 AU56 AU55 AU53:AU54 AU52 AU51 AU29:AU50 AU28 AU27 AU17:AU26 AU16 AU15 AU13:AU14 AU12 AU11 AU10 AU9 BF65:BF72 BQ7:BQ8 CB65:CB72 CB7:CB8 CM64 CM63 CM65:CM72 CM61 CM62 CM56 CM55 CM57:CM60 CM52 CM51 CM53:CM54 CM28 CM27 CM29:CM50 CM16 CM15 CM17:CM26 CM12 CM11 CM10 CM9 CM13:CM14 CM7:CM8 CX64 CX63 CX65:CX72 CX61 CX62 CX56 CX55 CX57:CX60 CX52 CX51 CX53:CX54 CX28 CX27 CX29:CX50 CX16 CX15 CX17:CX26 CX12 CX11 CX10 CX9 CX13:CX14 CX7:CX8 DI64 DI63 DI65:DI72 DI61 DI62 DI56 DI55 DI57:DI60 DI52 DI51 DI53:DI54 DI28 DI27 DI29:DI50 DI16 DI15 DI17:DI26 DI12 DI11 DI10 DI9 DI13:DI14 DI7:DI8 DT64 DT63 DT65:DT72 DT61 DT62 DT56 DT55 DT57:DT60 DT52 DT51 DT53:DT54 DT28 DT27 DT29:DT50 DT16 DT15 DT17:DT26 DT12 DT11 DT10 DT9 DT13:DT14 DT7:DT8 EE64 EE63 EE65:EE72 EE61 EE62 EE56 EE55 EE57:EE60 EE52 EE51 EE53:EE54 EE28 EE27 EE29:EE50 EE16 EE15 EE17:EE26 EE12 EE11 EE10 EE9 EE13:EE14 EE7:EE8 EP64 EP63 EP65:EP72 EP61 EP62 EP56 EP55 EP57:EP60 EP52 EP51 EP53:EP54 EP28 EP27 EP29:EP50 EP16 EP15 EP17:EP26 EP12 EP11 EP10 EP9 EP13:EP14 EP7:EP8 Y5 AJ5 AJ6 AU5 AU6 CB5:CB6 CM5:CM6 CX5:CX6 DI5:DI6 DT5:DT6 EE5:EE6 EP5:EP6 AB6:AC6 AM6:AN6 AX6:AY6 BH9:BJ12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P62 CA62 CH62 CL62 CS62 CW62 DD62 DH62 DO62 DS62 DZ62 ED62 EK62 EO62 V63 X63 AE63 AI63 AP63 AT63 BE63 BP63 CA63 CH63 CL63 CS63 CW63 DD63 DH63 DO63 DS63 DZ63 ED63 EK63 EO63 AG62 AR62 CJ62 CU62 DF62 DQ62 EB62 EM62 AG63 AR63 CJ63 CU63 DF63 DQ63 EB63 EM63" numberStoredAsText="1"/>
    <ignoredError sqref="P73:P74 D71 P6" formulaRange="1"/>
    <ignoredError sqref="D8:D10 D13:D14 D59 P7:P11 P53 P59 D18:D19 D28:D31 D34:D43 P57" formula="1"/>
    <ignoredError sqref="P12:P43" formula="1" formulaRange="1"/>
    <ignoredError sqref="Q66:Q67 Q69:Q70"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3674D-B441-4C7F-B337-81867B9A7683}">
  <sheetPr>
    <pageSetUpPr fitToPage="1"/>
  </sheetPr>
  <dimension ref="A1:EV146"/>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1.28515625" style="1" bestFit="1" customWidth="1"/>
    <col min="4" max="6" width="10.140625" style="1" bestFit="1" customWidth="1"/>
    <col min="7" max="15" width="14.85546875" style="1" customWidth="1"/>
    <col min="16" max="16" width="10.140625" style="1" bestFit="1" customWidth="1"/>
    <col min="17" max="18" width="11.28515625" style="1" bestFit="1" customWidth="1"/>
    <col min="19" max="19" width="10.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218</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-992</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11389.22</v>
      </c>
      <c r="D6" s="29">
        <v>0</v>
      </c>
      <c r="E6" s="29">
        <v>0</v>
      </c>
      <c r="F6" s="29">
        <v>-992</v>
      </c>
      <c r="G6" s="29"/>
      <c r="H6" s="29"/>
      <c r="I6" s="29"/>
      <c r="J6" s="29"/>
      <c r="K6" s="29"/>
      <c r="L6" s="29"/>
      <c r="M6" s="29"/>
      <c r="N6" s="29"/>
      <c r="O6" s="29"/>
      <c r="P6" s="29">
        <f>SUM(D6:O6)</f>
        <v>-992</v>
      </c>
      <c r="Q6" s="29">
        <f>+C6+P6</f>
        <v>10397.219999999999</v>
      </c>
      <c r="R6" s="53">
        <f>Q6</f>
        <v>10397.219999999999</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992</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-9099.3799999999992</v>
      </c>
      <c r="D7" s="3">
        <f t="shared" ref="D7:F7" si="0">C51-D51</f>
        <v>967.44999999999891</v>
      </c>
      <c r="E7" s="3">
        <f t="shared" si="0"/>
        <v>873.82999999999993</v>
      </c>
      <c r="F7" s="3">
        <f t="shared" si="0"/>
        <v>1871.5900000000001</v>
      </c>
      <c r="G7" s="3"/>
      <c r="H7" s="3"/>
      <c r="I7" s="3"/>
      <c r="J7" s="3"/>
      <c r="K7" s="3"/>
      <c r="L7" s="3"/>
      <c r="M7" s="3"/>
      <c r="N7" s="3"/>
      <c r="O7" s="3"/>
      <c r="P7" s="3">
        <f>SUM(D7:O7)</f>
        <v>3712.869999999999</v>
      </c>
      <c r="Q7" s="5">
        <f>+C7+P7</f>
        <v>-5386.51</v>
      </c>
      <c r="R7" s="53">
        <f>Q7</f>
        <v>-5386.51</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-967.44999999999891</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-873.82999999999993</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-1871.5900000000001</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2289.84</v>
      </c>
      <c r="D8" s="8">
        <f t="shared" si="1"/>
        <v>967.44999999999891</v>
      </c>
      <c r="E8" s="8">
        <f t="shared" si="1"/>
        <v>873.82999999999993</v>
      </c>
      <c r="F8" s="8">
        <f t="shared" ref="F8" si="2">SUM(F6:F7)</f>
        <v>879.59000000000015</v>
      </c>
      <c r="G8" s="8"/>
      <c r="H8" s="8"/>
      <c r="I8" s="8"/>
      <c r="J8" s="8"/>
      <c r="K8" s="8"/>
      <c r="L8" s="8"/>
      <c r="M8" s="8"/>
      <c r="N8" s="8"/>
      <c r="O8" s="8"/>
      <c r="P8" s="8">
        <f>SUM(P6:P7)</f>
        <v>2720.869999999999</v>
      </c>
      <c r="Q8" s="8">
        <f>SUM(Q6:Q7)</f>
        <v>5010.7099999999991</v>
      </c>
      <c r="R8" s="23">
        <f>SUM(R6:R7)</f>
        <v>5010.7099999999991</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967.44999999999891</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873.82999999999993</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1871.5900000000001</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-992</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992</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3302.8737999999994</v>
      </c>
      <c r="D11" s="3">
        <f t="shared" ref="D11:E11" si="3">+D6*0.29</f>
        <v>0</v>
      </c>
      <c r="E11" s="3">
        <f t="shared" si="3"/>
        <v>0</v>
      </c>
      <c r="F11" s="3">
        <f t="shared" ref="F11" si="4">+F6*0.29</f>
        <v>-287.68</v>
      </c>
      <c r="G11" s="3"/>
      <c r="H11" s="3"/>
      <c r="I11" s="3"/>
      <c r="J11" s="3"/>
      <c r="K11" s="3"/>
      <c r="L11" s="3"/>
      <c r="M11" s="3"/>
      <c r="N11" s="3"/>
      <c r="O11" s="3"/>
      <c r="P11" s="3">
        <f>SUM(D11:O11)</f>
        <v>-287.68</v>
      </c>
      <c r="Q11" s="5">
        <f>+C11+P11</f>
        <v>3015.1937999999996</v>
      </c>
      <c r="R11" s="17"/>
      <c r="S11" s="55"/>
      <c r="U11" s="36" t="s">
        <v>52</v>
      </c>
      <c r="V11" s="35">
        <v>100</v>
      </c>
      <c r="W11" s="35">
        <v>230300</v>
      </c>
      <c r="X11" s="35" t="s">
        <v>33</v>
      </c>
      <c r="Y11" s="46" t="s">
        <v>34</v>
      </c>
      <c r="Z11" s="46" t="s">
        <v>35</v>
      </c>
      <c r="AA11" s="35" t="s">
        <v>33</v>
      </c>
      <c r="AB11" s="35" t="s">
        <v>36</v>
      </c>
      <c r="AC11" s="35"/>
      <c r="AD11" s="35" t="s">
        <v>37</v>
      </c>
      <c r="AE11" s="60">
        <f>-D7</f>
        <v>-967.44999999999891</v>
      </c>
      <c r="AF11" s="36" t="s">
        <v>52</v>
      </c>
      <c r="AG11" s="35">
        <v>100</v>
      </c>
      <c r="AH11" s="35">
        <v>230300</v>
      </c>
      <c r="AI11" s="35" t="s">
        <v>33</v>
      </c>
      <c r="AJ11" s="46" t="s">
        <v>34</v>
      </c>
      <c r="AK11" s="46" t="s">
        <v>35</v>
      </c>
      <c r="AL11" s="35" t="s">
        <v>33</v>
      </c>
      <c r="AM11" s="35" t="s">
        <v>36</v>
      </c>
      <c r="AN11" s="35"/>
      <c r="AO11" s="35" t="s">
        <v>37</v>
      </c>
      <c r="AP11" s="60">
        <f>-E7</f>
        <v>-873.82999999999993</v>
      </c>
      <c r="AQ11" s="36" t="s">
        <v>52</v>
      </c>
      <c r="AR11" s="35">
        <v>100</v>
      </c>
      <c r="AS11" s="35">
        <v>230300</v>
      </c>
      <c r="AT11" s="35" t="s">
        <v>33</v>
      </c>
      <c r="AU11" s="46" t="s">
        <v>34</v>
      </c>
      <c r="AV11" s="46" t="s">
        <v>35</v>
      </c>
      <c r="AW11" s="35" t="s">
        <v>33</v>
      </c>
      <c r="AX11" s="35" t="s">
        <v>36</v>
      </c>
      <c r="AY11" s="35"/>
      <c r="AZ11" s="35" t="s">
        <v>37</v>
      </c>
      <c r="BA11" s="60">
        <f>-F7</f>
        <v>-1871.5900000000001</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967.44999999999891</v>
      </c>
      <c r="AF12" s="36" t="s">
        <v>54</v>
      </c>
      <c r="AG12" s="35">
        <v>100</v>
      </c>
      <c r="AH12" s="35">
        <v>411300</v>
      </c>
      <c r="AI12" s="35" t="s">
        <v>33</v>
      </c>
      <c r="AJ12" s="46" t="s">
        <v>34</v>
      </c>
      <c r="AK12" s="46" t="s">
        <v>35</v>
      </c>
      <c r="AL12" s="35" t="s">
        <v>33</v>
      </c>
      <c r="AM12" s="35" t="s">
        <v>36</v>
      </c>
      <c r="AN12" s="35"/>
      <c r="AO12" s="35" t="s">
        <v>37</v>
      </c>
      <c r="AP12" s="60">
        <f>E7</f>
        <v>873.82999999999993</v>
      </c>
      <c r="AQ12" s="36" t="s">
        <v>54</v>
      </c>
      <c r="AR12" s="35">
        <v>100</v>
      </c>
      <c r="AS12" s="35">
        <v>411300</v>
      </c>
      <c r="AT12" s="35" t="s">
        <v>33</v>
      </c>
      <c r="AU12" s="46" t="s">
        <v>34</v>
      </c>
      <c r="AV12" s="46" t="s">
        <v>35</v>
      </c>
      <c r="AW12" s="35" t="s">
        <v>33</v>
      </c>
      <c r="AX12" s="35" t="s">
        <v>36</v>
      </c>
      <c r="AY12" s="35"/>
      <c r="AZ12" s="35" t="s">
        <v>37</v>
      </c>
      <c r="BA12" s="60">
        <f>+F7</f>
        <v>1871.5900000000001</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3302.8737999999994</v>
      </c>
      <c r="D13" s="10">
        <f t="shared" si="5"/>
        <v>0</v>
      </c>
      <c r="E13" s="10">
        <f t="shared" si="5"/>
        <v>0</v>
      </c>
      <c r="F13" s="10">
        <f t="shared" ref="F13" si="6">SUM(F11:F12)</f>
        <v>-287.68</v>
      </c>
      <c r="G13" s="10"/>
      <c r="H13" s="10"/>
      <c r="I13" s="10"/>
      <c r="J13" s="10"/>
      <c r="K13" s="10"/>
      <c r="L13" s="10"/>
      <c r="M13" s="10"/>
      <c r="N13" s="10"/>
      <c r="O13" s="10"/>
      <c r="P13" s="10">
        <f>SUM(P11:P12)</f>
        <v>-287.68</v>
      </c>
      <c r="Q13" s="10">
        <f>SUM(Q11:Q12)</f>
        <v>3015.1937999999996</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-287.68</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287.68</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0</v>
      </c>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-287.68</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0</v>
      </c>
      <c r="F16" s="3">
        <f t="shared" si="7"/>
        <v>0</v>
      </c>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287.68</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1273.1630502128125</v>
      </c>
      <c r="D17" s="3">
        <f t="shared" si="7"/>
        <v>547.57669999999939</v>
      </c>
      <c r="E17" s="3">
        <f t="shared" si="7"/>
        <v>494.58777999999984</v>
      </c>
      <c r="F17" s="3">
        <f t="shared" si="7"/>
        <v>497.84794000000011</v>
      </c>
      <c r="G17" s="3"/>
      <c r="H17" s="3"/>
      <c r="I17" s="3"/>
      <c r="J17" s="3"/>
      <c r="K17" s="3"/>
      <c r="L17" s="3"/>
      <c r="M17" s="3"/>
      <c r="N17" s="3"/>
      <c r="O17" s="3"/>
      <c r="P17" s="3">
        <f>SUM(D17:O17)</f>
        <v>1540.0124199999993</v>
      </c>
      <c r="Q17" s="5">
        <f>+C17+P17</f>
        <v>2813.1754702128119</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1273.1630502128125</v>
      </c>
      <c r="D18" s="8">
        <f t="shared" si="8"/>
        <v>547.57669999999939</v>
      </c>
      <c r="E18" s="8">
        <f t="shared" si="8"/>
        <v>494.58777999999984</v>
      </c>
      <c r="F18" s="8">
        <f t="shared" ref="F18" si="9">SUM(F15:F17)</f>
        <v>497.84794000000011</v>
      </c>
      <c r="G18" s="8"/>
      <c r="H18" s="8"/>
      <c r="I18" s="8"/>
      <c r="J18" s="8"/>
      <c r="K18" s="8"/>
      <c r="L18" s="8"/>
      <c r="M18" s="8"/>
      <c r="N18" s="8"/>
      <c r="O18" s="8"/>
      <c r="P18" s="10">
        <f>SUM(P15:P17)</f>
        <v>1540.0124199999993</v>
      </c>
      <c r="Q18" s="10">
        <f>SUM(Q15:Q17)</f>
        <v>2813.1754702128119</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0</v>
      </c>
      <c r="F24" s="3">
        <f t="shared" si="13"/>
        <v>0</v>
      </c>
      <c r="G24" s="3"/>
      <c r="H24" s="3"/>
      <c r="I24" s="3"/>
      <c r="J24" s="3"/>
      <c r="K24" s="3"/>
      <c r="L24" s="3"/>
      <c r="M24" s="3"/>
      <c r="N24" s="3"/>
      <c r="O24" s="3"/>
      <c r="P24" s="3">
        <f t="shared" si="10"/>
        <v>0</v>
      </c>
      <c r="Q24" s="5">
        <f t="shared" si="11"/>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348.18171574459814</v>
      </c>
      <c r="D25" s="3">
        <f t="shared" si="13"/>
        <v>129.63829999999984</v>
      </c>
      <c r="E25" s="3">
        <f t="shared" si="13"/>
        <v>117.09321999999997</v>
      </c>
      <c r="F25" s="3">
        <f t="shared" si="13"/>
        <v>117.86505999999997</v>
      </c>
      <c r="G25" s="3"/>
      <c r="H25" s="3"/>
      <c r="I25" s="3"/>
      <c r="J25" s="3"/>
      <c r="K25" s="3"/>
      <c r="L25" s="3"/>
      <c r="M25" s="3"/>
      <c r="N25" s="3"/>
      <c r="O25" s="3"/>
      <c r="P25" s="3">
        <f t="shared" si="10"/>
        <v>364.59657999999979</v>
      </c>
      <c r="Q25" s="5">
        <f t="shared" si="11"/>
        <v>712.77829574459793</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547.57669999999939</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494.58777999999984</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497.84794000000011</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797.24540000000002</v>
      </c>
      <c r="D26" s="18">
        <f t="shared" ref="D26:E26" si="14">+D6*0.07</f>
        <v>0</v>
      </c>
      <c r="E26" s="18">
        <f t="shared" si="14"/>
        <v>0</v>
      </c>
      <c r="F26" s="18">
        <f t="shared" ref="F26" si="15">+F6*0.07</f>
        <v>-69.440000000000012</v>
      </c>
      <c r="G26" s="18"/>
      <c r="H26" s="18"/>
      <c r="I26" s="18"/>
      <c r="J26" s="18"/>
      <c r="K26" s="18"/>
      <c r="L26" s="18"/>
      <c r="M26" s="18"/>
      <c r="N26" s="18"/>
      <c r="O26" s="18"/>
      <c r="P26" s="18">
        <f t="shared" si="10"/>
        <v>-69.440000000000012</v>
      </c>
      <c r="Q26" s="18">
        <f t="shared" si="11"/>
        <v>727.80539999999996</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-547.57669999999939</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-494.58777999999984</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-497.84794000000011</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6.3658152510640633</v>
      </c>
      <c r="D27" s="53">
        <f>((+D16*0.5)+D17)*0.005</f>
        <v>2.737883499999997</v>
      </c>
      <c r="E27" s="53">
        <f>((+E16*0.5)+E17)*0.005</f>
        <v>2.4729388999999991</v>
      </c>
      <c r="F27" s="53">
        <f>((+F16*0.5)+F17)*0.005</f>
        <v>2.4892397000000006</v>
      </c>
      <c r="G27" s="3"/>
      <c r="H27" s="3"/>
      <c r="I27" s="3"/>
      <c r="J27" s="3"/>
      <c r="K27" s="3"/>
      <c r="L27" s="3"/>
      <c r="M27" s="3"/>
      <c r="N27" s="3"/>
      <c r="O27" s="3"/>
      <c r="P27" s="3">
        <f t="shared" si="10"/>
        <v>7.7000620999999967</v>
      </c>
      <c r="Q27" s="5">
        <f t="shared" si="11"/>
        <v>14.06587735106406</v>
      </c>
      <c r="R27" s="17"/>
      <c r="S27" s="56"/>
      <c r="U27" s="36" t="s">
        <v>95</v>
      </c>
      <c r="V27" s="35">
        <v>100</v>
      </c>
      <c r="W27" s="35" t="s">
        <v>96</v>
      </c>
      <c r="X27" s="35" t="s">
        <v>33</v>
      </c>
      <c r="Y27" s="46" t="s">
        <v>34</v>
      </c>
      <c r="Z27" s="46" t="s">
        <v>35</v>
      </c>
      <c r="AA27" s="35" t="s">
        <v>33</v>
      </c>
      <c r="AB27" s="35" t="s">
        <v>36</v>
      </c>
      <c r="AC27" s="35"/>
      <c r="AD27" s="35" t="s">
        <v>37</v>
      </c>
      <c r="AE27" s="60">
        <f>+D17</f>
        <v>547.57669999999939</v>
      </c>
      <c r="AF27" s="36" t="s">
        <v>95</v>
      </c>
      <c r="AG27" s="35">
        <v>100</v>
      </c>
      <c r="AH27" s="35" t="s">
        <v>96</v>
      </c>
      <c r="AI27" s="35" t="s">
        <v>33</v>
      </c>
      <c r="AJ27" s="46" t="s">
        <v>34</v>
      </c>
      <c r="AK27" s="46" t="s">
        <v>35</v>
      </c>
      <c r="AL27" s="35" t="s">
        <v>33</v>
      </c>
      <c r="AM27" s="35" t="s">
        <v>36</v>
      </c>
      <c r="AN27" s="35"/>
      <c r="AO27" s="35" t="s">
        <v>37</v>
      </c>
      <c r="AP27" s="60">
        <f>+E17</f>
        <v>494.58777999999984</v>
      </c>
      <c r="AQ27" s="36" t="s">
        <v>95</v>
      </c>
      <c r="AR27" s="35">
        <v>100</v>
      </c>
      <c r="AS27" s="35" t="s">
        <v>96</v>
      </c>
      <c r="AT27" s="35" t="s">
        <v>33</v>
      </c>
      <c r="AU27" s="46" t="s">
        <v>34</v>
      </c>
      <c r="AV27" s="46" t="s">
        <v>35</v>
      </c>
      <c r="AW27" s="35" t="s">
        <v>33</v>
      </c>
      <c r="AX27" s="35" t="s">
        <v>36</v>
      </c>
      <c r="AY27" s="35"/>
      <c r="AZ27" s="35" t="s">
        <v>37</v>
      </c>
      <c r="BA27" s="60">
        <f>+F17</f>
        <v>497.84794000000011</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1151.7929309956623</v>
      </c>
      <c r="D28" s="8">
        <f t="shared" si="16"/>
        <v>132.37618349999985</v>
      </c>
      <c r="E28" s="8">
        <f t="shared" si="16"/>
        <v>119.56615889999998</v>
      </c>
      <c r="F28" s="8">
        <f t="shared" ref="F28" si="17">SUM(F20:F27)</f>
        <v>50.914299699999958</v>
      </c>
      <c r="G28" s="8"/>
      <c r="H28" s="8"/>
      <c r="I28" s="8"/>
      <c r="J28" s="8"/>
      <c r="K28" s="8"/>
      <c r="L28" s="8"/>
      <c r="M28" s="8"/>
      <c r="N28" s="8"/>
      <c r="O28" s="8"/>
      <c r="P28" s="10">
        <f>SUM(P20:P27)</f>
        <v>302.85664209999982</v>
      </c>
      <c r="Q28" s="10">
        <f>SUM(Q20:Q27)</f>
        <v>1454.6495730956619</v>
      </c>
      <c r="R28" s="17"/>
      <c r="S28" s="56"/>
      <c r="U28" s="36" t="s">
        <v>98</v>
      </c>
      <c r="V28" s="35">
        <v>100</v>
      </c>
      <c r="W28" s="35" t="s">
        <v>99</v>
      </c>
      <c r="X28" s="35" t="s">
        <v>33</v>
      </c>
      <c r="Y28" s="46" t="s">
        <v>34</v>
      </c>
      <c r="Z28" s="46" t="s">
        <v>35</v>
      </c>
      <c r="AA28" s="35" t="s">
        <v>33</v>
      </c>
      <c r="AB28" s="35" t="s">
        <v>36</v>
      </c>
      <c r="AC28" s="35"/>
      <c r="AD28" s="35" t="s">
        <v>37</v>
      </c>
      <c r="AE28" s="60">
        <f>-D17</f>
        <v>-547.57669999999939</v>
      </c>
      <c r="AF28" s="36" t="s">
        <v>98</v>
      </c>
      <c r="AG28" s="35">
        <v>100</v>
      </c>
      <c r="AH28" s="35" t="s">
        <v>99</v>
      </c>
      <c r="AI28" s="35" t="s">
        <v>33</v>
      </c>
      <c r="AJ28" s="46" t="s">
        <v>34</v>
      </c>
      <c r="AK28" s="46" t="s">
        <v>35</v>
      </c>
      <c r="AL28" s="35" t="s">
        <v>33</v>
      </c>
      <c r="AM28" s="35" t="s">
        <v>36</v>
      </c>
      <c r="AN28" s="35"/>
      <c r="AO28" s="35" t="s">
        <v>37</v>
      </c>
      <c r="AP28" s="60">
        <f>-E17</f>
        <v>-494.58777999999984</v>
      </c>
      <c r="AQ28" s="36" t="s">
        <v>98</v>
      </c>
      <c r="AR28" s="35">
        <v>100</v>
      </c>
      <c r="AS28" s="35" t="s">
        <v>99</v>
      </c>
      <c r="AT28" s="35" t="s">
        <v>33</v>
      </c>
      <c r="AU28" s="46" t="s">
        <v>34</v>
      </c>
      <c r="AV28" s="46" t="s">
        <v>35</v>
      </c>
      <c r="AW28" s="35" t="s">
        <v>33</v>
      </c>
      <c r="AX28" s="35" t="s">
        <v>36</v>
      </c>
      <c r="AY28" s="35"/>
      <c r="AZ28" s="35" t="s">
        <v>37</v>
      </c>
      <c r="BA28" s="60">
        <f>-F17</f>
        <v>-497.84794000000011</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45.55688</v>
      </c>
      <c r="D30" s="24">
        <f t="shared" ref="D30:E31" si="19">+D6*0.004</f>
        <v>0</v>
      </c>
      <c r="E30" s="24">
        <f t="shared" si="19"/>
        <v>0</v>
      </c>
      <c r="F30" s="24">
        <f t="shared" ref="F30" si="20">+F6*0.004</f>
        <v>-3.968</v>
      </c>
      <c r="G30" s="24"/>
      <c r="H30" s="24"/>
      <c r="I30" s="24"/>
      <c r="J30" s="24"/>
      <c r="K30" s="24"/>
      <c r="L30" s="24"/>
      <c r="M30" s="24"/>
      <c r="N30" s="24"/>
      <c r="O30" s="24"/>
      <c r="P30" s="24">
        <f>SUM(D30:O30)</f>
        <v>-3.968</v>
      </c>
      <c r="Q30" s="22">
        <f>+C30+P30</f>
        <v>41.588880000000003</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-36.39752</v>
      </c>
      <c r="D31" s="22">
        <f t="shared" si="19"/>
        <v>3.8697999999999957</v>
      </c>
      <c r="E31" s="22">
        <f t="shared" si="19"/>
        <v>3.49532</v>
      </c>
      <c r="F31" s="22">
        <f t="shared" ref="F31" si="22">+F7*0.004</f>
        <v>7.4863600000000003</v>
      </c>
      <c r="G31" s="22"/>
      <c r="H31" s="22"/>
      <c r="I31" s="22"/>
      <c r="J31" s="22"/>
      <c r="K31" s="22"/>
      <c r="L31" s="22"/>
      <c r="M31" s="22"/>
      <c r="N31" s="22"/>
      <c r="O31" s="22"/>
      <c r="P31" s="24">
        <f>SUM(D31:O31)</f>
        <v>14.851479999999995</v>
      </c>
      <c r="Q31" s="22">
        <f>+C31+P31</f>
        <v>-21.546040000000005</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227.78440000000001</v>
      </c>
      <c r="D32" s="24">
        <f t="shared" ref="D32:E33" si="24">+D6*0.02</f>
        <v>0</v>
      </c>
      <c r="E32" s="24">
        <f t="shared" si="24"/>
        <v>0</v>
      </c>
      <c r="F32" s="24">
        <f t="shared" ref="F32" si="25">+F6*0.02</f>
        <v>-19.84</v>
      </c>
      <c r="G32" s="24"/>
      <c r="H32" s="24"/>
      <c r="I32" s="24"/>
      <c r="J32" s="24"/>
      <c r="K32" s="24"/>
      <c r="L32" s="24"/>
      <c r="M32" s="24"/>
      <c r="N32" s="24"/>
      <c r="O32" s="24"/>
      <c r="P32" s="24">
        <f>SUM(D32:O32)</f>
        <v>-19.84</v>
      </c>
      <c r="Q32" s="22">
        <f>+C32+P32</f>
        <v>207.9444</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-181.98759999999999</v>
      </c>
      <c r="D33" s="22">
        <f t="shared" si="24"/>
        <v>19.348999999999979</v>
      </c>
      <c r="E33" s="22">
        <f t="shared" si="24"/>
        <v>17.476599999999998</v>
      </c>
      <c r="F33" s="22">
        <f t="shared" ref="F33" si="27">+F7*0.02</f>
        <v>37.431800000000003</v>
      </c>
      <c r="G33" s="22"/>
      <c r="H33" s="22"/>
      <c r="I33" s="22"/>
      <c r="J33" s="22"/>
      <c r="K33" s="22"/>
      <c r="L33" s="22"/>
      <c r="M33" s="22"/>
      <c r="N33" s="22"/>
      <c r="O33" s="22"/>
      <c r="P33" s="24">
        <f>SUM(D33:O33)</f>
        <v>74.25739999999999</v>
      </c>
      <c r="Q33" s="22">
        <f>+C33+P33</f>
        <v>-107.7302</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54.956160000000011</v>
      </c>
      <c r="D34" s="8">
        <f t="shared" ref="D34:E34" si="29">SUM(D30:D33)</f>
        <v>23.218799999999973</v>
      </c>
      <c r="E34" s="8">
        <f t="shared" si="29"/>
        <v>20.971919999999997</v>
      </c>
      <c r="F34" s="8">
        <f t="shared" ref="F34" si="30">SUM(F30:F33)</f>
        <v>21.110160000000004</v>
      </c>
      <c r="G34" s="8"/>
      <c r="H34" s="8"/>
      <c r="I34" s="8"/>
      <c r="J34" s="8"/>
      <c r="K34" s="8"/>
      <c r="L34" s="8"/>
      <c r="M34" s="8"/>
      <c r="N34" s="8"/>
      <c r="O34" s="8"/>
      <c r="P34" s="10">
        <f>SUM(P30:P33)</f>
        <v>65.300879999999978</v>
      </c>
      <c r="Q34" s="10">
        <f>SUM(Q30:Q33)</f>
        <v>120.25703999999999</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-3492.9459412084748</v>
      </c>
      <c r="D37" s="25">
        <f t="shared" si="31"/>
        <v>264.27831649999968</v>
      </c>
      <c r="E37" s="25">
        <f t="shared" si="31"/>
        <v>238.70414110000007</v>
      </c>
      <c r="F37" s="25">
        <f t="shared" ref="F37" si="32">+F8-F13-F18-F28-F34</f>
        <v>597.39760030000025</v>
      </c>
      <c r="G37" s="25"/>
      <c r="H37" s="25"/>
      <c r="I37" s="25"/>
      <c r="J37" s="25"/>
      <c r="K37" s="25"/>
      <c r="L37" s="25"/>
      <c r="M37" s="25"/>
      <c r="N37" s="25"/>
      <c r="O37" s="25"/>
      <c r="P37" s="12">
        <f>+P8-P13-P18-P28-P34</f>
        <v>1100.3800578999997</v>
      </c>
      <c r="Q37" s="12">
        <f>+Q8-Q13-Q18-Q28-Q34</f>
        <v>-2392.565883308474</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7015.7595199999996</v>
      </c>
      <c r="D41" s="12">
        <f t="shared" si="33"/>
        <v>0</v>
      </c>
      <c r="E41" s="12">
        <f t="shared" si="33"/>
        <v>0</v>
      </c>
      <c r="F41" s="12">
        <f t="shared" ref="F41" si="34">+F6-F11-F15-F20-F23-F26-F30-F32-F39</f>
        <v>-611.07199999999989</v>
      </c>
      <c r="G41" s="12"/>
      <c r="H41" s="12"/>
      <c r="I41" s="12"/>
      <c r="J41" s="12"/>
      <c r="K41" s="12"/>
      <c r="L41" s="12"/>
      <c r="M41" s="12"/>
      <c r="N41" s="12"/>
      <c r="O41" s="12"/>
      <c r="P41" s="12">
        <f>+P6-P11-P15-P20-P23-P26-P30-P32-P39</f>
        <v>-611.07199999999989</v>
      </c>
      <c r="Q41" s="12">
        <f>+Q6-Q11-Q15-Q20-Q23-Q26-Q30-Q32-Q39</f>
        <v>6404.6875199999995</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7289.1008000000002</v>
      </c>
      <c r="D45" s="80">
        <f t="shared" si="35"/>
        <v>0</v>
      </c>
      <c r="E45" s="80">
        <f t="shared" si="35"/>
        <v>0</v>
      </c>
      <c r="F45" s="80">
        <f t="shared" ref="F45" si="36">+F6-F11-F15-F20-F23-F26-F43</f>
        <v>-634.87999999999988</v>
      </c>
      <c r="G45" s="80"/>
      <c r="H45" s="80"/>
      <c r="I45" s="80"/>
      <c r="J45" s="80"/>
      <c r="K45" s="80"/>
      <c r="L45" s="80"/>
      <c r="M45" s="80"/>
      <c r="N45" s="80"/>
      <c r="O45" s="80"/>
      <c r="P45" s="80">
        <f>+P6-P11-P15-P20-P23-P26-P43</f>
        <v>-634.87999999999988</v>
      </c>
      <c r="Q45" s="80">
        <f>+Q6-Q11-Q15-Q20-Q23-Q26-Q43</f>
        <v>6654.2208000000001</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569.46100000000001</v>
      </c>
      <c r="D47" s="24">
        <f t="shared" ref="D47:E48" si="38">+D6*0.05</f>
        <v>0</v>
      </c>
      <c r="E47" s="24">
        <f t="shared" si="38"/>
        <v>0</v>
      </c>
      <c r="F47" s="24">
        <f t="shared" ref="F47" si="39">+F6*0.05</f>
        <v>-49.6</v>
      </c>
      <c r="G47" s="24"/>
      <c r="H47" s="24"/>
      <c r="I47" s="24"/>
      <c r="J47" s="24"/>
      <c r="K47" s="24"/>
      <c r="L47" s="24"/>
      <c r="M47" s="24"/>
      <c r="N47" s="24"/>
      <c r="O47" s="24"/>
      <c r="P47" s="24">
        <f>SUM(D47:O47)</f>
        <v>-49.6</v>
      </c>
      <c r="Q47" s="22">
        <f>+C47+P47</f>
        <v>519.86099999999999</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-454.96899999999999</v>
      </c>
      <c r="D48" s="24">
        <f t="shared" si="38"/>
        <v>48.372499999999945</v>
      </c>
      <c r="E48" s="24">
        <f t="shared" si="38"/>
        <v>43.691499999999998</v>
      </c>
      <c r="F48" s="24">
        <f t="shared" ref="F48" si="41">+F7*0.05</f>
        <v>93.57950000000001</v>
      </c>
      <c r="G48" s="24"/>
      <c r="H48" s="24"/>
      <c r="I48" s="24"/>
      <c r="J48" s="24"/>
      <c r="K48" s="24"/>
      <c r="L48" s="24"/>
      <c r="M48" s="24"/>
      <c r="N48" s="24"/>
      <c r="O48" s="24"/>
      <c r="P48" s="24">
        <f>SUM(D48:O48)</f>
        <v>185.64349999999996</v>
      </c>
      <c r="Q48" s="22">
        <f>+C48+P48</f>
        <v>-269.32550000000003</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169.44815999999997</v>
      </c>
      <c r="D49" s="39">
        <f t="shared" ref="D49:E49" si="43">+D34+D47+D48</f>
        <v>71.591299999999919</v>
      </c>
      <c r="E49" s="39">
        <f t="shared" si="43"/>
        <v>64.663420000000002</v>
      </c>
      <c r="F49" s="39">
        <f t="shared" ref="F49" si="44">+F34+F47+F48</f>
        <v>65.089660000000009</v>
      </c>
      <c r="G49" s="39"/>
      <c r="H49" s="39"/>
      <c r="I49" s="39"/>
      <c r="J49" s="39"/>
      <c r="K49" s="39"/>
      <c r="L49" s="39"/>
      <c r="M49" s="39"/>
      <c r="N49" s="39"/>
      <c r="O49" s="39"/>
      <c r="P49" s="39">
        <f>+P34+P47+P48</f>
        <v>201.34437999999994</v>
      </c>
      <c r="Q49" s="39">
        <f>+Q34+Q47+Q48</f>
        <v>370.79253999999992</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129.63829999999984</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117.09321999999997</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117.86505999999997</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-129.63829999999984</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-117.09321999999997</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-117.86505999999997</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9099.3799999999992</v>
      </c>
      <c r="D51" s="29">
        <v>8131.93</v>
      </c>
      <c r="E51" s="29">
        <v>7258.1</v>
      </c>
      <c r="F51" s="29">
        <v>5386.51</v>
      </c>
      <c r="G51" s="29"/>
      <c r="H51" s="29"/>
      <c r="I51" s="29"/>
      <c r="J51" s="29"/>
      <c r="K51" s="29"/>
      <c r="L51" s="29"/>
      <c r="M51" s="29"/>
      <c r="N51" s="29"/>
      <c r="O51" s="29"/>
      <c r="P51" s="57">
        <f>+F51</f>
        <v>5386.51</v>
      </c>
      <c r="Q51" s="78">
        <f t="shared" ref="Q51:Q58" si="45">P51</f>
        <v>5386.51</v>
      </c>
      <c r="R51" s="17">
        <f>-R7</f>
        <v>5386.51</v>
      </c>
      <c r="S51" s="55">
        <f>Q51-R51</f>
        <v>0</v>
      </c>
      <c r="U51" s="36" t="s">
        <v>154</v>
      </c>
      <c r="V51" s="35" t="s">
        <v>32</v>
      </c>
      <c r="W51" s="35" t="s">
        <v>155</v>
      </c>
      <c r="X51" s="35" t="s">
        <v>33</v>
      </c>
      <c r="Y51" s="46" t="s">
        <v>34</v>
      </c>
      <c r="Z51" s="46" t="s">
        <v>35</v>
      </c>
      <c r="AA51" s="35" t="s">
        <v>33</v>
      </c>
      <c r="AB51" s="35" t="s">
        <v>36</v>
      </c>
      <c r="AC51" s="35"/>
      <c r="AD51" s="35" t="s">
        <v>37</v>
      </c>
      <c r="AE51" s="60">
        <f>+D25</f>
        <v>129.63829999999984</v>
      </c>
      <c r="AF51" s="36" t="s">
        <v>154</v>
      </c>
      <c r="AG51" s="35" t="s">
        <v>32</v>
      </c>
      <c r="AH51" s="35" t="s">
        <v>155</v>
      </c>
      <c r="AI51" s="35" t="s">
        <v>33</v>
      </c>
      <c r="AJ51" s="46" t="s">
        <v>34</v>
      </c>
      <c r="AK51" s="46" t="s">
        <v>35</v>
      </c>
      <c r="AL51" s="35" t="s">
        <v>33</v>
      </c>
      <c r="AM51" s="35" t="s">
        <v>36</v>
      </c>
      <c r="AN51" s="35"/>
      <c r="AO51" s="35" t="s">
        <v>37</v>
      </c>
      <c r="AP51" s="60">
        <f>+E25</f>
        <v>117.09321999999997</v>
      </c>
      <c r="AQ51" s="36" t="s">
        <v>154</v>
      </c>
      <c r="AR51" s="35" t="s">
        <v>32</v>
      </c>
      <c r="AS51" s="35" t="s">
        <v>155</v>
      </c>
      <c r="AT51" s="35" t="s">
        <v>33</v>
      </c>
      <c r="AU51" s="46" t="s">
        <v>34</v>
      </c>
      <c r="AV51" s="46" t="s">
        <v>35</v>
      </c>
      <c r="AW51" s="35" t="s">
        <v>33</v>
      </c>
      <c r="AX51" s="35" t="s">
        <v>36</v>
      </c>
      <c r="AY51" s="35"/>
      <c r="AZ51" s="35" t="s">
        <v>37</v>
      </c>
      <c r="BA51" s="60">
        <f>+F25</f>
        <v>117.86505999999997</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0</v>
      </c>
      <c r="F52" s="29">
        <v>0</v>
      </c>
      <c r="G52" s="29"/>
      <c r="H52" s="29"/>
      <c r="I52" s="29"/>
      <c r="J52" s="29"/>
      <c r="K52" s="29"/>
      <c r="L52" s="29"/>
      <c r="M52" s="29"/>
      <c r="N52" s="29"/>
      <c r="O52" s="29"/>
      <c r="P52" s="57">
        <f>+F52</f>
        <v>0</v>
      </c>
      <c r="Q52" s="78">
        <f t="shared" si="45"/>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-129.63829999999984</v>
      </c>
      <c r="AF52" s="36" t="s">
        <v>157</v>
      </c>
      <c r="AG52" s="35" t="s">
        <v>32</v>
      </c>
      <c r="AH52" s="35" t="s">
        <v>158</v>
      </c>
      <c r="AI52" s="35" t="s">
        <v>33</v>
      </c>
      <c r="AJ52" s="46" t="s">
        <v>34</v>
      </c>
      <c r="AK52" s="46" t="s">
        <v>35</v>
      </c>
      <c r="AL52" s="35" t="s">
        <v>33</v>
      </c>
      <c r="AM52" s="35" t="s">
        <v>36</v>
      </c>
      <c r="AN52" s="35"/>
      <c r="AO52" s="35" t="s">
        <v>37</v>
      </c>
      <c r="AP52" s="60">
        <f>-E25</f>
        <v>-117.09321999999997</v>
      </c>
      <c r="AQ52" s="36" t="s">
        <v>157</v>
      </c>
      <c r="AR52" s="35" t="s">
        <v>32</v>
      </c>
      <c r="AS52" s="35" t="s">
        <v>158</v>
      </c>
      <c r="AT52" s="35" t="s">
        <v>33</v>
      </c>
      <c r="AU52" s="46" t="s">
        <v>34</v>
      </c>
      <c r="AV52" s="46" t="s">
        <v>35</v>
      </c>
      <c r="AW52" s="35" t="s">
        <v>33</v>
      </c>
      <c r="AX52" s="35" t="s">
        <v>36</v>
      </c>
      <c r="AY52" s="35"/>
      <c r="AZ52" s="35" t="s">
        <v>37</v>
      </c>
      <c r="BA52" s="60">
        <f>-F25</f>
        <v>-117.86505999999997</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1273.1630502128125</v>
      </c>
      <c r="D53" s="3">
        <f t="shared" ref="D53:F53" si="46">+D65-D15-D16+C53</f>
        <v>1820.7397502128119</v>
      </c>
      <c r="E53" s="3">
        <f t="shared" si="46"/>
        <v>2315.3275302128118</v>
      </c>
      <c r="F53" s="3">
        <f t="shared" si="46"/>
        <v>2813.1754702128119</v>
      </c>
      <c r="G53" s="3"/>
      <c r="H53" s="3"/>
      <c r="I53" s="3"/>
      <c r="J53" s="3"/>
      <c r="K53" s="3"/>
      <c r="L53" s="3"/>
      <c r="M53" s="3"/>
      <c r="N53" s="3"/>
      <c r="O53" s="3"/>
      <c r="P53" s="53">
        <f>+P65-P15-P16+C53</f>
        <v>2813.1754702128119</v>
      </c>
      <c r="Q53" s="13">
        <f t="shared" si="45"/>
        <v>2813.1754702128119</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-69.440000000000012</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69.440000000000012</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-69.440000000000012</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0</v>
      </c>
      <c r="F56" s="29">
        <v>0</v>
      </c>
      <c r="G56" s="29"/>
      <c r="H56" s="29"/>
      <c r="I56" s="29"/>
      <c r="J56" s="29"/>
      <c r="K56" s="29"/>
      <c r="L56" s="29"/>
      <c r="M56" s="29"/>
      <c r="N56" s="29"/>
      <c r="O56" s="29"/>
      <c r="P56" s="57">
        <f t="shared" si="47"/>
        <v>0</v>
      </c>
      <c r="Q56" s="79">
        <f t="shared" si="45"/>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69.440000000000012</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348.18171574459814</v>
      </c>
      <c r="D57" s="3">
        <f t="shared" ref="D57:F57" si="49">+D67-D23-D24+C57</f>
        <v>477.82001574459798</v>
      </c>
      <c r="E57" s="3">
        <f t="shared" si="49"/>
        <v>594.91323574459796</v>
      </c>
      <c r="F57" s="3">
        <f t="shared" si="49"/>
        <v>712.77829574459793</v>
      </c>
      <c r="G57" s="3"/>
      <c r="H57" s="3"/>
      <c r="I57" s="3"/>
      <c r="J57" s="3"/>
      <c r="K57" s="3"/>
      <c r="L57" s="3"/>
      <c r="M57" s="3"/>
      <c r="N57" s="3"/>
      <c r="O57" s="3"/>
      <c r="P57" s="58">
        <f>+P67-P23-P24+C57</f>
        <v>712.77829574459804</v>
      </c>
      <c r="Q57" s="17">
        <f t="shared" si="45"/>
        <v>712.77829574459804</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2.737883499999997</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2.4729388999999991</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2.4892397000000006</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6.3658152510640775</v>
      </c>
      <c r="D58" s="5">
        <f>+D68-D26+C58</f>
        <v>9.1036987510640746</v>
      </c>
      <c r="E58" s="5">
        <f t="shared" ref="E58:F58" si="50">+E68-E26+D58</f>
        <v>11.576637651064074</v>
      </c>
      <c r="F58" s="5">
        <f t="shared" si="50"/>
        <v>14.065877351064072</v>
      </c>
      <c r="G58" s="3"/>
      <c r="H58" s="3"/>
      <c r="I58" s="3"/>
      <c r="J58" s="3"/>
      <c r="K58" s="3"/>
      <c r="L58" s="3"/>
      <c r="M58" s="3"/>
      <c r="N58" s="3"/>
      <c r="O58" s="3"/>
      <c r="P58" s="58">
        <f t="shared" si="47"/>
        <v>14.065877351064072</v>
      </c>
      <c r="Q58" s="17">
        <f t="shared" si="45"/>
        <v>14.065877351064072</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-2.737883499999997</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-2.4729388999999991</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-2.4892397000000006</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2.737883499999997</v>
      </c>
      <c r="AF59" s="36" t="s">
        <v>173</v>
      </c>
      <c r="AG59" s="35" t="s">
        <v>32</v>
      </c>
      <c r="AH59" s="35" t="s">
        <v>174</v>
      </c>
      <c r="AI59" s="35" t="s">
        <v>33</v>
      </c>
      <c r="AJ59" s="46" t="s">
        <v>34</v>
      </c>
      <c r="AK59" s="46" t="s">
        <v>35</v>
      </c>
      <c r="AL59" s="35" t="s">
        <v>33</v>
      </c>
      <c r="AM59" s="35" t="s">
        <v>36</v>
      </c>
      <c r="AN59" s="35"/>
      <c r="AO59" s="35" t="s">
        <v>37</v>
      </c>
      <c r="AP59" s="60">
        <f>+E27</f>
        <v>2.4729388999999991</v>
      </c>
      <c r="AQ59" s="36" t="s">
        <v>173</v>
      </c>
      <c r="AR59" s="35" t="s">
        <v>32</v>
      </c>
      <c r="AS59" s="35" t="s">
        <v>174</v>
      </c>
      <c r="AT59" s="35" t="s">
        <v>33</v>
      </c>
      <c r="AU59" s="46" t="s">
        <v>34</v>
      </c>
      <c r="AV59" s="46" t="s">
        <v>35</v>
      </c>
      <c r="AW59" s="35" t="s">
        <v>33</v>
      </c>
      <c r="AX59" s="35" t="s">
        <v>36</v>
      </c>
      <c r="AY59" s="35"/>
      <c r="AZ59" s="35" t="s">
        <v>37</v>
      </c>
      <c r="BA59" s="60">
        <f>+F27</f>
        <v>2.4892397000000006</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0.55600524500087889</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0.56599999999999995</v>
      </c>
      <c r="Q60" s="40">
        <f>+Q18/Q8</f>
        <v>0.56143250561553404</v>
      </c>
      <c r="R60" s="17"/>
      <c r="S60" s="56"/>
      <c r="U60" s="36" t="s">
        <v>176</v>
      </c>
      <c r="V60" s="35" t="s">
        <v>32</v>
      </c>
      <c r="W60" s="35" t="s">
        <v>177</v>
      </c>
      <c r="X60" s="35" t="s">
        <v>33</v>
      </c>
      <c r="Y60" s="46" t="s">
        <v>34</v>
      </c>
      <c r="Z60" s="46" t="s">
        <v>35</v>
      </c>
      <c r="AA60" s="35" t="s">
        <v>33</v>
      </c>
      <c r="AB60" s="35" t="s">
        <v>36</v>
      </c>
      <c r="AC60" s="35"/>
      <c r="AD60" s="35" t="s">
        <v>37</v>
      </c>
      <c r="AE60" s="60">
        <f>-D27</f>
        <v>-2.737883499999997</v>
      </c>
      <c r="AF60" s="36" t="s">
        <v>176</v>
      </c>
      <c r="AG60" s="35" t="s">
        <v>32</v>
      </c>
      <c r="AH60" s="35" t="s">
        <v>177</v>
      </c>
      <c r="AI60" s="35" t="s">
        <v>33</v>
      </c>
      <c r="AJ60" s="46" t="s">
        <v>34</v>
      </c>
      <c r="AK60" s="46" t="s">
        <v>35</v>
      </c>
      <c r="AL60" s="35" t="s">
        <v>33</v>
      </c>
      <c r="AM60" s="35" t="s">
        <v>36</v>
      </c>
      <c r="AN60" s="35"/>
      <c r="AO60" s="35" t="s">
        <v>37</v>
      </c>
      <c r="AP60" s="60">
        <f>-E27</f>
        <v>-2.4729388999999991</v>
      </c>
      <c r="AQ60" s="36" t="s">
        <v>176</v>
      </c>
      <c r="AR60" s="35" t="s">
        <v>32</v>
      </c>
      <c r="AS60" s="35" t="s">
        <v>177</v>
      </c>
      <c r="AT60" s="35" t="s">
        <v>33</v>
      </c>
      <c r="AU60" s="46" t="s">
        <v>34</v>
      </c>
      <c r="AV60" s="46" t="s">
        <v>35</v>
      </c>
      <c r="AW60" s="35" t="s">
        <v>33</v>
      </c>
      <c r="AX60" s="35" t="s">
        <v>36</v>
      </c>
      <c r="AY60" s="35"/>
      <c r="AZ60" s="35" t="s">
        <v>37</v>
      </c>
      <c r="BA60" s="60">
        <f>-F27</f>
        <v>-2.4892397000000006</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-3.968</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0.15205504128873551</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0.13399999999999998</v>
      </c>
      <c r="Q62" s="40">
        <f>(+Q23+Q24+Q25)/Q8</f>
        <v>0.14225095759774525</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3.968</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0.70806028628961437</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0.7</v>
      </c>
      <c r="Q63" s="41">
        <f>SUM(Q60:Q62)</f>
        <v>0.70368346321327935</v>
      </c>
      <c r="R63" s="17"/>
      <c r="S63" s="56"/>
      <c r="U63" s="36" t="s">
        <v>61</v>
      </c>
      <c r="V63" s="35">
        <v>100</v>
      </c>
      <c r="W63" s="35">
        <v>500300</v>
      </c>
      <c r="X63" s="35" t="s">
        <v>33</v>
      </c>
      <c r="Y63" s="46" t="s">
        <v>34</v>
      </c>
      <c r="Z63" s="46" t="s">
        <v>35</v>
      </c>
      <c r="AA63" s="35" t="s">
        <v>33</v>
      </c>
      <c r="AB63" s="35" t="s">
        <v>36</v>
      </c>
      <c r="AC63" s="35"/>
      <c r="AD63" s="35" t="s">
        <v>37</v>
      </c>
      <c r="AE63" s="60">
        <f>-D31</f>
        <v>-3.8697999999999957</v>
      </c>
      <c r="AF63" s="36" t="s">
        <v>61</v>
      </c>
      <c r="AG63" s="35">
        <v>100</v>
      </c>
      <c r="AH63" s="35">
        <v>500300</v>
      </c>
      <c r="AI63" s="35" t="s">
        <v>33</v>
      </c>
      <c r="AJ63" s="46" t="s">
        <v>34</v>
      </c>
      <c r="AK63" s="46" t="s">
        <v>35</v>
      </c>
      <c r="AL63" s="35" t="s">
        <v>33</v>
      </c>
      <c r="AM63" s="35" t="s">
        <v>36</v>
      </c>
      <c r="AN63" s="35"/>
      <c r="AO63" s="35" t="s">
        <v>37</v>
      </c>
      <c r="AP63" s="60">
        <f>-E31</f>
        <v>-3.49532</v>
      </c>
      <c r="AQ63" s="36" t="s">
        <v>61</v>
      </c>
      <c r="AR63" s="35">
        <v>100</v>
      </c>
      <c r="AS63" s="35">
        <v>500300</v>
      </c>
      <c r="AT63" s="35" t="s">
        <v>33</v>
      </c>
      <c r="AU63" s="46" t="s">
        <v>34</v>
      </c>
      <c r="AV63" s="46" t="s">
        <v>35</v>
      </c>
      <c r="AW63" s="35" t="s">
        <v>33</v>
      </c>
      <c r="AX63" s="35" t="s">
        <v>36</v>
      </c>
      <c r="AY63" s="35"/>
      <c r="AZ63" s="35" t="s">
        <v>37</v>
      </c>
      <c r="BA63" s="60">
        <f>-F31</f>
        <v>-7.4863600000000003</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3.8697999999999957</v>
      </c>
      <c r="AF64" s="36" t="s">
        <v>183</v>
      </c>
      <c r="AG64" s="35">
        <v>100</v>
      </c>
      <c r="AH64" s="35" t="s">
        <v>184</v>
      </c>
      <c r="AI64" s="35" t="s">
        <v>33</v>
      </c>
      <c r="AJ64" s="46" t="s">
        <v>34</v>
      </c>
      <c r="AK64" s="46" t="s">
        <v>35</v>
      </c>
      <c r="AL64" s="35" t="s">
        <v>33</v>
      </c>
      <c r="AM64" s="35" t="s">
        <v>36</v>
      </c>
      <c r="AN64" s="35"/>
      <c r="AO64" s="35" t="s">
        <v>37</v>
      </c>
      <c r="AP64" s="60">
        <f>+E31</f>
        <v>3.49532</v>
      </c>
      <c r="AQ64" s="36" t="s">
        <v>183</v>
      </c>
      <c r="AR64" s="35">
        <v>100</v>
      </c>
      <c r="AS64" s="35" t="s">
        <v>184</v>
      </c>
      <c r="AT64" s="35" t="s">
        <v>33</v>
      </c>
      <c r="AU64" s="46" t="s">
        <v>34</v>
      </c>
      <c r="AV64" s="46" t="s">
        <v>35</v>
      </c>
      <c r="AW64" s="35" t="s">
        <v>33</v>
      </c>
      <c r="AX64" s="35" t="s">
        <v>36</v>
      </c>
      <c r="AY64" s="35"/>
      <c r="AZ64" s="35" t="s">
        <v>37</v>
      </c>
      <c r="BA64" s="60">
        <f>+F31</f>
        <v>7.4863600000000003</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1273.1630502128125</v>
      </c>
      <c r="D65" s="27">
        <f t="shared" ref="D65:M67" si="55">D$8*D60</f>
        <v>547.57669999999928</v>
      </c>
      <c r="E65" s="27">
        <f t="shared" si="55"/>
        <v>494.5877799999999</v>
      </c>
      <c r="F65" s="27">
        <f t="shared" si="55"/>
        <v>497.84794000000005</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1540.0124199999993</v>
      </c>
      <c r="Q65" s="5">
        <f>+C65+P65</f>
        <v>2813.1754702128119</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-19.84</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19.84</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348.18171574459814</v>
      </c>
      <c r="D67" s="27">
        <f t="shared" si="55"/>
        <v>129.63829999999987</v>
      </c>
      <c r="E67" s="27">
        <f t="shared" si="55"/>
        <v>117.09322</v>
      </c>
      <c r="F67" s="27">
        <f t="shared" si="55"/>
        <v>117.86506000000003</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364.5965799999999</v>
      </c>
      <c r="Q67" s="5">
        <f>+C67+P67</f>
        <v>712.77829574459804</v>
      </c>
      <c r="R67" s="17"/>
      <c r="S67" s="56"/>
      <c r="U67" s="36" t="s">
        <v>61</v>
      </c>
      <c r="V67" s="35">
        <v>100</v>
      </c>
      <c r="W67" s="35" t="s">
        <v>62</v>
      </c>
      <c r="X67" s="35" t="s">
        <v>33</v>
      </c>
      <c r="Y67" s="46" t="s">
        <v>34</v>
      </c>
      <c r="Z67" s="46" t="s">
        <v>35</v>
      </c>
      <c r="AA67" s="35" t="s">
        <v>33</v>
      </c>
      <c r="AB67" s="35" t="s">
        <v>36</v>
      </c>
      <c r="AC67" s="35"/>
      <c r="AD67" s="35" t="s">
        <v>37</v>
      </c>
      <c r="AE67" s="60">
        <f>-D33</f>
        <v>-19.348999999999979</v>
      </c>
      <c r="AF67" s="36" t="s">
        <v>61</v>
      </c>
      <c r="AG67" s="35">
        <v>100</v>
      </c>
      <c r="AH67" s="35" t="s">
        <v>62</v>
      </c>
      <c r="AI67" s="35" t="s">
        <v>33</v>
      </c>
      <c r="AJ67" s="46" t="s">
        <v>34</v>
      </c>
      <c r="AK67" s="46" t="s">
        <v>35</v>
      </c>
      <c r="AL67" s="35" t="s">
        <v>33</v>
      </c>
      <c r="AM67" s="35" t="s">
        <v>36</v>
      </c>
      <c r="AN67" s="35"/>
      <c r="AO67" s="35" t="s">
        <v>37</v>
      </c>
      <c r="AP67" s="60">
        <f>-E33</f>
        <v>-17.476599999999998</v>
      </c>
      <c r="AQ67" s="36" t="s">
        <v>61</v>
      </c>
      <c r="AR67" s="35">
        <v>100</v>
      </c>
      <c r="AS67" s="35" t="s">
        <v>62</v>
      </c>
      <c r="AT67" s="35" t="s">
        <v>33</v>
      </c>
      <c r="AU67" s="46" t="s">
        <v>34</v>
      </c>
      <c r="AV67" s="46" t="s">
        <v>35</v>
      </c>
      <c r="AW67" s="35" t="s">
        <v>33</v>
      </c>
      <c r="AX67" s="35" t="s">
        <v>36</v>
      </c>
      <c r="AY67" s="35"/>
      <c r="AZ67" s="35" t="s">
        <v>37</v>
      </c>
      <c r="BA67" s="60">
        <f>-F33</f>
        <v>-37.431800000000003</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803.6112152510641</v>
      </c>
      <c r="D68" s="13">
        <f t="shared" si="61"/>
        <v>2.737883499999997</v>
      </c>
      <c r="E68" s="13">
        <f t="shared" si="61"/>
        <v>2.4729388999999991</v>
      </c>
      <c r="F68" s="13">
        <f t="shared" si="61"/>
        <v>-66.950760300000013</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-61.739937900000015</v>
      </c>
      <c r="Q68" s="5">
        <f>+C68+P68</f>
        <v>741.87127735106412</v>
      </c>
      <c r="R68" s="17"/>
      <c r="S68" s="56"/>
      <c r="U68" s="36" t="s">
        <v>183</v>
      </c>
      <c r="V68" s="35">
        <v>100</v>
      </c>
      <c r="W68" s="35" t="s">
        <v>184</v>
      </c>
      <c r="X68" s="35" t="s">
        <v>33</v>
      </c>
      <c r="Y68" s="46" t="s">
        <v>34</v>
      </c>
      <c r="Z68" s="46" t="s">
        <v>35</v>
      </c>
      <c r="AA68" s="35" t="s">
        <v>33</v>
      </c>
      <c r="AB68" s="35" t="s">
        <v>36</v>
      </c>
      <c r="AC68" s="35"/>
      <c r="AD68" s="35" t="s">
        <v>37</v>
      </c>
      <c r="AE68" s="60">
        <f>+D33</f>
        <v>19.348999999999979</v>
      </c>
      <c r="AF68" s="36" t="s">
        <v>183</v>
      </c>
      <c r="AG68" s="35">
        <v>100</v>
      </c>
      <c r="AH68" s="35" t="s">
        <v>184</v>
      </c>
      <c r="AI68" s="35" t="s">
        <v>33</v>
      </c>
      <c r="AJ68" s="46" t="s">
        <v>34</v>
      </c>
      <c r="AK68" s="46" t="s">
        <v>35</v>
      </c>
      <c r="AL68" s="35" t="s">
        <v>33</v>
      </c>
      <c r="AM68" s="35" t="s">
        <v>36</v>
      </c>
      <c r="AN68" s="35"/>
      <c r="AO68" s="35" t="s">
        <v>37</v>
      </c>
      <c r="AP68" s="60">
        <f>+E33</f>
        <v>17.476599999999998</v>
      </c>
      <c r="AQ68" s="36" t="s">
        <v>183</v>
      </c>
      <c r="AR68" s="35">
        <v>100</v>
      </c>
      <c r="AS68" s="35" t="s">
        <v>184</v>
      </c>
      <c r="AT68" s="35" t="s">
        <v>33</v>
      </c>
      <c r="AU68" s="46" t="s">
        <v>34</v>
      </c>
      <c r="AV68" s="46" t="s">
        <v>35</v>
      </c>
      <c r="AW68" s="35" t="s">
        <v>33</v>
      </c>
      <c r="AX68" s="35" t="s">
        <v>36</v>
      </c>
      <c r="AY68" s="35"/>
      <c r="AZ68" s="35" t="s">
        <v>37</v>
      </c>
      <c r="BA68" s="60">
        <f>+F33</f>
        <v>37.431800000000003</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2424.9559812084749</v>
      </c>
      <c r="D69" s="28">
        <f t="shared" ref="D69:M69" si="63">SUM(D65:D68)</f>
        <v>679.95288349999907</v>
      </c>
      <c r="E69" s="28">
        <f t="shared" si="63"/>
        <v>614.15393889999996</v>
      </c>
      <c r="F69" s="28">
        <f t="shared" si="63"/>
        <v>548.76223970000001</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1842.8690620999992</v>
      </c>
      <c r="Q69" s="16">
        <f>SUM(Q65:Q68)</f>
        <v>4267.8250433084741</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-49.6</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49.6</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1627.7105812084749</v>
      </c>
      <c r="D71" s="27">
        <f t="shared" ref="D71:M71" si="69">SUM(D52:D58)</f>
        <v>2307.6634647084743</v>
      </c>
      <c r="E71" s="27">
        <f t="shared" si="69"/>
        <v>2921.8174036084738</v>
      </c>
      <c r="F71" s="27">
        <f t="shared" si="69"/>
        <v>3540.0196433084739</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3540.0196433084739</v>
      </c>
      <c r="Q71" s="13">
        <f>SUM(Q52:Q58)</f>
        <v>3540.0196433084739</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-48.372499999999945</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-43.691499999999998</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-93.57950000000001</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1871.867168389746</v>
      </c>
      <c r="D72" s="67">
        <f t="shared" ref="D72:M72" si="72">+D71*1.15</f>
        <v>2653.8129844147452</v>
      </c>
      <c r="E72" s="67">
        <f t="shared" si="72"/>
        <v>3360.0900141497445</v>
      </c>
      <c r="F72" s="67">
        <f t="shared" si="72"/>
        <v>4071.0225898047447</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4071.0225898047447</v>
      </c>
      <c r="Q72" s="65">
        <f>+Q71*1.15</f>
        <v>4071.0225898047447</v>
      </c>
      <c r="R72" s="17"/>
      <c r="S72" s="56"/>
      <c r="U72" s="36" t="s">
        <v>183</v>
      </c>
      <c r="V72" s="35">
        <v>100</v>
      </c>
      <c r="W72" s="35" t="s">
        <v>184</v>
      </c>
      <c r="X72" s="35" t="s">
        <v>33</v>
      </c>
      <c r="Y72" s="46" t="s">
        <v>34</v>
      </c>
      <c r="Z72" s="46" t="s">
        <v>35</v>
      </c>
      <c r="AA72" s="35" t="s">
        <v>33</v>
      </c>
      <c r="AB72" s="35" t="s">
        <v>36</v>
      </c>
      <c r="AC72" s="35"/>
      <c r="AD72" s="35" t="s">
        <v>37</v>
      </c>
      <c r="AE72" s="60">
        <f>+D48</f>
        <v>48.372499999999945</v>
      </c>
      <c r="AF72" s="36" t="s">
        <v>183</v>
      </c>
      <c r="AG72" s="35">
        <v>100</v>
      </c>
      <c r="AH72" s="35" t="s">
        <v>184</v>
      </c>
      <c r="AI72" s="35" t="s">
        <v>33</v>
      </c>
      <c r="AJ72" s="46" t="s">
        <v>34</v>
      </c>
      <c r="AK72" s="46" t="s">
        <v>35</v>
      </c>
      <c r="AL72" s="35" t="s">
        <v>33</v>
      </c>
      <c r="AM72" s="35" t="s">
        <v>36</v>
      </c>
      <c r="AN72" s="35"/>
      <c r="AO72" s="35" t="s">
        <v>37</v>
      </c>
      <c r="AP72" s="60">
        <f>+E48</f>
        <v>43.691499999999998</v>
      </c>
      <c r="AQ72" s="36" t="s">
        <v>183</v>
      </c>
      <c r="AR72" s="35">
        <v>100</v>
      </c>
      <c r="AS72" s="35" t="s">
        <v>184</v>
      </c>
      <c r="AT72" s="35" t="s">
        <v>33</v>
      </c>
      <c r="AU72" s="46" t="s">
        <v>34</v>
      </c>
      <c r="AV72" s="46" t="s">
        <v>35</v>
      </c>
      <c r="AW72" s="35" t="s">
        <v>33</v>
      </c>
      <c r="AX72" s="35" t="s">
        <v>36</v>
      </c>
      <c r="AY72" s="35"/>
      <c r="AZ72" s="35" t="s">
        <v>37</v>
      </c>
      <c r="BA72" s="60">
        <f>+F48</f>
        <v>93.57950000000001</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3366.3970669999962</v>
      </c>
      <c r="AP76" s="92">
        <f>SUMIF(AP$5:AP$72,"&gt;0",AP$5:AP$72)</f>
        <v>3040.6312977999987</v>
      </c>
      <c r="AQ76"/>
      <c r="AR76"/>
      <c r="AS76"/>
      <c r="AT76"/>
      <c r="AU76"/>
      <c r="AV76"/>
      <c r="AW76"/>
      <c r="AX76"/>
      <c r="AY76"/>
      <c r="AZ76"/>
      <c r="BA76" s="92">
        <f>SUMIF(BA$5:BA$72,"&gt;0",BA$5:BA$72)</f>
        <v>7889.7301394000006</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-3366.3970669999962</v>
      </c>
      <c r="AP78" s="92">
        <f>SUMIF(AP$5:AP$72,"&lt;0",AP$5:AP$72)</f>
        <v>-3040.6312977999987</v>
      </c>
      <c r="AQ78"/>
      <c r="AR78"/>
      <c r="AS78"/>
      <c r="AT78"/>
      <c r="AU78"/>
      <c r="AV78"/>
      <c r="AW78"/>
      <c r="AX78"/>
      <c r="AY78"/>
      <c r="AZ78"/>
      <c r="BA78" s="92">
        <f>SUMIF(BA$5:BA$72,"&lt;0",BA$5:BA$72)</f>
        <v>-7889.7301394000006</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152" ht="15">
      <c r="U129"/>
      <c r="V129"/>
      <c r="W129"/>
      <c r="X129"/>
      <c r="Y129"/>
      <c r="Z129"/>
      <c r="AA129"/>
      <c r="AB129"/>
      <c r="AC129"/>
      <c r="AD129"/>
      <c r="AE129"/>
    </row>
    <row r="130" spans="21:152" ht="15">
      <c r="U130"/>
      <c r="V130"/>
      <c r="W130"/>
      <c r="X130"/>
      <c r="Y130"/>
      <c r="Z130"/>
      <c r="AA130"/>
      <c r="AB130"/>
      <c r="AC130"/>
      <c r="AD130"/>
      <c r="AE130"/>
    </row>
    <row r="131" spans="21:152" ht="15">
      <c r="U131"/>
      <c r="V131"/>
      <c r="W131"/>
      <c r="X131"/>
      <c r="Y131"/>
      <c r="Z131"/>
      <c r="AA131"/>
      <c r="AB131"/>
      <c r="AC131"/>
      <c r="AD131"/>
      <c r="AE131"/>
    </row>
    <row r="132" spans="21:152" ht="15">
      <c r="U132"/>
      <c r="V132"/>
      <c r="W132"/>
      <c r="X132"/>
      <c r="Y132"/>
      <c r="Z132"/>
      <c r="AA132"/>
      <c r="AB132"/>
      <c r="AC132"/>
      <c r="AD132"/>
      <c r="AE132"/>
    </row>
    <row r="133" spans="21:152" ht="15">
      <c r="U133"/>
      <c r="V133"/>
      <c r="W133"/>
      <c r="X133"/>
      <c r="Y133"/>
      <c r="Z133"/>
      <c r="AA133"/>
      <c r="AB133"/>
      <c r="AC133"/>
      <c r="AD133"/>
      <c r="AE133"/>
    </row>
    <row r="134" spans="21:152" ht="15">
      <c r="U134"/>
      <c r="V134"/>
      <c r="W134"/>
      <c r="X134"/>
      <c r="Y134"/>
      <c r="Z134"/>
      <c r="AA134"/>
      <c r="AB134"/>
      <c r="AC134"/>
      <c r="AD134"/>
      <c r="AE134"/>
    </row>
    <row r="135" spans="21:152" ht="15">
      <c r="U135"/>
      <c r="V135"/>
      <c r="W135"/>
      <c r="X135"/>
      <c r="Y135"/>
      <c r="Z135"/>
      <c r="AA135"/>
      <c r="AB135"/>
      <c r="AC135"/>
      <c r="AD135"/>
      <c r="AE135"/>
    </row>
    <row r="136" spans="21:152" ht="15">
      <c r="U136"/>
      <c r="V136"/>
      <c r="W136"/>
      <c r="X136"/>
      <c r="Y136"/>
      <c r="Z136"/>
      <c r="AA136"/>
      <c r="AB136"/>
      <c r="AC136"/>
      <c r="AD136"/>
      <c r="AE136"/>
    </row>
    <row r="137" spans="21:152" ht="15">
      <c r="U137"/>
      <c r="V137"/>
      <c r="W137"/>
      <c r="X137"/>
      <c r="Y137"/>
      <c r="Z137"/>
      <c r="AA137"/>
      <c r="AB137"/>
      <c r="AC137"/>
      <c r="AD137"/>
      <c r="AE137"/>
    </row>
    <row r="138" spans="21:152" ht="15">
      <c r="U138"/>
      <c r="V138"/>
      <c r="W138"/>
      <c r="X138"/>
      <c r="Y138"/>
      <c r="Z138"/>
      <c r="AA138"/>
      <c r="AB138"/>
      <c r="AC138"/>
      <c r="AD138"/>
      <c r="AE138"/>
    </row>
    <row r="139" spans="21:152" ht="15">
      <c r="U139"/>
      <c r="V139"/>
      <c r="W139"/>
      <c r="X139"/>
      <c r="Y139"/>
      <c r="Z139"/>
      <c r="AA139"/>
      <c r="AB139"/>
      <c r="AC139"/>
      <c r="AD139"/>
      <c r="AE139"/>
    </row>
    <row r="140" spans="21:152" ht="15">
      <c r="U140"/>
      <c r="V140"/>
      <c r="W140"/>
      <c r="X140"/>
      <c r="Y140"/>
      <c r="Z140"/>
      <c r="AA140"/>
      <c r="AB140"/>
      <c r="AC140"/>
      <c r="AD140"/>
      <c r="AE140"/>
    </row>
    <row r="141" spans="21:152" ht="15">
      <c r="U141"/>
      <c r="V141"/>
      <c r="W141"/>
      <c r="X141"/>
      <c r="Y141"/>
      <c r="Z141"/>
      <c r="AA141"/>
      <c r="AB141"/>
      <c r="AC141"/>
      <c r="AD141"/>
      <c r="AE141"/>
    </row>
    <row r="142" spans="21:152" ht="15">
      <c r="U142"/>
      <c r="V142"/>
      <c r="W142"/>
      <c r="X142"/>
      <c r="Y142"/>
      <c r="Z142"/>
      <c r="AA142"/>
      <c r="AB142"/>
      <c r="AC142"/>
      <c r="AD142"/>
      <c r="AE142"/>
    </row>
    <row r="143" spans="21:152" ht="15">
      <c r="U143"/>
      <c r="V143"/>
      <c r="W143"/>
      <c r="X143"/>
      <c r="Y143"/>
      <c r="Z143"/>
      <c r="AA143"/>
      <c r="AB143"/>
      <c r="AC143"/>
      <c r="AD143"/>
      <c r="AE143"/>
    </row>
    <row r="144" spans="21:152" ht="15">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row>
    <row r="145" spans="21:152" ht="1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row>
    <row r="146" spans="21:152" ht="15">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row>
  </sheetData>
  <phoneticPr fontId="9" type="noConversion"/>
  <printOptions horizontalCentered="1"/>
  <pageMargins left="0.7" right="0.7" top="0.5" bottom="0.5" header="0.3" footer="0.3"/>
  <pageSetup scale="56" orientation="landscape" horizontalDpi="1200" verticalDpi="1200" r:id="rId1"/>
  <headerFooter>
    <oddFooter>&amp;C&amp;F  &amp;A</oddFooter>
  </headerFooter>
  <ignoredErrors>
    <ignoredError sqref="A18:B18 V73:X75 V6:X6 AF79:EV143 V64:X72 V8:X61 V7:X7 V5:X5 ER5:ET5 ER63:ET69 ER9:ET12 EG5:EI5 EG63:EI69 EG9:EI12 DV5:DX5 DV63:DX69 DV9:DX12 DK5:DM5 DK63:DM69 DK9:DM12 CZ5:DB5 CZ63:DB69 CZ9:DB12 CO5:CQ5 CO63:CQ69 CO9:CQ12 CD5:CF5 CD63:CF69 CD9:CF12 BS5:BU5 BS63:BU69 BS9:BU12 BH9:BJ12 BH63:BJ69 BH5:BJ5 AW5:AY5 AW9:AY12 AW63:AY69 AL5:AN5 AL9:AN12 AL63:AN69 AA9:AC12 AA63:AC69 Z5:AC5 EK5:EO6 DZ5:ED6 DO5:DS6 DD5:DH6 CS5:CW6 CH5:CL6 BW5:CA6 BL5:BP6 BA6:BB6 BA5:BB5 AP6:AT6 AP5:AT5 AE6:AI6 AE5:AI5 EK64:EO72 EK7:EO61 DZ64:ED72 DZ7:ED61 DO64:DS72 DO7:DS61 DD64:DH72 DD7:DH61 CS64:CW72 CS7:CW61 CH64:CL72 CH7:CL61 BW64:CA72 BW7:CA61 BL64:BP72 BL7:BP61 BC7:BE61 BA8:BB61 BA64:BE72 BA7:BB7 AP8:AT61 AP64:AT72 AP7:AT7 AE8:AI61 AE64:AI72 AE7:AI7 Y73:EV74 BC5:BE6 Y8:Y62 Y6 BF5:BF6 Y7 AJ7 Y63:Y72 AJ63:AJ72 AJ8:AJ62 AU7 AU63:AU72 AU8:AU62 BF7 BF63:BF72 BF8:BF62 BQ7 BQ8:BQ62 BQ63:BQ72 CB7 CB8:CB62 CB63:CB72 CM7 CM8:CM62 CM63:CM72 CX7 CX8:CX62 CX63:CX72 DI7 DI8:DI62 DI63:DI72 DT7 DT8:DT62 DT63:DT72 EE7 EE8:EE62 EE63:EE72 EP7 EP8:EP62 EP63:EP72 Y5 AJ5 AJ6 AU5 AU6 BQ5:BQ6 CB5:CB6 CM5:CM6 CX5:CX6 DI5:DI6 DT5:DT6 EE5:EE6 EP5:EP6 EV7 EV62 EV72 EV6 EV5 EV8 EV9 EV10 EV11 EV12 EV13 EV14 EV15 EV16 EV17 EV18 EV19 EV20 EV21 EV22 EV23 EV24 EV25 EV26 EV27 EV28 EV29 EV30 EV31 EV32 EV33 EV34 EV35 EV36 EV37 EV38 EV39 EV40 EV41 EV42 EV43 EV44 EV45 EV46 EV47 EV48 EV49 EV50 EV51 EV52 EV53 EV54 EV55 EV56 EV57 EV58 EV59 EV60 EV61 EV63 EV64 EV65 EV66 EV67 EV68 EV69 EV70 EV71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Y75:AD75" numberStoredAsText="1"/>
    <ignoredError sqref="P53 P57" formula="1"/>
    <ignoredError sqref="P6:P43"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DAA40-B837-4A07-879F-B7AF5F6D0C37}">
  <sheetPr>
    <pageSetUpPr fitToPage="1"/>
  </sheetPr>
  <dimension ref="A1:EV145"/>
  <sheetViews>
    <sheetView zoomScale="80" zoomScaleNormal="80" workbookViewId="0">
      <pane xSplit="2" ySplit="4" topLeftCell="K40"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5" width="10.85546875" style="1" bestFit="1" customWidth="1"/>
    <col min="6" max="6" width="10.140625" style="1" bestFit="1" customWidth="1"/>
    <col min="7" max="15" width="14.85546875" style="1" customWidth="1"/>
    <col min="16" max="18" width="10.85546875"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219</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2026.62</v>
      </c>
      <c r="AF5" s="36" t="s">
        <v>31</v>
      </c>
      <c r="AG5" s="35" t="s">
        <v>32</v>
      </c>
      <c r="AH5" s="35">
        <v>120100</v>
      </c>
      <c r="AI5" s="35" t="s">
        <v>33</v>
      </c>
      <c r="AJ5" s="46" t="s">
        <v>34</v>
      </c>
      <c r="AK5" s="46" t="s">
        <v>35</v>
      </c>
      <c r="AL5" s="35" t="s">
        <v>33</v>
      </c>
      <c r="AM5" s="35" t="s">
        <v>36</v>
      </c>
      <c r="AN5" s="35"/>
      <c r="AO5" s="35" t="s">
        <v>37</v>
      </c>
      <c r="AP5" s="60">
        <f>+E6</f>
        <v>2189.62</v>
      </c>
      <c r="AQ5" s="36" t="s">
        <v>31</v>
      </c>
      <c r="AR5" s="35" t="s">
        <v>32</v>
      </c>
      <c r="AS5" s="35">
        <v>120100</v>
      </c>
      <c r="AT5" s="35" t="s">
        <v>33</v>
      </c>
      <c r="AU5" s="46" t="s">
        <v>34</v>
      </c>
      <c r="AV5" s="46" t="s">
        <v>35</v>
      </c>
      <c r="AW5" s="35" t="s">
        <v>33</v>
      </c>
      <c r="AX5" s="35" t="s">
        <v>36</v>
      </c>
      <c r="AY5" s="35"/>
      <c r="AZ5" s="35" t="s">
        <v>37</v>
      </c>
      <c r="BA5" s="60">
        <f>+F6</f>
        <v>-861.6</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2000</v>
      </c>
      <c r="D6" s="29">
        <v>2026.62</v>
      </c>
      <c r="E6" s="29">
        <v>2189.62</v>
      </c>
      <c r="F6" s="29">
        <v>-861.6</v>
      </c>
      <c r="G6" s="29"/>
      <c r="H6" s="29"/>
      <c r="I6" s="29"/>
      <c r="J6" s="29"/>
      <c r="K6" s="29"/>
      <c r="L6" s="29"/>
      <c r="M6" s="29"/>
      <c r="N6" s="29"/>
      <c r="O6" s="29"/>
      <c r="P6" s="29">
        <f>SUM(D6:O6)</f>
        <v>3354.64</v>
      </c>
      <c r="Q6" s="29">
        <f>+C6+P6</f>
        <v>5354.6399999999994</v>
      </c>
      <c r="R6" s="53">
        <f>Q6</f>
        <v>5354.6399999999994</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-2026.62</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-2189.62</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861.6</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-1545.21</v>
      </c>
      <c r="D7" s="3">
        <f t="shared" ref="D7:F7" si="0">C51-D51</f>
        <v>-1742.4699999999998</v>
      </c>
      <c r="E7" s="3">
        <f t="shared" si="0"/>
        <v>-1728.8899999999999</v>
      </c>
      <c r="F7" s="3">
        <f t="shared" si="0"/>
        <v>1452.7599999999998</v>
      </c>
      <c r="G7" s="3"/>
      <c r="H7" s="3"/>
      <c r="I7" s="3"/>
      <c r="J7" s="3"/>
      <c r="K7" s="3"/>
      <c r="L7" s="3"/>
      <c r="M7" s="3"/>
      <c r="N7" s="3"/>
      <c r="O7" s="3"/>
      <c r="P7" s="3">
        <f>SUM(D7:O7)</f>
        <v>-2018.6</v>
      </c>
      <c r="Q7" s="5">
        <f>+C7+P7</f>
        <v>-3563.81</v>
      </c>
      <c r="R7" s="53">
        <f>Q7</f>
        <v>-3563.81</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1742.4699999999998</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1728.8899999999999</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-1452.7599999999998</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454.78999999999996</v>
      </c>
      <c r="D8" s="8">
        <f t="shared" si="1"/>
        <v>284.15000000000009</v>
      </c>
      <c r="E8" s="8">
        <f t="shared" si="1"/>
        <v>460.73</v>
      </c>
      <c r="F8" s="8">
        <f t="shared" ref="F8" si="2">SUM(F6:F7)</f>
        <v>591.15999999999974</v>
      </c>
      <c r="G8" s="8"/>
      <c r="H8" s="8"/>
      <c r="I8" s="8"/>
      <c r="J8" s="8"/>
      <c r="K8" s="8"/>
      <c r="L8" s="8"/>
      <c r="M8" s="8"/>
      <c r="N8" s="8"/>
      <c r="O8" s="8"/>
      <c r="P8" s="8">
        <f>SUM(P6:P7)</f>
        <v>1336.04</v>
      </c>
      <c r="Q8" s="8">
        <f>SUM(Q6:Q7)</f>
        <v>1790.8299999999995</v>
      </c>
      <c r="R8" s="23">
        <f>SUM(R6:R7)</f>
        <v>1790.8299999999995</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-1742.4699999999998</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-1728.8899999999999</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1452.7599999999998</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2026.62</v>
      </c>
      <c r="AF9" s="36" t="s">
        <v>46</v>
      </c>
      <c r="AG9" s="35">
        <v>100</v>
      </c>
      <c r="AH9" s="35">
        <v>400300</v>
      </c>
      <c r="AI9" s="35" t="s">
        <v>33</v>
      </c>
      <c r="AJ9" s="46" t="s">
        <v>34</v>
      </c>
      <c r="AK9" s="46" t="s">
        <v>35</v>
      </c>
      <c r="AL9" s="35" t="s">
        <v>33</v>
      </c>
      <c r="AM9" s="35" t="s">
        <v>36</v>
      </c>
      <c r="AN9" s="35"/>
      <c r="AO9" s="35" t="s">
        <v>37</v>
      </c>
      <c r="AP9" s="60">
        <f>+E6</f>
        <v>2189.62</v>
      </c>
      <c r="AQ9" s="36" t="s">
        <v>46</v>
      </c>
      <c r="AR9" s="35">
        <v>100</v>
      </c>
      <c r="AS9" s="35">
        <v>400300</v>
      </c>
      <c r="AT9" s="35" t="s">
        <v>33</v>
      </c>
      <c r="AU9" s="46" t="s">
        <v>34</v>
      </c>
      <c r="AV9" s="46" t="s">
        <v>35</v>
      </c>
      <c r="AW9" s="35" t="s">
        <v>33</v>
      </c>
      <c r="AX9" s="35" t="s">
        <v>36</v>
      </c>
      <c r="AY9" s="35"/>
      <c r="AZ9" s="35" t="s">
        <v>37</v>
      </c>
      <c r="BA9" s="60">
        <f>+F6</f>
        <v>-861.6</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-2026.62</v>
      </c>
      <c r="AF10" s="36" t="s">
        <v>48</v>
      </c>
      <c r="AG10" s="35">
        <v>100</v>
      </c>
      <c r="AH10" s="35" t="s">
        <v>49</v>
      </c>
      <c r="AI10" s="35" t="s">
        <v>33</v>
      </c>
      <c r="AJ10" s="46" t="s">
        <v>34</v>
      </c>
      <c r="AK10" s="35" t="s">
        <v>35</v>
      </c>
      <c r="AL10" s="35" t="s">
        <v>33</v>
      </c>
      <c r="AM10" s="35" t="s">
        <v>36</v>
      </c>
      <c r="AN10" s="35"/>
      <c r="AO10" s="35" t="s">
        <v>37</v>
      </c>
      <c r="AP10" s="60">
        <f>-E6</f>
        <v>-2189.62</v>
      </c>
      <c r="AQ10" s="36" t="s">
        <v>48</v>
      </c>
      <c r="AR10" s="35">
        <v>100</v>
      </c>
      <c r="AS10" s="35" t="s">
        <v>49</v>
      </c>
      <c r="AT10" s="35" t="s">
        <v>33</v>
      </c>
      <c r="AU10" s="46" t="s">
        <v>34</v>
      </c>
      <c r="AV10" s="35" t="s">
        <v>35</v>
      </c>
      <c r="AW10" s="35" t="s">
        <v>33</v>
      </c>
      <c r="AX10" s="35" t="s">
        <v>36</v>
      </c>
      <c r="AY10" s="35"/>
      <c r="AZ10" s="35" t="s">
        <v>37</v>
      </c>
      <c r="BA10" s="60">
        <f>-F6</f>
        <v>861.6</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580</v>
      </c>
      <c r="D11" s="3">
        <f t="shared" ref="D11:E11" si="3">+D6*0.29</f>
        <v>587.71979999999996</v>
      </c>
      <c r="E11" s="3">
        <f t="shared" si="3"/>
        <v>634.98979999999995</v>
      </c>
      <c r="F11" s="3">
        <f t="shared" ref="F11" si="4">+F6*0.29</f>
        <v>-249.86399999999998</v>
      </c>
      <c r="G11" s="3"/>
      <c r="H11" s="3"/>
      <c r="I11" s="3"/>
      <c r="J11" s="3"/>
      <c r="K11" s="3"/>
      <c r="L11" s="3"/>
      <c r="M11" s="3"/>
      <c r="N11" s="3"/>
      <c r="O11" s="3"/>
      <c r="P11" s="3">
        <f>SUM(D11:O11)</f>
        <v>972.84559999999988</v>
      </c>
      <c r="Q11" s="5">
        <f>+C11+P11</f>
        <v>1552.8455999999999</v>
      </c>
      <c r="R11" s="17"/>
      <c r="S11" s="55"/>
      <c r="U11" s="36" t="s">
        <v>52</v>
      </c>
      <c r="V11" s="35">
        <v>100</v>
      </c>
      <c r="W11" s="35">
        <v>230300</v>
      </c>
      <c r="X11" s="35" t="s">
        <v>33</v>
      </c>
      <c r="Y11" s="46" t="s">
        <v>34</v>
      </c>
      <c r="Z11" s="46" t="s">
        <v>35</v>
      </c>
      <c r="AA11" s="35" t="s">
        <v>33</v>
      </c>
      <c r="AB11" s="35" t="s">
        <v>36</v>
      </c>
      <c r="AC11" s="35"/>
      <c r="AD11" s="35" t="s">
        <v>37</v>
      </c>
      <c r="AE11" s="60">
        <f>-D7</f>
        <v>1742.4699999999998</v>
      </c>
      <c r="AF11" s="36" t="s">
        <v>52</v>
      </c>
      <c r="AG11" s="35">
        <v>100</v>
      </c>
      <c r="AH11" s="35">
        <v>230300</v>
      </c>
      <c r="AI11" s="35" t="s">
        <v>33</v>
      </c>
      <c r="AJ11" s="46" t="s">
        <v>34</v>
      </c>
      <c r="AK11" s="46" t="s">
        <v>35</v>
      </c>
      <c r="AL11" s="35" t="s">
        <v>33</v>
      </c>
      <c r="AM11" s="35" t="s">
        <v>36</v>
      </c>
      <c r="AN11" s="35"/>
      <c r="AO11" s="35" t="s">
        <v>37</v>
      </c>
      <c r="AP11" s="60">
        <f>-E7</f>
        <v>1728.8899999999999</v>
      </c>
      <c r="AQ11" s="36" t="s">
        <v>52</v>
      </c>
      <c r="AR11" s="35">
        <v>100</v>
      </c>
      <c r="AS11" s="35">
        <v>230300</v>
      </c>
      <c r="AT11" s="35" t="s">
        <v>33</v>
      </c>
      <c r="AU11" s="46" t="s">
        <v>34</v>
      </c>
      <c r="AV11" s="46" t="s">
        <v>35</v>
      </c>
      <c r="AW11" s="35" t="s">
        <v>33</v>
      </c>
      <c r="AX11" s="35" t="s">
        <v>36</v>
      </c>
      <c r="AY11" s="35"/>
      <c r="AZ11" s="35" t="s">
        <v>37</v>
      </c>
      <c r="BA11" s="60">
        <f>-F7</f>
        <v>-1452.7599999999998</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-1742.4699999999998</v>
      </c>
      <c r="AF12" s="36" t="s">
        <v>54</v>
      </c>
      <c r="AG12" s="35">
        <v>100</v>
      </c>
      <c r="AH12" s="35">
        <v>411300</v>
      </c>
      <c r="AI12" s="35" t="s">
        <v>33</v>
      </c>
      <c r="AJ12" s="46" t="s">
        <v>34</v>
      </c>
      <c r="AK12" s="46" t="s">
        <v>35</v>
      </c>
      <c r="AL12" s="35" t="s">
        <v>33</v>
      </c>
      <c r="AM12" s="35" t="s">
        <v>36</v>
      </c>
      <c r="AN12" s="35"/>
      <c r="AO12" s="35" t="s">
        <v>37</v>
      </c>
      <c r="AP12" s="60">
        <f>E7</f>
        <v>-1728.8899999999999</v>
      </c>
      <c r="AQ12" s="36" t="s">
        <v>54</v>
      </c>
      <c r="AR12" s="35">
        <v>100</v>
      </c>
      <c r="AS12" s="35">
        <v>411300</v>
      </c>
      <c r="AT12" s="35" t="s">
        <v>33</v>
      </c>
      <c r="AU12" s="46" t="s">
        <v>34</v>
      </c>
      <c r="AV12" s="46" t="s">
        <v>35</v>
      </c>
      <c r="AW12" s="35" t="s">
        <v>33</v>
      </c>
      <c r="AX12" s="35" t="s">
        <v>36</v>
      </c>
      <c r="AY12" s="35"/>
      <c r="AZ12" s="35" t="s">
        <v>37</v>
      </c>
      <c r="BA12" s="60">
        <f>+F7</f>
        <v>1452.7599999999998</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580</v>
      </c>
      <c r="D13" s="10">
        <f t="shared" si="5"/>
        <v>587.71979999999996</v>
      </c>
      <c r="E13" s="10">
        <f t="shared" si="5"/>
        <v>634.98979999999995</v>
      </c>
      <c r="F13" s="10">
        <f t="shared" ref="F13" si="6">SUM(F11:F12)</f>
        <v>-249.86399999999998</v>
      </c>
      <c r="G13" s="10"/>
      <c r="H13" s="10"/>
      <c r="I13" s="10"/>
      <c r="J13" s="10"/>
      <c r="K13" s="10"/>
      <c r="L13" s="10"/>
      <c r="M13" s="10"/>
      <c r="N13" s="10"/>
      <c r="O13" s="10"/>
      <c r="P13" s="10">
        <f>SUM(P11:P12)</f>
        <v>972.84559999999988</v>
      </c>
      <c r="Q13" s="10">
        <f>SUM(Q11:Q12)</f>
        <v>1552.8455999999999</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587.71979999999996</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634.98979999999995</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-249.86399999999998</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-587.71979999999996</v>
      </c>
      <c r="AF14" s="36" t="s">
        <v>31</v>
      </c>
      <c r="AG14" s="35">
        <v>100</v>
      </c>
      <c r="AH14" s="35">
        <v>120100</v>
      </c>
      <c r="AI14" s="35" t="s">
        <v>33</v>
      </c>
      <c r="AJ14" s="46" t="s">
        <v>34</v>
      </c>
      <c r="AK14" s="35" t="s">
        <v>35</v>
      </c>
      <c r="AL14" s="35" t="s">
        <v>33</v>
      </c>
      <c r="AM14" s="35" t="s">
        <v>36</v>
      </c>
      <c r="AN14" s="35"/>
      <c r="AO14" s="35" t="s">
        <v>37</v>
      </c>
      <c r="AP14" s="60">
        <f>-E11</f>
        <v>-634.98979999999995</v>
      </c>
      <c r="AQ14" s="36" t="s">
        <v>31</v>
      </c>
      <c r="AR14" s="35">
        <v>100</v>
      </c>
      <c r="AS14" s="35">
        <v>120100</v>
      </c>
      <c r="AT14" s="35" t="s">
        <v>33</v>
      </c>
      <c r="AU14" s="46" t="s">
        <v>34</v>
      </c>
      <c r="AV14" s="35" t="s">
        <v>35</v>
      </c>
      <c r="AW14" s="35" t="s">
        <v>33</v>
      </c>
      <c r="AX14" s="35" t="s">
        <v>36</v>
      </c>
      <c r="AY14" s="35"/>
      <c r="AZ14" s="35" t="s">
        <v>37</v>
      </c>
      <c r="BA14" s="60">
        <f>-F11</f>
        <v>249.86399999999998</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0</v>
      </c>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587.71979999999996</v>
      </c>
      <c r="AF15" s="36" t="s">
        <v>48</v>
      </c>
      <c r="AG15" s="35">
        <v>100</v>
      </c>
      <c r="AH15" s="35" t="s">
        <v>49</v>
      </c>
      <c r="AI15" s="35" t="s">
        <v>33</v>
      </c>
      <c r="AJ15" s="46" t="s">
        <v>34</v>
      </c>
      <c r="AK15" s="46" t="s">
        <v>35</v>
      </c>
      <c r="AL15" s="35" t="s">
        <v>33</v>
      </c>
      <c r="AM15" s="35" t="s">
        <v>36</v>
      </c>
      <c r="AN15" s="35"/>
      <c r="AO15" s="35" t="s">
        <v>37</v>
      </c>
      <c r="AP15" s="60">
        <f>+E11</f>
        <v>634.98979999999995</v>
      </c>
      <c r="AQ15" s="36" t="s">
        <v>48</v>
      </c>
      <c r="AR15" s="35">
        <v>100</v>
      </c>
      <c r="AS15" s="35" t="s">
        <v>49</v>
      </c>
      <c r="AT15" s="35" t="s">
        <v>33</v>
      </c>
      <c r="AU15" s="46" t="s">
        <v>34</v>
      </c>
      <c r="AV15" s="46" t="s">
        <v>35</v>
      </c>
      <c r="AW15" s="35" t="s">
        <v>33</v>
      </c>
      <c r="AX15" s="35" t="s">
        <v>36</v>
      </c>
      <c r="AY15" s="35"/>
      <c r="AZ15" s="35" t="s">
        <v>37</v>
      </c>
      <c r="BA15" s="60">
        <f>+F11</f>
        <v>-249.86399999999998</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0</v>
      </c>
      <c r="F16" s="3">
        <f t="shared" si="7"/>
        <v>0</v>
      </c>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-587.71979999999996</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-634.98979999999995</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249.86399999999998</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256.66404942618203</v>
      </c>
      <c r="D17" s="3">
        <f t="shared" si="7"/>
        <v>160.82890000000003</v>
      </c>
      <c r="E17" s="3">
        <f t="shared" si="7"/>
        <v>260.77317999999997</v>
      </c>
      <c r="F17" s="3">
        <f t="shared" si="7"/>
        <v>334.59655999999984</v>
      </c>
      <c r="G17" s="3"/>
      <c r="H17" s="3"/>
      <c r="I17" s="3"/>
      <c r="J17" s="3"/>
      <c r="K17" s="3"/>
      <c r="L17" s="3"/>
      <c r="M17" s="3"/>
      <c r="N17" s="3"/>
      <c r="O17" s="3"/>
      <c r="P17" s="3">
        <f>SUM(D17:O17)</f>
        <v>756.19863999999984</v>
      </c>
      <c r="Q17" s="5">
        <f>+C17+P17</f>
        <v>1012.8626894261819</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256.66404942618203</v>
      </c>
      <c r="D18" s="8">
        <f t="shared" si="8"/>
        <v>160.82890000000003</v>
      </c>
      <c r="E18" s="8">
        <f t="shared" si="8"/>
        <v>260.77317999999997</v>
      </c>
      <c r="F18" s="8">
        <f t="shared" ref="F18" si="9">SUM(F15:F17)</f>
        <v>334.59655999999984</v>
      </c>
      <c r="G18" s="8"/>
      <c r="H18" s="8"/>
      <c r="I18" s="8"/>
      <c r="J18" s="8"/>
      <c r="K18" s="8"/>
      <c r="L18" s="8"/>
      <c r="M18" s="8"/>
      <c r="N18" s="8"/>
      <c r="O18" s="8"/>
      <c r="P18" s="10">
        <f>SUM(P15:P17)</f>
        <v>756.19863999999984</v>
      </c>
      <c r="Q18" s="10">
        <f>SUM(Q15:Q17)</f>
        <v>1012.8626894261819</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0</v>
      </c>
      <c r="F24" s="3">
        <f t="shared" si="13"/>
        <v>0</v>
      </c>
      <c r="G24" s="3"/>
      <c r="H24" s="3"/>
      <c r="I24" s="3"/>
      <c r="J24" s="3"/>
      <c r="K24" s="3"/>
      <c r="L24" s="3"/>
      <c r="M24" s="3"/>
      <c r="N24" s="3"/>
      <c r="O24" s="3"/>
      <c r="P24" s="3">
        <f t="shared" si="10"/>
        <v>0</v>
      </c>
      <c r="Q24" s="5">
        <f t="shared" si="11"/>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62.291442972058405</v>
      </c>
      <c r="D25" s="3">
        <f t="shared" si="13"/>
        <v>38.076100000000011</v>
      </c>
      <c r="E25" s="3">
        <f t="shared" si="13"/>
        <v>61.737820000000013</v>
      </c>
      <c r="F25" s="3">
        <f t="shared" si="13"/>
        <v>79.215439999999973</v>
      </c>
      <c r="G25" s="3"/>
      <c r="H25" s="3"/>
      <c r="I25" s="3"/>
      <c r="J25" s="3"/>
      <c r="K25" s="3"/>
      <c r="L25" s="3"/>
      <c r="M25" s="3"/>
      <c r="N25" s="3"/>
      <c r="O25" s="3"/>
      <c r="P25" s="3">
        <f t="shared" si="10"/>
        <v>179.02936</v>
      </c>
      <c r="Q25" s="5">
        <f t="shared" si="11"/>
        <v>241.3208029720584</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160.82890000000003</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260.77317999999997</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334.59655999999984</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140</v>
      </c>
      <c r="D26" s="18">
        <f t="shared" ref="D26:E26" si="14">+D6*0.07</f>
        <v>141.86340000000001</v>
      </c>
      <c r="E26" s="18">
        <f t="shared" si="14"/>
        <v>153.27340000000001</v>
      </c>
      <c r="F26" s="18">
        <f t="shared" ref="F26" si="15">+F6*0.07</f>
        <v>-60.312000000000005</v>
      </c>
      <c r="G26" s="18"/>
      <c r="H26" s="18"/>
      <c r="I26" s="18"/>
      <c r="J26" s="18"/>
      <c r="K26" s="18"/>
      <c r="L26" s="18"/>
      <c r="M26" s="18"/>
      <c r="N26" s="18"/>
      <c r="O26" s="18"/>
      <c r="P26" s="18">
        <f t="shared" si="10"/>
        <v>234.82479999999998</v>
      </c>
      <c r="Q26" s="18">
        <f t="shared" si="11"/>
        <v>374.82479999999998</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-160.82890000000003</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-260.77317999999997</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-334.59655999999984</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1.2833202471309102</v>
      </c>
      <c r="D27" s="53">
        <f>((+D16*0.5)+D17)*0.005</f>
        <v>0.80414450000000015</v>
      </c>
      <c r="E27" s="53">
        <f>((+E16*0.5)+E17)*0.005</f>
        <v>1.3038658999999999</v>
      </c>
      <c r="F27" s="53">
        <f>((+F16*0.5)+F17)*0.005</f>
        <v>1.6729827999999993</v>
      </c>
      <c r="G27" s="3"/>
      <c r="H27" s="3"/>
      <c r="I27" s="3"/>
      <c r="J27" s="3"/>
      <c r="K27" s="3"/>
      <c r="L27" s="3"/>
      <c r="M27" s="3"/>
      <c r="N27" s="3"/>
      <c r="O27" s="3"/>
      <c r="P27" s="3">
        <f t="shared" si="10"/>
        <v>3.7809931999999993</v>
      </c>
      <c r="Q27" s="5">
        <f t="shared" si="11"/>
        <v>5.0643134471309095</v>
      </c>
      <c r="R27" s="17"/>
      <c r="S27" s="56"/>
      <c r="U27" s="36" t="s">
        <v>95</v>
      </c>
      <c r="V27" s="35">
        <v>100</v>
      </c>
      <c r="W27" s="35" t="s">
        <v>96</v>
      </c>
      <c r="X27" s="35" t="s">
        <v>33</v>
      </c>
      <c r="Y27" s="46" t="s">
        <v>34</v>
      </c>
      <c r="Z27" s="46" t="s">
        <v>35</v>
      </c>
      <c r="AA27" s="35" t="s">
        <v>33</v>
      </c>
      <c r="AB27" s="35" t="s">
        <v>36</v>
      </c>
      <c r="AC27" s="35"/>
      <c r="AD27" s="35" t="s">
        <v>37</v>
      </c>
      <c r="AE27" s="60">
        <f>+D17</f>
        <v>160.82890000000003</v>
      </c>
      <c r="AF27" s="36" t="s">
        <v>95</v>
      </c>
      <c r="AG27" s="35">
        <v>100</v>
      </c>
      <c r="AH27" s="35" t="s">
        <v>96</v>
      </c>
      <c r="AI27" s="35" t="s">
        <v>33</v>
      </c>
      <c r="AJ27" s="46" t="s">
        <v>34</v>
      </c>
      <c r="AK27" s="46" t="s">
        <v>35</v>
      </c>
      <c r="AL27" s="35" t="s">
        <v>33</v>
      </c>
      <c r="AM27" s="35" t="s">
        <v>36</v>
      </c>
      <c r="AN27" s="35"/>
      <c r="AO27" s="35" t="s">
        <v>37</v>
      </c>
      <c r="AP27" s="60">
        <f>+E17</f>
        <v>260.77317999999997</v>
      </c>
      <c r="AQ27" s="36" t="s">
        <v>95</v>
      </c>
      <c r="AR27" s="35">
        <v>100</v>
      </c>
      <c r="AS27" s="35" t="s">
        <v>96</v>
      </c>
      <c r="AT27" s="35" t="s">
        <v>33</v>
      </c>
      <c r="AU27" s="46" t="s">
        <v>34</v>
      </c>
      <c r="AV27" s="46" t="s">
        <v>35</v>
      </c>
      <c r="AW27" s="35" t="s">
        <v>33</v>
      </c>
      <c r="AX27" s="35" t="s">
        <v>36</v>
      </c>
      <c r="AY27" s="35"/>
      <c r="AZ27" s="35" t="s">
        <v>37</v>
      </c>
      <c r="BA27" s="60">
        <f>+F17</f>
        <v>334.59655999999984</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203.57476321918932</v>
      </c>
      <c r="D28" s="8">
        <f t="shared" si="16"/>
        <v>180.74364450000002</v>
      </c>
      <c r="E28" s="8">
        <f t="shared" si="16"/>
        <v>216.31508590000004</v>
      </c>
      <c r="F28" s="8">
        <f t="shared" ref="F28" si="17">SUM(F20:F27)</f>
        <v>20.576422799999968</v>
      </c>
      <c r="G28" s="8"/>
      <c r="H28" s="8"/>
      <c r="I28" s="8"/>
      <c r="J28" s="8"/>
      <c r="K28" s="8"/>
      <c r="L28" s="8"/>
      <c r="M28" s="8"/>
      <c r="N28" s="8"/>
      <c r="O28" s="8"/>
      <c r="P28" s="10">
        <f>SUM(P20:P27)</f>
        <v>417.63515319999999</v>
      </c>
      <c r="Q28" s="10">
        <f>SUM(Q20:Q27)</f>
        <v>621.20991641918931</v>
      </c>
      <c r="R28" s="17"/>
      <c r="S28" s="56"/>
      <c r="U28" s="36" t="s">
        <v>98</v>
      </c>
      <c r="V28" s="35">
        <v>100</v>
      </c>
      <c r="W28" s="35" t="s">
        <v>99</v>
      </c>
      <c r="X28" s="35" t="s">
        <v>33</v>
      </c>
      <c r="Y28" s="46" t="s">
        <v>34</v>
      </c>
      <c r="Z28" s="46" t="s">
        <v>35</v>
      </c>
      <c r="AA28" s="35" t="s">
        <v>33</v>
      </c>
      <c r="AB28" s="35" t="s">
        <v>36</v>
      </c>
      <c r="AC28" s="35"/>
      <c r="AD28" s="35" t="s">
        <v>37</v>
      </c>
      <c r="AE28" s="60">
        <f>-D17</f>
        <v>-160.82890000000003</v>
      </c>
      <c r="AF28" s="36" t="s">
        <v>98</v>
      </c>
      <c r="AG28" s="35">
        <v>100</v>
      </c>
      <c r="AH28" s="35" t="s">
        <v>99</v>
      </c>
      <c r="AI28" s="35" t="s">
        <v>33</v>
      </c>
      <c r="AJ28" s="46" t="s">
        <v>34</v>
      </c>
      <c r="AK28" s="46" t="s">
        <v>35</v>
      </c>
      <c r="AL28" s="35" t="s">
        <v>33</v>
      </c>
      <c r="AM28" s="35" t="s">
        <v>36</v>
      </c>
      <c r="AN28" s="35"/>
      <c r="AO28" s="35" t="s">
        <v>37</v>
      </c>
      <c r="AP28" s="60">
        <f>-E17</f>
        <v>-260.77317999999997</v>
      </c>
      <c r="AQ28" s="36" t="s">
        <v>98</v>
      </c>
      <c r="AR28" s="35">
        <v>100</v>
      </c>
      <c r="AS28" s="35" t="s">
        <v>99</v>
      </c>
      <c r="AT28" s="35" t="s">
        <v>33</v>
      </c>
      <c r="AU28" s="46" t="s">
        <v>34</v>
      </c>
      <c r="AV28" s="46" t="s">
        <v>35</v>
      </c>
      <c r="AW28" s="35" t="s">
        <v>33</v>
      </c>
      <c r="AX28" s="35" t="s">
        <v>36</v>
      </c>
      <c r="AY28" s="35"/>
      <c r="AZ28" s="35" t="s">
        <v>37</v>
      </c>
      <c r="BA28" s="60">
        <f>-F17</f>
        <v>-334.59655999999984</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8</v>
      </c>
      <c r="D30" s="24">
        <f t="shared" ref="D30:E31" si="19">+D6*0.004</f>
        <v>8.1064799999999995</v>
      </c>
      <c r="E30" s="24">
        <f t="shared" si="19"/>
        <v>8.7584800000000005</v>
      </c>
      <c r="F30" s="24">
        <f t="shared" ref="F30" si="20">+F6*0.004</f>
        <v>-3.4464000000000001</v>
      </c>
      <c r="G30" s="24"/>
      <c r="H30" s="24"/>
      <c r="I30" s="24"/>
      <c r="J30" s="24"/>
      <c r="K30" s="24"/>
      <c r="L30" s="24"/>
      <c r="M30" s="24"/>
      <c r="N30" s="24"/>
      <c r="O30" s="24"/>
      <c r="P30" s="24">
        <f>SUM(D30:O30)</f>
        <v>13.418559999999999</v>
      </c>
      <c r="Q30" s="22">
        <f>+C30+P30</f>
        <v>21.418559999999999</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-6.1808399999999999</v>
      </c>
      <c r="D31" s="22">
        <f t="shared" si="19"/>
        <v>-6.969879999999999</v>
      </c>
      <c r="E31" s="22">
        <f t="shared" si="19"/>
        <v>-6.9155599999999993</v>
      </c>
      <c r="F31" s="22">
        <f t="shared" ref="F31" si="22">+F7*0.004</f>
        <v>5.8110399999999993</v>
      </c>
      <c r="G31" s="22"/>
      <c r="H31" s="22"/>
      <c r="I31" s="22"/>
      <c r="J31" s="22"/>
      <c r="K31" s="22"/>
      <c r="L31" s="22"/>
      <c r="M31" s="22"/>
      <c r="N31" s="22"/>
      <c r="O31" s="22"/>
      <c r="P31" s="24">
        <f>SUM(D31:O31)</f>
        <v>-8.0744000000000007</v>
      </c>
      <c r="Q31" s="22">
        <f>+C31+P31</f>
        <v>-14.255240000000001</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40</v>
      </c>
      <c r="D32" s="24">
        <f t="shared" ref="D32:E33" si="24">+D6*0.02</f>
        <v>40.532399999999996</v>
      </c>
      <c r="E32" s="24">
        <f t="shared" si="24"/>
        <v>43.792400000000001</v>
      </c>
      <c r="F32" s="24">
        <f t="shared" ref="F32" si="25">+F6*0.02</f>
        <v>-17.231999999999999</v>
      </c>
      <c r="G32" s="24"/>
      <c r="H32" s="24"/>
      <c r="I32" s="24"/>
      <c r="J32" s="24"/>
      <c r="K32" s="24"/>
      <c r="L32" s="24"/>
      <c r="M32" s="24"/>
      <c r="N32" s="24"/>
      <c r="O32" s="24"/>
      <c r="P32" s="24">
        <f>SUM(D32:O32)</f>
        <v>67.092799999999997</v>
      </c>
      <c r="Q32" s="22">
        <f>+C32+P32</f>
        <v>107.0928</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-30.904200000000003</v>
      </c>
      <c r="D33" s="22">
        <f t="shared" si="24"/>
        <v>-34.849399999999996</v>
      </c>
      <c r="E33" s="22">
        <f t="shared" si="24"/>
        <v>-34.577799999999996</v>
      </c>
      <c r="F33" s="22">
        <f t="shared" ref="F33" si="27">+F7*0.02</f>
        <v>29.055199999999996</v>
      </c>
      <c r="G33" s="22"/>
      <c r="H33" s="22"/>
      <c r="I33" s="22"/>
      <c r="J33" s="22"/>
      <c r="K33" s="22"/>
      <c r="L33" s="22"/>
      <c r="M33" s="22"/>
      <c r="N33" s="22"/>
      <c r="O33" s="22"/>
      <c r="P33" s="24">
        <f>SUM(D33:O33)</f>
        <v>-40.372</v>
      </c>
      <c r="Q33" s="22">
        <f>+C33+P33</f>
        <v>-71.276200000000003</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10.914959999999994</v>
      </c>
      <c r="D34" s="8">
        <f t="shared" ref="D34:E34" si="29">SUM(D30:D33)</f>
        <v>6.8196000000000012</v>
      </c>
      <c r="E34" s="8">
        <f t="shared" si="29"/>
        <v>11.057520000000004</v>
      </c>
      <c r="F34" s="8">
        <f t="shared" ref="F34" si="30">SUM(F30:F33)</f>
        <v>14.187839999999996</v>
      </c>
      <c r="G34" s="8"/>
      <c r="H34" s="8"/>
      <c r="I34" s="8"/>
      <c r="J34" s="8"/>
      <c r="K34" s="8"/>
      <c r="L34" s="8"/>
      <c r="M34" s="8"/>
      <c r="N34" s="8"/>
      <c r="O34" s="8"/>
      <c r="P34" s="10">
        <f>SUM(P30:P33)</f>
        <v>32.064959999999999</v>
      </c>
      <c r="Q34" s="10">
        <f>SUM(Q30:Q33)</f>
        <v>42.979919999999993</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-596.36377264537134</v>
      </c>
      <c r="D37" s="25">
        <f t="shared" si="31"/>
        <v>-651.96194449999996</v>
      </c>
      <c r="E37" s="25">
        <f t="shared" si="31"/>
        <v>-662.40558589999989</v>
      </c>
      <c r="F37" s="25">
        <f t="shared" ref="F37" si="32">+F8-F13-F18-F28-F34</f>
        <v>471.66317719999984</v>
      </c>
      <c r="G37" s="25"/>
      <c r="H37" s="25"/>
      <c r="I37" s="25"/>
      <c r="J37" s="25"/>
      <c r="K37" s="25"/>
      <c r="L37" s="25"/>
      <c r="M37" s="25"/>
      <c r="N37" s="25"/>
      <c r="O37" s="25"/>
      <c r="P37" s="12">
        <f>+P8-P13-P18-P28-P34</f>
        <v>-842.70435319999979</v>
      </c>
      <c r="Q37" s="12">
        <f>+Q8-Q13-Q18-Q28-Q34</f>
        <v>-1439.0681258453717</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1232</v>
      </c>
      <c r="D41" s="12">
        <f t="shared" si="33"/>
        <v>1248.3979200000001</v>
      </c>
      <c r="E41" s="12">
        <f t="shared" si="33"/>
        <v>1348.80592</v>
      </c>
      <c r="F41" s="12">
        <f t="shared" ref="F41" si="34">+F6-F11-F15-F20-F23-F26-F30-F32-F39</f>
        <v>-530.74560000000008</v>
      </c>
      <c r="G41" s="12"/>
      <c r="H41" s="12"/>
      <c r="I41" s="12"/>
      <c r="J41" s="12"/>
      <c r="K41" s="12"/>
      <c r="L41" s="12"/>
      <c r="M41" s="12"/>
      <c r="N41" s="12"/>
      <c r="O41" s="12"/>
      <c r="P41" s="12">
        <f>+P6-P11-P15-P20-P23-P26-P30-P32-P39</f>
        <v>2066.4582399999999</v>
      </c>
      <c r="Q41" s="12">
        <f>+Q6-Q11-Q15-Q20-Q23-Q26-Q30-Q32-Q39</f>
        <v>3298.4582399999999</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1280</v>
      </c>
      <c r="D45" s="80">
        <f t="shared" si="35"/>
        <v>1297.0368000000001</v>
      </c>
      <c r="E45" s="80">
        <f t="shared" si="35"/>
        <v>1401.3568</v>
      </c>
      <c r="F45" s="80">
        <f t="shared" ref="F45" si="36">+F6-F11-F15-F20-F23-F26-F43</f>
        <v>-551.42400000000009</v>
      </c>
      <c r="G45" s="80"/>
      <c r="H45" s="80"/>
      <c r="I45" s="80"/>
      <c r="J45" s="80"/>
      <c r="K45" s="80"/>
      <c r="L45" s="80"/>
      <c r="M45" s="80"/>
      <c r="N45" s="80"/>
      <c r="O45" s="80"/>
      <c r="P45" s="80">
        <f>+P6-P11-P15-P20-P23-P26-P43</f>
        <v>2146.9695999999999</v>
      </c>
      <c r="Q45" s="80">
        <f>+Q6-Q11-Q15-Q20-Q23-Q26-Q43</f>
        <v>3426.9695999999999</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100</v>
      </c>
      <c r="D47" s="24">
        <f t="shared" ref="D47:E48" si="38">+D6*0.05</f>
        <v>101.331</v>
      </c>
      <c r="E47" s="24">
        <f t="shared" si="38"/>
        <v>109.48099999999999</v>
      </c>
      <c r="F47" s="24">
        <f t="shared" ref="F47" si="39">+F6*0.05</f>
        <v>-43.080000000000005</v>
      </c>
      <c r="G47" s="24"/>
      <c r="H47" s="24"/>
      <c r="I47" s="24"/>
      <c r="J47" s="24"/>
      <c r="K47" s="24"/>
      <c r="L47" s="24"/>
      <c r="M47" s="24"/>
      <c r="N47" s="24"/>
      <c r="O47" s="24"/>
      <c r="P47" s="24">
        <f>SUM(D47:O47)</f>
        <v>167.732</v>
      </c>
      <c r="Q47" s="22">
        <f>+C47+P47</f>
        <v>267.73199999999997</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-77.260500000000008</v>
      </c>
      <c r="D48" s="24">
        <f t="shared" si="38"/>
        <v>-87.123499999999993</v>
      </c>
      <c r="E48" s="24">
        <f t="shared" si="38"/>
        <v>-86.444500000000005</v>
      </c>
      <c r="F48" s="24">
        <f t="shared" ref="F48" si="41">+F7*0.05</f>
        <v>72.637999999999991</v>
      </c>
      <c r="G48" s="24"/>
      <c r="H48" s="24"/>
      <c r="I48" s="24"/>
      <c r="J48" s="24"/>
      <c r="K48" s="24"/>
      <c r="L48" s="24"/>
      <c r="M48" s="24"/>
      <c r="N48" s="24"/>
      <c r="O48" s="24"/>
      <c r="P48" s="24">
        <f>SUM(D48:O48)</f>
        <v>-100.92999999999999</v>
      </c>
      <c r="Q48" s="22">
        <f>+C48+P48</f>
        <v>-178.19049999999999</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33.654459999999986</v>
      </c>
      <c r="D49" s="39">
        <f t="shared" ref="D49:E49" si="43">+D34+D47+D48</f>
        <v>21.027100000000004</v>
      </c>
      <c r="E49" s="39">
        <f t="shared" si="43"/>
        <v>34.09402</v>
      </c>
      <c r="F49" s="39">
        <f t="shared" ref="F49" si="44">+F34+F47+F48</f>
        <v>43.74583999999998</v>
      </c>
      <c r="G49" s="39"/>
      <c r="H49" s="39"/>
      <c r="I49" s="39"/>
      <c r="J49" s="39"/>
      <c r="K49" s="39"/>
      <c r="L49" s="39"/>
      <c r="M49" s="39"/>
      <c r="N49" s="39"/>
      <c r="O49" s="39"/>
      <c r="P49" s="39">
        <f>+P34+P47+P48</f>
        <v>98.86696000000002</v>
      </c>
      <c r="Q49" s="39">
        <f>+Q34+Q47+Q48</f>
        <v>132.52141999999998</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38.076100000000011</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61.737820000000013</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79.215439999999973</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-38.076100000000011</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-61.737820000000013</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-79.215439999999973</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1545.21</v>
      </c>
      <c r="D51" s="29">
        <v>3287.68</v>
      </c>
      <c r="E51" s="29">
        <v>5016.57</v>
      </c>
      <c r="F51" s="29">
        <v>3563.81</v>
      </c>
      <c r="G51" s="29"/>
      <c r="H51" s="29"/>
      <c r="I51" s="29"/>
      <c r="J51" s="29"/>
      <c r="K51" s="29"/>
      <c r="L51" s="29"/>
      <c r="M51" s="29"/>
      <c r="N51" s="29"/>
      <c r="O51" s="29"/>
      <c r="P51" s="57">
        <f>+F51</f>
        <v>3563.81</v>
      </c>
      <c r="Q51" s="78">
        <f t="shared" ref="Q51:Q58" si="45">P51</f>
        <v>3563.81</v>
      </c>
      <c r="R51" s="17">
        <f>-R7</f>
        <v>3563.81</v>
      </c>
      <c r="S51" s="55">
        <f>Q51-R51</f>
        <v>0</v>
      </c>
      <c r="U51" s="36" t="s">
        <v>154</v>
      </c>
      <c r="V51" s="35" t="s">
        <v>32</v>
      </c>
      <c r="W51" s="35" t="s">
        <v>155</v>
      </c>
      <c r="X51" s="35" t="s">
        <v>33</v>
      </c>
      <c r="Y51" s="46" t="s">
        <v>34</v>
      </c>
      <c r="Z51" s="46" t="s">
        <v>35</v>
      </c>
      <c r="AA51" s="35" t="s">
        <v>33</v>
      </c>
      <c r="AB51" s="35" t="s">
        <v>36</v>
      </c>
      <c r="AC51" s="35"/>
      <c r="AD51" s="35" t="s">
        <v>37</v>
      </c>
      <c r="AE51" s="60">
        <f>+D25</f>
        <v>38.076100000000011</v>
      </c>
      <c r="AF51" s="36" t="s">
        <v>154</v>
      </c>
      <c r="AG51" s="35" t="s">
        <v>32</v>
      </c>
      <c r="AH51" s="35" t="s">
        <v>155</v>
      </c>
      <c r="AI51" s="35" t="s">
        <v>33</v>
      </c>
      <c r="AJ51" s="46" t="s">
        <v>34</v>
      </c>
      <c r="AK51" s="46" t="s">
        <v>35</v>
      </c>
      <c r="AL51" s="35" t="s">
        <v>33</v>
      </c>
      <c r="AM51" s="35" t="s">
        <v>36</v>
      </c>
      <c r="AN51" s="35"/>
      <c r="AO51" s="35" t="s">
        <v>37</v>
      </c>
      <c r="AP51" s="60">
        <f>+E25</f>
        <v>61.737820000000013</v>
      </c>
      <c r="AQ51" s="36" t="s">
        <v>154</v>
      </c>
      <c r="AR51" s="35" t="s">
        <v>32</v>
      </c>
      <c r="AS51" s="35" t="s">
        <v>155</v>
      </c>
      <c r="AT51" s="35" t="s">
        <v>33</v>
      </c>
      <c r="AU51" s="46" t="s">
        <v>34</v>
      </c>
      <c r="AV51" s="46" t="s">
        <v>35</v>
      </c>
      <c r="AW51" s="35" t="s">
        <v>33</v>
      </c>
      <c r="AX51" s="35" t="s">
        <v>36</v>
      </c>
      <c r="AY51" s="35"/>
      <c r="AZ51" s="35" t="s">
        <v>37</v>
      </c>
      <c r="BA51" s="60">
        <f>+F25</f>
        <v>79.215439999999973</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0</v>
      </c>
      <c r="F52" s="29">
        <v>0</v>
      </c>
      <c r="G52" s="29"/>
      <c r="H52" s="29"/>
      <c r="I52" s="29"/>
      <c r="J52" s="29"/>
      <c r="K52" s="29"/>
      <c r="L52" s="29"/>
      <c r="M52" s="29"/>
      <c r="N52" s="29"/>
      <c r="O52" s="29"/>
      <c r="P52" s="57">
        <f>+F52</f>
        <v>0</v>
      </c>
      <c r="Q52" s="78">
        <f t="shared" si="45"/>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-38.076100000000011</v>
      </c>
      <c r="AF52" s="36" t="s">
        <v>157</v>
      </c>
      <c r="AG52" s="35" t="s">
        <v>32</v>
      </c>
      <c r="AH52" s="35" t="s">
        <v>158</v>
      </c>
      <c r="AI52" s="35" t="s">
        <v>33</v>
      </c>
      <c r="AJ52" s="46" t="s">
        <v>34</v>
      </c>
      <c r="AK52" s="46" t="s">
        <v>35</v>
      </c>
      <c r="AL52" s="35" t="s">
        <v>33</v>
      </c>
      <c r="AM52" s="35" t="s">
        <v>36</v>
      </c>
      <c r="AN52" s="35"/>
      <c r="AO52" s="35" t="s">
        <v>37</v>
      </c>
      <c r="AP52" s="60">
        <f>-E25</f>
        <v>-61.737820000000013</v>
      </c>
      <c r="AQ52" s="36" t="s">
        <v>157</v>
      </c>
      <c r="AR52" s="35" t="s">
        <v>32</v>
      </c>
      <c r="AS52" s="35" t="s">
        <v>158</v>
      </c>
      <c r="AT52" s="35" t="s">
        <v>33</v>
      </c>
      <c r="AU52" s="46" t="s">
        <v>34</v>
      </c>
      <c r="AV52" s="46" t="s">
        <v>35</v>
      </c>
      <c r="AW52" s="35" t="s">
        <v>33</v>
      </c>
      <c r="AX52" s="35" t="s">
        <v>36</v>
      </c>
      <c r="AY52" s="35"/>
      <c r="AZ52" s="35" t="s">
        <v>37</v>
      </c>
      <c r="BA52" s="60">
        <f>-F25</f>
        <v>-79.215439999999973</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256.66404942618203</v>
      </c>
      <c r="D53" s="3">
        <f t="shared" ref="D53:F53" si="46">+D65-D15-D16+C53</f>
        <v>417.49294942618207</v>
      </c>
      <c r="E53" s="3">
        <f t="shared" si="46"/>
        <v>678.26612942618203</v>
      </c>
      <c r="F53" s="3">
        <f t="shared" si="46"/>
        <v>1012.8626894261819</v>
      </c>
      <c r="G53" s="3"/>
      <c r="H53" s="3"/>
      <c r="I53" s="3"/>
      <c r="J53" s="3"/>
      <c r="K53" s="3"/>
      <c r="L53" s="3"/>
      <c r="M53" s="3"/>
      <c r="N53" s="3"/>
      <c r="O53" s="3"/>
      <c r="P53" s="53">
        <f>+P65-P15-P16+C53</f>
        <v>1012.8626894261819</v>
      </c>
      <c r="Q53" s="13">
        <f t="shared" si="45"/>
        <v>1012.8626894261819</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141.86340000000001</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153.27340000000001</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-60.312000000000005</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-141.86340000000001</v>
      </c>
      <c r="AF54" s="36" t="s">
        <v>67</v>
      </c>
      <c r="AG54" s="35">
        <v>100</v>
      </c>
      <c r="AH54" s="35" t="s">
        <v>68</v>
      </c>
      <c r="AI54" s="35" t="s">
        <v>33</v>
      </c>
      <c r="AJ54" s="46" t="s">
        <v>34</v>
      </c>
      <c r="AK54" s="46" t="s">
        <v>35</v>
      </c>
      <c r="AL54" s="35" t="s">
        <v>33</v>
      </c>
      <c r="AM54" s="35" t="s">
        <v>36</v>
      </c>
      <c r="AN54" s="35"/>
      <c r="AO54" s="35" t="s">
        <v>37</v>
      </c>
      <c r="AP54" s="60">
        <f>-E26</f>
        <v>-153.27340000000001</v>
      </c>
      <c r="AQ54" s="36" t="s">
        <v>67</v>
      </c>
      <c r="AR54" s="35">
        <v>100</v>
      </c>
      <c r="AS54" s="35" t="s">
        <v>68</v>
      </c>
      <c r="AT54" s="35" t="s">
        <v>33</v>
      </c>
      <c r="AU54" s="46" t="s">
        <v>34</v>
      </c>
      <c r="AV54" s="46" t="s">
        <v>35</v>
      </c>
      <c r="AW54" s="35" t="s">
        <v>33</v>
      </c>
      <c r="AX54" s="35" t="s">
        <v>36</v>
      </c>
      <c r="AY54" s="35"/>
      <c r="AZ54" s="35" t="s">
        <v>37</v>
      </c>
      <c r="BA54" s="60">
        <f>-F26</f>
        <v>60.312000000000005</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141.86340000000001</v>
      </c>
      <c r="AF55" s="36" t="s">
        <v>69</v>
      </c>
      <c r="AG55" s="35" t="s">
        <v>32</v>
      </c>
      <c r="AH55" s="35" t="s">
        <v>70</v>
      </c>
      <c r="AI55" s="35" t="s">
        <v>33</v>
      </c>
      <c r="AJ55" s="46" t="s">
        <v>34</v>
      </c>
      <c r="AK55" s="46" t="s">
        <v>35</v>
      </c>
      <c r="AL55" s="35" t="s">
        <v>33</v>
      </c>
      <c r="AM55" s="35" t="s">
        <v>36</v>
      </c>
      <c r="AN55" s="35"/>
      <c r="AO55" s="35" t="s">
        <v>37</v>
      </c>
      <c r="AP55" s="60">
        <f>+E26</f>
        <v>153.27340000000001</v>
      </c>
      <c r="AQ55" s="36" t="s">
        <v>69</v>
      </c>
      <c r="AR55" s="35" t="s">
        <v>32</v>
      </c>
      <c r="AS55" s="35" t="s">
        <v>70</v>
      </c>
      <c r="AT55" s="35" t="s">
        <v>33</v>
      </c>
      <c r="AU55" s="46" t="s">
        <v>34</v>
      </c>
      <c r="AV55" s="46" t="s">
        <v>35</v>
      </c>
      <c r="AW55" s="35" t="s">
        <v>33</v>
      </c>
      <c r="AX55" s="35" t="s">
        <v>36</v>
      </c>
      <c r="AY55" s="35"/>
      <c r="AZ55" s="35" t="s">
        <v>37</v>
      </c>
      <c r="BA55" s="60">
        <f>+F26</f>
        <v>-60.312000000000005</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0</v>
      </c>
      <c r="F56" s="29">
        <v>0</v>
      </c>
      <c r="G56" s="29"/>
      <c r="H56" s="29"/>
      <c r="I56" s="29"/>
      <c r="J56" s="29"/>
      <c r="K56" s="29"/>
      <c r="L56" s="29"/>
      <c r="M56" s="29"/>
      <c r="N56" s="29"/>
      <c r="O56" s="29"/>
      <c r="P56" s="57">
        <f t="shared" si="47"/>
        <v>0</v>
      </c>
      <c r="Q56" s="79">
        <f t="shared" si="45"/>
        <v>0</v>
      </c>
      <c r="R56" s="53">
        <f>Q56</f>
        <v>0</v>
      </c>
      <c r="S56" s="55">
        <f>Q56-R56</f>
        <v>0</v>
      </c>
      <c r="U56" s="36" t="s">
        <v>165</v>
      </c>
      <c r="V56" s="35">
        <v>100</v>
      </c>
      <c r="W56" s="35" t="s">
        <v>166</v>
      </c>
      <c r="X56" s="35" t="s">
        <v>33</v>
      </c>
      <c r="Y56" s="46" t="s">
        <v>34</v>
      </c>
      <c r="Z56" s="46" t="s">
        <v>35</v>
      </c>
      <c r="AA56" s="35" t="s">
        <v>33</v>
      </c>
      <c r="AB56" s="35" t="s">
        <v>36</v>
      </c>
      <c r="AC56" s="35"/>
      <c r="AD56" s="35" t="s">
        <v>37</v>
      </c>
      <c r="AE56" s="60">
        <f>-D26</f>
        <v>-141.86340000000001</v>
      </c>
      <c r="AF56" s="36" t="s">
        <v>165</v>
      </c>
      <c r="AG56" s="35">
        <v>100</v>
      </c>
      <c r="AH56" s="35" t="s">
        <v>166</v>
      </c>
      <c r="AI56" s="35" t="s">
        <v>33</v>
      </c>
      <c r="AJ56" s="46" t="s">
        <v>34</v>
      </c>
      <c r="AK56" s="46" t="s">
        <v>35</v>
      </c>
      <c r="AL56" s="35" t="s">
        <v>33</v>
      </c>
      <c r="AM56" s="35" t="s">
        <v>36</v>
      </c>
      <c r="AN56" s="35"/>
      <c r="AO56" s="35" t="s">
        <v>37</v>
      </c>
      <c r="AP56" s="60">
        <f>-E26</f>
        <v>-153.27340000000001</v>
      </c>
      <c r="AQ56" s="36" t="s">
        <v>165</v>
      </c>
      <c r="AR56" s="35">
        <v>100</v>
      </c>
      <c r="AS56" s="35" t="s">
        <v>166</v>
      </c>
      <c r="AT56" s="35" t="s">
        <v>33</v>
      </c>
      <c r="AU56" s="46" t="s">
        <v>34</v>
      </c>
      <c r="AV56" s="46" t="s">
        <v>35</v>
      </c>
      <c r="AW56" s="35" t="s">
        <v>33</v>
      </c>
      <c r="AX56" s="35" t="s">
        <v>36</v>
      </c>
      <c r="AY56" s="35"/>
      <c r="AZ56" s="35" t="s">
        <v>37</v>
      </c>
      <c r="BA56" s="60">
        <f>-F26</f>
        <v>60.312000000000005</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62.291442972058405</v>
      </c>
      <c r="D57" s="3">
        <f t="shared" ref="D57:F57" si="49">+D67-D23-D24+C57</f>
        <v>100.36754297205842</v>
      </c>
      <c r="E57" s="3">
        <f t="shared" si="49"/>
        <v>162.10536297205843</v>
      </c>
      <c r="F57" s="3">
        <f t="shared" si="49"/>
        <v>241.3208029720584</v>
      </c>
      <c r="G57" s="3"/>
      <c r="H57" s="3"/>
      <c r="I57" s="3"/>
      <c r="J57" s="3"/>
      <c r="K57" s="3"/>
      <c r="L57" s="3"/>
      <c r="M57" s="3"/>
      <c r="N57" s="3"/>
      <c r="O57" s="3"/>
      <c r="P57" s="58">
        <f>+P67-P23-P24+C57</f>
        <v>241.3208029720584</v>
      </c>
      <c r="Q57" s="17">
        <f t="shared" si="45"/>
        <v>241.3208029720584</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0.80414450000000015</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1.3038658999999999</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1.6729827999999993</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1.2833202471309164</v>
      </c>
      <c r="D58" s="5">
        <f>+D68-D26+C58</f>
        <v>2.0874647471309231</v>
      </c>
      <c r="E58" s="5">
        <f t="shared" ref="E58:F58" si="50">+E68-E26+D58</f>
        <v>3.3913306471309284</v>
      </c>
      <c r="F58" s="5">
        <f t="shared" si="50"/>
        <v>5.0643134471309281</v>
      </c>
      <c r="G58" s="3"/>
      <c r="H58" s="3"/>
      <c r="I58" s="3"/>
      <c r="J58" s="3"/>
      <c r="K58" s="3"/>
      <c r="L58" s="3"/>
      <c r="M58" s="3"/>
      <c r="N58" s="3"/>
      <c r="O58" s="3"/>
      <c r="P58" s="58">
        <f t="shared" si="47"/>
        <v>5.0643134471309281</v>
      </c>
      <c r="Q58" s="17">
        <f t="shared" si="45"/>
        <v>5.0643134471309281</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-0.80414450000000015</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-1.3038658999999999</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-1.6729827999999993</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0.80414450000000015</v>
      </c>
      <c r="AF59" s="36" t="s">
        <v>173</v>
      </c>
      <c r="AG59" s="35" t="s">
        <v>32</v>
      </c>
      <c r="AH59" s="35" t="s">
        <v>174</v>
      </c>
      <c r="AI59" s="35" t="s">
        <v>33</v>
      </c>
      <c r="AJ59" s="46" t="s">
        <v>34</v>
      </c>
      <c r="AK59" s="46" t="s">
        <v>35</v>
      </c>
      <c r="AL59" s="35" t="s">
        <v>33</v>
      </c>
      <c r="AM59" s="35" t="s">
        <v>36</v>
      </c>
      <c r="AN59" s="35"/>
      <c r="AO59" s="35" t="s">
        <v>37</v>
      </c>
      <c r="AP59" s="60">
        <f>+E27</f>
        <v>1.3038658999999999</v>
      </c>
      <c r="AQ59" s="36" t="s">
        <v>173</v>
      </c>
      <c r="AR59" s="35" t="s">
        <v>32</v>
      </c>
      <c r="AS59" s="35" t="s">
        <v>174</v>
      </c>
      <c r="AT59" s="35" t="s">
        <v>33</v>
      </c>
      <c r="AU59" s="46" t="s">
        <v>34</v>
      </c>
      <c r="AV59" s="46" t="s">
        <v>35</v>
      </c>
      <c r="AW59" s="35" t="s">
        <v>33</v>
      </c>
      <c r="AX59" s="35" t="s">
        <v>36</v>
      </c>
      <c r="AY59" s="35"/>
      <c r="AZ59" s="35" t="s">
        <v>37</v>
      </c>
      <c r="BA59" s="60">
        <f>+F27</f>
        <v>1.6729827999999993</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0.56435728451852951</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0.56599999999999995</v>
      </c>
      <c r="Q60" s="40">
        <f>+Q18/Q8</f>
        <v>0.56558282440331142</v>
      </c>
      <c r="R60" s="17"/>
      <c r="S60" s="56"/>
      <c r="U60" s="36" t="s">
        <v>176</v>
      </c>
      <c r="V60" s="35" t="s">
        <v>32</v>
      </c>
      <c r="W60" s="35" t="s">
        <v>177</v>
      </c>
      <c r="X60" s="35" t="s">
        <v>33</v>
      </c>
      <c r="Y60" s="46" t="s">
        <v>34</v>
      </c>
      <c r="Z60" s="46" t="s">
        <v>35</v>
      </c>
      <c r="AA60" s="35" t="s">
        <v>33</v>
      </c>
      <c r="AB60" s="35" t="s">
        <v>36</v>
      </c>
      <c r="AC60" s="35"/>
      <c r="AD60" s="35" t="s">
        <v>37</v>
      </c>
      <c r="AE60" s="60">
        <f>-D27</f>
        <v>-0.80414450000000015</v>
      </c>
      <c r="AF60" s="36" t="s">
        <v>176</v>
      </c>
      <c r="AG60" s="35" t="s">
        <v>32</v>
      </c>
      <c r="AH60" s="35" t="s">
        <v>177</v>
      </c>
      <c r="AI60" s="35" t="s">
        <v>33</v>
      </c>
      <c r="AJ60" s="46" t="s">
        <v>34</v>
      </c>
      <c r="AK60" s="46" t="s">
        <v>35</v>
      </c>
      <c r="AL60" s="35" t="s">
        <v>33</v>
      </c>
      <c r="AM60" s="35" t="s">
        <v>36</v>
      </c>
      <c r="AN60" s="35"/>
      <c r="AO60" s="35" t="s">
        <v>37</v>
      </c>
      <c r="AP60" s="60">
        <f>-E27</f>
        <v>-1.3038658999999999</v>
      </c>
      <c r="AQ60" s="36" t="s">
        <v>176</v>
      </c>
      <c r="AR60" s="35" t="s">
        <v>32</v>
      </c>
      <c r="AS60" s="35" t="s">
        <v>177</v>
      </c>
      <c r="AT60" s="35" t="s">
        <v>33</v>
      </c>
      <c r="AU60" s="46" t="s">
        <v>34</v>
      </c>
      <c r="AV60" s="46" t="s">
        <v>35</v>
      </c>
      <c r="AW60" s="35" t="s">
        <v>33</v>
      </c>
      <c r="AX60" s="35" t="s">
        <v>36</v>
      </c>
      <c r="AY60" s="35"/>
      <c r="AZ60" s="35" t="s">
        <v>37</v>
      </c>
      <c r="BA60" s="60">
        <f>-F27</f>
        <v>-1.6729827999999993</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8.1064799999999995</v>
      </c>
      <c r="AF61" s="36" t="s">
        <v>179</v>
      </c>
      <c r="AG61" s="35">
        <v>100</v>
      </c>
      <c r="AH61" s="35" t="s">
        <v>180</v>
      </c>
      <c r="AI61" s="35" t="s">
        <v>33</v>
      </c>
      <c r="AJ61" s="46" t="s">
        <v>34</v>
      </c>
      <c r="AK61" s="46" t="s">
        <v>35</v>
      </c>
      <c r="AL61" s="35" t="s">
        <v>33</v>
      </c>
      <c r="AM61" s="35" t="s">
        <v>36</v>
      </c>
      <c r="AN61" s="35"/>
      <c r="AO61" s="35" t="s">
        <v>37</v>
      </c>
      <c r="AP61" s="60">
        <f>+E30</f>
        <v>8.7584800000000005</v>
      </c>
      <c r="AQ61" s="36" t="s">
        <v>179</v>
      </c>
      <c r="AR61" s="35">
        <v>100</v>
      </c>
      <c r="AS61" s="35" t="s">
        <v>180</v>
      </c>
      <c r="AT61" s="35" t="s">
        <v>33</v>
      </c>
      <c r="AU61" s="46" t="s">
        <v>34</v>
      </c>
      <c r="AV61" s="46" t="s">
        <v>35</v>
      </c>
      <c r="AW61" s="35" t="s">
        <v>33</v>
      </c>
      <c r="AX61" s="35" t="s">
        <v>36</v>
      </c>
      <c r="AY61" s="35"/>
      <c r="AZ61" s="35" t="s">
        <v>37</v>
      </c>
      <c r="BA61" s="60">
        <f>+F30</f>
        <v>-3.4464000000000001</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0.13696748603104381</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0.13400000000000001</v>
      </c>
      <c r="Q62" s="40">
        <f>(+Q23+Q24+Q25)/Q8</f>
        <v>0.13475360752950222</v>
      </c>
      <c r="R62" s="17"/>
      <c r="S62" s="56"/>
      <c r="U62" s="36" t="s">
        <v>61</v>
      </c>
      <c r="V62" s="35">
        <v>100</v>
      </c>
      <c r="W62" s="35">
        <v>500300</v>
      </c>
      <c r="X62" s="35" t="s">
        <v>33</v>
      </c>
      <c r="Y62" s="46" t="s">
        <v>34</v>
      </c>
      <c r="Z62" s="46" t="s">
        <v>35</v>
      </c>
      <c r="AA62" s="35" t="s">
        <v>33</v>
      </c>
      <c r="AB62" s="35" t="s">
        <v>36</v>
      </c>
      <c r="AC62" s="35"/>
      <c r="AD62" s="35" t="s">
        <v>37</v>
      </c>
      <c r="AE62" s="60">
        <f>-D30</f>
        <v>-8.1064799999999995</v>
      </c>
      <c r="AF62" s="36" t="s">
        <v>61</v>
      </c>
      <c r="AG62" s="35">
        <v>100</v>
      </c>
      <c r="AH62" s="35">
        <v>500300</v>
      </c>
      <c r="AI62" s="35" t="s">
        <v>33</v>
      </c>
      <c r="AJ62" s="46" t="s">
        <v>34</v>
      </c>
      <c r="AK62" s="46" t="s">
        <v>35</v>
      </c>
      <c r="AL62" s="35" t="s">
        <v>33</v>
      </c>
      <c r="AM62" s="35" t="s">
        <v>36</v>
      </c>
      <c r="AN62" s="35"/>
      <c r="AO62" s="35" t="s">
        <v>37</v>
      </c>
      <c r="AP62" s="60">
        <f>-E30</f>
        <v>-8.7584800000000005</v>
      </c>
      <c r="AQ62" s="36" t="s">
        <v>61</v>
      </c>
      <c r="AR62" s="35">
        <v>100</v>
      </c>
      <c r="AS62" s="35">
        <v>500300</v>
      </c>
      <c r="AT62" s="35" t="s">
        <v>33</v>
      </c>
      <c r="AU62" s="46" t="s">
        <v>34</v>
      </c>
      <c r="AV62" s="46" t="s">
        <v>35</v>
      </c>
      <c r="AW62" s="35" t="s">
        <v>33</v>
      </c>
      <c r="AX62" s="35" t="s">
        <v>36</v>
      </c>
      <c r="AY62" s="35"/>
      <c r="AZ62" s="35" t="s">
        <v>37</v>
      </c>
      <c r="BA62" s="60">
        <f>-F30</f>
        <v>3.4464000000000001</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0.70132477054957332</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0.7</v>
      </c>
      <c r="Q63" s="41">
        <f>SUM(Q60:Q62)</f>
        <v>0.70033643193281359</v>
      </c>
      <c r="R63" s="17"/>
      <c r="S63" s="56"/>
      <c r="U63" s="36" t="s">
        <v>61</v>
      </c>
      <c r="V63" s="35">
        <v>100</v>
      </c>
      <c r="W63" s="35">
        <v>500300</v>
      </c>
      <c r="X63" s="35" t="s">
        <v>33</v>
      </c>
      <c r="Y63" s="46" t="s">
        <v>34</v>
      </c>
      <c r="Z63" s="46" t="s">
        <v>35</v>
      </c>
      <c r="AA63" s="35" t="s">
        <v>33</v>
      </c>
      <c r="AB63" s="35" t="s">
        <v>36</v>
      </c>
      <c r="AC63" s="35"/>
      <c r="AD63" s="35" t="s">
        <v>37</v>
      </c>
      <c r="AE63" s="60">
        <f>-D31</f>
        <v>6.969879999999999</v>
      </c>
      <c r="AF63" s="36" t="s">
        <v>61</v>
      </c>
      <c r="AG63" s="35">
        <v>100</v>
      </c>
      <c r="AH63" s="35">
        <v>500300</v>
      </c>
      <c r="AI63" s="35" t="s">
        <v>33</v>
      </c>
      <c r="AJ63" s="46" t="s">
        <v>34</v>
      </c>
      <c r="AK63" s="46" t="s">
        <v>35</v>
      </c>
      <c r="AL63" s="35" t="s">
        <v>33</v>
      </c>
      <c r="AM63" s="35" t="s">
        <v>36</v>
      </c>
      <c r="AN63" s="35"/>
      <c r="AO63" s="35" t="s">
        <v>37</v>
      </c>
      <c r="AP63" s="60">
        <f>-E31</f>
        <v>6.9155599999999993</v>
      </c>
      <c r="AQ63" s="36" t="s">
        <v>61</v>
      </c>
      <c r="AR63" s="35">
        <v>100</v>
      </c>
      <c r="AS63" s="35">
        <v>500300</v>
      </c>
      <c r="AT63" s="35" t="s">
        <v>33</v>
      </c>
      <c r="AU63" s="46" t="s">
        <v>34</v>
      </c>
      <c r="AV63" s="46" t="s">
        <v>35</v>
      </c>
      <c r="AW63" s="35" t="s">
        <v>33</v>
      </c>
      <c r="AX63" s="35" t="s">
        <v>36</v>
      </c>
      <c r="AY63" s="35"/>
      <c r="AZ63" s="35" t="s">
        <v>37</v>
      </c>
      <c r="BA63" s="60">
        <f>-F31</f>
        <v>-5.8110399999999993</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-6.969879999999999</v>
      </c>
      <c r="AF64" s="36" t="s">
        <v>183</v>
      </c>
      <c r="AG64" s="35">
        <v>100</v>
      </c>
      <c r="AH64" s="35" t="s">
        <v>184</v>
      </c>
      <c r="AI64" s="35" t="s">
        <v>33</v>
      </c>
      <c r="AJ64" s="46" t="s">
        <v>34</v>
      </c>
      <c r="AK64" s="46" t="s">
        <v>35</v>
      </c>
      <c r="AL64" s="35" t="s">
        <v>33</v>
      </c>
      <c r="AM64" s="35" t="s">
        <v>36</v>
      </c>
      <c r="AN64" s="35"/>
      <c r="AO64" s="35" t="s">
        <v>37</v>
      </c>
      <c r="AP64" s="60">
        <f>+E31</f>
        <v>-6.9155599999999993</v>
      </c>
      <c r="AQ64" s="36" t="s">
        <v>183</v>
      </c>
      <c r="AR64" s="35">
        <v>100</v>
      </c>
      <c r="AS64" s="35" t="s">
        <v>184</v>
      </c>
      <c r="AT64" s="35" t="s">
        <v>33</v>
      </c>
      <c r="AU64" s="46" t="s">
        <v>34</v>
      </c>
      <c r="AV64" s="46" t="s">
        <v>35</v>
      </c>
      <c r="AW64" s="35" t="s">
        <v>33</v>
      </c>
      <c r="AX64" s="35" t="s">
        <v>36</v>
      </c>
      <c r="AY64" s="35"/>
      <c r="AZ64" s="35" t="s">
        <v>37</v>
      </c>
      <c r="BA64" s="60">
        <f>+F31</f>
        <v>5.8110399999999993</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256.66404942618203</v>
      </c>
      <c r="D65" s="27">
        <f t="shared" ref="D65:M67" si="55">D$8*D60</f>
        <v>160.82890000000003</v>
      </c>
      <c r="E65" s="27">
        <f t="shared" si="55"/>
        <v>260.77317999999997</v>
      </c>
      <c r="F65" s="27">
        <f t="shared" si="55"/>
        <v>334.59655999999984</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756.19863999999984</v>
      </c>
      <c r="Q65" s="5">
        <f>+C65+P65</f>
        <v>1012.8626894261819</v>
      </c>
      <c r="R65" s="17"/>
      <c r="S65" s="17"/>
      <c r="U65" s="36" t="s">
        <v>48</v>
      </c>
      <c r="V65" s="35">
        <v>100</v>
      </c>
      <c r="W65" s="35" t="s">
        <v>49</v>
      </c>
      <c r="X65" s="35" t="s">
        <v>33</v>
      </c>
      <c r="Y65" s="46" t="s">
        <v>34</v>
      </c>
      <c r="Z65" s="46" t="s">
        <v>35</v>
      </c>
      <c r="AA65" s="35" t="s">
        <v>33</v>
      </c>
      <c r="AB65" s="35" t="s">
        <v>36</v>
      </c>
      <c r="AC65" s="35"/>
      <c r="AD65" s="35" t="s">
        <v>37</v>
      </c>
      <c r="AE65" s="60">
        <f>+D32</f>
        <v>40.532399999999996</v>
      </c>
      <c r="AF65" s="36" t="s">
        <v>48</v>
      </c>
      <c r="AG65" s="35">
        <v>100</v>
      </c>
      <c r="AH65" s="35" t="s">
        <v>49</v>
      </c>
      <c r="AI65" s="35" t="s">
        <v>33</v>
      </c>
      <c r="AJ65" s="46" t="s">
        <v>34</v>
      </c>
      <c r="AK65" s="46" t="s">
        <v>35</v>
      </c>
      <c r="AL65" s="35" t="s">
        <v>33</v>
      </c>
      <c r="AM65" s="35" t="s">
        <v>36</v>
      </c>
      <c r="AN65" s="35"/>
      <c r="AO65" s="35" t="s">
        <v>37</v>
      </c>
      <c r="AP65" s="60">
        <f>+E32</f>
        <v>43.792400000000001</v>
      </c>
      <c r="AQ65" s="36" t="s">
        <v>48</v>
      </c>
      <c r="AR65" s="35">
        <v>100</v>
      </c>
      <c r="AS65" s="35" t="s">
        <v>49</v>
      </c>
      <c r="AT65" s="35" t="s">
        <v>33</v>
      </c>
      <c r="AU65" s="46" t="s">
        <v>34</v>
      </c>
      <c r="AV65" s="46" t="s">
        <v>35</v>
      </c>
      <c r="AW65" s="35" t="s">
        <v>33</v>
      </c>
      <c r="AX65" s="35" t="s">
        <v>36</v>
      </c>
      <c r="AY65" s="35"/>
      <c r="AZ65" s="35" t="s">
        <v>37</v>
      </c>
      <c r="BA65" s="60">
        <f>+F32</f>
        <v>-17.231999999999999</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-40.532399999999996</v>
      </c>
      <c r="AF66" s="36" t="s">
        <v>61</v>
      </c>
      <c r="AG66" s="35">
        <v>100</v>
      </c>
      <c r="AH66" s="35" t="s">
        <v>62</v>
      </c>
      <c r="AI66" s="35" t="s">
        <v>33</v>
      </c>
      <c r="AJ66" s="46" t="s">
        <v>34</v>
      </c>
      <c r="AK66" s="46" t="s">
        <v>35</v>
      </c>
      <c r="AL66" s="35" t="s">
        <v>33</v>
      </c>
      <c r="AM66" s="35" t="s">
        <v>36</v>
      </c>
      <c r="AN66" s="35"/>
      <c r="AO66" s="35" t="s">
        <v>37</v>
      </c>
      <c r="AP66" s="60">
        <f>-E32</f>
        <v>-43.792400000000001</v>
      </c>
      <c r="AQ66" s="36" t="s">
        <v>61</v>
      </c>
      <c r="AR66" s="35">
        <v>100</v>
      </c>
      <c r="AS66" s="35" t="s">
        <v>62</v>
      </c>
      <c r="AT66" s="35" t="s">
        <v>33</v>
      </c>
      <c r="AU66" s="46" t="s">
        <v>34</v>
      </c>
      <c r="AV66" s="46" t="s">
        <v>35</v>
      </c>
      <c r="AW66" s="35" t="s">
        <v>33</v>
      </c>
      <c r="AX66" s="35" t="s">
        <v>36</v>
      </c>
      <c r="AY66" s="35"/>
      <c r="AZ66" s="35" t="s">
        <v>37</v>
      </c>
      <c r="BA66" s="60">
        <f>-F32</f>
        <v>17.231999999999999</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62.291442972058405</v>
      </c>
      <c r="D67" s="27">
        <f t="shared" si="55"/>
        <v>38.076100000000011</v>
      </c>
      <c r="E67" s="27">
        <f t="shared" si="55"/>
        <v>61.737820000000006</v>
      </c>
      <c r="F67" s="27">
        <f t="shared" si="55"/>
        <v>79.215439999999973</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179.02936</v>
      </c>
      <c r="Q67" s="5">
        <f>+C67+P67</f>
        <v>241.3208029720584</v>
      </c>
      <c r="R67" s="17"/>
      <c r="S67" s="56"/>
      <c r="U67" s="36" t="s">
        <v>61</v>
      </c>
      <c r="V67" s="35">
        <v>100</v>
      </c>
      <c r="W67" s="35" t="s">
        <v>62</v>
      </c>
      <c r="X67" s="35" t="s">
        <v>33</v>
      </c>
      <c r="Y67" s="46" t="s">
        <v>34</v>
      </c>
      <c r="Z67" s="46" t="s">
        <v>35</v>
      </c>
      <c r="AA67" s="35" t="s">
        <v>33</v>
      </c>
      <c r="AB67" s="35" t="s">
        <v>36</v>
      </c>
      <c r="AC67" s="35"/>
      <c r="AD67" s="35" t="s">
        <v>37</v>
      </c>
      <c r="AE67" s="60">
        <f>-D33</f>
        <v>34.849399999999996</v>
      </c>
      <c r="AF67" s="36" t="s">
        <v>61</v>
      </c>
      <c r="AG67" s="35">
        <v>100</v>
      </c>
      <c r="AH67" s="35" t="s">
        <v>62</v>
      </c>
      <c r="AI67" s="35" t="s">
        <v>33</v>
      </c>
      <c r="AJ67" s="46" t="s">
        <v>34</v>
      </c>
      <c r="AK67" s="46" t="s">
        <v>35</v>
      </c>
      <c r="AL67" s="35" t="s">
        <v>33</v>
      </c>
      <c r="AM67" s="35" t="s">
        <v>36</v>
      </c>
      <c r="AN67" s="35"/>
      <c r="AO67" s="35" t="s">
        <v>37</v>
      </c>
      <c r="AP67" s="60">
        <f>-E33</f>
        <v>34.577799999999996</v>
      </c>
      <c r="AQ67" s="36" t="s">
        <v>61</v>
      </c>
      <c r="AR67" s="35">
        <v>100</v>
      </c>
      <c r="AS67" s="35" t="s">
        <v>62</v>
      </c>
      <c r="AT67" s="35" t="s">
        <v>33</v>
      </c>
      <c r="AU67" s="46" t="s">
        <v>34</v>
      </c>
      <c r="AV67" s="46" t="s">
        <v>35</v>
      </c>
      <c r="AW67" s="35" t="s">
        <v>33</v>
      </c>
      <c r="AX67" s="35" t="s">
        <v>36</v>
      </c>
      <c r="AY67" s="35"/>
      <c r="AZ67" s="35" t="s">
        <v>37</v>
      </c>
      <c r="BA67" s="60">
        <f>-F33</f>
        <v>-29.055199999999996</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141.28332024713092</v>
      </c>
      <c r="D68" s="13">
        <f t="shared" si="61"/>
        <v>142.66754450000002</v>
      </c>
      <c r="E68" s="13">
        <f t="shared" si="61"/>
        <v>154.57726590000001</v>
      </c>
      <c r="F68" s="13">
        <f t="shared" si="61"/>
        <v>-58.639017200000005</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238.60579319999999</v>
      </c>
      <c r="Q68" s="5">
        <f>+C68+P68</f>
        <v>379.88911344713091</v>
      </c>
      <c r="R68" s="17"/>
      <c r="S68" s="56"/>
      <c r="U68" s="36" t="s">
        <v>183</v>
      </c>
      <c r="V68" s="35">
        <v>100</v>
      </c>
      <c r="W68" s="35" t="s">
        <v>184</v>
      </c>
      <c r="X68" s="35" t="s">
        <v>33</v>
      </c>
      <c r="Y68" s="46" t="s">
        <v>34</v>
      </c>
      <c r="Z68" s="46" t="s">
        <v>35</v>
      </c>
      <c r="AA68" s="35" t="s">
        <v>33</v>
      </c>
      <c r="AB68" s="35" t="s">
        <v>36</v>
      </c>
      <c r="AC68" s="35"/>
      <c r="AD68" s="35" t="s">
        <v>37</v>
      </c>
      <c r="AE68" s="60">
        <f>+D33</f>
        <v>-34.849399999999996</v>
      </c>
      <c r="AF68" s="36" t="s">
        <v>183</v>
      </c>
      <c r="AG68" s="35">
        <v>100</v>
      </c>
      <c r="AH68" s="35" t="s">
        <v>184</v>
      </c>
      <c r="AI68" s="35" t="s">
        <v>33</v>
      </c>
      <c r="AJ68" s="46" t="s">
        <v>34</v>
      </c>
      <c r="AK68" s="46" t="s">
        <v>35</v>
      </c>
      <c r="AL68" s="35" t="s">
        <v>33</v>
      </c>
      <c r="AM68" s="35" t="s">
        <v>36</v>
      </c>
      <c r="AN68" s="35"/>
      <c r="AO68" s="35" t="s">
        <v>37</v>
      </c>
      <c r="AP68" s="60">
        <f>+E33</f>
        <v>-34.577799999999996</v>
      </c>
      <c r="AQ68" s="36" t="s">
        <v>183</v>
      </c>
      <c r="AR68" s="35">
        <v>100</v>
      </c>
      <c r="AS68" s="35" t="s">
        <v>184</v>
      </c>
      <c r="AT68" s="35" t="s">
        <v>33</v>
      </c>
      <c r="AU68" s="46" t="s">
        <v>34</v>
      </c>
      <c r="AV68" s="46" t="s">
        <v>35</v>
      </c>
      <c r="AW68" s="35" t="s">
        <v>33</v>
      </c>
      <c r="AX68" s="35" t="s">
        <v>36</v>
      </c>
      <c r="AY68" s="35"/>
      <c r="AZ68" s="35" t="s">
        <v>37</v>
      </c>
      <c r="BA68" s="60">
        <f>+F33</f>
        <v>29.055199999999996</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460.23881264537135</v>
      </c>
      <c r="D69" s="28">
        <f t="shared" ref="D69:M69" si="63">SUM(D65:D68)</f>
        <v>341.57254450000005</v>
      </c>
      <c r="E69" s="28">
        <f t="shared" si="63"/>
        <v>477.08826590000001</v>
      </c>
      <c r="F69" s="28">
        <f t="shared" si="63"/>
        <v>355.17298279999977</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1173.8337931999999</v>
      </c>
      <c r="Q69" s="16">
        <f>SUM(Q65:Q68)</f>
        <v>1634.0726058453713</v>
      </c>
      <c r="R69" s="17"/>
      <c r="S69" s="56"/>
      <c r="U69" s="36" t="s">
        <v>189</v>
      </c>
      <c r="V69" s="35">
        <v>100</v>
      </c>
      <c r="W69" s="35" t="s">
        <v>190</v>
      </c>
      <c r="X69" s="35" t="s">
        <v>33</v>
      </c>
      <c r="Y69" s="46" t="s">
        <v>34</v>
      </c>
      <c r="Z69" s="46" t="s">
        <v>35</v>
      </c>
      <c r="AA69" s="35" t="s">
        <v>33</v>
      </c>
      <c r="AB69" s="35" t="s">
        <v>36</v>
      </c>
      <c r="AC69" s="35"/>
      <c r="AD69" s="35" t="s">
        <v>37</v>
      </c>
      <c r="AE69" s="60">
        <f>+D47</f>
        <v>101.331</v>
      </c>
      <c r="AF69" s="36" t="s">
        <v>189</v>
      </c>
      <c r="AG69" s="35">
        <v>100</v>
      </c>
      <c r="AH69" s="35" t="s">
        <v>190</v>
      </c>
      <c r="AI69" s="35" t="s">
        <v>33</v>
      </c>
      <c r="AJ69" s="46" t="s">
        <v>34</v>
      </c>
      <c r="AK69" s="46" t="s">
        <v>35</v>
      </c>
      <c r="AL69" s="35" t="s">
        <v>33</v>
      </c>
      <c r="AM69" s="35" t="s">
        <v>36</v>
      </c>
      <c r="AN69" s="35"/>
      <c r="AO69" s="35" t="s">
        <v>37</v>
      </c>
      <c r="AP69" s="60">
        <f>+E47</f>
        <v>109.48099999999999</v>
      </c>
      <c r="AQ69" s="36" t="s">
        <v>189</v>
      </c>
      <c r="AR69" s="35">
        <v>100</v>
      </c>
      <c r="AS69" s="35" t="s">
        <v>190</v>
      </c>
      <c r="AT69" s="35" t="s">
        <v>33</v>
      </c>
      <c r="AU69" s="46" t="s">
        <v>34</v>
      </c>
      <c r="AV69" s="46" t="s">
        <v>35</v>
      </c>
      <c r="AW69" s="35" t="s">
        <v>33</v>
      </c>
      <c r="AX69" s="35" t="s">
        <v>36</v>
      </c>
      <c r="AY69" s="35"/>
      <c r="AZ69" s="35" t="s">
        <v>37</v>
      </c>
      <c r="BA69" s="60">
        <f>+F47</f>
        <v>-43.080000000000005</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-101.331</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-109.48099999999999</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43.080000000000005</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320.23881264537135</v>
      </c>
      <c r="D71" s="27">
        <f t="shared" ref="D71:M71" si="69">SUM(D52:D58)</f>
        <v>519.94795714537145</v>
      </c>
      <c r="E71" s="27">
        <f t="shared" si="69"/>
        <v>843.76282304537131</v>
      </c>
      <c r="F71" s="27">
        <f t="shared" si="69"/>
        <v>1259.2478058453712</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1259.2478058453712</v>
      </c>
      <c r="Q71" s="13">
        <f>SUM(Q52:Q58)</f>
        <v>1259.2478058453712</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87.123499999999993</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86.444500000000005</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-72.637999999999991</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368.27463454217701</v>
      </c>
      <c r="D72" s="67">
        <f t="shared" ref="D72:M72" si="72">+D71*1.15</f>
        <v>597.94015071717706</v>
      </c>
      <c r="E72" s="67">
        <f t="shared" si="72"/>
        <v>970.32724650217688</v>
      </c>
      <c r="F72" s="67">
        <f t="shared" si="72"/>
        <v>1448.1349767221768</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1448.1349767221768</v>
      </c>
      <c r="Q72" s="65">
        <f>+Q71*1.15</f>
        <v>1448.1349767221768</v>
      </c>
      <c r="R72" s="17"/>
      <c r="S72" s="56"/>
      <c r="U72" s="36" t="s">
        <v>183</v>
      </c>
      <c r="V72" s="35">
        <v>100</v>
      </c>
      <c r="W72" s="35" t="s">
        <v>184</v>
      </c>
      <c r="X72" s="35" t="s">
        <v>33</v>
      </c>
      <c r="Y72" s="46" t="s">
        <v>34</v>
      </c>
      <c r="Z72" s="46" t="s">
        <v>35</v>
      </c>
      <c r="AA72" s="35" t="s">
        <v>33</v>
      </c>
      <c r="AB72" s="35" t="s">
        <v>36</v>
      </c>
      <c r="AC72" s="35"/>
      <c r="AD72" s="35" t="s">
        <v>37</v>
      </c>
      <c r="AE72" s="60">
        <f>+D48</f>
        <v>-87.123499999999993</v>
      </c>
      <c r="AF72" s="36" t="s">
        <v>183</v>
      </c>
      <c r="AG72" s="35">
        <v>100</v>
      </c>
      <c r="AH72" s="35" t="s">
        <v>184</v>
      </c>
      <c r="AI72" s="35" t="s">
        <v>33</v>
      </c>
      <c r="AJ72" s="46" t="s">
        <v>34</v>
      </c>
      <c r="AK72" s="46" t="s">
        <v>35</v>
      </c>
      <c r="AL72" s="35" t="s">
        <v>33</v>
      </c>
      <c r="AM72" s="35" t="s">
        <v>36</v>
      </c>
      <c r="AN72" s="35"/>
      <c r="AO72" s="35" t="s">
        <v>37</v>
      </c>
      <c r="AP72" s="60">
        <f>+E48</f>
        <v>-86.444500000000005</v>
      </c>
      <c r="AQ72" s="36" t="s">
        <v>183</v>
      </c>
      <c r="AR72" s="35">
        <v>100</v>
      </c>
      <c r="AS72" s="35" t="s">
        <v>184</v>
      </c>
      <c r="AT72" s="35" t="s">
        <v>33</v>
      </c>
      <c r="AU72" s="46" t="s">
        <v>34</v>
      </c>
      <c r="AV72" s="46" t="s">
        <v>35</v>
      </c>
      <c r="AW72" s="35" t="s">
        <v>33</v>
      </c>
      <c r="AX72" s="35" t="s">
        <v>36</v>
      </c>
      <c r="AY72" s="35"/>
      <c r="AZ72" s="35" t="s">
        <v>37</v>
      </c>
      <c r="BA72" s="60">
        <f>+F48</f>
        <v>72.637999999999991</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9675.6773489999996</v>
      </c>
      <c r="AP76" s="92">
        <f>SUMIF(AP$5:AP$72,"&gt;0",AP$5:AP$72)</f>
        <v>10351.145871799996</v>
      </c>
      <c r="AQ76"/>
      <c r="AR76"/>
      <c r="AS76"/>
      <c r="AT76"/>
      <c r="AU76"/>
      <c r="AV76"/>
      <c r="AW76"/>
      <c r="AX76"/>
      <c r="AY76"/>
      <c r="AZ76"/>
      <c r="BA76" s="92">
        <f>SUMIF(BA$5:BA$72,"&gt;0",BA$5:BA$72)</f>
        <v>6251.3046055999966</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-9675.6773489999996</v>
      </c>
      <c r="AP78" s="92">
        <f>SUMIF(AP$5:AP$72,"&lt;0",AP$5:AP$72)</f>
        <v>-10351.145871799996</v>
      </c>
      <c r="AQ78"/>
      <c r="AR78"/>
      <c r="AS78"/>
      <c r="AT78"/>
      <c r="AU78"/>
      <c r="AV78"/>
      <c r="AW78"/>
      <c r="AX78"/>
      <c r="AY78"/>
      <c r="AZ78"/>
      <c r="BA78" s="92">
        <f>SUMIF(BA$5:BA$72,"&lt;0",BA$5:BA$72)</f>
        <v>-6251.3046055999966</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7" orientation="landscape" horizontalDpi="1200" verticalDpi="1200" r:id="rId1"/>
  <headerFooter>
    <oddFooter>&amp;C&amp;F  &amp;A</oddFooter>
  </headerFooter>
  <ignoredErrors>
    <ignoredError sqref="P6:P50" formulaRange="1"/>
    <ignoredError sqref="P53 P57" formula="1"/>
    <ignoredError sqref="V73:EV74 V5:AC5 AE5:AJ5 AP5:AU5 BA5:BF5 BL5:BQ5 BW5:CB5 CH5:CM5 CS5:CX5 DD5:DI5 DO5:DT5 DZ5:EE5 EK5:EP5 EV5 V6:Y6 AE6:AJ6 AP6:AU6 BA6:BF6 BL6:BQ6 BW6:CB6 CH6:CM6 CS6:CX6 DD6:DI6 DO6:DT6 DZ6:EE6 EK6:EP6 EV6 V7:Y7 AE7:AJ7 AP7:AU7 BA7:BF7 BL7:BQ7 BW7:CB7 CH7:CM7 CS7:CX7 DD7:DI7 DO7:DT7 DZ7:EE7 EK7:EP7 EV7 V8:Y8 AE8:AJ8 AP8:AU8 BA8:BF8 BL8:BQ8 BW8:CB8 CH8:CM8 CS8:CX8 DD8:DI8 DO8:DT8 DZ8:EE8 EK8:EP8 EV8 V9:Y9 AE9:AJ9 AP9:AU9 BA9:BF9 BL9:BQ9 BW9:CB9 CH9:CM9 CS9:CX9 DD9:DI9 DO9:DT9 DZ9:EE9 EK9:EP9 EV9 V10:Y10 AE10:AJ10 AP10:AU10 BA10:BF10 BL10:BQ10 BW10:CB10 CH10:CM10 CS10:CX10 DD10:DI10 DO10:DT10 DZ10:EE10 EK10:EP10 EV10 V11:Y11 AE11:AJ11 AP11:AU11 BA11:BF11 BL11:BQ11 BW11:CB11 CH11:CM11 CS11:CX11 DD11:DI11 DO11:DT11 DZ11:EE11 EK11:EP11 EV11 V12:Y12 AE12:AJ12 AP12:AU12 BA12:BF12 BL12:BQ12 BW12:CB12 CH12:CM12 CS12:CX12 DD12:DI12 DO12:DT12 DZ12:EE12 EK12:EP12 EV12 V13:Y13 AE13:AJ13 AP13:AU13 BA13:BF13 BL13:BQ13 BW13:CB13 CH13:CM13 CS13:CX13 DD13:DI13 DO13:DT13 DZ13:EE13 EK13:EP13 EV13 V14:Y14 AE14:AJ14 AP14:AU14 BA14:BF14 BL14:BQ14 BW14:CB14 CH14:CM14 CS14:CX14 DD14:DI14 DO14:DT14 DZ14:EE14 EK14:EP14 EV14 V15:Y15 AE15:AJ15 AP15:AU15 BA15:BF15 BL15:BQ15 BW15:CB15 CH15:CM15 CS15:CX15 DD15:DI15 DO15:DT15 DZ15:EE15 EK15:EP15 EV15 V16:Y16 AE16:AJ16 AP16:AU16 BA16:BF16 BL16:BQ16 BW16:CB16 CH16:CM16 CS16:CX16 DD16:DI16 DO16:DT16 DZ16:EE16 EK16:EP16 EV16 V17:Y17 AE17:AJ17 AP17:AU17 BA17:BF17 BL17:BQ17 BW17:CB17 CH17:CM17 CS17:CX17 DD17:DI17 DO17:DT17 DZ17:EE17 EK17:EP17 EV17 V18:Y18 AE18:AJ18 AP18:AU18 BA18:BF18 BL18:BQ18 BW18:CB18 CH18:CM18 CS18:CX18 DD18:DI18 DO18:DT18 DZ18:EE18 EK18:EP18 EV18 V19:Y19 AE19:AJ19 AP19:AU19 BA19:BF19 BL19:BQ19 BW19:CB19 CH19:CM19 CS19:CX19 DD19:DI19 DO19:DT19 DZ19:EE19 EK19:EP19 EV19 V20:Y20 AE20:AJ20 AP20:AU20 BA20:BF20 BL20:BQ20 BW20:CB20 CH20:CM20 CS20:CX20 DD20:DI20 DO20:DT20 DZ20:EE20 EK20:EP20 EV20 V21:Y21 AE21:AJ21 AP21:AU21 BA21:BF21 BL21:BQ21 BW21:CB21 CH21:CM21 CS21:CX21 DD21:DI21 DO21:DT21 DZ21:EE21 EK21:EP21 EV21 V22:Y22 AE22:AJ22 AP22:AU22 BA22:BF22 BL22:BQ22 BW22:CB22 CH22:CM22 CS22:CX22 DD22:DI22 DO22:DT22 DZ22:EE22 EK22:EP22 EV22 V23:Y23 AE23:AJ23 AP23:AU23 BA23:BF23 BL23:BQ23 BW23:CB23 CH23:CM23 CS23:CX23 DD23:DI23 DO23:DT23 DZ23:EE23 EK23:EP23 EV23 V24:Y24 AE24:AJ24 AP24:AU24 BA24:BF24 BL24:BQ24 BW24:CB24 CH24:CM24 CS24:CX24 DD24:DI24 DO24:DT24 DZ24:EE24 EK24:EP24 EV24 V25:Y25 AE25:AJ25 AP25:AU25 BA25:BF25 BL25:BQ25 BW25:CB25 CH25:CM25 CS25:CX25 DD25:DI25 DO25:DT25 DZ25:EE25 EK25:EP25 EV25 V26:Y26 AE26:AJ26 AP26:AU26 BA26:BF26 BL26:BQ26 BW26:CB26 CH26:CM26 CS26:CX26 DD26:DI26 DO26:DT26 DZ26:EE26 EK26:EP26 EV26 V27:Y27 AE27:AJ27 AP27:AU27 BA27:BF27 BL27:BQ27 BW27:CB27 CH27:CM27 CS27:CX27 DD27:DI27 DO27:DT27 DZ27:EE27 EK27:EP27 EV27 V28:Y28 AE28:AJ28 AP28:AU28 BA28:BF28 BL28:BQ28 BW28:CB28 CH28:CM28 CS28:CX28 DD28:DI28 DO28:DT28 DZ28:EE28 EK28:EP28 EV28 V29:Y29 AE29:AJ29 AP29:AU29 BA29:BF29 BL29:BQ29 BW29:CB29 CH29:CM29 CS29:CX29 DD29:DI29 DO29:DT29 DZ29:EE29 EK29:EP29 EV29 V30:Y30 AE30:AJ30 AP30:AU30 BA30:BF30 BL30:BQ30 BW30:CB30 CH30:CM30 CS30:CX30 DD30:DI30 DO30:DT30 DZ30:EE30 EK30:EP30 EV30 V31:Y31 AE31:AJ31 AP31:AU31 BA31:BF31 BL31:BQ31 BW31:CB31 CH31:CM31 CS31:CX31 DD31:DI31 DO31:DT31 DZ31:EE31 EK31:EP31 EV31 V32:Y32 AE32:AJ32 AP32:AU32 BA32:BF32 BL32:BQ32 BW32:CB32 CH32:CM32 CS32:CX32 DD32:DI32 DO32:DT32 DZ32:EE32 EK32:EP32 EV32 V33:Y33 AE33:AJ33 AP33:AU33 BA33:BF33 BL33:BQ33 BW33:CB33 CH33:CM33 CS33:CX33 DD33:DI33 DO33:DT33 DZ33:EE33 EK33:EP33 EV33 V34:Y34 AE34:AJ34 AP34:AU34 BA34:BF34 BL34:BQ34 BW34:CB34 CH34:CM34 CS34:CX34 DD34:DI34 DO34:DT34 DZ34:EE34 EK34:EP34 EV34 V35:Y35 AE35:AJ35 AP35:AU35 BA35:BF35 BL35:BQ35 BW35:CB35 CH35:CM35 CS35:CX35 DD35:DI35 DO35:DT35 DZ35:EE35 EK35:EP35 EV35 V36:Y36 AE36:AJ36 AP36:AU36 BA36:BF36 BL36:BQ36 BW36:CB36 CH36:CM36 CS36:CX36 DD36:DI36 DO36:DT36 DZ36:EE36 EK36:EP36 EV36 V37:Y37 AE37:AJ37 AP37:AU37 BA37:BF37 BL37:BQ37 BW37:CB37 CH37:CM37 CS37:CX37 DD37:DI37 DO37:DT37 DZ37:EE37 EK37:EP37 EV37 V38:Y38 AE38:AJ38 AP38:AU38 BA38:BF38 BL38:BQ38 BW38:CB38 CH38:CM38 CS38:CX38 DD38:DI38 DO38:DT38 DZ38:EE38 EK38:EP38 EV38 V39:Y39 AE39:AJ39 AP39:AU39 BA39:BF39 BL39:BQ39 BW39:CB39 CH39:CM39 CS39:CX39 DD39:DI39 DO39:DT39 DZ39:EE39 EK39:EP39 EV39 V40:Y40 AE40:AJ40 AP40:AU40 BA40:BF40 BL40:BQ40 BW40:CB40 CH40:CM40 CS40:CX40 DD40:DI40 DO40:DT40 DZ40:EE40 EK40:EP40 EV40 V41:Y41 AE41:AJ41 AP41:AU41 BA41:BF41 BL41:BQ41 BW41:CB41 CH41:CM41 CS41:CX41 DD41:DI41 DO41:DT41 DZ41:EE41 EK41:EP41 EV41 V42:Y42 AE42:AJ42 AP42:AU42 BA42:BF42 BL42:BQ42 BW42:CB42 CH42:CM42 CS42:CX42 DD42:DI42 DO42:DT42 DZ42:EE42 EK42:EP42 EV42 V43:Y43 AE43:AJ43 AP43:AU43 BA43:BF43 BL43:BQ43 BW43:CB43 CH43:CM43 CS43:CX43 DD43:DI43 DO43:DT43 DZ43:EE43 EK43:EP43 EV43 V44:Y44 AE44:AJ44 AP44:AU44 BA44:BF44 BL44:BQ44 BW44:CB44 CH44:CM44 CS44:CX44 DD44:DI44 DO44:DT44 DZ44:EE44 EK44:EP44 EV44 V45:Y45 AE45:AJ45 AP45:AU45 BA45:BF45 BL45:BQ45 BW45:CB45 CH45:CM45 CS45:CX45 DD45:DI45 DO45:DT45 DZ45:EE45 EK45:EP45 EV45 V46:Y46 AE46:AJ46 AP46:AU46 BA46:BF46 BL46:BQ46 BW46:CB46 CH46:CM46 CS46:CX46 DD46:DI46 DO46:DT46 DZ46:EE46 EK46:EP46 EV46 V47:Y47 AE47:AJ47 AP47:AU47 BA47:BF47 BL47:BQ47 BW47:CB47 CH47:CM47 CS47:CX47 DD47:DI47 DO47:DT47 DZ47:EE47 EK47:EP47 EV47 V48:Y48 AE48:AJ48 AP48:AU48 BA48:BF48 BL48:BQ48 BW48:CB48 CH48:CM48 CS48:CX48 DD48:DI48 DO48:DT48 DZ48:EE48 EK48:EP48 EV48 V49:Y49 AE49:AJ49 AP49:AU49 BA49:BF49 BL49:BQ49 BW49:CB49 CH49:CM49 CS49:CX49 DD49:DI49 DO49:DT49 DZ49:EE49 EK49:EP49 EV49 V50:Y50 AE50:AJ50 AP50:AU50 BA50:BF50 BL50:BQ50 BW50:CB50 CH50:CM50 CS50:CX50 DD50:DI50 DO50:DT50 DZ50:EE50 EK50:EP50 EV50 V51:Y51 AE51:AJ51 AP51:AU51 BA51:BF51 BL51:BQ51 BW51:CB51 CH51:CM51 CS51:CX51 DD51:DI51 DO51:DT51 DZ51:EE51 EK51:EP51 EV51 V52:Y52 AE52:AJ52 AP52:AU52 BA52:BF52 BL52:BQ52 BW52:CB52 CH52:CM52 CS52:CX52 DD52:DI52 DO52:DT52 DZ52:EE52 EK52:EP52 EV52 V53:Y53 AE53:AJ53 AP53:AU53 BA53:BF53 BL53:BQ53 BW53:CB53 CH53:CM53 CS53:CX53 DD53:DI53 DO53:DT53 DZ53:EE53 EK53:EP53 EV53 V54:Y54 AE54:AJ54 AP54:AU54 BA54:BF54 BL54:BQ54 BW54:CB54 CH54:CM54 CS54:CX54 DD54:DI54 DO54:DT54 DZ54:EE54 EK54:EP54 EV54 V55:Y55 AE55:AJ55 AP55:AU55 BA55:BF55 BL55:BQ55 BW55:CB55 CH55:CM55 CS55:CX55 DD55:DI55 DO55:DT55 DZ55:EE55 EK55:EP55 EV55 V56:Y56 AE56:AJ56 AP56:AU56 BA56:BF56 BL56:BQ56 BW56:CB56 CH56:CM56 CS56:CX56 DD56:DI56 DO56:DT56 DZ56:EE56 EK56:EP56 EV56 V57:Y57 AE57:AJ57 AP57:AU57 BA57:BF57 BL57:BQ57 BW57:CB57 CH57:CM57 CS57:CX57 DD57:DI57 DO57:DT57 DZ57:EE57 EK57:EP57 EV57 V58:Y58 AE58:AJ58 AP58:AU58 BA58:BF58 BL58:BQ58 BW58:CB58 CH58:CM58 CS58:CX58 DD58:DI58 DO58:DT58 DZ58:EE58 EK58:EP58 EV58 V59:Y59 AE59:AJ59 AP59:AU59 BA59:BF59 BL59:BQ59 BW59:CB59 CH59:CM59 CS59:CX59 DD59:DI59 DO59:DT59 DZ59:EE59 EK59:EP59 EV59 V60:Y60 AE60:AJ60 AP60:AU60 BA60:BF60 BL60:BQ60 BW60:CB60 CH60:CM60 CS60:CX60 DD60:DI60 DO60:DT60 DZ60:EE60 EK60:EP60 EV60 V61:Y61 AE61:AJ61 AP61:AU61 BA61:BF61 BL61:BQ61 BW61:CB61 CH61:CM61 CS61:CX61 DD61:DI61 DO61:DT61 DZ61:EE61 EK61:EP61 EV61 V62 AE62 AP62 BA62 BL62 BW62 CH62 CS62 DD62 DO62 DZ62 EK62 EV62 V63 AE63 AP63 BA63 BL63 BW63 CH63 CS63 DD63 DO63 DZ63 EK63 EV63 V64:Y64 AE64:AJ64 AP64:AU64 BA64:BF64 BL64:BQ64 BW64:CB64 CH64:CM64 CS64:CX64 DD64:DI64 DO64:DT64 DZ64:EE64 EK64:EP64 EV64 V65:Y65 AE65:AJ65 AP65:AU65 BA65:BF65 BL65:BQ65 BW65:CB65 CH65:CM65 CS65:CX65 DD65:DI65 DO65:DT65 DZ65:EE65 EK65:EP65 EV65 V66:Y66 AE66:AJ66 AP66:AU66 BA66:BF66 BL66:BQ66 BW66:CB66 CH66:CM66 CS66:CX66 DD66:DI66 DO66:DT66 DZ66:EE66 EK66:EP66 EV66 V67:Y67 AE67:AJ67 AP67:AU67 BA67:BF67 BL67:BQ67 BW67:CB67 CH67:CM67 CS67:CX67 DD67:DI67 DO67:DT67 DZ67:EE67 EK67:EP67 EV67 V68:Y68 AE68:AJ68 AP68:AU68 BA68:BF68 BL68:BQ68 BW68:CB68 CH68:CM68 CS68:CX68 DD68:DI68 DO68:DT68 DZ68:EE68 EK68:EP68 EV68 V69:Y69 AE69:AJ69 AP69:AU69 BA69:BF69 BL69:BQ69 BW69:CB69 CH69:CM69 CS69:CX69 DD69:DI69 DO69:DT69 DZ69:EE69 EK69:EP69 EV69 V70:Y70 AE70:AJ70 AP70:AU70 BA70:BF70 BL70:BQ70 BW70:CB70 CH70:CM70 CS70:CX70 DD70:DI70 DO70:DT70 DZ70:EE70 EK70:EP70 EV70 V71:Y71 AE71:AJ71 AP71:AU71 BA71:BF71 BL71:BQ71 BW71:CB71 CH71:CM71 CS71:CX71 DD71:DI71 DO71:DT71 DZ71:EE71 EK71:EP71 EV71 V72:Y72 AE72:AJ72 AP72:AU72 BA72:BF72 BL72:BQ72 BW72:CB72 CH72:CM72 CS72:CX72 DD72:DI72 DO72:DT72 DZ72:EE72 EK72:EP72 EV72 ES6:ET6 ES7:ET7 ES8:ET8 ES13:ET13 ES16:ET16 ES17:ET17 ES21:ET21 ES22:ET22 ES25:ET25 ES26:ET26 ES29:ET29 ES33:ET33 ES34:ET34 ES37:ET37 ES38:ET38 ES41:ET41 ES45:ET45 ES46:ET46 ES49:ET49 ES50:ET50 ES53:ET53 ES57:ET57 ES58:ET58 ES70:ET70 ES71:ET71 AB6:AC6 AM6:AN6 AX6:AY6 BI6:BJ6 BT6:BU6 CE6:CF6 CP6:CQ6 DA6:DB6 DL6:DM6 DW6:DX6 EH6:EI6 AB7:AC7 AM7:AN7 AX7:AY7 BI7:BJ7 BT7:BU7 CE7:CF7 CP7:CQ7 DA7:DB7 DL7:DM7 DW7:DX7 EH7:EI7 AB8:AC8 AM8:AN8 AX8:AY8 BI8:BJ8 BT8:BU8 CE8:CF8 CP8:CQ8 DA8:DB8 DL8:DM8 DW8:DX8 EH8:EI8 AB13:AC13 AM13:AN13 AX13:AY13 BI13:BJ13 BT13:BU13 CE13:CF13 CP13:CQ13 DA13:DB13 DL13:DM13 DW13:DX13 EH13:EI13 AB16:AC16 AM16:AN16 AX16:AY16 BI16:BJ16 BT16:BU16 CE16:CF16 CP16:CQ16 DA16:DB16 DL16:DM16 DW16:DX16 EH16:EI16 AB17:AC17 AM17:AN17 AX17:AY17 BI17:BJ17 BT17:BU17 CE17:CF17 CP17:CQ17 DA17:DB17 DL17:DM17 DW17:DX17 EH17:EI17 AB21:AC21 AM21:AN21 AX21:AY21 BI21:BJ21 BT21:BU21 CE21:CF21 CP21:CQ21 DA21:DB21 DL21:DM21 DW21:DX21 EH21:EI21 AB22:AC22 AM22:AN22 AX22:AY22 BI22:BJ22 BT22:BU22 CE22:CF22 CP22:CQ22 DA22:DB22 DL22:DM22 DW22:DX22 EH22:EI22 AB25:AC25 AM25:AN25 AX25:AY25 BI25:BJ25 BT25:BU25 CE25:CF25 CP25:CQ25 DA25:DB25 DL25:DM25 DW25:DX25 EH25:EI25 AB26:AC26 AM26:AN26 AX26:AY26 BI26:BJ26 BT26:BU26 CE26:CF26 CP26:CQ26 DA26:DB26 DL26:DM26 DW26:DX26 EH26:EI26 AB29:AC29 AM29:AN29 AX29:AY29 BI29:BJ29 BT29:BU29 CE29:CF29 CP29:CQ29 DA29:DB29 DL29:DM29 DW29:DX29 EH29:EI29 AB33:AC33 AM33:AN33 AX33:AY33 BI33:BJ33 BT33:BU33 CE33:CF33 CP33:CQ33 DA33:DB33 DL33:DM33 DW33:DX33 EH33:EI33 AB34:AC34 AM34:AN34 AX34:AY34 BI34:BJ34 BT34:BU34 CE34:CF34 CP34:CQ34 DA34:DB34 DL34:DM34 DW34:DX34 EH34:EI34 AB37:AC37 AM37:AN37 AX37:AY37 BI37:BJ37 BT37:BU37 CE37:CF37 CP37:CQ37 DA37:DB37 DL37:DM37 DW37:DX37 EH37:EI37 AB38:AC38 AM38:AN38 AX38:AY38 BI38:BJ38 BT38:BU38 CE38:CF38 CP38:CQ38 DA38:DB38 DL38:DM38 DW38:DX38 EH38:EI38 AB41:AC41 AM41:AN41 AX41:AY41 BI41:BJ41 BT41:BU41 CE41:CF41 CP41:CQ41 DA41:DB41 DL41:DM41 DW41:DX41 EH41:EI41 AB45:AC45 AM45:AN45 AX45:AY45 BI45:BJ45 BT45:BU45 CE45:CF45 CP45:CQ45 DA45:DB45 DL45:DM45 DW45:DX45 EH45:EI45 AB46:AC46 AM46:AN46 AX46:AY46 BI46:BJ46 BT46:BU46 CE46:CF46 CP46:CQ46 DA46:DB46 DL46:DM46 DW46:DX46 EH46:EI46 AB49:AC49 AM49:AN49 AX49:AY49 BI49:BJ49 BT49:BU49 CE49:CF49 CP49:CQ49 DA49:DB49 DL49:DM49 DW49:DX49 EH49:EI49 AB50:AC50 AM50:AN50 AX50:AY50 BI50:BJ50 BT50:BU50 CE50:CF50 CP50:CQ50 DA50:DB50 DL50:DM50 DW50:DX50 EH50:EI50 AB53:AC53 AM53:AN53 AX53:AY53 BI53:BJ53 BT53:BU53 CE53:CF53 CP53:CQ53 DA53:DB53 DL53:DM53 DW53:DX53 EH53:EI53 AB57:AC57 AM57:AN57 AX57:AY57 BI57:BJ57 BT57:BU57 CE57:CF57 CP57:CQ57 DA57:DB57 DL57:DM57 DW57:DX57 EH57:EI57 AB58:AC58 AM58:AN58 AX58:AY58 BI58:BJ58 BT58:BU58 CE58:CF58 CP58:CQ58 DA58:DB58 DL58:DM58 DW58:DX58 EH58:EI58 AB70:AC70 AM70:AN70 AX70:AY70 BI70:BJ70 BT70:BU70 CE70:CF70 CP70:CQ70 DA70:DB70 DL70:DM70 DW70:DX70 EH70:EI70 AB71:AC71 AM71:AN71 AX71:AY71 BI71:BJ71 BT71:BU71 CE71:CF71 CP71:CQ71 DA71:DB71 DL71:DM71 DW71:DX71 EH71:EI71 AA9:AC9 AA10:AC10 AA11:AC11 AA12:AC12 AA14:AC14 AA15:AC15 AA18:AC18 AA19:AC19 AA20:AC20 AA23:AC23 AA24:AC24 AA27:AC27 AA28:AC28 AA30:AC30 AA31:AC31 AA32:AC32 AA35:AC35 AA36:AC36 AA39:AC39 AA40:AC40 AA42:AC42 AA43:AC43 AA44:AC44 AA47:AC47 AA48:AC48 AA51:AC51 AA52:AC52 AA54:AC54 AA55:AC55 AA56:AC56 AA59:AC59 AA60:AC60 AA61:AC61 AA62:AC62 AA63:AC63 AA64:AC64 AA65:AC65 AA66:AC66 AA67:AC67 AA68:AC68 AA69:AC69 AA72:AC72 AL5:AN5 AL9:AN9 AL10:AN10 AL11:AN11 AL12:AN12 AL14:AN14 AL15:AN15 AL18:AN18 AL19:AN19 AL20:AN20 AL23:AN23 AL24:AN24 AL27:AN27 AL28:AN28 AL30:AN30 AL31:AN31 AL32:AN32 AL35:AN35 AL36:AN36 AL39:AN39 AL40:AN40 AL42:AN42 AL43:AN43 AL44:AN44 AL47:AN47 AL48:AN48 AL51:AN51 AL52:AN52 AL54:AN54 AL55:AN55 AL56:AN56 AL59:AN59 AL60:AN60 AL61:AN61 AL62:AN62 AL63:AN63 AL64:AN64 AL65:AN65 AL66:AN66 AL67:AN67 AL68:AN68 AL69:AN69 AL72:AN72 AW5:AY5 AW9:AY9 AW10:AY10 AW11:AY11 AW12:AY12 AW14:AY14 AW15:AY15 AW18:AY18 AW19:AY19 AW20:AY20 AW23:AY23 AW24:AY24 AW27:AY27 AW28:AY28 AW30:AY30 AW31:AY31 AW32:AY32 AW35:AY35 AW36:AY36 AW39:AY39 AW40:AY40 AW42:AY42 AW43:AY43 AW44:AY44 AW47:AY47 AW48:AY48 AW51:AY51 AW52:AY52 AW54:AY54 AW55:AY55 AW56:AY56 AW59:AY59 AW60:AY60 AW61:AY61 AW62:AY62 AW63:AY63 AW64:AY64 AW65:AY65 AW66:AY66 AW67:AY67 AW68:AY68 AW69:AY69 AW72:AY72 BH5:BJ5 BH9:BJ9 BH10:BJ10 BH11:BJ11 BH12:BJ12 BH14:BJ14 BH15:BJ15 BH18:BJ18 BH19:BJ19 BH20:BJ20 BH23:BJ23 BH24:BJ24 BH27:BJ27 BH28:BJ28 BH30:BJ30 BH31:BJ31 BH32:BJ32 BH35:BJ35 BH36:BJ36 BH39:BJ39 BH40:BJ40 BH42:BJ42 BH43:BJ43 BH44:BJ44 BH47:BJ47 BH48:BJ48 BH51:BJ51 BH52:BJ52 BH54:BJ54 BH55:BJ55 BH56:BJ56 BH59:BJ59 BH60:BJ60 BH61:BJ61 BH62:BJ62 BH63:BJ63 BH64:BJ64 BH65:BJ65 BH66:BJ66 BH67:BJ67 BH68:BJ68 BH69:BJ69 BH72:BJ72 BS5:BU5 BS9:BU9 BS10:BU10 BS11:BU11 BS12:BU12 BS14:BU14 BS15:BU15 BS18:BU18 BS19:BU19 BS20:BU20 BS23:BU23 BS24:BU24 BS27:BU27 BS28:BU28 BS30:BU30 BS31:BU31 BS32:BU32 BS35:BU35 BS36:BU36 BS39:BU39 BS40:BU40 BS42:BU42 BS43:BU43 BS44:BU44 BS47:BU47 BS48:BU48 BS51:BU51 BS52:BU52 BS54:BU54 BS55:BU55 BS56:BU56 BS59:BU59 BS60:BU60 BS61:BU61 BS62:BU62 BS63:BU63 BS64:BU64 BS65:BU65 BS66:BU66 BS67:BU67 BS68:BU68 BS69:BU69 BS72:BU72 CD5:CF5 CD9:CF9 CD10:CF10 CD11:CF11 CD12:CF12 CD14:CF14 CD15:CF15 CD18:CF18 CD19:CF19 CD20:CF20 CD23:CF23 CD24:CF24 CD27:CF27 CD28:CF28 CD30:CF30 CD31:CF31 CD32:CF32 CD35:CF35 CD36:CF36 CD39:CF39 CD40:CF40 CD42:CF42 CD43:CF43 CD44:CF44 CD47:CF47 CD48:CF48 CD51:CF51 CD52:CF52 CD54:CF54 CD55:CF55 CD56:CF56 CD59:CF59 CD60:CF60 CD61:CF61 CD62:CF62 CD63:CF63 CD64:CF64 CD65:CF65 CD66:CF66 CD67:CF67 CD68:CF68 CD69:CF69 CD72:CF72 CO5:CQ5 CO9:CQ9 CO10:CQ10 CO11:CQ11 CO12:CQ12 CO14:CQ14 CO15:CQ15 CO18:CQ18 CO19:CQ19 CO20:CQ20 CO23:CQ23 CO24:CQ24 CO27:CQ27 CO28:CQ28 CO30:CQ30 CO31:CQ31 CO32:CQ32 CO35:CQ35 CO36:CQ36 CO39:CQ39 CO40:CQ40 CO42:CQ42 CO43:CQ43 CO44:CQ44 CO47:CQ47 CO48:CQ48 CO51:CQ51 CO52:CQ52 CO54:CQ54 CO55:CQ55 CO56:CQ56 CO59:CQ59 CO60:CQ60 CO61:CQ61 CO62:CQ62 CO63:CQ63 CO64:CQ64 CO65:CQ65 CO66:CQ66 CO67:CQ67 CO68:CQ68 CO69:CQ69 CO72:CQ72 CZ5:DB5 CZ9:DB9 CZ10:DB10 CZ11:DB11 CZ12:DB12 CZ14:DB14 CZ15:DB15 CZ18:DB18 CZ19:DB19 CZ20:DB20 CZ23:DB23 CZ24:DB24 CZ27:DB27 CZ28:DB28 CZ30:DB30 CZ31:DB31 CZ32:DB32 CZ35:DB35 CZ36:DB36 CZ39:DB39 CZ40:DB40 CZ42:DB42 CZ43:DB43 CZ44:DB44 CZ47:DB47 CZ48:DB48 CZ51:DB51 CZ52:DB52 CZ54:DB54 CZ55:DB55 CZ56:DB56 CZ59:DB59 CZ60:DB60 CZ61:DB61 CZ62:DB62 CZ63:DB63 CZ64:DB64 CZ65:DB65 CZ66:DB66 CZ67:DB67 CZ68:DB68 CZ69:DB69 CZ72:DB72 DK5:DM5 DK9:DM9 DK10:DM10 DK11:DM11 DK12:DM12 DK14:DM14 DK15:DM15 DK18:DM18 DK19:DM19 DK20:DM20 DK23:DM23 DK24:DM24 DK27:DM27 DK28:DM28 DK30:DM30 DK31:DM31 DK32:DM32 DK35:DM35 DK36:DM36 DK39:DM39 DK40:DM40 DK42:DM42 DK43:DM43 DK44:DM44 DK47:DM47 DK48:DM48 DK51:DM51 DK52:DM52 DK54:DM54 DK55:DM55 DK56:DM56 DK59:DM59 DK60:DM60 DK61:DM61 DK62:DM62 DK63:DM63 DK64:DM64 DK65:DM65 DK66:DM66 DK67:DM67 DK68:DM68 DK69:DM69 DK72:DM72 DV5:DX5 DV9:DX9 DV10:DX10 DV11:DX11 DV12:DX12 DV14:DX14 DV15:DX15 DV18:DX18 DV19:DX19 DV20:DX20 DV23:DX23 DV24:DX24 DV27:DX27 DV28:DX28 DV30:DX30 DV31:DX31 DV32:DX32 DV35:DX35 DV36:DX36 DV39:DX39 DV40:DX40 DV42:DX42 DV43:DX43 DV44:DX44 DV47:DX47 DV48:DX48 DV51:DX51 DV52:DX52 DV54:DX54 DV55:DX55 DV56:DX56 DV59:DX59 DV60:DX60 DV61:DX61 DV62:DX62 DV63:DX63 DV64:DX64 DV65:DX65 DV66:DX66 DV67:DX67 DV68:DX68 DV69:DX69 DV72:DX72 EG5:EI5 EG9:EI9 EG10:EI10 EG11:EI11 EG12:EI12 EG14:EI14 EG15:EI15 EG18:EI18 EG19:EI19 EG20:EI20 EG23:EI23 EG24:EI24 EG27:EI27 EG28:EI28 EG30:EI30 EG31:EI31 EG32:EI32 EG35:EI35 EG36:EI36 EG39:EI39 EG40:EI40 EG42:EI42 EG43:EI43 EG44:EI44 EG47:EI47 EG48:EI48 EG51:EI51 EG52:EI52 EG54:EI54 EG55:EI55 EG56:EI56 EG59:EI59 EG60:EI60 EG61:EI61 EG62:EI62 EG63:EI63 EG64:EI64 EG65:EI65 EG66:EI66 EG67:EI67 EG68:EI68 EG69:EI69 EG72:EI72 ER5:ET5 ER9:ET9 ER10:ET10 ER11:ET11 ER12:ET12 ER14:ET14 ER15:ET15 ER18:ET18 ER19:ET19 ER20:ET20 ER23:ET23 ER24:ET24 ER27:ET27 ER28:ET28 ER30:ET30 ER31:ET31 ER32:ET32 ER35:ET35 ER36:ET36 ER39:ET39 ER40:ET40 ER42:ET42 ER43:ET43 ER44:ET44 ER47:ET47 ER48:ET48 ER51:ET51 ER52:ET52 ER54:ET54 ER55:ET55 ER56:ET56 ER59:ET59 ER60:ET60 ER61:ET61 ER62:ET62 ER63:ET63 ER64:ET64 ER65:ET65 ER66:ET66 ER67:ET67 ER68:ET68 ER69:ET69 ER72:ET72 X62:Y62 AI62:AJ62 AT62:AU62 BE62:BF62 BP62:BQ62 CA62:CB62 CL62:CM62 CW62:CX62 DH62:DI62 DS62:DT62 ED62:EE62 EO62:EP62 X63:Y63 AI63:AJ63 AT63:AU63 BE63:BF63 BP63:BQ63 CA63:CB63 CL63:CM63 CW63:CX63 DH63:DI63 DS63:DT63 ED63:EE63 EO63:EP63 AG62 AR62 BC62 BN62 BY62 CJ62 CU62 DF62 DQ62 EB62 EM62 AG63 AR63 BC63 BN63 BY63 CJ63 CU63 DF63 DQ63 EB63 EM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7A4F-2FFB-4F56-BFFF-8392EB8B5C1B}">
  <sheetPr>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 style="1" bestFit="1" customWidth="1"/>
    <col min="4" max="5" width="11.28515625" style="1" bestFit="1" customWidth="1"/>
    <col min="6" max="6" width="12" style="1" bestFit="1" customWidth="1"/>
    <col min="7" max="15" width="14.85546875" style="1" customWidth="1"/>
    <col min="16" max="18" width="12"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220</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5433.11</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42012</v>
      </c>
      <c r="D6" s="29">
        <v>5433.11</v>
      </c>
      <c r="E6" s="29">
        <v>0</v>
      </c>
      <c r="F6" s="29">
        <v>0</v>
      </c>
      <c r="G6" s="29"/>
      <c r="H6" s="29"/>
      <c r="I6" s="29"/>
      <c r="J6" s="29"/>
      <c r="K6" s="29"/>
      <c r="L6" s="29"/>
      <c r="M6" s="29"/>
      <c r="N6" s="29"/>
      <c r="O6" s="29"/>
      <c r="P6" s="29">
        <f>SUM(D6:O6)</f>
        <v>5433.11</v>
      </c>
      <c r="Q6" s="29">
        <f>+C6+P6</f>
        <v>47445.11</v>
      </c>
      <c r="R6" s="53">
        <f>Q6</f>
        <v>47445.11</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-5433.11</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-36261.519999999997</v>
      </c>
      <c r="D7" s="3">
        <f t="shared" ref="D7:F7" si="0">C51-D51</f>
        <v>-1661.2200000000012</v>
      </c>
      <c r="E7" s="3">
        <f t="shared" si="0"/>
        <v>3856.6800000000003</v>
      </c>
      <c r="F7" s="3">
        <f t="shared" si="0"/>
        <v>4269.9199999999983</v>
      </c>
      <c r="G7" s="3"/>
      <c r="H7" s="3"/>
      <c r="I7" s="3"/>
      <c r="J7" s="3"/>
      <c r="K7" s="3"/>
      <c r="L7" s="3"/>
      <c r="M7" s="3"/>
      <c r="N7" s="3"/>
      <c r="O7" s="3"/>
      <c r="P7" s="3">
        <f>SUM(D7:O7)</f>
        <v>6465.3799999999974</v>
      </c>
      <c r="Q7" s="5">
        <f>+C7+P7</f>
        <v>-29796.14</v>
      </c>
      <c r="R7" s="53">
        <f>Q7</f>
        <v>-29796.14</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1661.2200000000012</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-3856.6800000000003</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-4269.9199999999983</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5750.4800000000032</v>
      </c>
      <c r="D8" s="8">
        <f t="shared" si="1"/>
        <v>3771.8899999999985</v>
      </c>
      <c r="E8" s="8">
        <f t="shared" si="1"/>
        <v>3856.6800000000003</v>
      </c>
      <c r="F8" s="8">
        <f t="shared" ref="F8" si="2">SUM(F6:F7)</f>
        <v>4269.9199999999983</v>
      </c>
      <c r="G8" s="8"/>
      <c r="H8" s="8"/>
      <c r="I8" s="8"/>
      <c r="J8" s="8"/>
      <c r="K8" s="8"/>
      <c r="L8" s="8"/>
      <c r="M8" s="8"/>
      <c r="N8" s="8"/>
      <c r="O8" s="8"/>
      <c r="P8" s="8">
        <f>SUM(P6:P7)</f>
        <v>11898.489999999998</v>
      </c>
      <c r="Q8" s="8">
        <f>SUM(Q6:Q7)</f>
        <v>17648.97</v>
      </c>
      <c r="R8" s="23">
        <f>SUM(R6:R7)</f>
        <v>17648.97</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-1661.2200000000012</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3856.6800000000003</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4269.9199999999983</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5433.11</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-5433.11</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12183.48</v>
      </c>
      <c r="D11" s="3">
        <f t="shared" ref="D11:E11" si="3">+D6*0.29</f>
        <v>1575.6018999999999</v>
      </c>
      <c r="E11" s="3">
        <f t="shared" si="3"/>
        <v>0</v>
      </c>
      <c r="F11" s="3">
        <f t="shared" ref="F11" si="4">+F6*0.29</f>
        <v>0</v>
      </c>
      <c r="G11" s="3"/>
      <c r="H11" s="3"/>
      <c r="I11" s="3"/>
      <c r="J11" s="3"/>
      <c r="K11" s="3"/>
      <c r="L11" s="3"/>
      <c r="M11" s="3"/>
      <c r="N11" s="3"/>
      <c r="O11" s="3"/>
      <c r="P11" s="3">
        <f>SUM(D11:O11)</f>
        <v>1575.6018999999999</v>
      </c>
      <c r="Q11" s="5">
        <f>+C11+P11</f>
        <v>13759.081899999999</v>
      </c>
      <c r="R11" s="17"/>
      <c r="S11" s="55"/>
      <c r="U11" s="36" t="s">
        <v>52</v>
      </c>
      <c r="V11" s="35">
        <v>100</v>
      </c>
      <c r="W11" s="35">
        <v>230300</v>
      </c>
      <c r="X11" s="35" t="s">
        <v>33</v>
      </c>
      <c r="Y11" s="46" t="s">
        <v>34</v>
      </c>
      <c r="Z11" s="46" t="s">
        <v>35</v>
      </c>
      <c r="AA11" s="35" t="s">
        <v>33</v>
      </c>
      <c r="AB11" s="35" t="s">
        <v>36</v>
      </c>
      <c r="AC11" s="35"/>
      <c r="AD11" s="35" t="s">
        <v>37</v>
      </c>
      <c r="AE11" s="60">
        <f>-D7</f>
        <v>1661.2200000000012</v>
      </c>
      <c r="AF11" s="36" t="s">
        <v>52</v>
      </c>
      <c r="AG11" s="35">
        <v>100</v>
      </c>
      <c r="AH11" s="35">
        <v>230300</v>
      </c>
      <c r="AI11" s="35" t="s">
        <v>33</v>
      </c>
      <c r="AJ11" s="46" t="s">
        <v>34</v>
      </c>
      <c r="AK11" s="46" t="s">
        <v>35</v>
      </c>
      <c r="AL11" s="35" t="s">
        <v>33</v>
      </c>
      <c r="AM11" s="35" t="s">
        <v>36</v>
      </c>
      <c r="AN11" s="35"/>
      <c r="AO11" s="35" t="s">
        <v>37</v>
      </c>
      <c r="AP11" s="60">
        <f>-E7</f>
        <v>-3856.6800000000003</v>
      </c>
      <c r="AQ11" s="36" t="s">
        <v>52</v>
      </c>
      <c r="AR11" s="35">
        <v>100</v>
      </c>
      <c r="AS11" s="35">
        <v>230300</v>
      </c>
      <c r="AT11" s="35" t="s">
        <v>33</v>
      </c>
      <c r="AU11" s="46" t="s">
        <v>34</v>
      </c>
      <c r="AV11" s="46" t="s">
        <v>35</v>
      </c>
      <c r="AW11" s="35" t="s">
        <v>33</v>
      </c>
      <c r="AX11" s="35" t="s">
        <v>36</v>
      </c>
      <c r="AY11" s="35"/>
      <c r="AZ11" s="35" t="s">
        <v>37</v>
      </c>
      <c r="BA11" s="60">
        <f>-F7</f>
        <v>-4269.9199999999983</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-1661.2200000000012</v>
      </c>
      <c r="AF12" s="36" t="s">
        <v>54</v>
      </c>
      <c r="AG12" s="35">
        <v>100</v>
      </c>
      <c r="AH12" s="35">
        <v>411300</v>
      </c>
      <c r="AI12" s="35" t="s">
        <v>33</v>
      </c>
      <c r="AJ12" s="46" t="s">
        <v>34</v>
      </c>
      <c r="AK12" s="46" t="s">
        <v>35</v>
      </c>
      <c r="AL12" s="35" t="s">
        <v>33</v>
      </c>
      <c r="AM12" s="35" t="s">
        <v>36</v>
      </c>
      <c r="AN12" s="35"/>
      <c r="AO12" s="35" t="s">
        <v>37</v>
      </c>
      <c r="AP12" s="60">
        <f>E7</f>
        <v>3856.6800000000003</v>
      </c>
      <c r="AQ12" s="36" t="s">
        <v>54</v>
      </c>
      <c r="AR12" s="35">
        <v>100</v>
      </c>
      <c r="AS12" s="35">
        <v>411300</v>
      </c>
      <c r="AT12" s="35" t="s">
        <v>33</v>
      </c>
      <c r="AU12" s="46" t="s">
        <v>34</v>
      </c>
      <c r="AV12" s="46" t="s">
        <v>35</v>
      </c>
      <c r="AW12" s="35" t="s">
        <v>33</v>
      </c>
      <c r="AX12" s="35" t="s">
        <v>36</v>
      </c>
      <c r="AY12" s="35"/>
      <c r="AZ12" s="35" t="s">
        <v>37</v>
      </c>
      <c r="BA12" s="60">
        <f>+F7</f>
        <v>4269.9199999999983</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12183.48</v>
      </c>
      <c r="D13" s="10">
        <f t="shared" si="5"/>
        <v>1575.6018999999999</v>
      </c>
      <c r="E13" s="10">
        <f t="shared" si="5"/>
        <v>0</v>
      </c>
      <c r="F13" s="10">
        <f t="shared" ref="F13" si="6">SUM(F11:F12)</f>
        <v>0</v>
      </c>
      <c r="G13" s="10"/>
      <c r="H13" s="10"/>
      <c r="I13" s="10"/>
      <c r="J13" s="10"/>
      <c r="K13" s="10"/>
      <c r="L13" s="10"/>
      <c r="M13" s="10"/>
      <c r="N13" s="10"/>
      <c r="O13" s="10"/>
      <c r="P13" s="10">
        <f>SUM(P11:P12)</f>
        <v>1575.6018999999999</v>
      </c>
      <c r="Q13" s="10">
        <f>SUM(Q11:Q12)</f>
        <v>13759.081899999999</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1575.6018999999999</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-1575.6018999999999</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5854.49</v>
      </c>
      <c r="F15" s="29">
        <v>0</v>
      </c>
      <c r="G15" s="29"/>
      <c r="H15" s="29"/>
      <c r="I15" s="29"/>
      <c r="J15" s="29"/>
      <c r="K15" s="29"/>
      <c r="L15" s="29"/>
      <c r="M15" s="29"/>
      <c r="N15" s="29"/>
      <c r="O15" s="29"/>
      <c r="P15" s="29">
        <f>SUM(D15:O15)</f>
        <v>5854.49</v>
      </c>
      <c r="Q15" s="29">
        <f>+C15+P15</f>
        <v>5854.49</v>
      </c>
      <c r="R15" s="53">
        <f>Q15</f>
        <v>5854.49</v>
      </c>
      <c r="S15" s="55">
        <f>Q15-R15</f>
        <v>0</v>
      </c>
      <c r="U15" s="36" t="s">
        <v>48</v>
      </c>
      <c r="V15" s="35">
        <v>100</v>
      </c>
      <c r="W15" s="35" t="s">
        <v>49</v>
      </c>
      <c r="X15" s="35" t="s">
        <v>33</v>
      </c>
      <c r="Y15" s="46" t="s">
        <v>34</v>
      </c>
      <c r="Z15" s="46" t="s">
        <v>35</v>
      </c>
      <c r="AA15" s="35" t="s">
        <v>33</v>
      </c>
      <c r="AB15" s="35" t="s">
        <v>36</v>
      </c>
      <c r="AC15" s="35"/>
      <c r="AD15" s="35" t="s">
        <v>37</v>
      </c>
      <c r="AE15" s="60">
        <f>+D11</f>
        <v>1575.6018999999999</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5000</v>
      </c>
      <c r="E16" s="3">
        <f t="shared" si="7"/>
        <v>1645.5100000000002</v>
      </c>
      <c r="F16" s="3">
        <f t="shared" si="7"/>
        <v>55000</v>
      </c>
      <c r="G16" s="3"/>
      <c r="H16" s="3"/>
      <c r="I16" s="3"/>
      <c r="J16" s="3"/>
      <c r="K16" s="3"/>
      <c r="L16" s="3"/>
      <c r="M16" s="3"/>
      <c r="N16" s="3"/>
      <c r="O16" s="3"/>
      <c r="P16" s="3">
        <f>SUM(D16:O16)</f>
        <v>61645.51</v>
      </c>
      <c r="Q16" s="5">
        <f>+C16+P16</f>
        <v>61645.51</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-1575.6018999999999</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3003.290222421002</v>
      </c>
      <c r="D17" s="3">
        <f t="shared" si="7"/>
        <v>-2865.1102600000008</v>
      </c>
      <c r="E17" s="3">
        <f t="shared" si="7"/>
        <v>-5317.1191199999994</v>
      </c>
      <c r="F17" s="3">
        <f t="shared" si="7"/>
        <v>-52583.225279999999</v>
      </c>
      <c r="G17" s="3"/>
      <c r="H17" s="3"/>
      <c r="I17" s="3"/>
      <c r="J17" s="3"/>
      <c r="K17" s="3"/>
      <c r="L17" s="3"/>
      <c r="M17" s="3"/>
      <c r="N17" s="3"/>
      <c r="O17" s="3"/>
      <c r="P17" s="3">
        <f>SUM(D17:O17)</f>
        <v>-60765.454660000003</v>
      </c>
      <c r="Q17" s="5">
        <f>+C17+P17</f>
        <v>-57762.164437578998</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5854.49</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3003.290222421002</v>
      </c>
      <c r="D18" s="8">
        <f t="shared" si="8"/>
        <v>2134.8897399999992</v>
      </c>
      <c r="E18" s="8">
        <f t="shared" si="8"/>
        <v>2182.8808800000006</v>
      </c>
      <c r="F18" s="8">
        <f t="shared" ref="F18" si="9">SUM(F15:F17)</f>
        <v>2416.7747200000013</v>
      </c>
      <c r="G18" s="8"/>
      <c r="H18" s="8"/>
      <c r="I18" s="8"/>
      <c r="J18" s="8"/>
      <c r="K18" s="8"/>
      <c r="L18" s="8"/>
      <c r="M18" s="8"/>
      <c r="N18" s="8"/>
      <c r="O18" s="8"/>
      <c r="P18" s="10">
        <f>SUM(P15:P17)</f>
        <v>6734.5453399999969</v>
      </c>
      <c r="Q18" s="10">
        <f>SUM(Q15:Q17)</f>
        <v>9737.8355624210017</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-5854.49</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5854.49</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-5854.49</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5000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1645.5100000000002</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55000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-5000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-1645.5100000000002</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-55000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492.5</v>
      </c>
      <c r="F23" s="29">
        <v>0</v>
      </c>
      <c r="G23" s="29"/>
      <c r="H23" s="29"/>
      <c r="I23" s="29"/>
      <c r="J23" s="29"/>
      <c r="K23" s="29"/>
      <c r="L23" s="29"/>
      <c r="M23" s="29"/>
      <c r="N23" s="29"/>
      <c r="O23" s="29"/>
      <c r="P23" s="29">
        <f t="shared" si="10"/>
        <v>492.5</v>
      </c>
      <c r="Q23" s="29">
        <f t="shared" si="11"/>
        <v>492.5</v>
      </c>
      <c r="R23" s="53">
        <f>Q23</f>
        <v>492.5</v>
      </c>
      <c r="S23" s="55">
        <f>Q23-R23</f>
        <v>0</v>
      </c>
      <c r="U23" s="36" t="s">
        <v>82</v>
      </c>
      <c r="V23" s="35">
        <v>100</v>
      </c>
      <c r="W23" s="35" t="s">
        <v>83</v>
      </c>
      <c r="X23" s="35" t="s">
        <v>33</v>
      </c>
      <c r="Y23" s="46" t="s">
        <v>34</v>
      </c>
      <c r="Z23" s="46" t="s">
        <v>35</v>
      </c>
      <c r="AA23" s="35" t="s">
        <v>33</v>
      </c>
      <c r="AB23" s="35" t="s">
        <v>36</v>
      </c>
      <c r="AC23" s="35"/>
      <c r="AD23" s="35" t="s">
        <v>37</v>
      </c>
      <c r="AE23" s="60">
        <f>+D16</f>
        <v>5000</v>
      </c>
      <c r="AF23" s="36" t="s">
        <v>82</v>
      </c>
      <c r="AG23" s="35">
        <v>100</v>
      </c>
      <c r="AH23" s="35" t="s">
        <v>83</v>
      </c>
      <c r="AI23" s="35" t="s">
        <v>33</v>
      </c>
      <c r="AJ23" s="46" t="s">
        <v>34</v>
      </c>
      <c r="AK23" s="46" t="s">
        <v>35</v>
      </c>
      <c r="AL23" s="35" t="s">
        <v>33</v>
      </c>
      <c r="AM23" s="35" t="s">
        <v>36</v>
      </c>
      <c r="AN23" s="35"/>
      <c r="AO23" s="35" t="s">
        <v>37</v>
      </c>
      <c r="AP23" s="60">
        <f>+E16</f>
        <v>1645.5100000000002</v>
      </c>
      <c r="AQ23" s="36" t="s">
        <v>82</v>
      </c>
      <c r="AR23" s="35">
        <v>100</v>
      </c>
      <c r="AS23" s="35" t="s">
        <v>83</v>
      </c>
      <c r="AT23" s="35" t="s">
        <v>33</v>
      </c>
      <c r="AU23" s="46" t="s">
        <v>34</v>
      </c>
      <c r="AV23" s="46" t="s">
        <v>35</v>
      </c>
      <c r="AW23" s="35" t="s">
        <v>33</v>
      </c>
      <c r="AX23" s="35" t="s">
        <v>36</v>
      </c>
      <c r="AY23" s="35"/>
      <c r="AZ23" s="35" t="s">
        <v>37</v>
      </c>
      <c r="BA23" s="60">
        <f>+F16</f>
        <v>55000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2500</v>
      </c>
      <c r="E24" s="3">
        <f t="shared" si="13"/>
        <v>-492.5</v>
      </c>
      <c r="F24" s="3">
        <f t="shared" si="13"/>
        <v>0</v>
      </c>
      <c r="G24" s="3"/>
      <c r="H24" s="3"/>
      <c r="I24" s="3"/>
      <c r="J24" s="3"/>
      <c r="K24" s="3"/>
      <c r="L24" s="3"/>
      <c r="M24" s="3"/>
      <c r="N24" s="3"/>
      <c r="O24" s="3"/>
      <c r="P24" s="3">
        <f t="shared" si="10"/>
        <v>2007.5</v>
      </c>
      <c r="Q24" s="5">
        <f t="shared" si="11"/>
        <v>2007.5</v>
      </c>
      <c r="R24" s="17"/>
      <c r="S24" s="55"/>
      <c r="U24" s="36" t="s">
        <v>85</v>
      </c>
      <c r="V24" s="35">
        <v>100</v>
      </c>
      <c r="W24" s="35" t="s">
        <v>86</v>
      </c>
      <c r="X24" s="35" t="s">
        <v>33</v>
      </c>
      <c r="Y24" s="46" t="s">
        <v>34</v>
      </c>
      <c r="Z24" s="46" t="s">
        <v>35</v>
      </c>
      <c r="AA24" s="35" t="s">
        <v>33</v>
      </c>
      <c r="AB24" s="35" t="s">
        <v>36</v>
      </c>
      <c r="AC24" s="35"/>
      <c r="AD24" s="35" t="s">
        <v>37</v>
      </c>
      <c r="AE24" s="60">
        <f>-D16</f>
        <v>-5000</v>
      </c>
      <c r="AF24" s="36" t="s">
        <v>85</v>
      </c>
      <c r="AG24" s="35">
        <v>100</v>
      </c>
      <c r="AH24" s="35" t="s">
        <v>86</v>
      </c>
      <c r="AI24" s="35" t="s">
        <v>33</v>
      </c>
      <c r="AJ24" s="46" t="s">
        <v>34</v>
      </c>
      <c r="AK24" s="46" t="s">
        <v>35</v>
      </c>
      <c r="AL24" s="35" t="s">
        <v>33</v>
      </c>
      <c r="AM24" s="35" t="s">
        <v>36</v>
      </c>
      <c r="AN24" s="35"/>
      <c r="AO24" s="35" t="s">
        <v>37</v>
      </c>
      <c r="AP24" s="60">
        <f>-E16</f>
        <v>-1645.5100000000002</v>
      </c>
      <c r="AQ24" s="36" t="s">
        <v>85</v>
      </c>
      <c r="AR24" s="35">
        <v>100</v>
      </c>
      <c r="AS24" s="35" t="s">
        <v>86</v>
      </c>
      <c r="AT24" s="35" t="s">
        <v>33</v>
      </c>
      <c r="AU24" s="46" t="s">
        <v>34</v>
      </c>
      <c r="AV24" s="46" t="s">
        <v>35</v>
      </c>
      <c r="AW24" s="35" t="s">
        <v>33</v>
      </c>
      <c r="AX24" s="35" t="s">
        <v>36</v>
      </c>
      <c r="AY24" s="35"/>
      <c r="AZ24" s="35" t="s">
        <v>37</v>
      </c>
      <c r="BA24" s="60">
        <f>-F16</f>
        <v>-55000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1224.8534046588391</v>
      </c>
      <c r="D25" s="3">
        <f t="shared" si="13"/>
        <v>-1994.5667400000002</v>
      </c>
      <c r="E25" s="3">
        <f t="shared" si="13"/>
        <v>516.79512000000011</v>
      </c>
      <c r="F25" s="3">
        <f t="shared" si="13"/>
        <v>572.16927999999984</v>
      </c>
      <c r="G25" s="3"/>
      <c r="H25" s="3"/>
      <c r="I25" s="3"/>
      <c r="J25" s="3"/>
      <c r="K25" s="3"/>
      <c r="L25" s="3"/>
      <c r="M25" s="3"/>
      <c r="N25" s="3"/>
      <c r="O25" s="3"/>
      <c r="P25" s="3">
        <f t="shared" si="10"/>
        <v>-905.60234000000014</v>
      </c>
      <c r="Q25" s="5">
        <f t="shared" si="11"/>
        <v>319.25106465883891</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-2865.1102600000008</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-5317.1191199999994</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-52583.225279999999</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2940.84</v>
      </c>
      <c r="D26" s="18">
        <f t="shared" ref="D26:E26" si="14">+D6*0.07</f>
        <v>380.3177</v>
      </c>
      <c r="E26" s="18">
        <f t="shared" si="14"/>
        <v>0</v>
      </c>
      <c r="F26" s="18">
        <f t="shared" ref="F26" si="15">+F6*0.07</f>
        <v>0</v>
      </c>
      <c r="G26" s="18"/>
      <c r="H26" s="18"/>
      <c r="I26" s="18"/>
      <c r="J26" s="18"/>
      <c r="K26" s="18"/>
      <c r="L26" s="18"/>
      <c r="M26" s="18"/>
      <c r="N26" s="18"/>
      <c r="O26" s="18"/>
      <c r="P26" s="18">
        <f t="shared" si="10"/>
        <v>380.3177</v>
      </c>
      <c r="Q26" s="18">
        <f t="shared" si="11"/>
        <v>3321.1577000000002</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2865.1102600000008</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5317.1191199999994</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52583.225279999999</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15.01645111210501</v>
      </c>
      <c r="D27" s="53">
        <f>((+D16*0.5)+D17)*0.005</f>
        <v>-1.8255513000000043</v>
      </c>
      <c r="E27" s="53">
        <f>((+E16*0.5)+E17)*0.005</f>
        <v>-22.471820599999997</v>
      </c>
      <c r="F27" s="53">
        <f>((+F16*0.5)+F17)*0.005</f>
        <v>-125.4161264</v>
      </c>
      <c r="G27" s="3"/>
      <c r="H27" s="3"/>
      <c r="I27" s="3"/>
      <c r="J27" s="3"/>
      <c r="K27" s="3"/>
      <c r="L27" s="3"/>
      <c r="M27" s="3"/>
      <c r="N27" s="3"/>
      <c r="O27" s="3"/>
      <c r="P27" s="3">
        <f t="shared" si="10"/>
        <v>-149.7134983</v>
      </c>
      <c r="Q27" s="5">
        <f t="shared" si="11"/>
        <v>-134.69704718789498</v>
      </c>
      <c r="R27" s="17"/>
      <c r="S27" s="56"/>
      <c r="U27" s="36" t="s">
        <v>95</v>
      </c>
      <c r="V27" s="35">
        <v>100</v>
      </c>
      <c r="W27" s="35" t="s">
        <v>96</v>
      </c>
      <c r="X27" s="35" t="s">
        <v>33</v>
      </c>
      <c r="Y27" s="46" t="s">
        <v>34</v>
      </c>
      <c r="Z27" s="46" t="s">
        <v>35</v>
      </c>
      <c r="AA27" s="35" t="s">
        <v>33</v>
      </c>
      <c r="AB27" s="35" t="s">
        <v>36</v>
      </c>
      <c r="AC27" s="35"/>
      <c r="AD27" s="35" t="s">
        <v>37</v>
      </c>
      <c r="AE27" s="60">
        <f>+D17</f>
        <v>-2865.1102600000008</v>
      </c>
      <c r="AF27" s="36" t="s">
        <v>95</v>
      </c>
      <c r="AG27" s="35">
        <v>100</v>
      </c>
      <c r="AH27" s="35" t="s">
        <v>96</v>
      </c>
      <c r="AI27" s="35" t="s">
        <v>33</v>
      </c>
      <c r="AJ27" s="46" t="s">
        <v>34</v>
      </c>
      <c r="AK27" s="46" t="s">
        <v>35</v>
      </c>
      <c r="AL27" s="35" t="s">
        <v>33</v>
      </c>
      <c r="AM27" s="35" t="s">
        <v>36</v>
      </c>
      <c r="AN27" s="35"/>
      <c r="AO27" s="35" t="s">
        <v>37</v>
      </c>
      <c r="AP27" s="60">
        <f>+E17</f>
        <v>-5317.1191199999994</v>
      </c>
      <c r="AQ27" s="36" t="s">
        <v>95</v>
      </c>
      <c r="AR27" s="35">
        <v>100</v>
      </c>
      <c r="AS27" s="35" t="s">
        <v>96</v>
      </c>
      <c r="AT27" s="35" t="s">
        <v>33</v>
      </c>
      <c r="AU27" s="46" t="s">
        <v>34</v>
      </c>
      <c r="AV27" s="46" t="s">
        <v>35</v>
      </c>
      <c r="AW27" s="35" t="s">
        <v>33</v>
      </c>
      <c r="AX27" s="35" t="s">
        <v>36</v>
      </c>
      <c r="AY27" s="35"/>
      <c r="AZ27" s="35" t="s">
        <v>37</v>
      </c>
      <c r="BA27" s="60">
        <f>+F17</f>
        <v>-52583.225279999999</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4180.7098557709442</v>
      </c>
      <c r="D28" s="8">
        <f t="shared" si="16"/>
        <v>883.92540869999982</v>
      </c>
      <c r="E28" s="8">
        <f t="shared" si="16"/>
        <v>494.32329940000011</v>
      </c>
      <c r="F28" s="8">
        <f t="shared" ref="F28" si="17">SUM(F20:F27)</f>
        <v>446.75315359999985</v>
      </c>
      <c r="G28" s="8"/>
      <c r="H28" s="8"/>
      <c r="I28" s="8"/>
      <c r="J28" s="8"/>
      <c r="K28" s="8"/>
      <c r="L28" s="8"/>
      <c r="M28" s="8"/>
      <c r="N28" s="8"/>
      <c r="O28" s="8"/>
      <c r="P28" s="10">
        <f>SUM(P20:P27)</f>
        <v>1825.0018616999998</v>
      </c>
      <c r="Q28" s="10">
        <f>SUM(Q20:Q27)</f>
        <v>6005.7117174709447</v>
      </c>
      <c r="R28" s="17"/>
      <c r="S28" s="56"/>
      <c r="U28" s="36" t="s">
        <v>98</v>
      </c>
      <c r="V28" s="35">
        <v>100</v>
      </c>
      <c r="W28" s="35" t="s">
        <v>99</v>
      </c>
      <c r="X28" s="35" t="s">
        <v>33</v>
      </c>
      <c r="Y28" s="46" t="s">
        <v>34</v>
      </c>
      <c r="Z28" s="46" t="s">
        <v>35</v>
      </c>
      <c r="AA28" s="35" t="s">
        <v>33</v>
      </c>
      <c r="AB28" s="35" t="s">
        <v>36</v>
      </c>
      <c r="AC28" s="35"/>
      <c r="AD28" s="35" t="s">
        <v>37</v>
      </c>
      <c r="AE28" s="60">
        <f>-D17</f>
        <v>2865.1102600000008</v>
      </c>
      <c r="AF28" s="36" t="s">
        <v>98</v>
      </c>
      <c r="AG28" s="35">
        <v>100</v>
      </c>
      <c r="AH28" s="35" t="s">
        <v>99</v>
      </c>
      <c r="AI28" s="35" t="s">
        <v>33</v>
      </c>
      <c r="AJ28" s="46" t="s">
        <v>34</v>
      </c>
      <c r="AK28" s="46" t="s">
        <v>35</v>
      </c>
      <c r="AL28" s="35" t="s">
        <v>33</v>
      </c>
      <c r="AM28" s="35" t="s">
        <v>36</v>
      </c>
      <c r="AN28" s="35"/>
      <c r="AO28" s="35" t="s">
        <v>37</v>
      </c>
      <c r="AP28" s="60">
        <f>-E17</f>
        <v>5317.1191199999994</v>
      </c>
      <c r="AQ28" s="36" t="s">
        <v>98</v>
      </c>
      <c r="AR28" s="35">
        <v>100</v>
      </c>
      <c r="AS28" s="35" t="s">
        <v>99</v>
      </c>
      <c r="AT28" s="35" t="s">
        <v>33</v>
      </c>
      <c r="AU28" s="46" t="s">
        <v>34</v>
      </c>
      <c r="AV28" s="46" t="s">
        <v>35</v>
      </c>
      <c r="AW28" s="35" t="s">
        <v>33</v>
      </c>
      <c r="AX28" s="35" t="s">
        <v>36</v>
      </c>
      <c r="AY28" s="35"/>
      <c r="AZ28" s="35" t="s">
        <v>37</v>
      </c>
      <c r="BA28" s="60">
        <f>-F17</f>
        <v>52583.225279999999</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168.048</v>
      </c>
      <c r="D30" s="24">
        <f t="shared" ref="D30:E31" si="19">+D6*0.004</f>
        <v>21.73244</v>
      </c>
      <c r="E30" s="24">
        <f t="shared" si="19"/>
        <v>0</v>
      </c>
      <c r="F30" s="24">
        <f t="shared" ref="F30" si="20">+F6*0.004</f>
        <v>0</v>
      </c>
      <c r="G30" s="24"/>
      <c r="H30" s="24"/>
      <c r="I30" s="24"/>
      <c r="J30" s="24"/>
      <c r="K30" s="24"/>
      <c r="L30" s="24"/>
      <c r="M30" s="24"/>
      <c r="N30" s="24"/>
      <c r="O30" s="24"/>
      <c r="P30" s="24">
        <f>SUM(D30:O30)</f>
        <v>21.73244</v>
      </c>
      <c r="Q30" s="22">
        <f>+C30+P30</f>
        <v>189.78044</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-145.04607999999999</v>
      </c>
      <c r="D31" s="22">
        <f t="shared" si="19"/>
        <v>-6.644880000000005</v>
      </c>
      <c r="E31" s="22">
        <f t="shared" si="19"/>
        <v>15.426720000000001</v>
      </c>
      <c r="F31" s="22">
        <f t="shared" ref="F31" si="22">+F7*0.004</f>
        <v>17.079679999999993</v>
      </c>
      <c r="G31" s="22"/>
      <c r="H31" s="22"/>
      <c r="I31" s="22"/>
      <c r="J31" s="22"/>
      <c r="K31" s="22"/>
      <c r="L31" s="22"/>
      <c r="M31" s="22"/>
      <c r="N31" s="22"/>
      <c r="O31" s="22"/>
      <c r="P31" s="24">
        <f>SUM(D31:O31)</f>
        <v>25.861519999999988</v>
      </c>
      <c r="Q31" s="22">
        <f>+C31+P31</f>
        <v>-119.18456</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840.24</v>
      </c>
      <c r="D32" s="24">
        <f t="shared" ref="D32:E33" si="24">+D6*0.02</f>
        <v>108.6622</v>
      </c>
      <c r="E32" s="24">
        <f t="shared" si="24"/>
        <v>0</v>
      </c>
      <c r="F32" s="24">
        <f t="shared" ref="F32" si="25">+F6*0.02</f>
        <v>0</v>
      </c>
      <c r="G32" s="24"/>
      <c r="H32" s="24"/>
      <c r="I32" s="24"/>
      <c r="J32" s="24"/>
      <c r="K32" s="24"/>
      <c r="L32" s="24"/>
      <c r="M32" s="24"/>
      <c r="N32" s="24"/>
      <c r="O32" s="24"/>
      <c r="P32" s="24">
        <f>SUM(D32:O32)</f>
        <v>108.6622</v>
      </c>
      <c r="Q32" s="22">
        <f>+C32+P32</f>
        <v>948.90219999999999</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-725.23039999999992</v>
      </c>
      <c r="D33" s="22">
        <f t="shared" si="24"/>
        <v>-33.224400000000024</v>
      </c>
      <c r="E33" s="22">
        <f t="shared" si="24"/>
        <v>77.133600000000001</v>
      </c>
      <c r="F33" s="22">
        <f t="shared" ref="F33" si="27">+F7*0.02</f>
        <v>85.398399999999967</v>
      </c>
      <c r="G33" s="22"/>
      <c r="H33" s="22"/>
      <c r="I33" s="22"/>
      <c r="J33" s="22"/>
      <c r="K33" s="22"/>
      <c r="L33" s="22"/>
      <c r="M33" s="22"/>
      <c r="N33" s="22"/>
      <c r="O33" s="22"/>
      <c r="P33" s="24">
        <f>SUM(D33:O33)</f>
        <v>129.30759999999995</v>
      </c>
      <c r="Q33" s="22">
        <f>+C33+P33</f>
        <v>-595.92279999999994</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138.01152000000013</v>
      </c>
      <c r="D34" s="8">
        <f t="shared" ref="D34:E34" si="29">SUM(D30:D33)</f>
        <v>90.525359999999978</v>
      </c>
      <c r="E34" s="8">
        <f t="shared" si="29"/>
        <v>92.560320000000004</v>
      </c>
      <c r="F34" s="8">
        <f t="shared" ref="F34" si="30">SUM(F30:F33)</f>
        <v>102.47807999999996</v>
      </c>
      <c r="G34" s="8"/>
      <c r="H34" s="8"/>
      <c r="I34" s="8"/>
      <c r="J34" s="8"/>
      <c r="K34" s="8"/>
      <c r="L34" s="8"/>
      <c r="M34" s="8"/>
      <c r="N34" s="8"/>
      <c r="O34" s="8"/>
      <c r="P34" s="10">
        <f>SUM(P30:P33)</f>
        <v>285.56375999999995</v>
      </c>
      <c r="Q34" s="10">
        <f>SUM(Q30:Q33)</f>
        <v>423.57528000000002</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-13755.011598191941</v>
      </c>
      <c r="D37" s="25">
        <f t="shared" si="31"/>
        <v>-913.05240870000011</v>
      </c>
      <c r="E37" s="25">
        <f t="shared" si="31"/>
        <v>1086.9155005999996</v>
      </c>
      <c r="F37" s="25">
        <f t="shared" ref="F37" si="32">+F8-F13-F18-F28-F34</f>
        <v>1303.9140463999972</v>
      </c>
      <c r="G37" s="25"/>
      <c r="H37" s="25"/>
      <c r="I37" s="25"/>
      <c r="J37" s="25"/>
      <c r="K37" s="25"/>
      <c r="L37" s="25"/>
      <c r="M37" s="25"/>
      <c r="N37" s="25"/>
      <c r="O37" s="25"/>
      <c r="P37" s="12">
        <f>+P8-P13-P18-P28-P34</f>
        <v>1477.7771383000015</v>
      </c>
      <c r="Q37" s="12">
        <f>+Q8-Q13-Q18-Q28-Q34</f>
        <v>-12277.234459891944</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25879.392</v>
      </c>
      <c r="D41" s="12">
        <f t="shared" si="33"/>
        <v>3346.7957599999995</v>
      </c>
      <c r="E41" s="12">
        <f t="shared" si="33"/>
        <v>-6346.99</v>
      </c>
      <c r="F41" s="12">
        <f t="shared" ref="F41" si="34">+F6-F11-F15-F20-F23-F26-F30-F32-F39</f>
        <v>0</v>
      </c>
      <c r="G41" s="12"/>
      <c r="H41" s="12"/>
      <c r="I41" s="12"/>
      <c r="J41" s="12"/>
      <c r="K41" s="12"/>
      <c r="L41" s="12"/>
      <c r="M41" s="12"/>
      <c r="N41" s="12"/>
      <c r="O41" s="12"/>
      <c r="P41" s="12">
        <f>+P6-P11-P15-P20-P23-P26-P30-P32-P39</f>
        <v>-3000.1942400000003</v>
      </c>
      <c r="Q41" s="12">
        <f>+Q6-Q11-Q15-Q20-Q23-Q26-Q30-Q32-Q39</f>
        <v>22879.197760000006</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492.5</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-492.5</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492.5</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-492.5</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26887.68</v>
      </c>
      <c r="D45" s="80">
        <f t="shared" si="35"/>
        <v>3477.1904</v>
      </c>
      <c r="E45" s="80">
        <f t="shared" si="35"/>
        <v>-6346.99</v>
      </c>
      <c r="F45" s="80">
        <f t="shared" ref="F45" si="36">+F6-F11-F15-F20-F23-F26-F43</f>
        <v>0</v>
      </c>
      <c r="G45" s="80"/>
      <c r="H45" s="80"/>
      <c r="I45" s="80"/>
      <c r="J45" s="80"/>
      <c r="K45" s="80"/>
      <c r="L45" s="80"/>
      <c r="M45" s="80"/>
      <c r="N45" s="80"/>
      <c r="O45" s="80"/>
      <c r="P45" s="80">
        <f>+P6-P11-P15-P20-P23-P26-P43</f>
        <v>-2869.7995999999998</v>
      </c>
      <c r="Q45" s="80">
        <f>+Q6-Q11-Q15-Q20-Q23-Q26-Q43</f>
        <v>24017.880400000005</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2500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-492.5</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-2500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492.5</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2100.6</v>
      </c>
      <c r="D47" s="24">
        <f t="shared" ref="D47:E48" si="38">+D6*0.05</f>
        <v>271.65550000000002</v>
      </c>
      <c r="E47" s="24">
        <f t="shared" si="38"/>
        <v>0</v>
      </c>
      <c r="F47" s="24">
        <f t="shared" ref="F47" si="39">+F6*0.05</f>
        <v>0</v>
      </c>
      <c r="G47" s="24"/>
      <c r="H47" s="24"/>
      <c r="I47" s="24"/>
      <c r="J47" s="24"/>
      <c r="K47" s="24"/>
      <c r="L47" s="24"/>
      <c r="M47" s="24"/>
      <c r="N47" s="24"/>
      <c r="O47" s="24"/>
      <c r="P47" s="24">
        <f>SUM(D47:O47)</f>
        <v>271.65550000000002</v>
      </c>
      <c r="Q47" s="22">
        <f>+C47+P47</f>
        <v>2372.2554999999998</v>
      </c>
      <c r="R47" s="17"/>
      <c r="S47" s="56"/>
      <c r="U47" s="36" t="s">
        <v>143</v>
      </c>
      <c r="V47" s="35">
        <v>100</v>
      </c>
      <c r="W47" s="35" t="s">
        <v>144</v>
      </c>
      <c r="X47" s="35" t="s">
        <v>33</v>
      </c>
      <c r="Y47" s="46" t="s">
        <v>34</v>
      </c>
      <c r="Z47" s="46" t="s">
        <v>35</v>
      </c>
      <c r="AA47" s="35" t="s">
        <v>33</v>
      </c>
      <c r="AB47" s="35" t="s">
        <v>36</v>
      </c>
      <c r="AC47" s="35"/>
      <c r="AD47" s="35" t="s">
        <v>37</v>
      </c>
      <c r="AE47" s="60">
        <f>+D24</f>
        <v>2500</v>
      </c>
      <c r="AF47" s="36" t="s">
        <v>143</v>
      </c>
      <c r="AG47" s="35">
        <v>100</v>
      </c>
      <c r="AH47" s="35" t="s">
        <v>144</v>
      </c>
      <c r="AI47" s="35" t="s">
        <v>33</v>
      </c>
      <c r="AJ47" s="46" t="s">
        <v>34</v>
      </c>
      <c r="AK47" s="46" t="s">
        <v>35</v>
      </c>
      <c r="AL47" s="35" t="s">
        <v>33</v>
      </c>
      <c r="AM47" s="35" t="s">
        <v>36</v>
      </c>
      <c r="AN47" s="35"/>
      <c r="AO47" s="35" t="s">
        <v>37</v>
      </c>
      <c r="AP47" s="60">
        <f>+E24</f>
        <v>-492.5</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-1813.076</v>
      </c>
      <c r="D48" s="24">
        <f t="shared" si="38"/>
        <v>-83.061000000000064</v>
      </c>
      <c r="E48" s="24">
        <f t="shared" si="38"/>
        <v>192.83400000000003</v>
      </c>
      <c r="F48" s="24">
        <f t="shared" ref="F48" si="41">+F7*0.05</f>
        <v>213.49599999999992</v>
      </c>
      <c r="G48" s="24"/>
      <c r="H48" s="24"/>
      <c r="I48" s="24"/>
      <c r="J48" s="24"/>
      <c r="K48" s="24"/>
      <c r="L48" s="24"/>
      <c r="M48" s="24"/>
      <c r="N48" s="24"/>
      <c r="O48" s="24"/>
      <c r="P48" s="24">
        <f>SUM(D48:O48)</f>
        <v>323.26899999999989</v>
      </c>
      <c r="Q48" s="22">
        <f>+C48+P48</f>
        <v>-1489.8070000000002</v>
      </c>
      <c r="R48" s="17"/>
      <c r="S48" s="56"/>
      <c r="U48" s="36" t="s">
        <v>146</v>
      </c>
      <c r="V48" s="35">
        <v>100</v>
      </c>
      <c r="W48" s="35" t="s">
        <v>147</v>
      </c>
      <c r="X48" s="35" t="s">
        <v>33</v>
      </c>
      <c r="Y48" s="46" t="s">
        <v>34</v>
      </c>
      <c r="Z48" s="46" t="s">
        <v>35</v>
      </c>
      <c r="AA48" s="35" t="s">
        <v>33</v>
      </c>
      <c r="AB48" s="35" t="s">
        <v>36</v>
      </c>
      <c r="AC48" s="35"/>
      <c r="AD48" s="35" t="s">
        <v>37</v>
      </c>
      <c r="AE48" s="60">
        <f>-D24</f>
        <v>-2500</v>
      </c>
      <c r="AF48" s="36" t="s">
        <v>146</v>
      </c>
      <c r="AG48" s="35">
        <v>100</v>
      </c>
      <c r="AH48" s="35" t="s">
        <v>147</v>
      </c>
      <c r="AI48" s="35" t="s">
        <v>33</v>
      </c>
      <c r="AJ48" s="46" t="s">
        <v>34</v>
      </c>
      <c r="AK48" s="46" t="s">
        <v>35</v>
      </c>
      <c r="AL48" s="35" t="s">
        <v>33</v>
      </c>
      <c r="AM48" s="35" t="s">
        <v>36</v>
      </c>
      <c r="AN48" s="35"/>
      <c r="AO48" s="35" t="s">
        <v>37</v>
      </c>
      <c r="AP48" s="60">
        <f>-E24</f>
        <v>492.5</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425.53551999999991</v>
      </c>
      <c r="D49" s="39">
        <f t="shared" ref="D49:E49" si="43">+D34+D47+D48</f>
        <v>279.1198599999999</v>
      </c>
      <c r="E49" s="39">
        <f t="shared" si="43"/>
        <v>285.39432000000005</v>
      </c>
      <c r="F49" s="39">
        <f t="shared" ref="F49" si="44">+F34+F47+F48</f>
        <v>315.9740799999999</v>
      </c>
      <c r="G49" s="39"/>
      <c r="H49" s="39"/>
      <c r="I49" s="39"/>
      <c r="J49" s="39"/>
      <c r="K49" s="39"/>
      <c r="L49" s="39"/>
      <c r="M49" s="39"/>
      <c r="N49" s="39"/>
      <c r="O49" s="39"/>
      <c r="P49" s="39">
        <f>+P34+P47+P48</f>
        <v>880.48825999999985</v>
      </c>
      <c r="Q49" s="39">
        <f>+Q34+Q47+Q48</f>
        <v>1306.0237799999995</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-1994.5667400000002</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516.79512000000011</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572.16927999999984</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1994.5667400000002</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-516.79512000000011</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-572.16927999999984</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36261.519999999997</v>
      </c>
      <c r="D51" s="29">
        <v>37922.74</v>
      </c>
      <c r="E51" s="29">
        <v>34066.06</v>
      </c>
      <c r="F51" s="29">
        <v>29796.14</v>
      </c>
      <c r="G51" s="29"/>
      <c r="H51" s="29"/>
      <c r="I51" s="29"/>
      <c r="J51" s="29"/>
      <c r="K51" s="29"/>
      <c r="L51" s="29"/>
      <c r="M51" s="29"/>
      <c r="N51" s="29"/>
      <c r="O51" s="29"/>
      <c r="P51" s="57">
        <f>+F51</f>
        <v>29796.14</v>
      </c>
      <c r="Q51" s="78">
        <f t="shared" ref="Q51:Q58" si="45">P51</f>
        <v>29796.14</v>
      </c>
      <c r="R51" s="17">
        <f>-R7</f>
        <v>29796.14</v>
      </c>
      <c r="S51" s="55">
        <f>Q51-R51</f>
        <v>0</v>
      </c>
      <c r="U51" s="36" t="s">
        <v>154</v>
      </c>
      <c r="V51" s="35" t="s">
        <v>32</v>
      </c>
      <c r="W51" s="35" t="s">
        <v>155</v>
      </c>
      <c r="X51" s="35" t="s">
        <v>33</v>
      </c>
      <c r="Y51" s="46" t="s">
        <v>34</v>
      </c>
      <c r="Z51" s="46" t="s">
        <v>35</v>
      </c>
      <c r="AA51" s="35" t="s">
        <v>33</v>
      </c>
      <c r="AB51" s="35" t="s">
        <v>36</v>
      </c>
      <c r="AC51" s="35"/>
      <c r="AD51" s="35" t="s">
        <v>37</v>
      </c>
      <c r="AE51" s="60">
        <f>+D25</f>
        <v>-1994.5667400000002</v>
      </c>
      <c r="AF51" s="36" t="s">
        <v>154</v>
      </c>
      <c r="AG51" s="35" t="s">
        <v>32</v>
      </c>
      <c r="AH51" s="35" t="s">
        <v>155</v>
      </c>
      <c r="AI51" s="35" t="s">
        <v>33</v>
      </c>
      <c r="AJ51" s="46" t="s">
        <v>34</v>
      </c>
      <c r="AK51" s="46" t="s">
        <v>35</v>
      </c>
      <c r="AL51" s="35" t="s">
        <v>33</v>
      </c>
      <c r="AM51" s="35" t="s">
        <v>36</v>
      </c>
      <c r="AN51" s="35"/>
      <c r="AO51" s="35" t="s">
        <v>37</v>
      </c>
      <c r="AP51" s="60">
        <f>+E25</f>
        <v>516.79512000000011</v>
      </c>
      <c r="AQ51" s="36" t="s">
        <v>154</v>
      </c>
      <c r="AR51" s="35" t="s">
        <v>32</v>
      </c>
      <c r="AS51" s="35" t="s">
        <v>155</v>
      </c>
      <c r="AT51" s="35" t="s">
        <v>33</v>
      </c>
      <c r="AU51" s="46" t="s">
        <v>34</v>
      </c>
      <c r="AV51" s="46" t="s">
        <v>35</v>
      </c>
      <c r="AW51" s="35" t="s">
        <v>33</v>
      </c>
      <c r="AX51" s="35" t="s">
        <v>36</v>
      </c>
      <c r="AY51" s="35"/>
      <c r="AZ51" s="35" t="s">
        <v>37</v>
      </c>
      <c r="BA51" s="60">
        <f>+F25</f>
        <v>572.16927999999984</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5000</v>
      </c>
      <c r="E52" s="29">
        <v>6645.51</v>
      </c>
      <c r="F52" s="29">
        <v>61645.51</v>
      </c>
      <c r="G52" s="29"/>
      <c r="H52" s="29"/>
      <c r="I52" s="29"/>
      <c r="J52" s="29"/>
      <c r="K52" s="29"/>
      <c r="L52" s="29"/>
      <c r="M52" s="29"/>
      <c r="N52" s="29"/>
      <c r="O52" s="29"/>
      <c r="P52" s="57">
        <f>+F52</f>
        <v>61645.51</v>
      </c>
      <c r="Q52" s="78">
        <f t="shared" si="45"/>
        <v>61645.51</v>
      </c>
      <c r="R52" s="53">
        <f>Q52</f>
        <v>61645.51</v>
      </c>
      <c r="S52" s="55">
        <f>Q52-R52</f>
        <v>0</v>
      </c>
      <c r="U52" s="36" t="s">
        <v>157</v>
      </c>
      <c r="V52" s="35" t="s">
        <v>32</v>
      </c>
      <c r="W52" s="35" t="s">
        <v>158</v>
      </c>
      <c r="X52" s="35" t="s">
        <v>33</v>
      </c>
      <c r="Y52" s="46" t="s">
        <v>34</v>
      </c>
      <c r="Z52" s="46" t="s">
        <v>35</v>
      </c>
      <c r="AA52" s="35" t="s">
        <v>33</v>
      </c>
      <c r="AB52" s="35" t="s">
        <v>36</v>
      </c>
      <c r="AC52" s="35"/>
      <c r="AD52" s="35" t="s">
        <v>37</v>
      </c>
      <c r="AE52" s="60">
        <f>-D25</f>
        <v>1994.5667400000002</v>
      </c>
      <c r="AF52" s="36" t="s">
        <v>157</v>
      </c>
      <c r="AG52" s="35" t="s">
        <v>32</v>
      </c>
      <c r="AH52" s="35" t="s">
        <v>158</v>
      </c>
      <c r="AI52" s="35" t="s">
        <v>33</v>
      </c>
      <c r="AJ52" s="46" t="s">
        <v>34</v>
      </c>
      <c r="AK52" s="46" t="s">
        <v>35</v>
      </c>
      <c r="AL52" s="35" t="s">
        <v>33</v>
      </c>
      <c r="AM52" s="35" t="s">
        <v>36</v>
      </c>
      <c r="AN52" s="35"/>
      <c r="AO52" s="35" t="s">
        <v>37</v>
      </c>
      <c r="AP52" s="60">
        <f>-E25</f>
        <v>-516.79512000000011</v>
      </c>
      <c r="AQ52" s="36" t="s">
        <v>157</v>
      </c>
      <c r="AR52" s="35" t="s">
        <v>32</v>
      </c>
      <c r="AS52" s="35" t="s">
        <v>158</v>
      </c>
      <c r="AT52" s="35" t="s">
        <v>33</v>
      </c>
      <c r="AU52" s="46" t="s">
        <v>34</v>
      </c>
      <c r="AV52" s="46" t="s">
        <v>35</v>
      </c>
      <c r="AW52" s="35" t="s">
        <v>33</v>
      </c>
      <c r="AX52" s="35" t="s">
        <v>36</v>
      </c>
      <c r="AY52" s="35"/>
      <c r="AZ52" s="35" t="s">
        <v>37</v>
      </c>
      <c r="BA52" s="60">
        <f>-F25</f>
        <v>-572.16927999999984</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3003.290222421002</v>
      </c>
      <c r="D53" s="3">
        <f t="shared" ref="D53:F53" si="46">+D65-D15-D16+C53</f>
        <v>138.17996242100116</v>
      </c>
      <c r="E53" s="3">
        <f t="shared" si="46"/>
        <v>-5178.9391575789978</v>
      </c>
      <c r="F53" s="3">
        <f t="shared" si="46"/>
        <v>-57762.164437578998</v>
      </c>
      <c r="G53" s="3"/>
      <c r="H53" s="3"/>
      <c r="I53" s="3"/>
      <c r="J53" s="3"/>
      <c r="K53" s="3"/>
      <c r="L53" s="3"/>
      <c r="M53" s="3"/>
      <c r="N53" s="3"/>
      <c r="O53" s="3"/>
      <c r="P53" s="53">
        <f>+P65-P15-P16+C53</f>
        <v>-57762.164437578998</v>
      </c>
      <c r="Q53" s="13">
        <f t="shared" si="45"/>
        <v>-57762.164437578998</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380.3177</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-380.3177</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380.3177</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2500</v>
      </c>
      <c r="E56" s="29">
        <v>2007.5</v>
      </c>
      <c r="F56" s="29">
        <v>2007.5</v>
      </c>
      <c r="G56" s="29"/>
      <c r="H56" s="29"/>
      <c r="I56" s="29"/>
      <c r="J56" s="29"/>
      <c r="K56" s="29"/>
      <c r="L56" s="29"/>
      <c r="M56" s="29"/>
      <c r="N56" s="29"/>
      <c r="O56" s="29"/>
      <c r="P56" s="57">
        <f t="shared" si="47"/>
        <v>2007.5</v>
      </c>
      <c r="Q56" s="79">
        <f t="shared" si="45"/>
        <v>2007.5</v>
      </c>
      <c r="R56" s="53">
        <f>Q56</f>
        <v>2007.5</v>
      </c>
      <c r="S56" s="55">
        <f>Q56-R56</f>
        <v>0</v>
      </c>
      <c r="U56" s="36" t="s">
        <v>165</v>
      </c>
      <c r="V56" s="35">
        <v>100</v>
      </c>
      <c r="W56" s="35" t="s">
        <v>166</v>
      </c>
      <c r="X56" s="35" t="s">
        <v>33</v>
      </c>
      <c r="Y56" s="46" t="s">
        <v>34</v>
      </c>
      <c r="Z56" s="46" t="s">
        <v>35</v>
      </c>
      <c r="AA56" s="35" t="s">
        <v>33</v>
      </c>
      <c r="AB56" s="35" t="s">
        <v>36</v>
      </c>
      <c r="AC56" s="35"/>
      <c r="AD56" s="35" t="s">
        <v>37</v>
      </c>
      <c r="AE56" s="60">
        <f>-D26</f>
        <v>-380.3177</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1224.8534046588391</v>
      </c>
      <c r="D57" s="3">
        <f t="shared" ref="D57:F57" si="49">+D67-D23-D24+C57</f>
        <v>-769.71333534116116</v>
      </c>
      <c r="E57" s="3">
        <f t="shared" si="49"/>
        <v>-252.91821534116104</v>
      </c>
      <c r="F57" s="3">
        <f t="shared" si="49"/>
        <v>319.2510646588388</v>
      </c>
      <c r="G57" s="3"/>
      <c r="H57" s="3"/>
      <c r="I57" s="3"/>
      <c r="J57" s="3"/>
      <c r="K57" s="3"/>
      <c r="L57" s="3"/>
      <c r="M57" s="3"/>
      <c r="N57" s="3"/>
      <c r="O57" s="3"/>
      <c r="P57" s="58">
        <f>+P67-P23-P24+C57</f>
        <v>319.25106465883891</v>
      </c>
      <c r="Q57" s="17">
        <f t="shared" si="45"/>
        <v>319.25106465883891</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-1.8255513000000043</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-22.471820599999997</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-125.4161264</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15.016451112105187</v>
      </c>
      <c r="D58" s="5">
        <f>+D68-D26+C58</f>
        <v>13.190899812105158</v>
      </c>
      <c r="E58" s="5">
        <f t="shared" ref="E58:F58" si="50">+E68-E26+D58</f>
        <v>-9.2809207878948392</v>
      </c>
      <c r="F58" s="5">
        <f t="shared" si="50"/>
        <v>-134.69704718789484</v>
      </c>
      <c r="G58" s="3"/>
      <c r="H58" s="3"/>
      <c r="I58" s="3"/>
      <c r="J58" s="3"/>
      <c r="K58" s="3"/>
      <c r="L58" s="3"/>
      <c r="M58" s="3"/>
      <c r="N58" s="3"/>
      <c r="O58" s="3"/>
      <c r="P58" s="58">
        <f t="shared" si="47"/>
        <v>-134.69704718789484</v>
      </c>
      <c r="Q58" s="17">
        <f t="shared" si="45"/>
        <v>-134.69704718789484</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1.8255513000000043</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22.471820599999997</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125.4161264</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-1.8255513000000043</v>
      </c>
      <c r="AF59" s="36" t="s">
        <v>173</v>
      </c>
      <c r="AG59" s="35" t="s">
        <v>32</v>
      </c>
      <c r="AH59" s="35" t="s">
        <v>174</v>
      </c>
      <c r="AI59" s="35" t="s">
        <v>33</v>
      </c>
      <c r="AJ59" s="46" t="s">
        <v>34</v>
      </c>
      <c r="AK59" s="46" t="s">
        <v>35</v>
      </c>
      <c r="AL59" s="35" t="s">
        <v>33</v>
      </c>
      <c r="AM59" s="35" t="s">
        <v>36</v>
      </c>
      <c r="AN59" s="35"/>
      <c r="AO59" s="35" t="s">
        <v>37</v>
      </c>
      <c r="AP59" s="60">
        <f>+E27</f>
        <v>-22.471820599999997</v>
      </c>
      <c r="AQ59" s="36" t="s">
        <v>173</v>
      </c>
      <c r="AR59" s="35" t="s">
        <v>32</v>
      </c>
      <c r="AS59" s="35" t="s">
        <v>174</v>
      </c>
      <c r="AT59" s="35" t="s">
        <v>33</v>
      </c>
      <c r="AU59" s="46" t="s">
        <v>34</v>
      </c>
      <c r="AV59" s="46" t="s">
        <v>35</v>
      </c>
      <c r="AW59" s="35" t="s">
        <v>33</v>
      </c>
      <c r="AX59" s="35" t="s">
        <v>36</v>
      </c>
      <c r="AY59" s="35"/>
      <c r="AZ59" s="35" t="s">
        <v>37</v>
      </c>
      <c r="BA59" s="60">
        <f>+F27</f>
        <v>-125.4161264</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0.52226774502667606</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0.56599999999999984</v>
      </c>
      <c r="Q60" s="40">
        <f>+Q18/Q8</f>
        <v>0.55175092724510277</v>
      </c>
      <c r="R60" s="17"/>
      <c r="S60" s="56"/>
      <c r="U60" s="36" t="s">
        <v>176</v>
      </c>
      <c r="V60" s="35" t="s">
        <v>32</v>
      </c>
      <c r="W60" s="35" t="s">
        <v>177</v>
      </c>
      <c r="X60" s="35" t="s">
        <v>33</v>
      </c>
      <c r="Y60" s="46" t="s">
        <v>34</v>
      </c>
      <c r="Z60" s="46" t="s">
        <v>35</v>
      </c>
      <c r="AA60" s="35" t="s">
        <v>33</v>
      </c>
      <c r="AB60" s="35" t="s">
        <v>36</v>
      </c>
      <c r="AC60" s="35"/>
      <c r="AD60" s="35" t="s">
        <v>37</v>
      </c>
      <c r="AE60" s="60">
        <f>-D27</f>
        <v>1.8255513000000043</v>
      </c>
      <c r="AF60" s="36" t="s">
        <v>176</v>
      </c>
      <c r="AG60" s="35" t="s">
        <v>32</v>
      </c>
      <c r="AH60" s="35" t="s">
        <v>177</v>
      </c>
      <c r="AI60" s="35" t="s">
        <v>33</v>
      </c>
      <c r="AJ60" s="46" t="s">
        <v>34</v>
      </c>
      <c r="AK60" s="46" t="s">
        <v>35</v>
      </c>
      <c r="AL60" s="35" t="s">
        <v>33</v>
      </c>
      <c r="AM60" s="35" t="s">
        <v>36</v>
      </c>
      <c r="AN60" s="35"/>
      <c r="AO60" s="35" t="s">
        <v>37</v>
      </c>
      <c r="AP60" s="60">
        <f>-E27</f>
        <v>22.471820599999997</v>
      </c>
      <c r="AQ60" s="36" t="s">
        <v>176</v>
      </c>
      <c r="AR60" s="35" t="s">
        <v>32</v>
      </c>
      <c r="AS60" s="35" t="s">
        <v>177</v>
      </c>
      <c r="AT60" s="35" t="s">
        <v>33</v>
      </c>
      <c r="AU60" s="46" t="s">
        <v>34</v>
      </c>
      <c r="AV60" s="46" t="s">
        <v>35</v>
      </c>
      <c r="AW60" s="35" t="s">
        <v>33</v>
      </c>
      <c r="AX60" s="35" t="s">
        <v>36</v>
      </c>
      <c r="AY60" s="35"/>
      <c r="AZ60" s="35" t="s">
        <v>37</v>
      </c>
      <c r="BA60" s="60">
        <f>-F27</f>
        <v>125.4161264</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21.73244</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0.21300020253245613</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0.13400000000000001</v>
      </c>
      <c r="Q62" s="40">
        <f>(+Q23+Q24+Q25)/Q8</f>
        <v>0.15974026046045967</v>
      </c>
      <c r="R62" s="17"/>
      <c r="S62" s="56"/>
      <c r="U62" s="36" t="s">
        <v>61</v>
      </c>
      <c r="V62" s="35">
        <v>100</v>
      </c>
      <c r="W62" s="35">
        <v>500300</v>
      </c>
      <c r="X62" s="35" t="s">
        <v>33</v>
      </c>
      <c r="Y62" s="46" t="s">
        <v>34</v>
      </c>
      <c r="Z62" s="46" t="s">
        <v>35</v>
      </c>
      <c r="AA62" s="35" t="s">
        <v>33</v>
      </c>
      <c r="AB62" s="35" t="s">
        <v>36</v>
      </c>
      <c r="AC62" s="35"/>
      <c r="AD62" s="35" t="s">
        <v>37</v>
      </c>
      <c r="AE62" s="60">
        <f>-D30</f>
        <v>-21.73244</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0.73526794755913216</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0.69999999999999984</v>
      </c>
      <c r="Q63" s="41">
        <f>SUM(Q60:Q62)</f>
        <v>0.71149118770556241</v>
      </c>
      <c r="R63" s="17"/>
      <c r="S63" s="56"/>
      <c r="U63" s="36" t="s">
        <v>61</v>
      </c>
      <c r="V63" s="35">
        <v>100</v>
      </c>
      <c r="W63" s="35">
        <v>500300</v>
      </c>
      <c r="X63" s="35" t="s">
        <v>33</v>
      </c>
      <c r="Y63" s="46" t="s">
        <v>34</v>
      </c>
      <c r="Z63" s="46" t="s">
        <v>35</v>
      </c>
      <c r="AA63" s="35" t="s">
        <v>33</v>
      </c>
      <c r="AB63" s="35" t="s">
        <v>36</v>
      </c>
      <c r="AC63" s="35"/>
      <c r="AD63" s="35" t="s">
        <v>37</v>
      </c>
      <c r="AE63" s="60">
        <f>-D31</f>
        <v>6.644880000000005</v>
      </c>
      <c r="AF63" s="36" t="s">
        <v>61</v>
      </c>
      <c r="AG63" s="35">
        <v>100</v>
      </c>
      <c r="AH63" s="35">
        <v>500300</v>
      </c>
      <c r="AI63" s="35" t="s">
        <v>33</v>
      </c>
      <c r="AJ63" s="46" t="s">
        <v>34</v>
      </c>
      <c r="AK63" s="46" t="s">
        <v>35</v>
      </c>
      <c r="AL63" s="35" t="s">
        <v>33</v>
      </c>
      <c r="AM63" s="35" t="s">
        <v>36</v>
      </c>
      <c r="AN63" s="35"/>
      <c r="AO63" s="35" t="s">
        <v>37</v>
      </c>
      <c r="AP63" s="60">
        <f>-E31</f>
        <v>-15.426720000000001</v>
      </c>
      <c r="AQ63" s="36" t="s">
        <v>61</v>
      </c>
      <c r="AR63" s="35">
        <v>100</v>
      </c>
      <c r="AS63" s="35">
        <v>500300</v>
      </c>
      <c r="AT63" s="35" t="s">
        <v>33</v>
      </c>
      <c r="AU63" s="46" t="s">
        <v>34</v>
      </c>
      <c r="AV63" s="46" t="s">
        <v>35</v>
      </c>
      <c r="AW63" s="35" t="s">
        <v>33</v>
      </c>
      <c r="AX63" s="35" t="s">
        <v>36</v>
      </c>
      <c r="AY63" s="35"/>
      <c r="AZ63" s="35" t="s">
        <v>37</v>
      </c>
      <c r="BA63" s="60">
        <f>-F31</f>
        <v>-17.079679999999993</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-6.644880000000005</v>
      </c>
      <c r="AF64" s="36" t="s">
        <v>183</v>
      </c>
      <c r="AG64" s="35">
        <v>100</v>
      </c>
      <c r="AH64" s="35" t="s">
        <v>184</v>
      </c>
      <c r="AI64" s="35" t="s">
        <v>33</v>
      </c>
      <c r="AJ64" s="46" t="s">
        <v>34</v>
      </c>
      <c r="AK64" s="46" t="s">
        <v>35</v>
      </c>
      <c r="AL64" s="35" t="s">
        <v>33</v>
      </c>
      <c r="AM64" s="35" t="s">
        <v>36</v>
      </c>
      <c r="AN64" s="35"/>
      <c r="AO64" s="35" t="s">
        <v>37</v>
      </c>
      <c r="AP64" s="60">
        <f>+E31</f>
        <v>15.426720000000001</v>
      </c>
      <c r="AQ64" s="36" t="s">
        <v>183</v>
      </c>
      <c r="AR64" s="35">
        <v>100</v>
      </c>
      <c r="AS64" s="35" t="s">
        <v>184</v>
      </c>
      <c r="AT64" s="35" t="s">
        <v>33</v>
      </c>
      <c r="AU64" s="46" t="s">
        <v>34</v>
      </c>
      <c r="AV64" s="46" t="s">
        <v>35</v>
      </c>
      <c r="AW64" s="35" t="s">
        <v>33</v>
      </c>
      <c r="AX64" s="35" t="s">
        <v>36</v>
      </c>
      <c r="AY64" s="35"/>
      <c r="AZ64" s="35" t="s">
        <v>37</v>
      </c>
      <c r="BA64" s="60">
        <f>+F31</f>
        <v>17.079679999999993</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3003.290222421002</v>
      </c>
      <c r="D65" s="27">
        <f t="shared" ref="D65:M67" si="55">D$8*D60</f>
        <v>2134.8897399999992</v>
      </c>
      <c r="E65" s="27">
        <f t="shared" si="55"/>
        <v>2182.8808800000002</v>
      </c>
      <c r="F65" s="27">
        <f t="shared" si="55"/>
        <v>2416.774719999999</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6734.5453399999988</v>
      </c>
      <c r="Q65" s="5">
        <f>+C65+P65</f>
        <v>9737.8355624210017</v>
      </c>
      <c r="R65" s="17"/>
      <c r="S65" s="17"/>
      <c r="U65" s="36" t="s">
        <v>48</v>
      </c>
      <c r="V65" s="35">
        <v>100</v>
      </c>
      <c r="W65" s="35" t="s">
        <v>49</v>
      </c>
      <c r="X65" s="35" t="s">
        <v>33</v>
      </c>
      <c r="Y65" s="46" t="s">
        <v>34</v>
      </c>
      <c r="Z65" s="46" t="s">
        <v>35</v>
      </c>
      <c r="AA65" s="35" t="s">
        <v>33</v>
      </c>
      <c r="AB65" s="35" t="s">
        <v>36</v>
      </c>
      <c r="AC65" s="35"/>
      <c r="AD65" s="35" t="s">
        <v>37</v>
      </c>
      <c r="AE65" s="60">
        <f>+D32</f>
        <v>108.6622</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-108.6622</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1224.8534046588391</v>
      </c>
      <c r="D67" s="27">
        <f t="shared" si="55"/>
        <v>505.43325999999985</v>
      </c>
      <c r="E67" s="27">
        <f t="shared" si="55"/>
        <v>516.79512000000011</v>
      </c>
      <c r="F67" s="27">
        <f t="shared" si="55"/>
        <v>572.16927999999984</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1594.3976599999999</v>
      </c>
      <c r="Q67" s="5">
        <f>+C67+P67</f>
        <v>2819.2510646588389</v>
      </c>
      <c r="R67" s="17"/>
      <c r="S67" s="56"/>
      <c r="U67" s="36" t="s">
        <v>61</v>
      </c>
      <c r="V67" s="35">
        <v>100</v>
      </c>
      <c r="W67" s="35" t="s">
        <v>62</v>
      </c>
      <c r="X67" s="35" t="s">
        <v>33</v>
      </c>
      <c r="Y67" s="46" t="s">
        <v>34</v>
      </c>
      <c r="Z67" s="46" t="s">
        <v>35</v>
      </c>
      <c r="AA67" s="35" t="s">
        <v>33</v>
      </c>
      <c r="AB67" s="35" t="s">
        <v>36</v>
      </c>
      <c r="AC67" s="35"/>
      <c r="AD67" s="35" t="s">
        <v>37</v>
      </c>
      <c r="AE67" s="60">
        <f>-D33</f>
        <v>33.224400000000024</v>
      </c>
      <c r="AF67" s="36" t="s">
        <v>61</v>
      </c>
      <c r="AG67" s="35">
        <v>100</v>
      </c>
      <c r="AH67" s="35" t="s">
        <v>62</v>
      </c>
      <c r="AI67" s="35" t="s">
        <v>33</v>
      </c>
      <c r="AJ67" s="46" t="s">
        <v>34</v>
      </c>
      <c r="AK67" s="46" t="s">
        <v>35</v>
      </c>
      <c r="AL67" s="35" t="s">
        <v>33</v>
      </c>
      <c r="AM67" s="35" t="s">
        <v>36</v>
      </c>
      <c r="AN67" s="35"/>
      <c r="AO67" s="35" t="s">
        <v>37</v>
      </c>
      <c r="AP67" s="60">
        <f>-E33</f>
        <v>-77.133600000000001</v>
      </c>
      <c r="AQ67" s="36" t="s">
        <v>61</v>
      </c>
      <c r="AR67" s="35">
        <v>100</v>
      </c>
      <c r="AS67" s="35" t="s">
        <v>62</v>
      </c>
      <c r="AT67" s="35" t="s">
        <v>33</v>
      </c>
      <c r="AU67" s="46" t="s">
        <v>34</v>
      </c>
      <c r="AV67" s="46" t="s">
        <v>35</v>
      </c>
      <c r="AW67" s="35" t="s">
        <v>33</v>
      </c>
      <c r="AX67" s="35" t="s">
        <v>36</v>
      </c>
      <c r="AY67" s="35"/>
      <c r="AZ67" s="35" t="s">
        <v>37</v>
      </c>
      <c r="BA67" s="60">
        <f>-F33</f>
        <v>-85.398399999999967</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2955.8564511121053</v>
      </c>
      <c r="D68" s="13">
        <f t="shared" si="61"/>
        <v>378.49214869999997</v>
      </c>
      <c r="E68" s="13">
        <f t="shared" si="61"/>
        <v>-22.471820599999997</v>
      </c>
      <c r="F68" s="13">
        <f t="shared" si="61"/>
        <v>-125.4161264</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230.60420169999998</v>
      </c>
      <c r="Q68" s="5">
        <f>+C68+P68</f>
        <v>3186.4606528121053</v>
      </c>
      <c r="R68" s="17"/>
      <c r="S68" s="56"/>
      <c r="U68" s="36" t="s">
        <v>183</v>
      </c>
      <c r="V68" s="35">
        <v>100</v>
      </c>
      <c r="W68" s="35" t="s">
        <v>184</v>
      </c>
      <c r="X68" s="35" t="s">
        <v>33</v>
      </c>
      <c r="Y68" s="46" t="s">
        <v>34</v>
      </c>
      <c r="Z68" s="46" t="s">
        <v>35</v>
      </c>
      <c r="AA68" s="35" t="s">
        <v>33</v>
      </c>
      <c r="AB68" s="35" t="s">
        <v>36</v>
      </c>
      <c r="AC68" s="35"/>
      <c r="AD68" s="35" t="s">
        <v>37</v>
      </c>
      <c r="AE68" s="60">
        <f>+D33</f>
        <v>-33.224400000000024</v>
      </c>
      <c r="AF68" s="36" t="s">
        <v>183</v>
      </c>
      <c r="AG68" s="35">
        <v>100</v>
      </c>
      <c r="AH68" s="35" t="s">
        <v>184</v>
      </c>
      <c r="AI68" s="35" t="s">
        <v>33</v>
      </c>
      <c r="AJ68" s="46" t="s">
        <v>34</v>
      </c>
      <c r="AK68" s="46" t="s">
        <v>35</v>
      </c>
      <c r="AL68" s="35" t="s">
        <v>33</v>
      </c>
      <c r="AM68" s="35" t="s">
        <v>36</v>
      </c>
      <c r="AN68" s="35"/>
      <c r="AO68" s="35" t="s">
        <v>37</v>
      </c>
      <c r="AP68" s="60">
        <f>+E33</f>
        <v>77.133600000000001</v>
      </c>
      <c r="AQ68" s="36" t="s">
        <v>183</v>
      </c>
      <c r="AR68" s="35">
        <v>100</v>
      </c>
      <c r="AS68" s="35" t="s">
        <v>184</v>
      </c>
      <c r="AT68" s="35" t="s">
        <v>33</v>
      </c>
      <c r="AU68" s="46" t="s">
        <v>34</v>
      </c>
      <c r="AV68" s="46" t="s">
        <v>35</v>
      </c>
      <c r="AW68" s="35" t="s">
        <v>33</v>
      </c>
      <c r="AX68" s="35" t="s">
        <v>36</v>
      </c>
      <c r="AY68" s="35"/>
      <c r="AZ68" s="35" t="s">
        <v>37</v>
      </c>
      <c r="BA68" s="60">
        <f>+F33</f>
        <v>85.398399999999967</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7184.0000781919462</v>
      </c>
      <c r="D69" s="28">
        <f t="shared" ref="D69:M69" si="63">SUM(D65:D68)</f>
        <v>3018.8151486999991</v>
      </c>
      <c r="E69" s="28">
        <f t="shared" si="63"/>
        <v>2677.2041794000006</v>
      </c>
      <c r="F69" s="28">
        <f t="shared" si="63"/>
        <v>2863.5278735999987</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8559.5472016999993</v>
      </c>
      <c r="Q69" s="16">
        <f>SUM(Q65:Q68)</f>
        <v>15743.547279891945</v>
      </c>
      <c r="R69" s="17"/>
      <c r="S69" s="56"/>
      <c r="U69" s="36" t="s">
        <v>189</v>
      </c>
      <c r="V69" s="35">
        <v>100</v>
      </c>
      <c r="W69" s="35" t="s">
        <v>190</v>
      </c>
      <c r="X69" s="35" t="s">
        <v>33</v>
      </c>
      <c r="Y69" s="46" t="s">
        <v>34</v>
      </c>
      <c r="Z69" s="46" t="s">
        <v>35</v>
      </c>
      <c r="AA69" s="35" t="s">
        <v>33</v>
      </c>
      <c r="AB69" s="35" t="s">
        <v>36</v>
      </c>
      <c r="AC69" s="35"/>
      <c r="AD69" s="35" t="s">
        <v>37</v>
      </c>
      <c r="AE69" s="60">
        <f>+D47</f>
        <v>271.65550000000002</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-271.65550000000002</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4243.160078191946</v>
      </c>
      <c r="D71" s="27">
        <f t="shared" ref="D71:M71" si="69">SUM(D52:D58)</f>
        <v>6881.657526891946</v>
      </c>
      <c r="E71" s="27">
        <f t="shared" si="69"/>
        <v>3211.8717062919463</v>
      </c>
      <c r="F71" s="27">
        <f t="shared" si="69"/>
        <v>6075.3995798919477</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6075.3995798919477</v>
      </c>
      <c r="Q71" s="13">
        <f>SUM(Q52:Q58)</f>
        <v>6075.3995798919477</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83.061000000000064</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-192.83400000000003</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-213.49599999999992</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4879.6340899207371</v>
      </c>
      <c r="D72" s="67">
        <f t="shared" ref="D72:M72" si="72">+D71*1.15</f>
        <v>7913.906155925737</v>
      </c>
      <c r="E72" s="67">
        <f t="shared" si="72"/>
        <v>3693.6524622357379</v>
      </c>
      <c r="F72" s="67">
        <f t="shared" si="72"/>
        <v>6986.7095168757396</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6986.7095168757396</v>
      </c>
      <c r="Q72" s="65">
        <f>+Q71*1.15</f>
        <v>6986.7095168757396</v>
      </c>
      <c r="R72" s="17"/>
      <c r="S72" s="56"/>
      <c r="U72" s="36" t="s">
        <v>183</v>
      </c>
      <c r="V72" s="35">
        <v>100</v>
      </c>
      <c r="W72" s="35" t="s">
        <v>184</v>
      </c>
      <c r="X72" s="35" t="s">
        <v>33</v>
      </c>
      <c r="Y72" s="46" t="s">
        <v>34</v>
      </c>
      <c r="Z72" s="46" t="s">
        <v>35</v>
      </c>
      <c r="AA72" s="35" t="s">
        <v>33</v>
      </c>
      <c r="AB72" s="35" t="s">
        <v>36</v>
      </c>
      <c r="AC72" s="35"/>
      <c r="AD72" s="35" t="s">
        <v>37</v>
      </c>
      <c r="AE72" s="60">
        <f>+D48</f>
        <v>-83.061000000000064</v>
      </c>
      <c r="AF72" s="36" t="s">
        <v>183</v>
      </c>
      <c r="AG72" s="35">
        <v>100</v>
      </c>
      <c r="AH72" s="35" t="s">
        <v>184</v>
      </c>
      <c r="AI72" s="35" t="s">
        <v>33</v>
      </c>
      <c r="AJ72" s="46" t="s">
        <v>34</v>
      </c>
      <c r="AK72" s="46" t="s">
        <v>35</v>
      </c>
      <c r="AL72" s="35" t="s">
        <v>33</v>
      </c>
      <c r="AM72" s="35" t="s">
        <v>36</v>
      </c>
      <c r="AN72" s="35"/>
      <c r="AO72" s="35" t="s">
        <v>37</v>
      </c>
      <c r="AP72" s="60">
        <f>+E48</f>
        <v>192.83400000000003</v>
      </c>
      <c r="AQ72" s="36" t="s">
        <v>183</v>
      </c>
      <c r="AR72" s="35">
        <v>100</v>
      </c>
      <c r="AS72" s="35" t="s">
        <v>184</v>
      </c>
      <c r="AT72" s="35" t="s">
        <v>33</v>
      </c>
      <c r="AU72" s="46" t="s">
        <v>34</v>
      </c>
      <c r="AV72" s="46" t="s">
        <v>35</v>
      </c>
      <c r="AW72" s="35" t="s">
        <v>33</v>
      </c>
      <c r="AX72" s="35" t="s">
        <v>36</v>
      </c>
      <c r="AY72" s="35"/>
      <c r="AZ72" s="35" t="s">
        <v>37</v>
      </c>
      <c r="BA72" s="60">
        <f>+F48</f>
        <v>213.49599999999992</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43348.484722599998</v>
      </c>
      <c r="AP76" s="92">
        <f>SUMIF(AP$5:AP$72,"&gt;0",AP$5:AP$72)</f>
        <v>36681.526441200018</v>
      </c>
      <c r="AQ76"/>
      <c r="AR76"/>
      <c r="AS76"/>
      <c r="AT76"/>
      <c r="AU76"/>
      <c r="AV76"/>
      <c r="AW76"/>
      <c r="AX76"/>
      <c r="AY76"/>
      <c r="AZ76"/>
      <c r="BA76" s="92">
        <f>SUMIF(BA$5:BA$72,"&gt;0",BA$5:BA$72)</f>
        <v>225417.43545280001</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-43348.484722599998</v>
      </c>
      <c r="AP78" s="92">
        <f>SUMIF(AP$5:AP$72,"&lt;0",AP$5:AP$72)</f>
        <v>-36681.526441200018</v>
      </c>
      <c r="AQ78"/>
      <c r="AR78"/>
      <c r="AS78"/>
      <c r="AT78"/>
      <c r="AU78"/>
      <c r="AV78"/>
      <c r="AW78"/>
      <c r="AX78"/>
      <c r="AY78"/>
      <c r="AZ78"/>
      <c r="BA78" s="92">
        <f>SUMIF(BA$5:BA$72,"&lt;0",BA$5:BA$72)</f>
        <v>-225417.43545280001</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7" orientation="landscape" horizontalDpi="1200" verticalDpi="1200" r:id="rId1"/>
  <headerFooter>
    <oddFooter>&amp;C&amp;F  &amp;A</oddFooter>
  </headerFooter>
  <ignoredErrors>
    <ignoredError sqref="A18:B18 V74:EV74 V6:X6 V49:X61 V64:X72 AF79:EV145 V8:X48 V7:X7 V5:X5 V73:X73 ER5:ET5 ER63:ET69 ER9:ET12 ER51:ET52 EG5:EI5 EG63:EI69 EG9:EI12 EG51:EI52 DV5:DX5 DV63:DX69 DV9:DX12 DV51:DX52 DK5:DM5 DK63:DM69 DK9:DM12 DK51:DM52 CZ5:DB5 CZ63:DB69 CZ9:DB12 CZ51:DB52 CO5:CQ5 CO63:CQ69 CO9:CQ12 CO51:CQ52 CD5:CF5 CD63:CF69 CD9:CF12 CD51:CF52 BS5:BU5 BS63:BU69 BS9:BU12 BS51:BU52 BH9:BJ12 BH63:BJ69 BH5:BJ5 BH51:BJ52 AW5:AY5 AW9:AY12 AW63:AY69 AW51:AY52 AL5:AN5 AL9:AN12 AL63:AN69 AL51:AN52 AA9:AC12 AA63:AC69 AA51:AC52 Z5:AC5 EK5:EO6 DZ5:ED6 DO5:DS6 DD5:DH6 CS5:CW6 CH5:CL6 BW5:CA6 BL5:BP6 BA6:BB6 BA5:BB5 AP6:AT6 AP5:AT5 AE6:AI6 AE5:AI5 EK64:EO72 EK7:EO48 EK49:EO61 DZ64:ED72 DZ7:ED48 DZ49:ED61 DO64:DS72 DO7:DS48 DO49:DS61 DD64:DH72 DD7:DH48 DD49:DH61 CS64:CW72 CS7:CW48 CS49:CW61 CH64:CL72 CH7:CL48 CH49:CL61 BW64:CA72 BW7:CA48 BW49:CA61 BL64:BP72 BL7:BP48 BC7:BE48 BL49:BP61 BA8:BB48 BA64:BE72 BA49:BB61 BA7:BB7 AP8:AT48 AP64:AT72 AP49:AT61 AP7:AT7 AE8:AI48 AE64:AI72 AE49:AI61 AE7:AI7 Y73:EV73 BC5:BE6 BC49:BE61 Y8:Y48 Y63:Y72 Y49:Y62 BF49:BF62 Y6 BF5:BF6 Y7 AJ7 AJ49:AJ62 AJ63:AJ72 AJ8:AJ48 AU7 AU49:AU62 AU63:AU72 AU8:AU48 BF7 BF63:BF72 BF8:BF48 BQ49:BQ62 BQ7 BQ8:BQ48 BQ63:BQ72 CB49:CB62 CB7 CB8:CB48 CB63:CB72 CM49:CM62 CM7 CM8:CM48 CM63:CM72 CX49:CX62 CX7 CX8:CX48 CX63:CX72 DI49:DI62 DI7 DI8:DI48 DI63:DI72 DT49:DT62 DT7 DT8:DT48 DT63:DT72 EE49:EE62 EE7 EE8:EE48 EE63:EE72 EP49:EP62 EP7 EP8:EP48 EP63:EP72 Y5 AJ5 AJ6 AU5 AU6 BQ5:BQ6 CB5:CB6 CM5:CM6 CX5:CX6 DI5:DI6 DT5:DT6 EE5:EE6 EP5:EP6 EV62 EV7 EV48 EV72 EV6 EV5 EV8 EV9 EV10 EV11 EV12 EV13 EV14 EV15 EV16 EV17 EV18 EV19 EV20 EV21 EV22 EV23 EV24 EV25 EV26 EV27 EV28 EV29 EV30 EV31 EV32 EV33 EV34 EV35 EV36 EV37 EV38 EV39 EV40 EV41 EV42 EV43 EV44 EV45 EV46 EV47 EV49 EV50 EV51 EV52 EV53 EV54 EV55 EV56 EV57 EV58 EV59 EV60 EV61 EV63 EV64 EV65 EV66 EV67 EV68 EV69 EV70 EV71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B49:AC49 AM49:AN49 AX49:AY49 BI49:BJ49 BT49:BU49 CE49:CF49 CP49:CQ49 DA49:DB49 DL49:DM49 DW49:DX49 EH49:EI49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 sqref="P73 P6:P46" formulaRange="1"/>
    <ignoredError sqref="P53 P57"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78519-7EAE-4B3C-8305-1D64C05DBB0F}">
  <sheetPr>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 style="1" bestFit="1" customWidth="1"/>
    <col min="4" max="4" width="11.28515625" style="1" bestFit="1" customWidth="1"/>
    <col min="5" max="5" width="12" style="1" bestFit="1" customWidth="1"/>
    <col min="6" max="6" width="11.28515625" style="1" bestFit="1" customWidth="1"/>
    <col min="7" max="15" width="14.85546875" style="1" customWidth="1"/>
    <col min="16" max="16" width="12" style="1" bestFit="1" customWidth="1"/>
    <col min="17" max="18" width="11.28515625"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221</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-1676.27</v>
      </c>
      <c r="AF5" s="36" t="s">
        <v>31</v>
      </c>
      <c r="AG5" s="35" t="s">
        <v>32</v>
      </c>
      <c r="AH5" s="35">
        <v>120100</v>
      </c>
      <c r="AI5" s="35" t="s">
        <v>33</v>
      </c>
      <c r="AJ5" s="46" t="s">
        <v>34</v>
      </c>
      <c r="AK5" s="46" t="s">
        <v>35</v>
      </c>
      <c r="AL5" s="35" t="s">
        <v>33</v>
      </c>
      <c r="AM5" s="35" t="s">
        <v>36</v>
      </c>
      <c r="AN5" s="35"/>
      <c r="AO5" s="35" t="s">
        <v>37</v>
      </c>
      <c r="AP5" s="60">
        <f>+E6</f>
        <v>-21516.799999999999</v>
      </c>
      <c r="AQ5" s="36" t="s">
        <v>31</v>
      </c>
      <c r="AR5" s="35" t="s">
        <v>32</v>
      </c>
      <c r="AS5" s="35">
        <v>120100</v>
      </c>
      <c r="AT5" s="35" t="s">
        <v>33</v>
      </c>
      <c r="AU5" s="46" t="s">
        <v>34</v>
      </c>
      <c r="AV5" s="46" t="s">
        <v>35</v>
      </c>
      <c r="AW5" s="35" t="s">
        <v>33</v>
      </c>
      <c r="AX5" s="35" t="s">
        <v>36</v>
      </c>
      <c r="AY5" s="35"/>
      <c r="AZ5" s="35" t="s">
        <v>37</v>
      </c>
      <c r="BA5" s="60">
        <f>+F6</f>
        <v>838.17</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43400.93</v>
      </c>
      <c r="D6" s="29">
        <v>-1676.27</v>
      </c>
      <c r="E6" s="29">
        <v>-21516.799999999999</v>
      </c>
      <c r="F6" s="29">
        <v>838.17</v>
      </c>
      <c r="G6" s="29"/>
      <c r="H6" s="29"/>
      <c r="I6" s="29"/>
      <c r="J6" s="29"/>
      <c r="K6" s="29"/>
      <c r="L6" s="29"/>
      <c r="M6" s="29"/>
      <c r="N6" s="29"/>
      <c r="O6" s="29"/>
      <c r="P6" s="29">
        <f>SUM(D6:O6)</f>
        <v>-22354.9</v>
      </c>
      <c r="Q6" s="29">
        <f>+C6+P6</f>
        <v>21046.03</v>
      </c>
      <c r="R6" s="53">
        <f>Q6</f>
        <v>21046.03</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1676.27</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21516.799999999999</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-838.17</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-31120.63</v>
      </c>
      <c r="D7" s="3">
        <f t="shared" ref="D7:F7" si="0">C51-D51</f>
        <v>5192.4399999999951</v>
      </c>
      <c r="E7" s="3">
        <f t="shared" si="0"/>
        <v>23036.650000000009</v>
      </c>
      <c r="F7" s="3">
        <f t="shared" si="0"/>
        <v>-373.93000000000075</v>
      </c>
      <c r="G7" s="3"/>
      <c r="H7" s="3"/>
      <c r="I7" s="3"/>
      <c r="J7" s="3"/>
      <c r="K7" s="3"/>
      <c r="L7" s="3"/>
      <c r="M7" s="3"/>
      <c r="N7" s="3"/>
      <c r="O7" s="3"/>
      <c r="P7" s="3">
        <f>SUM(D7:O7)</f>
        <v>27855.160000000003</v>
      </c>
      <c r="Q7" s="5">
        <f>+C7+P7</f>
        <v>-3265.4699999999975</v>
      </c>
      <c r="R7" s="53">
        <f>Q7</f>
        <v>-3265.4699999999975</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-5192.4399999999951</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-23036.650000000009</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373.93000000000075</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12280.3</v>
      </c>
      <c r="D8" s="8">
        <f t="shared" si="1"/>
        <v>3516.1699999999951</v>
      </c>
      <c r="E8" s="8">
        <f t="shared" si="1"/>
        <v>1519.8500000000095</v>
      </c>
      <c r="F8" s="8">
        <f t="shared" ref="F8" si="2">SUM(F6:F7)</f>
        <v>464.23999999999921</v>
      </c>
      <c r="G8" s="8"/>
      <c r="H8" s="8"/>
      <c r="I8" s="8"/>
      <c r="J8" s="8"/>
      <c r="K8" s="8"/>
      <c r="L8" s="8"/>
      <c r="M8" s="8"/>
      <c r="N8" s="8"/>
      <c r="O8" s="8"/>
      <c r="P8" s="8">
        <f>SUM(P6:P7)</f>
        <v>5500.260000000002</v>
      </c>
      <c r="Q8" s="8">
        <f>SUM(Q6:Q7)</f>
        <v>17780.560000000001</v>
      </c>
      <c r="R8" s="23">
        <f>SUM(R6:R7)</f>
        <v>17780.560000000001</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5192.4399999999951</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23036.650000000009</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-373.93000000000075</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-1676.27</v>
      </c>
      <c r="AF9" s="36" t="s">
        <v>46</v>
      </c>
      <c r="AG9" s="35">
        <v>100</v>
      </c>
      <c r="AH9" s="35">
        <v>400300</v>
      </c>
      <c r="AI9" s="35" t="s">
        <v>33</v>
      </c>
      <c r="AJ9" s="46" t="s">
        <v>34</v>
      </c>
      <c r="AK9" s="46" t="s">
        <v>35</v>
      </c>
      <c r="AL9" s="35" t="s">
        <v>33</v>
      </c>
      <c r="AM9" s="35" t="s">
        <v>36</v>
      </c>
      <c r="AN9" s="35"/>
      <c r="AO9" s="35" t="s">
        <v>37</v>
      </c>
      <c r="AP9" s="60">
        <f>+E6</f>
        <v>-21516.799999999999</v>
      </c>
      <c r="AQ9" s="36" t="s">
        <v>46</v>
      </c>
      <c r="AR9" s="35">
        <v>100</v>
      </c>
      <c r="AS9" s="35">
        <v>400300</v>
      </c>
      <c r="AT9" s="35" t="s">
        <v>33</v>
      </c>
      <c r="AU9" s="46" t="s">
        <v>34</v>
      </c>
      <c r="AV9" s="46" t="s">
        <v>35</v>
      </c>
      <c r="AW9" s="35" t="s">
        <v>33</v>
      </c>
      <c r="AX9" s="35" t="s">
        <v>36</v>
      </c>
      <c r="AY9" s="35"/>
      <c r="AZ9" s="35" t="s">
        <v>37</v>
      </c>
      <c r="BA9" s="60">
        <f>+F6</f>
        <v>838.17</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1676.27</v>
      </c>
      <c r="AF10" s="36" t="s">
        <v>48</v>
      </c>
      <c r="AG10" s="35">
        <v>100</v>
      </c>
      <c r="AH10" s="35" t="s">
        <v>49</v>
      </c>
      <c r="AI10" s="35" t="s">
        <v>33</v>
      </c>
      <c r="AJ10" s="46" t="s">
        <v>34</v>
      </c>
      <c r="AK10" s="35" t="s">
        <v>35</v>
      </c>
      <c r="AL10" s="35" t="s">
        <v>33</v>
      </c>
      <c r="AM10" s="35" t="s">
        <v>36</v>
      </c>
      <c r="AN10" s="35"/>
      <c r="AO10" s="35" t="s">
        <v>37</v>
      </c>
      <c r="AP10" s="60">
        <f>-E6</f>
        <v>21516.799999999999</v>
      </c>
      <c r="AQ10" s="36" t="s">
        <v>48</v>
      </c>
      <c r="AR10" s="35">
        <v>100</v>
      </c>
      <c r="AS10" s="35" t="s">
        <v>49</v>
      </c>
      <c r="AT10" s="35" t="s">
        <v>33</v>
      </c>
      <c r="AU10" s="46" t="s">
        <v>34</v>
      </c>
      <c r="AV10" s="35" t="s">
        <v>35</v>
      </c>
      <c r="AW10" s="35" t="s">
        <v>33</v>
      </c>
      <c r="AX10" s="35" t="s">
        <v>36</v>
      </c>
      <c r="AY10" s="35"/>
      <c r="AZ10" s="35" t="s">
        <v>37</v>
      </c>
      <c r="BA10" s="60">
        <f>-F6</f>
        <v>-838.17</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12586.269699999999</v>
      </c>
      <c r="D11" s="3">
        <f t="shared" ref="D11:E11" si="3">+D6*0.29</f>
        <v>-486.11829999999998</v>
      </c>
      <c r="E11" s="3">
        <f t="shared" si="3"/>
        <v>-6239.8719999999994</v>
      </c>
      <c r="F11" s="3">
        <f t="shared" ref="F11" si="4">+F6*0.29</f>
        <v>243.06929999999997</v>
      </c>
      <c r="G11" s="3"/>
      <c r="H11" s="3"/>
      <c r="I11" s="3"/>
      <c r="J11" s="3"/>
      <c r="K11" s="3"/>
      <c r="L11" s="3"/>
      <c r="M11" s="3"/>
      <c r="N11" s="3"/>
      <c r="O11" s="3"/>
      <c r="P11" s="3">
        <f>SUM(D11:O11)</f>
        <v>-6482.9209999999994</v>
      </c>
      <c r="Q11" s="5">
        <f>+C11+P11</f>
        <v>6103.3486999999996</v>
      </c>
      <c r="R11" s="17"/>
      <c r="S11" s="55"/>
      <c r="U11" s="36" t="s">
        <v>52</v>
      </c>
      <c r="V11" s="35">
        <v>100</v>
      </c>
      <c r="W11" s="35">
        <v>230300</v>
      </c>
      <c r="X11" s="35" t="s">
        <v>33</v>
      </c>
      <c r="Y11" s="46" t="s">
        <v>34</v>
      </c>
      <c r="Z11" s="46" t="s">
        <v>35</v>
      </c>
      <c r="AA11" s="35" t="s">
        <v>33</v>
      </c>
      <c r="AB11" s="35" t="s">
        <v>36</v>
      </c>
      <c r="AC11" s="35"/>
      <c r="AD11" s="35" t="s">
        <v>37</v>
      </c>
      <c r="AE11" s="60">
        <f>-D7</f>
        <v>-5192.4399999999951</v>
      </c>
      <c r="AF11" s="36" t="s">
        <v>52</v>
      </c>
      <c r="AG11" s="35">
        <v>100</v>
      </c>
      <c r="AH11" s="35">
        <v>230300</v>
      </c>
      <c r="AI11" s="35" t="s">
        <v>33</v>
      </c>
      <c r="AJ11" s="46" t="s">
        <v>34</v>
      </c>
      <c r="AK11" s="46" t="s">
        <v>35</v>
      </c>
      <c r="AL11" s="35" t="s">
        <v>33</v>
      </c>
      <c r="AM11" s="35" t="s">
        <v>36</v>
      </c>
      <c r="AN11" s="35"/>
      <c r="AO11" s="35" t="s">
        <v>37</v>
      </c>
      <c r="AP11" s="60">
        <f>-E7</f>
        <v>-23036.650000000009</v>
      </c>
      <c r="AQ11" s="36" t="s">
        <v>52</v>
      </c>
      <c r="AR11" s="35">
        <v>100</v>
      </c>
      <c r="AS11" s="35">
        <v>230300</v>
      </c>
      <c r="AT11" s="35" t="s">
        <v>33</v>
      </c>
      <c r="AU11" s="46" t="s">
        <v>34</v>
      </c>
      <c r="AV11" s="46" t="s">
        <v>35</v>
      </c>
      <c r="AW11" s="35" t="s">
        <v>33</v>
      </c>
      <c r="AX11" s="35" t="s">
        <v>36</v>
      </c>
      <c r="AY11" s="35"/>
      <c r="AZ11" s="35" t="s">
        <v>37</v>
      </c>
      <c r="BA11" s="60">
        <f>-F7</f>
        <v>373.93000000000075</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5192.4399999999951</v>
      </c>
      <c r="AF12" s="36" t="s">
        <v>54</v>
      </c>
      <c r="AG12" s="35">
        <v>100</v>
      </c>
      <c r="AH12" s="35">
        <v>411300</v>
      </c>
      <c r="AI12" s="35" t="s">
        <v>33</v>
      </c>
      <c r="AJ12" s="46" t="s">
        <v>34</v>
      </c>
      <c r="AK12" s="46" t="s">
        <v>35</v>
      </c>
      <c r="AL12" s="35" t="s">
        <v>33</v>
      </c>
      <c r="AM12" s="35" t="s">
        <v>36</v>
      </c>
      <c r="AN12" s="35"/>
      <c r="AO12" s="35" t="s">
        <v>37</v>
      </c>
      <c r="AP12" s="60">
        <f>E7</f>
        <v>23036.650000000009</v>
      </c>
      <c r="AQ12" s="36" t="s">
        <v>54</v>
      </c>
      <c r="AR12" s="35">
        <v>100</v>
      </c>
      <c r="AS12" s="35">
        <v>411300</v>
      </c>
      <c r="AT12" s="35" t="s">
        <v>33</v>
      </c>
      <c r="AU12" s="46" t="s">
        <v>34</v>
      </c>
      <c r="AV12" s="46" t="s">
        <v>35</v>
      </c>
      <c r="AW12" s="35" t="s">
        <v>33</v>
      </c>
      <c r="AX12" s="35" t="s">
        <v>36</v>
      </c>
      <c r="AY12" s="35"/>
      <c r="AZ12" s="35" t="s">
        <v>37</v>
      </c>
      <c r="BA12" s="60">
        <f>+F7</f>
        <v>-373.93000000000075</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12586.269699999999</v>
      </c>
      <c r="D13" s="10">
        <f t="shared" si="5"/>
        <v>-486.11829999999998</v>
      </c>
      <c r="E13" s="10">
        <f t="shared" si="5"/>
        <v>-6239.8719999999994</v>
      </c>
      <c r="F13" s="10">
        <f t="shared" ref="F13" si="6">SUM(F11:F12)</f>
        <v>243.06929999999997</v>
      </c>
      <c r="G13" s="10"/>
      <c r="H13" s="10"/>
      <c r="I13" s="10"/>
      <c r="J13" s="10"/>
      <c r="K13" s="10"/>
      <c r="L13" s="10"/>
      <c r="M13" s="10"/>
      <c r="N13" s="10"/>
      <c r="O13" s="10"/>
      <c r="P13" s="10">
        <f>SUM(P11:P12)</f>
        <v>-6482.9209999999994</v>
      </c>
      <c r="Q13" s="10">
        <f>SUM(Q11:Q12)</f>
        <v>6103.3486999999996</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-486.11829999999998</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-6239.8719999999994</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243.06929999999997</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486.11829999999998</v>
      </c>
      <c r="AF14" s="36" t="s">
        <v>31</v>
      </c>
      <c r="AG14" s="35">
        <v>100</v>
      </c>
      <c r="AH14" s="35">
        <v>120100</v>
      </c>
      <c r="AI14" s="35" t="s">
        <v>33</v>
      </c>
      <c r="AJ14" s="46" t="s">
        <v>34</v>
      </c>
      <c r="AK14" s="35" t="s">
        <v>35</v>
      </c>
      <c r="AL14" s="35" t="s">
        <v>33</v>
      </c>
      <c r="AM14" s="35" t="s">
        <v>36</v>
      </c>
      <c r="AN14" s="35"/>
      <c r="AO14" s="35" t="s">
        <v>37</v>
      </c>
      <c r="AP14" s="60">
        <f>-E11</f>
        <v>6239.8719999999994</v>
      </c>
      <c r="AQ14" s="36" t="s">
        <v>31</v>
      </c>
      <c r="AR14" s="35">
        <v>100</v>
      </c>
      <c r="AS14" s="35">
        <v>120100</v>
      </c>
      <c r="AT14" s="35" t="s">
        <v>33</v>
      </c>
      <c r="AU14" s="46" t="s">
        <v>34</v>
      </c>
      <c r="AV14" s="35" t="s">
        <v>35</v>
      </c>
      <c r="AW14" s="35" t="s">
        <v>33</v>
      </c>
      <c r="AX14" s="35" t="s">
        <v>36</v>
      </c>
      <c r="AY14" s="35"/>
      <c r="AZ14" s="35" t="s">
        <v>37</v>
      </c>
      <c r="BA14" s="60">
        <f>-F11</f>
        <v>-243.06929999999997</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0</v>
      </c>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-486.11829999999998</v>
      </c>
      <c r="AF15" s="36" t="s">
        <v>48</v>
      </c>
      <c r="AG15" s="35">
        <v>100</v>
      </c>
      <c r="AH15" s="35" t="s">
        <v>49</v>
      </c>
      <c r="AI15" s="35" t="s">
        <v>33</v>
      </c>
      <c r="AJ15" s="46" t="s">
        <v>34</v>
      </c>
      <c r="AK15" s="46" t="s">
        <v>35</v>
      </c>
      <c r="AL15" s="35" t="s">
        <v>33</v>
      </c>
      <c r="AM15" s="35" t="s">
        <v>36</v>
      </c>
      <c r="AN15" s="35"/>
      <c r="AO15" s="35" t="s">
        <v>37</v>
      </c>
      <c r="AP15" s="60">
        <f>+E11</f>
        <v>-6239.8719999999994</v>
      </c>
      <c r="AQ15" s="36" t="s">
        <v>48</v>
      </c>
      <c r="AR15" s="35">
        <v>100</v>
      </c>
      <c r="AS15" s="35" t="s">
        <v>49</v>
      </c>
      <c r="AT15" s="35" t="s">
        <v>33</v>
      </c>
      <c r="AU15" s="46" t="s">
        <v>34</v>
      </c>
      <c r="AV15" s="46" t="s">
        <v>35</v>
      </c>
      <c r="AW15" s="35" t="s">
        <v>33</v>
      </c>
      <c r="AX15" s="35" t="s">
        <v>36</v>
      </c>
      <c r="AY15" s="35"/>
      <c r="AZ15" s="35" t="s">
        <v>37</v>
      </c>
      <c r="BA15" s="60">
        <f>+F11</f>
        <v>243.06929999999997</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0</v>
      </c>
      <c r="F16" s="3">
        <f t="shared" si="7"/>
        <v>0</v>
      </c>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486.11829999999998</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6239.8719999999994</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-243.06929999999997</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7073.704803318351</v>
      </c>
      <c r="D17" s="3">
        <f t="shared" si="7"/>
        <v>1990.1522199999963</v>
      </c>
      <c r="E17" s="3">
        <f t="shared" si="7"/>
        <v>860.23510000000533</v>
      </c>
      <c r="F17" s="3">
        <f t="shared" si="7"/>
        <v>262.7598399999988</v>
      </c>
      <c r="G17" s="3"/>
      <c r="H17" s="3"/>
      <c r="I17" s="3"/>
      <c r="J17" s="3"/>
      <c r="K17" s="3"/>
      <c r="L17" s="3"/>
      <c r="M17" s="3"/>
      <c r="N17" s="3"/>
      <c r="O17" s="3"/>
      <c r="P17" s="3">
        <f>SUM(D17:O17)</f>
        <v>3113.1471600000004</v>
      </c>
      <c r="Q17" s="5">
        <f>+C17+P17</f>
        <v>10186.851963318351</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7073.704803318351</v>
      </c>
      <c r="D18" s="8">
        <f t="shared" si="8"/>
        <v>1990.1522199999963</v>
      </c>
      <c r="E18" s="8">
        <f t="shared" si="8"/>
        <v>860.23510000000533</v>
      </c>
      <c r="F18" s="8">
        <f t="shared" ref="F18" si="9">SUM(F15:F17)</f>
        <v>262.7598399999988</v>
      </c>
      <c r="G18" s="8"/>
      <c r="H18" s="8"/>
      <c r="I18" s="8"/>
      <c r="J18" s="8"/>
      <c r="K18" s="8"/>
      <c r="L18" s="8"/>
      <c r="M18" s="8"/>
      <c r="N18" s="8"/>
      <c r="O18" s="8"/>
      <c r="P18" s="10">
        <f>SUM(P15:P17)</f>
        <v>3113.1471600000004</v>
      </c>
      <c r="Q18" s="10">
        <f>SUM(Q15:Q17)</f>
        <v>10186.851963318351</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0</v>
      </c>
      <c r="F24" s="3">
        <f t="shared" si="13"/>
        <v>0</v>
      </c>
      <c r="G24" s="3"/>
      <c r="H24" s="3"/>
      <c r="I24" s="3"/>
      <c r="J24" s="3"/>
      <c r="K24" s="3"/>
      <c r="L24" s="3"/>
      <c r="M24" s="3"/>
      <c r="N24" s="3"/>
      <c r="O24" s="3"/>
      <c r="P24" s="3">
        <f t="shared" si="10"/>
        <v>0</v>
      </c>
      <c r="Q24" s="5">
        <f t="shared" si="11"/>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1423.2672907797587</v>
      </c>
      <c r="D25" s="3">
        <f t="shared" si="13"/>
        <v>471.16677999999933</v>
      </c>
      <c r="E25" s="3">
        <f t="shared" si="13"/>
        <v>203.65990000000124</v>
      </c>
      <c r="F25" s="3">
        <f t="shared" si="13"/>
        <v>62.20815999999968</v>
      </c>
      <c r="G25" s="3"/>
      <c r="H25" s="3"/>
      <c r="I25" s="3"/>
      <c r="J25" s="3"/>
      <c r="K25" s="3"/>
      <c r="L25" s="3"/>
      <c r="M25" s="3"/>
      <c r="N25" s="3"/>
      <c r="O25" s="3"/>
      <c r="P25" s="3">
        <f t="shared" si="10"/>
        <v>737.03484000000026</v>
      </c>
      <c r="Q25" s="5">
        <f t="shared" si="11"/>
        <v>2160.302130779759</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1990.1522199999963</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860.23510000000533</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262.7598399999988</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3038.0651000000003</v>
      </c>
      <c r="D26" s="18">
        <f t="shared" ref="D26:E26" si="14">+D6*0.07</f>
        <v>-117.33890000000001</v>
      </c>
      <c r="E26" s="18">
        <f t="shared" si="14"/>
        <v>-1506.1760000000002</v>
      </c>
      <c r="F26" s="18">
        <f t="shared" ref="F26" si="15">+F6*0.07</f>
        <v>58.671900000000001</v>
      </c>
      <c r="G26" s="18"/>
      <c r="H26" s="18"/>
      <c r="I26" s="18"/>
      <c r="J26" s="18"/>
      <c r="K26" s="18"/>
      <c r="L26" s="18"/>
      <c r="M26" s="18"/>
      <c r="N26" s="18"/>
      <c r="O26" s="18"/>
      <c r="P26" s="18">
        <f t="shared" si="10"/>
        <v>-1564.8430000000001</v>
      </c>
      <c r="Q26" s="18">
        <f t="shared" si="11"/>
        <v>1473.2221000000002</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-1990.1522199999963</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-860.23510000000533</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-262.7598399999988</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35.368524016591756</v>
      </c>
      <c r="D27" s="53">
        <f>((+D16*0.5)+D17)*0.005</f>
        <v>9.9507610999999816</v>
      </c>
      <c r="E27" s="53">
        <f>((+E16*0.5)+E17)*0.005</f>
        <v>4.3011755000000269</v>
      </c>
      <c r="F27" s="53">
        <f>((+F16*0.5)+F17)*0.005</f>
        <v>1.3137991999999941</v>
      </c>
      <c r="G27" s="3"/>
      <c r="H27" s="3"/>
      <c r="I27" s="3"/>
      <c r="J27" s="3"/>
      <c r="K27" s="3"/>
      <c r="L27" s="3"/>
      <c r="M27" s="3"/>
      <c r="N27" s="3"/>
      <c r="O27" s="3"/>
      <c r="P27" s="3">
        <f t="shared" si="10"/>
        <v>15.565735800000002</v>
      </c>
      <c r="Q27" s="5">
        <f t="shared" si="11"/>
        <v>50.934259816591762</v>
      </c>
      <c r="R27" s="17"/>
      <c r="S27" s="56"/>
      <c r="U27" s="36" t="s">
        <v>95</v>
      </c>
      <c r="V27" s="35">
        <v>100</v>
      </c>
      <c r="W27" s="35" t="s">
        <v>96</v>
      </c>
      <c r="X27" s="35" t="s">
        <v>33</v>
      </c>
      <c r="Y27" s="46" t="s">
        <v>34</v>
      </c>
      <c r="Z27" s="46" t="s">
        <v>35</v>
      </c>
      <c r="AA27" s="35" t="s">
        <v>33</v>
      </c>
      <c r="AB27" s="35" t="s">
        <v>36</v>
      </c>
      <c r="AC27" s="35"/>
      <c r="AD27" s="35" t="s">
        <v>37</v>
      </c>
      <c r="AE27" s="60">
        <f>+D17</f>
        <v>1990.1522199999963</v>
      </c>
      <c r="AF27" s="36" t="s">
        <v>95</v>
      </c>
      <c r="AG27" s="35">
        <v>100</v>
      </c>
      <c r="AH27" s="35" t="s">
        <v>96</v>
      </c>
      <c r="AI27" s="35" t="s">
        <v>33</v>
      </c>
      <c r="AJ27" s="46" t="s">
        <v>34</v>
      </c>
      <c r="AK27" s="46" t="s">
        <v>35</v>
      </c>
      <c r="AL27" s="35" t="s">
        <v>33</v>
      </c>
      <c r="AM27" s="35" t="s">
        <v>36</v>
      </c>
      <c r="AN27" s="35"/>
      <c r="AO27" s="35" t="s">
        <v>37</v>
      </c>
      <c r="AP27" s="60">
        <f>+E17</f>
        <v>860.23510000000533</v>
      </c>
      <c r="AQ27" s="36" t="s">
        <v>95</v>
      </c>
      <c r="AR27" s="35">
        <v>100</v>
      </c>
      <c r="AS27" s="35" t="s">
        <v>96</v>
      </c>
      <c r="AT27" s="35" t="s">
        <v>33</v>
      </c>
      <c r="AU27" s="46" t="s">
        <v>34</v>
      </c>
      <c r="AV27" s="46" t="s">
        <v>35</v>
      </c>
      <c r="AW27" s="35" t="s">
        <v>33</v>
      </c>
      <c r="AX27" s="35" t="s">
        <v>36</v>
      </c>
      <c r="AY27" s="35"/>
      <c r="AZ27" s="35" t="s">
        <v>37</v>
      </c>
      <c r="BA27" s="60">
        <f>+F17</f>
        <v>262.7598399999988</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4496.7009147963499</v>
      </c>
      <c r="D28" s="8">
        <f t="shared" si="16"/>
        <v>363.77864109999928</v>
      </c>
      <c r="E28" s="8">
        <f t="shared" si="16"/>
        <v>-1298.2149244999989</v>
      </c>
      <c r="F28" s="8">
        <f t="shared" ref="F28" si="17">SUM(F20:F27)</f>
        <v>122.19385919999966</v>
      </c>
      <c r="G28" s="8"/>
      <c r="H28" s="8"/>
      <c r="I28" s="8"/>
      <c r="J28" s="8"/>
      <c r="K28" s="8"/>
      <c r="L28" s="8"/>
      <c r="M28" s="8"/>
      <c r="N28" s="8"/>
      <c r="O28" s="8"/>
      <c r="P28" s="10">
        <f>SUM(P20:P27)</f>
        <v>-812.24242419999985</v>
      </c>
      <c r="Q28" s="10">
        <f>SUM(Q20:Q27)</f>
        <v>3684.4584905963507</v>
      </c>
      <c r="R28" s="17"/>
      <c r="S28" s="56"/>
      <c r="U28" s="36" t="s">
        <v>98</v>
      </c>
      <c r="V28" s="35">
        <v>100</v>
      </c>
      <c r="W28" s="35" t="s">
        <v>99</v>
      </c>
      <c r="X28" s="35" t="s">
        <v>33</v>
      </c>
      <c r="Y28" s="46" t="s">
        <v>34</v>
      </c>
      <c r="Z28" s="46" t="s">
        <v>35</v>
      </c>
      <c r="AA28" s="35" t="s">
        <v>33</v>
      </c>
      <c r="AB28" s="35" t="s">
        <v>36</v>
      </c>
      <c r="AC28" s="35"/>
      <c r="AD28" s="35" t="s">
        <v>37</v>
      </c>
      <c r="AE28" s="60">
        <f>-D17</f>
        <v>-1990.1522199999963</v>
      </c>
      <c r="AF28" s="36" t="s">
        <v>98</v>
      </c>
      <c r="AG28" s="35">
        <v>100</v>
      </c>
      <c r="AH28" s="35" t="s">
        <v>99</v>
      </c>
      <c r="AI28" s="35" t="s">
        <v>33</v>
      </c>
      <c r="AJ28" s="46" t="s">
        <v>34</v>
      </c>
      <c r="AK28" s="46" t="s">
        <v>35</v>
      </c>
      <c r="AL28" s="35" t="s">
        <v>33</v>
      </c>
      <c r="AM28" s="35" t="s">
        <v>36</v>
      </c>
      <c r="AN28" s="35"/>
      <c r="AO28" s="35" t="s">
        <v>37</v>
      </c>
      <c r="AP28" s="60">
        <f>-E17</f>
        <v>-860.23510000000533</v>
      </c>
      <c r="AQ28" s="36" t="s">
        <v>98</v>
      </c>
      <c r="AR28" s="35">
        <v>100</v>
      </c>
      <c r="AS28" s="35" t="s">
        <v>99</v>
      </c>
      <c r="AT28" s="35" t="s">
        <v>33</v>
      </c>
      <c r="AU28" s="46" t="s">
        <v>34</v>
      </c>
      <c r="AV28" s="46" t="s">
        <v>35</v>
      </c>
      <c r="AW28" s="35" t="s">
        <v>33</v>
      </c>
      <c r="AX28" s="35" t="s">
        <v>36</v>
      </c>
      <c r="AY28" s="35"/>
      <c r="AZ28" s="35" t="s">
        <v>37</v>
      </c>
      <c r="BA28" s="60">
        <f>-F17</f>
        <v>-262.7598399999988</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173.60372000000001</v>
      </c>
      <c r="D30" s="24">
        <f t="shared" ref="D30:E31" si="19">+D6*0.004</f>
        <v>-6.7050799999999997</v>
      </c>
      <c r="E30" s="24">
        <f t="shared" si="19"/>
        <v>-86.0672</v>
      </c>
      <c r="F30" s="24">
        <f t="shared" ref="F30" si="20">+F6*0.004</f>
        <v>3.3526799999999999</v>
      </c>
      <c r="G30" s="24"/>
      <c r="H30" s="24"/>
      <c r="I30" s="24"/>
      <c r="J30" s="24"/>
      <c r="K30" s="24"/>
      <c r="L30" s="24"/>
      <c r="M30" s="24"/>
      <c r="N30" s="24"/>
      <c r="O30" s="24"/>
      <c r="P30" s="24">
        <f>SUM(D30:O30)</f>
        <v>-89.419599999999988</v>
      </c>
      <c r="Q30" s="22">
        <f>+C30+P30</f>
        <v>84.184120000000021</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-124.48252000000001</v>
      </c>
      <c r="D31" s="22">
        <f t="shared" si="19"/>
        <v>20.76975999999998</v>
      </c>
      <c r="E31" s="22">
        <f t="shared" si="19"/>
        <v>92.146600000000035</v>
      </c>
      <c r="F31" s="22">
        <f t="shared" ref="F31" si="22">+F7*0.004</f>
        <v>-1.495720000000003</v>
      </c>
      <c r="G31" s="22"/>
      <c r="H31" s="22"/>
      <c r="I31" s="22"/>
      <c r="J31" s="22"/>
      <c r="K31" s="22"/>
      <c r="L31" s="22"/>
      <c r="M31" s="22"/>
      <c r="N31" s="22"/>
      <c r="O31" s="22"/>
      <c r="P31" s="24">
        <f>SUM(D31:O31)</f>
        <v>111.42064000000001</v>
      </c>
      <c r="Q31" s="22">
        <f>+C31+P31</f>
        <v>-13.061880000000002</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868.01859999999999</v>
      </c>
      <c r="D32" s="24">
        <f t="shared" ref="D32:E33" si="24">+D6*0.02</f>
        <v>-33.525399999999998</v>
      </c>
      <c r="E32" s="24">
        <f t="shared" si="24"/>
        <v>-430.33600000000001</v>
      </c>
      <c r="F32" s="24">
        <f t="shared" ref="F32" si="25">+F6*0.02</f>
        <v>16.763400000000001</v>
      </c>
      <c r="G32" s="24"/>
      <c r="H32" s="24"/>
      <c r="I32" s="24"/>
      <c r="J32" s="24"/>
      <c r="K32" s="24"/>
      <c r="L32" s="24"/>
      <c r="M32" s="24"/>
      <c r="N32" s="24"/>
      <c r="O32" s="24"/>
      <c r="P32" s="24">
        <f>SUM(D32:O32)</f>
        <v>-447.09800000000001</v>
      </c>
      <c r="Q32" s="22">
        <f>+C32+P32</f>
        <v>420.92059999999998</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-622.4126</v>
      </c>
      <c r="D33" s="22">
        <f t="shared" si="24"/>
        <v>103.8487999999999</v>
      </c>
      <c r="E33" s="22">
        <f t="shared" si="24"/>
        <v>460.73300000000017</v>
      </c>
      <c r="F33" s="22">
        <f t="shared" ref="F33" si="27">+F7*0.02</f>
        <v>-7.4786000000000152</v>
      </c>
      <c r="G33" s="22"/>
      <c r="H33" s="22"/>
      <c r="I33" s="22"/>
      <c r="J33" s="22"/>
      <c r="K33" s="22"/>
      <c r="L33" s="22"/>
      <c r="M33" s="22"/>
      <c r="N33" s="22"/>
      <c r="O33" s="22"/>
      <c r="P33" s="24">
        <f>SUM(D33:O33)</f>
        <v>557.10320000000002</v>
      </c>
      <c r="Q33" s="22">
        <f>+C33+P33</f>
        <v>-65.309399999999982</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294.72720000000004</v>
      </c>
      <c r="D34" s="8">
        <f t="shared" ref="D34:E34" si="29">SUM(D30:D33)</f>
        <v>84.388079999999889</v>
      </c>
      <c r="E34" s="8">
        <f t="shared" si="29"/>
        <v>36.476400000000183</v>
      </c>
      <c r="F34" s="8">
        <f t="shared" ref="F34" si="30">SUM(F30:F33)</f>
        <v>11.141759999999984</v>
      </c>
      <c r="G34" s="8"/>
      <c r="H34" s="8"/>
      <c r="I34" s="8"/>
      <c r="J34" s="8"/>
      <c r="K34" s="8"/>
      <c r="L34" s="8"/>
      <c r="M34" s="8"/>
      <c r="N34" s="8"/>
      <c r="O34" s="8"/>
      <c r="P34" s="10">
        <f>SUM(P30:P33)</f>
        <v>132.00624000000005</v>
      </c>
      <c r="Q34" s="10">
        <f>SUM(Q30:Q33)</f>
        <v>426.73344000000003</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-12171.102618114701</v>
      </c>
      <c r="D37" s="25">
        <f t="shared" si="31"/>
        <v>1563.9693588999996</v>
      </c>
      <c r="E37" s="25">
        <f t="shared" si="31"/>
        <v>8161.2254245000013</v>
      </c>
      <c r="F37" s="25">
        <f t="shared" ref="F37" si="32">+F8-F13-F18-F28-F34</f>
        <v>-174.92475919999919</v>
      </c>
      <c r="G37" s="25"/>
      <c r="H37" s="25"/>
      <c r="I37" s="25"/>
      <c r="J37" s="25"/>
      <c r="K37" s="25"/>
      <c r="L37" s="25"/>
      <c r="M37" s="25"/>
      <c r="N37" s="25"/>
      <c r="O37" s="25"/>
      <c r="P37" s="12">
        <f>+P8-P13-P18-P28-P34</f>
        <v>9550.2700241999992</v>
      </c>
      <c r="Q37" s="12">
        <f>+Q8-Q13-Q18-Q28-Q34</f>
        <v>-2620.8325939146994</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26734.972880000005</v>
      </c>
      <c r="D41" s="12">
        <f t="shared" si="33"/>
        <v>-1032.58232</v>
      </c>
      <c r="E41" s="12">
        <f t="shared" si="33"/>
        <v>-13254.348800000002</v>
      </c>
      <c r="F41" s="12">
        <f t="shared" ref="F41" si="34">+F6-F11-F15-F20-F23-F26-F30-F32-F39</f>
        <v>516.3127199999999</v>
      </c>
      <c r="G41" s="12"/>
      <c r="H41" s="12"/>
      <c r="I41" s="12"/>
      <c r="J41" s="12"/>
      <c r="K41" s="12"/>
      <c r="L41" s="12"/>
      <c r="M41" s="12"/>
      <c r="N41" s="12"/>
      <c r="O41" s="12"/>
      <c r="P41" s="12">
        <f>+P6-P11-P15-P20-P23-P26-P30-P32-P39</f>
        <v>-13770.618400000003</v>
      </c>
      <c r="Q41" s="12">
        <f>+Q6-Q11-Q15-Q20-Q23-Q26-Q30-Q32-Q39</f>
        <v>12964.35448</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27776.595200000003</v>
      </c>
      <c r="D45" s="80">
        <f t="shared" si="35"/>
        <v>-1072.8127999999999</v>
      </c>
      <c r="E45" s="80">
        <f t="shared" si="35"/>
        <v>-13770.752</v>
      </c>
      <c r="F45" s="80">
        <f t="shared" ref="F45" si="36">+F6-F11-F15-F20-F23-F26-F43</f>
        <v>536.42879999999991</v>
      </c>
      <c r="G45" s="80"/>
      <c r="H45" s="80"/>
      <c r="I45" s="80"/>
      <c r="J45" s="80"/>
      <c r="K45" s="80"/>
      <c r="L45" s="80"/>
      <c r="M45" s="80"/>
      <c r="N45" s="80"/>
      <c r="O45" s="80"/>
      <c r="P45" s="80">
        <f>+P6-P11-P15-P20-P23-P26-P43</f>
        <v>-14307.136000000002</v>
      </c>
      <c r="Q45" s="80">
        <f>+Q6-Q11-Q15-Q20-Q23-Q26-Q43</f>
        <v>13469.459199999999</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2170.0464999999999</v>
      </c>
      <c r="D47" s="24">
        <f t="shared" ref="D47:E48" si="38">+D6*0.05</f>
        <v>-83.813500000000005</v>
      </c>
      <c r="E47" s="24">
        <f t="shared" si="38"/>
        <v>-1075.8399999999999</v>
      </c>
      <c r="F47" s="24">
        <f t="shared" ref="F47" si="39">+F6*0.05</f>
        <v>41.908500000000004</v>
      </c>
      <c r="G47" s="24"/>
      <c r="H47" s="24"/>
      <c r="I47" s="24"/>
      <c r="J47" s="24"/>
      <c r="K47" s="24"/>
      <c r="L47" s="24"/>
      <c r="M47" s="24"/>
      <c r="N47" s="24"/>
      <c r="O47" s="24"/>
      <c r="P47" s="24">
        <f>SUM(D47:O47)</f>
        <v>-1117.7449999999999</v>
      </c>
      <c r="Q47" s="22">
        <f>+C47+P47</f>
        <v>1052.3015</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-1556.0315000000001</v>
      </c>
      <c r="D48" s="24">
        <f t="shared" si="38"/>
        <v>259.62199999999979</v>
      </c>
      <c r="E48" s="24">
        <f t="shared" si="38"/>
        <v>1151.8325000000004</v>
      </c>
      <c r="F48" s="24">
        <f t="shared" ref="F48" si="41">+F7*0.05</f>
        <v>-18.696500000000039</v>
      </c>
      <c r="G48" s="24"/>
      <c r="H48" s="24"/>
      <c r="I48" s="24"/>
      <c r="J48" s="24"/>
      <c r="K48" s="24"/>
      <c r="L48" s="24"/>
      <c r="M48" s="24"/>
      <c r="N48" s="24"/>
      <c r="O48" s="24"/>
      <c r="P48" s="24">
        <f>SUM(D48:O48)</f>
        <v>1392.7580000000003</v>
      </c>
      <c r="Q48" s="22">
        <f>+C48+P48</f>
        <v>-163.27349999999979</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908.74219999999968</v>
      </c>
      <c r="D49" s="39">
        <f t="shared" ref="D49:E49" si="43">+D34+D47+D48</f>
        <v>260.1965799999997</v>
      </c>
      <c r="E49" s="39">
        <f t="shared" si="43"/>
        <v>112.46890000000076</v>
      </c>
      <c r="F49" s="39">
        <f t="shared" ref="F49" si="44">+F34+F47+F48</f>
        <v>34.353759999999951</v>
      </c>
      <c r="G49" s="39"/>
      <c r="H49" s="39"/>
      <c r="I49" s="39"/>
      <c r="J49" s="39"/>
      <c r="K49" s="39"/>
      <c r="L49" s="39"/>
      <c r="M49" s="39"/>
      <c r="N49" s="39"/>
      <c r="O49" s="39"/>
      <c r="P49" s="39">
        <f>+P34+P47+P48</f>
        <v>407.01924000000042</v>
      </c>
      <c r="Q49" s="39">
        <f>+Q34+Q47+Q48</f>
        <v>1315.7614400000002</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471.16677999999933</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203.65990000000124</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62.20815999999968</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-471.16677999999933</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-203.65990000000124</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-62.20815999999968</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31120.63</v>
      </c>
      <c r="D51" s="29">
        <v>25928.190000000006</v>
      </c>
      <c r="E51" s="29">
        <v>2891.5399999999991</v>
      </c>
      <c r="F51" s="29">
        <v>3265.47</v>
      </c>
      <c r="G51" s="29"/>
      <c r="H51" s="29"/>
      <c r="I51" s="29"/>
      <c r="J51" s="29"/>
      <c r="K51" s="29"/>
      <c r="L51" s="29"/>
      <c r="M51" s="29"/>
      <c r="N51" s="29"/>
      <c r="O51" s="29"/>
      <c r="P51" s="57">
        <f>+F51</f>
        <v>3265.47</v>
      </c>
      <c r="Q51" s="78">
        <f t="shared" ref="Q51:Q58" si="45">P51</f>
        <v>3265.47</v>
      </c>
      <c r="R51" s="17">
        <f>-R7</f>
        <v>3265.4699999999975</v>
      </c>
      <c r="S51" s="55">
        <f>Q51-R51</f>
        <v>0</v>
      </c>
      <c r="U51" s="36" t="s">
        <v>154</v>
      </c>
      <c r="V51" s="35" t="s">
        <v>32</v>
      </c>
      <c r="W51" s="35" t="s">
        <v>155</v>
      </c>
      <c r="X51" s="35" t="s">
        <v>33</v>
      </c>
      <c r="Y51" s="46" t="s">
        <v>34</v>
      </c>
      <c r="Z51" s="46" t="s">
        <v>35</v>
      </c>
      <c r="AA51" s="35" t="s">
        <v>33</v>
      </c>
      <c r="AB51" s="35" t="s">
        <v>36</v>
      </c>
      <c r="AC51" s="35"/>
      <c r="AD51" s="35" t="s">
        <v>37</v>
      </c>
      <c r="AE51" s="60">
        <f>+D25</f>
        <v>471.16677999999933</v>
      </c>
      <c r="AF51" s="36" t="s">
        <v>154</v>
      </c>
      <c r="AG51" s="35" t="s">
        <v>32</v>
      </c>
      <c r="AH51" s="35" t="s">
        <v>155</v>
      </c>
      <c r="AI51" s="35" t="s">
        <v>33</v>
      </c>
      <c r="AJ51" s="46" t="s">
        <v>34</v>
      </c>
      <c r="AK51" s="46" t="s">
        <v>35</v>
      </c>
      <c r="AL51" s="35" t="s">
        <v>33</v>
      </c>
      <c r="AM51" s="35" t="s">
        <v>36</v>
      </c>
      <c r="AN51" s="35"/>
      <c r="AO51" s="35" t="s">
        <v>37</v>
      </c>
      <c r="AP51" s="60">
        <f>+E25</f>
        <v>203.65990000000124</v>
      </c>
      <c r="AQ51" s="36" t="s">
        <v>154</v>
      </c>
      <c r="AR51" s="35" t="s">
        <v>32</v>
      </c>
      <c r="AS51" s="35" t="s">
        <v>155</v>
      </c>
      <c r="AT51" s="35" t="s">
        <v>33</v>
      </c>
      <c r="AU51" s="46" t="s">
        <v>34</v>
      </c>
      <c r="AV51" s="46" t="s">
        <v>35</v>
      </c>
      <c r="AW51" s="35" t="s">
        <v>33</v>
      </c>
      <c r="AX51" s="35" t="s">
        <v>36</v>
      </c>
      <c r="AY51" s="35"/>
      <c r="AZ51" s="35" t="s">
        <v>37</v>
      </c>
      <c r="BA51" s="60">
        <f>+F25</f>
        <v>62.20815999999968</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0</v>
      </c>
      <c r="F52" s="29">
        <v>0</v>
      </c>
      <c r="G52" s="29"/>
      <c r="H52" s="29"/>
      <c r="I52" s="29"/>
      <c r="J52" s="29"/>
      <c r="K52" s="29"/>
      <c r="L52" s="29"/>
      <c r="M52" s="29"/>
      <c r="N52" s="29"/>
      <c r="O52" s="29"/>
      <c r="P52" s="57">
        <f>+F52</f>
        <v>0</v>
      </c>
      <c r="Q52" s="78">
        <f t="shared" si="45"/>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-471.16677999999933</v>
      </c>
      <c r="AF52" s="36" t="s">
        <v>157</v>
      </c>
      <c r="AG52" s="35" t="s">
        <v>32</v>
      </c>
      <c r="AH52" s="35" t="s">
        <v>158</v>
      </c>
      <c r="AI52" s="35" t="s">
        <v>33</v>
      </c>
      <c r="AJ52" s="46" t="s">
        <v>34</v>
      </c>
      <c r="AK52" s="46" t="s">
        <v>35</v>
      </c>
      <c r="AL52" s="35" t="s">
        <v>33</v>
      </c>
      <c r="AM52" s="35" t="s">
        <v>36</v>
      </c>
      <c r="AN52" s="35"/>
      <c r="AO52" s="35" t="s">
        <v>37</v>
      </c>
      <c r="AP52" s="60">
        <f>-E25</f>
        <v>-203.65990000000124</v>
      </c>
      <c r="AQ52" s="36" t="s">
        <v>157</v>
      </c>
      <c r="AR52" s="35" t="s">
        <v>32</v>
      </c>
      <c r="AS52" s="35" t="s">
        <v>158</v>
      </c>
      <c r="AT52" s="35" t="s">
        <v>33</v>
      </c>
      <c r="AU52" s="46" t="s">
        <v>34</v>
      </c>
      <c r="AV52" s="46" t="s">
        <v>35</v>
      </c>
      <c r="AW52" s="35" t="s">
        <v>33</v>
      </c>
      <c r="AX52" s="35" t="s">
        <v>36</v>
      </c>
      <c r="AY52" s="35"/>
      <c r="AZ52" s="35" t="s">
        <v>37</v>
      </c>
      <c r="BA52" s="60">
        <f>-F25</f>
        <v>-62.20815999999968</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7073.704803318351</v>
      </c>
      <c r="D53" s="3">
        <f t="shared" ref="D53:F53" si="46">+D65-D15-D16+C53</f>
        <v>9063.8570233183473</v>
      </c>
      <c r="E53" s="3">
        <f t="shared" si="46"/>
        <v>9924.0921233183526</v>
      </c>
      <c r="F53" s="3">
        <f t="shared" si="46"/>
        <v>10186.851963318351</v>
      </c>
      <c r="G53" s="3"/>
      <c r="H53" s="3"/>
      <c r="I53" s="3"/>
      <c r="J53" s="3"/>
      <c r="K53" s="3"/>
      <c r="L53" s="3"/>
      <c r="M53" s="3"/>
      <c r="N53" s="3"/>
      <c r="O53" s="3"/>
      <c r="P53" s="53">
        <f>+P65-P15-P16+C53</f>
        <v>10186.851963318353</v>
      </c>
      <c r="Q53" s="13">
        <f t="shared" si="45"/>
        <v>10186.851963318353</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-117.33890000000001</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-1506.1760000000002</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58.671900000000001</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117.33890000000001</v>
      </c>
      <c r="AF54" s="36" t="s">
        <v>67</v>
      </c>
      <c r="AG54" s="35">
        <v>100</v>
      </c>
      <c r="AH54" s="35" t="s">
        <v>68</v>
      </c>
      <c r="AI54" s="35" t="s">
        <v>33</v>
      </c>
      <c r="AJ54" s="46" t="s">
        <v>34</v>
      </c>
      <c r="AK54" s="46" t="s">
        <v>35</v>
      </c>
      <c r="AL54" s="35" t="s">
        <v>33</v>
      </c>
      <c r="AM54" s="35" t="s">
        <v>36</v>
      </c>
      <c r="AN54" s="35"/>
      <c r="AO54" s="35" t="s">
        <v>37</v>
      </c>
      <c r="AP54" s="60">
        <f>-E26</f>
        <v>1506.1760000000002</v>
      </c>
      <c r="AQ54" s="36" t="s">
        <v>67</v>
      </c>
      <c r="AR54" s="35">
        <v>100</v>
      </c>
      <c r="AS54" s="35" t="s">
        <v>68</v>
      </c>
      <c r="AT54" s="35" t="s">
        <v>33</v>
      </c>
      <c r="AU54" s="46" t="s">
        <v>34</v>
      </c>
      <c r="AV54" s="46" t="s">
        <v>35</v>
      </c>
      <c r="AW54" s="35" t="s">
        <v>33</v>
      </c>
      <c r="AX54" s="35" t="s">
        <v>36</v>
      </c>
      <c r="AY54" s="35"/>
      <c r="AZ54" s="35" t="s">
        <v>37</v>
      </c>
      <c r="BA54" s="60">
        <f>-F26</f>
        <v>-58.671900000000001</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-117.33890000000001</v>
      </c>
      <c r="AF55" s="36" t="s">
        <v>69</v>
      </c>
      <c r="AG55" s="35" t="s">
        <v>32</v>
      </c>
      <c r="AH55" s="35" t="s">
        <v>70</v>
      </c>
      <c r="AI55" s="35" t="s">
        <v>33</v>
      </c>
      <c r="AJ55" s="46" t="s">
        <v>34</v>
      </c>
      <c r="AK55" s="46" t="s">
        <v>35</v>
      </c>
      <c r="AL55" s="35" t="s">
        <v>33</v>
      </c>
      <c r="AM55" s="35" t="s">
        <v>36</v>
      </c>
      <c r="AN55" s="35"/>
      <c r="AO55" s="35" t="s">
        <v>37</v>
      </c>
      <c r="AP55" s="60">
        <f>+E26</f>
        <v>-1506.1760000000002</v>
      </c>
      <c r="AQ55" s="36" t="s">
        <v>69</v>
      </c>
      <c r="AR55" s="35" t="s">
        <v>32</v>
      </c>
      <c r="AS55" s="35" t="s">
        <v>70</v>
      </c>
      <c r="AT55" s="35" t="s">
        <v>33</v>
      </c>
      <c r="AU55" s="46" t="s">
        <v>34</v>
      </c>
      <c r="AV55" s="46" t="s">
        <v>35</v>
      </c>
      <c r="AW55" s="35" t="s">
        <v>33</v>
      </c>
      <c r="AX55" s="35" t="s">
        <v>36</v>
      </c>
      <c r="AY55" s="35"/>
      <c r="AZ55" s="35" t="s">
        <v>37</v>
      </c>
      <c r="BA55" s="60">
        <f>+F26</f>
        <v>58.671900000000001</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0</v>
      </c>
      <c r="F56" s="29">
        <v>0</v>
      </c>
      <c r="G56" s="29"/>
      <c r="H56" s="29"/>
      <c r="I56" s="29"/>
      <c r="J56" s="29"/>
      <c r="K56" s="29"/>
      <c r="L56" s="29"/>
      <c r="M56" s="29"/>
      <c r="N56" s="29"/>
      <c r="O56" s="29"/>
      <c r="P56" s="57">
        <f t="shared" si="47"/>
        <v>0</v>
      </c>
      <c r="Q56" s="79">
        <f t="shared" si="45"/>
        <v>0</v>
      </c>
      <c r="R56" s="53">
        <f>Q56</f>
        <v>0</v>
      </c>
      <c r="S56" s="55">
        <f>Q56-R56</f>
        <v>0</v>
      </c>
      <c r="U56" s="36" t="s">
        <v>165</v>
      </c>
      <c r="V56" s="35">
        <v>100</v>
      </c>
      <c r="W56" s="35" t="s">
        <v>166</v>
      </c>
      <c r="X56" s="35" t="s">
        <v>33</v>
      </c>
      <c r="Y56" s="46" t="s">
        <v>34</v>
      </c>
      <c r="Z56" s="46" t="s">
        <v>35</v>
      </c>
      <c r="AA56" s="35" t="s">
        <v>33</v>
      </c>
      <c r="AB56" s="35" t="s">
        <v>36</v>
      </c>
      <c r="AC56" s="35"/>
      <c r="AD56" s="35" t="s">
        <v>37</v>
      </c>
      <c r="AE56" s="60">
        <f>-D26</f>
        <v>117.33890000000001</v>
      </c>
      <c r="AF56" s="36" t="s">
        <v>165</v>
      </c>
      <c r="AG56" s="35">
        <v>100</v>
      </c>
      <c r="AH56" s="35" t="s">
        <v>166</v>
      </c>
      <c r="AI56" s="35" t="s">
        <v>33</v>
      </c>
      <c r="AJ56" s="46" t="s">
        <v>34</v>
      </c>
      <c r="AK56" s="46" t="s">
        <v>35</v>
      </c>
      <c r="AL56" s="35" t="s">
        <v>33</v>
      </c>
      <c r="AM56" s="35" t="s">
        <v>36</v>
      </c>
      <c r="AN56" s="35"/>
      <c r="AO56" s="35" t="s">
        <v>37</v>
      </c>
      <c r="AP56" s="60">
        <f>-E26</f>
        <v>1506.1760000000002</v>
      </c>
      <c r="AQ56" s="36" t="s">
        <v>165</v>
      </c>
      <c r="AR56" s="35">
        <v>100</v>
      </c>
      <c r="AS56" s="35" t="s">
        <v>166</v>
      </c>
      <c r="AT56" s="35" t="s">
        <v>33</v>
      </c>
      <c r="AU56" s="46" t="s">
        <v>34</v>
      </c>
      <c r="AV56" s="46" t="s">
        <v>35</v>
      </c>
      <c r="AW56" s="35" t="s">
        <v>33</v>
      </c>
      <c r="AX56" s="35" t="s">
        <v>36</v>
      </c>
      <c r="AY56" s="35"/>
      <c r="AZ56" s="35" t="s">
        <v>37</v>
      </c>
      <c r="BA56" s="60">
        <f>-F26</f>
        <v>-58.671900000000001</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1423.2672907797587</v>
      </c>
      <c r="D57" s="3">
        <f t="shared" ref="D57:F57" si="49">+D67-D23-D24+C57</f>
        <v>1894.434070779758</v>
      </c>
      <c r="E57" s="3">
        <f t="shared" si="49"/>
        <v>2098.0939707797593</v>
      </c>
      <c r="F57" s="3">
        <f t="shared" si="49"/>
        <v>2160.302130779759</v>
      </c>
      <c r="G57" s="3"/>
      <c r="H57" s="3"/>
      <c r="I57" s="3"/>
      <c r="J57" s="3"/>
      <c r="K57" s="3"/>
      <c r="L57" s="3"/>
      <c r="M57" s="3"/>
      <c r="N57" s="3"/>
      <c r="O57" s="3"/>
      <c r="P57" s="58">
        <f>+P67-P23-P24+C57</f>
        <v>2160.3021307797594</v>
      </c>
      <c r="Q57" s="17">
        <f t="shared" si="45"/>
        <v>2160.3021307797594</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9.9507610999999816</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4.3011755000000269</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1.3137991999999941</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35.368524016591891</v>
      </c>
      <c r="D58" s="5">
        <f>+D68-D26+C58</f>
        <v>45.319285116591871</v>
      </c>
      <c r="E58" s="5">
        <f t="shared" ref="E58:F58" si="50">+E68-E26+D58</f>
        <v>49.62046061659187</v>
      </c>
      <c r="F58" s="5">
        <f t="shared" si="50"/>
        <v>50.934259816591862</v>
      </c>
      <c r="G58" s="3"/>
      <c r="H58" s="3"/>
      <c r="I58" s="3"/>
      <c r="J58" s="3"/>
      <c r="K58" s="3"/>
      <c r="L58" s="3"/>
      <c r="M58" s="3"/>
      <c r="N58" s="3"/>
      <c r="O58" s="3"/>
      <c r="P58" s="58">
        <f t="shared" si="47"/>
        <v>50.934259816591862</v>
      </c>
      <c r="Q58" s="17">
        <f t="shared" si="45"/>
        <v>50.934259816591862</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-9.9507610999999816</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-4.3011755000000269</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-1.3137991999999941</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9.9507610999999816</v>
      </c>
      <c r="AF59" s="36" t="s">
        <v>173</v>
      </c>
      <c r="AG59" s="35" t="s">
        <v>32</v>
      </c>
      <c r="AH59" s="35" t="s">
        <v>174</v>
      </c>
      <c r="AI59" s="35" t="s">
        <v>33</v>
      </c>
      <c r="AJ59" s="46" t="s">
        <v>34</v>
      </c>
      <c r="AK59" s="46" t="s">
        <v>35</v>
      </c>
      <c r="AL59" s="35" t="s">
        <v>33</v>
      </c>
      <c r="AM59" s="35" t="s">
        <v>36</v>
      </c>
      <c r="AN59" s="35"/>
      <c r="AO59" s="35" t="s">
        <v>37</v>
      </c>
      <c r="AP59" s="60">
        <f>+E27</f>
        <v>4.3011755000000269</v>
      </c>
      <c r="AQ59" s="36" t="s">
        <v>173</v>
      </c>
      <c r="AR59" s="35" t="s">
        <v>32</v>
      </c>
      <c r="AS59" s="35" t="s">
        <v>174</v>
      </c>
      <c r="AT59" s="35" t="s">
        <v>33</v>
      </c>
      <c r="AU59" s="46" t="s">
        <v>34</v>
      </c>
      <c r="AV59" s="46" t="s">
        <v>35</v>
      </c>
      <c r="AW59" s="35" t="s">
        <v>33</v>
      </c>
      <c r="AX59" s="35" t="s">
        <v>36</v>
      </c>
      <c r="AY59" s="35"/>
      <c r="AZ59" s="35" t="s">
        <v>37</v>
      </c>
      <c r="BA59" s="60">
        <f>+F27</f>
        <v>1.3137991999999941</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0.57602052094153655</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0.56599999999999984</v>
      </c>
      <c r="Q60" s="40">
        <f>+Q18/Q8</f>
        <v>0.57292076083758614</v>
      </c>
      <c r="R60" s="17"/>
      <c r="S60" s="56"/>
      <c r="U60" s="36" t="s">
        <v>176</v>
      </c>
      <c r="V60" s="35" t="s">
        <v>32</v>
      </c>
      <c r="W60" s="35" t="s">
        <v>177</v>
      </c>
      <c r="X60" s="35" t="s">
        <v>33</v>
      </c>
      <c r="Y60" s="46" t="s">
        <v>34</v>
      </c>
      <c r="Z60" s="46" t="s">
        <v>35</v>
      </c>
      <c r="AA60" s="35" t="s">
        <v>33</v>
      </c>
      <c r="AB60" s="35" t="s">
        <v>36</v>
      </c>
      <c r="AC60" s="35"/>
      <c r="AD60" s="35" t="s">
        <v>37</v>
      </c>
      <c r="AE60" s="60">
        <f>-D27</f>
        <v>-9.9507610999999816</v>
      </c>
      <c r="AF60" s="36" t="s">
        <v>176</v>
      </c>
      <c r="AG60" s="35" t="s">
        <v>32</v>
      </c>
      <c r="AH60" s="35" t="s">
        <v>177</v>
      </c>
      <c r="AI60" s="35" t="s">
        <v>33</v>
      </c>
      <c r="AJ60" s="46" t="s">
        <v>34</v>
      </c>
      <c r="AK60" s="46" t="s">
        <v>35</v>
      </c>
      <c r="AL60" s="35" t="s">
        <v>33</v>
      </c>
      <c r="AM60" s="35" t="s">
        <v>36</v>
      </c>
      <c r="AN60" s="35"/>
      <c r="AO60" s="35" t="s">
        <v>37</v>
      </c>
      <c r="AP60" s="60">
        <f>-E27</f>
        <v>-4.3011755000000269</v>
      </c>
      <c r="AQ60" s="36" t="s">
        <v>176</v>
      </c>
      <c r="AR60" s="35" t="s">
        <v>32</v>
      </c>
      <c r="AS60" s="35" t="s">
        <v>177</v>
      </c>
      <c r="AT60" s="35" t="s">
        <v>33</v>
      </c>
      <c r="AU60" s="46" t="s">
        <v>34</v>
      </c>
      <c r="AV60" s="46" t="s">
        <v>35</v>
      </c>
      <c r="AW60" s="35" t="s">
        <v>33</v>
      </c>
      <c r="AX60" s="35" t="s">
        <v>36</v>
      </c>
      <c r="AY60" s="35"/>
      <c r="AZ60" s="35" t="s">
        <v>37</v>
      </c>
      <c r="BA60" s="60">
        <f>-F27</f>
        <v>-1.3137991999999941</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-6.7050799999999997</v>
      </c>
      <c r="AF61" s="36" t="s">
        <v>179</v>
      </c>
      <c r="AG61" s="35">
        <v>100</v>
      </c>
      <c r="AH61" s="35" t="s">
        <v>180</v>
      </c>
      <c r="AI61" s="35" t="s">
        <v>33</v>
      </c>
      <c r="AJ61" s="46" t="s">
        <v>34</v>
      </c>
      <c r="AK61" s="46" t="s">
        <v>35</v>
      </c>
      <c r="AL61" s="35" t="s">
        <v>33</v>
      </c>
      <c r="AM61" s="35" t="s">
        <v>36</v>
      </c>
      <c r="AN61" s="35"/>
      <c r="AO61" s="35" t="s">
        <v>37</v>
      </c>
      <c r="AP61" s="60">
        <f>+E30</f>
        <v>-86.0672</v>
      </c>
      <c r="AQ61" s="36" t="s">
        <v>179</v>
      </c>
      <c r="AR61" s="35">
        <v>100</v>
      </c>
      <c r="AS61" s="35" t="s">
        <v>180</v>
      </c>
      <c r="AT61" s="35" t="s">
        <v>33</v>
      </c>
      <c r="AU61" s="46" t="s">
        <v>34</v>
      </c>
      <c r="AV61" s="46" t="s">
        <v>35</v>
      </c>
      <c r="AW61" s="35" t="s">
        <v>33</v>
      </c>
      <c r="AX61" s="35" t="s">
        <v>36</v>
      </c>
      <c r="AY61" s="35"/>
      <c r="AZ61" s="35" t="s">
        <v>37</v>
      </c>
      <c r="BA61" s="60">
        <f>+F30</f>
        <v>3.3526799999999999</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0.11589841378303126</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0.13400000000000001</v>
      </c>
      <c r="Q62" s="40">
        <f>(+Q23+Q24+Q25)/Q8</f>
        <v>0.12149798042242532</v>
      </c>
      <c r="R62" s="17"/>
      <c r="S62" s="56"/>
      <c r="U62" s="36" t="s">
        <v>61</v>
      </c>
      <c r="V62" s="35">
        <v>100</v>
      </c>
      <c r="W62" s="35">
        <v>500300</v>
      </c>
      <c r="X62" s="35" t="s">
        <v>33</v>
      </c>
      <c r="Y62" s="46" t="s">
        <v>34</v>
      </c>
      <c r="Z62" s="46" t="s">
        <v>35</v>
      </c>
      <c r="AA62" s="35" t="s">
        <v>33</v>
      </c>
      <c r="AB62" s="35" t="s">
        <v>36</v>
      </c>
      <c r="AC62" s="35"/>
      <c r="AD62" s="35" t="s">
        <v>37</v>
      </c>
      <c r="AE62" s="60">
        <f>-D30</f>
        <v>6.7050799999999997</v>
      </c>
      <c r="AF62" s="36" t="s">
        <v>61</v>
      </c>
      <c r="AG62" s="35">
        <v>100</v>
      </c>
      <c r="AH62" s="35">
        <v>500300</v>
      </c>
      <c r="AI62" s="35" t="s">
        <v>33</v>
      </c>
      <c r="AJ62" s="46" t="s">
        <v>34</v>
      </c>
      <c r="AK62" s="46" t="s">
        <v>35</v>
      </c>
      <c r="AL62" s="35" t="s">
        <v>33</v>
      </c>
      <c r="AM62" s="35" t="s">
        <v>36</v>
      </c>
      <c r="AN62" s="35"/>
      <c r="AO62" s="35" t="s">
        <v>37</v>
      </c>
      <c r="AP62" s="60">
        <f>-E30</f>
        <v>86.0672</v>
      </c>
      <c r="AQ62" s="36" t="s">
        <v>61</v>
      </c>
      <c r="AR62" s="35">
        <v>100</v>
      </c>
      <c r="AS62" s="35">
        <v>500300</v>
      </c>
      <c r="AT62" s="35" t="s">
        <v>33</v>
      </c>
      <c r="AU62" s="46" t="s">
        <v>34</v>
      </c>
      <c r="AV62" s="46" t="s">
        <v>35</v>
      </c>
      <c r="AW62" s="35" t="s">
        <v>33</v>
      </c>
      <c r="AX62" s="35" t="s">
        <v>36</v>
      </c>
      <c r="AY62" s="35"/>
      <c r="AZ62" s="35" t="s">
        <v>37</v>
      </c>
      <c r="BA62" s="60">
        <f>-F30</f>
        <v>-3.3526799999999999</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0.69191893472456778</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0.69999999999999984</v>
      </c>
      <c r="Q63" s="41">
        <f>SUM(Q60:Q62)</f>
        <v>0.69441874126001146</v>
      </c>
      <c r="R63" s="17"/>
      <c r="S63" s="56"/>
      <c r="U63" s="36" t="s">
        <v>61</v>
      </c>
      <c r="V63" s="35">
        <v>100</v>
      </c>
      <c r="W63" s="35">
        <v>500300</v>
      </c>
      <c r="X63" s="35" t="s">
        <v>33</v>
      </c>
      <c r="Y63" s="46" t="s">
        <v>34</v>
      </c>
      <c r="Z63" s="46" t="s">
        <v>35</v>
      </c>
      <c r="AA63" s="35" t="s">
        <v>33</v>
      </c>
      <c r="AB63" s="35" t="s">
        <v>36</v>
      </c>
      <c r="AC63" s="35"/>
      <c r="AD63" s="35" t="s">
        <v>37</v>
      </c>
      <c r="AE63" s="60">
        <f>-D31</f>
        <v>-20.76975999999998</v>
      </c>
      <c r="AF63" s="36" t="s">
        <v>61</v>
      </c>
      <c r="AG63" s="35">
        <v>100</v>
      </c>
      <c r="AH63" s="35">
        <v>500300</v>
      </c>
      <c r="AI63" s="35" t="s">
        <v>33</v>
      </c>
      <c r="AJ63" s="46" t="s">
        <v>34</v>
      </c>
      <c r="AK63" s="46" t="s">
        <v>35</v>
      </c>
      <c r="AL63" s="35" t="s">
        <v>33</v>
      </c>
      <c r="AM63" s="35" t="s">
        <v>36</v>
      </c>
      <c r="AN63" s="35"/>
      <c r="AO63" s="35" t="s">
        <v>37</v>
      </c>
      <c r="AP63" s="60">
        <f>-E31</f>
        <v>-92.146600000000035</v>
      </c>
      <c r="AQ63" s="36" t="s">
        <v>61</v>
      </c>
      <c r="AR63" s="35">
        <v>100</v>
      </c>
      <c r="AS63" s="35">
        <v>500300</v>
      </c>
      <c r="AT63" s="35" t="s">
        <v>33</v>
      </c>
      <c r="AU63" s="46" t="s">
        <v>34</v>
      </c>
      <c r="AV63" s="46" t="s">
        <v>35</v>
      </c>
      <c r="AW63" s="35" t="s">
        <v>33</v>
      </c>
      <c r="AX63" s="35" t="s">
        <v>36</v>
      </c>
      <c r="AY63" s="35"/>
      <c r="AZ63" s="35" t="s">
        <v>37</v>
      </c>
      <c r="BA63" s="60">
        <f>-F31</f>
        <v>1.495720000000003</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20.76975999999998</v>
      </c>
      <c r="AF64" s="36" t="s">
        <v>183</v>
      </c>
      <c r="AG64" s="35">
        <v>100</v>
      </c>
      <c r="AH64" s="35" t="s">
        <v>184</v>
      </c>
      <c r="AI64" s="35" t="s">
        <v>33</v>
      </c>
      <c r="AJ64" s="46" t="s">
        <v>34</v>
      </c>
      <c r="AK64" s="46" t="s">
        <v>35</v>
      </c>
      <c r="AL64" s="35" t="s">
        <v>33</v>
      </c>
      <c r="AM64" s="35" t="s">
        <v>36</v>
      </c>
      <c r="AN64" s="35"/>
      <c r="AO64" s="35" t="s">
        <v>37</v>
      </c>
      <c r="AP64" s="60">
        <f>+E31</f>
        <v>92.146600000000035</v>
      </c>
      <c r="AQ64" s="36" t="s">
        <v>183</v>
      </c>
      <c r="AR64" s="35">
        <v>100</v>
      </c>
      <c r="AS64" s="35" t="s">
        <v>184</v>
      </c>
      <c r="AT64" s="35" t="s">
        <v>33</v>
      </c>
      <c r="AU64" s="46" t="s">
        <v>34</v>
      </c>
      <c r="AV64" s="46" t="s">
        <v>35</v>
      </c>
      <c r="AW64" s="35" t="s">
        <v>33</v>
      </c>
      <c r="AX64" s="35" t="s">
        <v>36</v>
      </c>
      <c r="AY64" s="35"/>
      <c r="AZ64" s="35" t="s">
        <v>37</v>
      </c>
      <c r="BA64" s="60">
        <f>+F31</f>
        <v>-1.495720000000003</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7073.704803318351</v>
      </c>
      <c r="D65" s="27">
        <f t="shared" ref="D65:M67" si="55">D$8*D60</f>
        <v>1990.152219999997</v>
      </c>
      <c r="E65" s="27">
        <f t="shared" si="55"/>
        <v>860.23510000000522</v>
      </c>
      <c r="F65" s="27">
        <f t="shared" si="55"/>
        <v>262.75983999999954</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3113.1471600000018</v>
      </c>
      <c r="Q65" s="5">
        <f>+C65+P65</f>
        <v>10186.851963318353</v>
      </c>
      <c r="R65" s="17"/>
      <c r="S65" s="17"/>
      <c r="U65" s="36" t="s">
        <v>48</v>
      </c>
      <c r="V65" s="35">
        <v>100</v>
      </c>
      <c r="W65" s="35" t="s">
        <v>49</v>
      </c>
      <c r="X65" s="35" t="s">
        <v>33</v>
      </c>
      <c r="Y65" s="46" t="s">
        <v>34</v>
      </c>
      <c r="Z65" s="46" t="s">
        <v>35</v>
      </c>
      <c r="AA65" s="35" t="s">
        <v>33</v>
      </c>
      <c r="AB65" s="35" t="s">
        <v>36</v>
      </c>
      <c r="AC65" s="35"/>
      <c r="AD65" s="35" t="s">
        <v>37</v>
      </c>
      <c r="AE65" s="60">
        <f>+D32</f>
        <v>-33.525399999999998</v>
      </c>
      <c r="AF65" s="36" t="s">
        <v>48</v>
      </c>
      <c r="AG65" s="35">
        <v>100</v>
      </c>
      <c r="AH65" s="35" t="s">
        <v>49</v>
      </c>
      <c r="AI65" s="35" t="s">
        <v>33</v>
      </c>
      <c r="AJ65" s="46" t="s">
        <v>34</v>
      </c>
      <c r="AK65" s="46" t="s">
        <v>35</v>
      </c>
      <c r="AL65" s="35" t="s">
        <v>33</v>
      </c>
      <c r="AM65" s="35" t="s">
        <v>36</v>
      </c>
      <c r="AN65" s="35"/>
      <c r="AO65" s="35" t="s">
        <v>37</v>
      </c>
      <c r="AP65" s="60">
        <f>+E32</f>
        <v>-430.33600000000001</v>
      </c>
      <c r="AQ65" s="36" t="s">
        <v>48</v>
      </c>
      <c r="AR65" s="35">
        <v>100</v>
      </c>
      <c r="AS65" s="35" t="s">
        <v>49</v>
      </c>
      <c r="AT65" s="35" t="s">
        <v>33</v>
      </c>
      <c r="AU65" s="46" t="s">
        <v>34</v>
      </c>
      <c r="AV65" s="46" t="s">
        <v>35</v>
      </c>
      <c r="AW65" s="35" t="s">
        <v>33</v>
      </c>
      <c r="AX65" s="35" t="s">
        <v>36</v>
      </c>
      <c r="AY65" s="35"/>
      <c r="AZ65" s="35" t="s">
        <v>37</v>
      </c>
      <c r="BA65" s="60">
        <f>+F32</f>
        <v>16.763400000000001</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33.525399999999998</v>
      </c>
      <c r="AF66" s="36" t="s">
        <v>61</v>
      </c>
      <c r="AG66" s="35">
        <v>100</v>
      </c>
      <c r="AH66" s="35" t="s">
        <v>62</v>
      </c>
      <c r="AI66" s="35" t="s">
        <v>33</v>
      </c>
      <c r="AJ66" s="46" t="s">
        <v>34</v>
      </c>
      <c r="AK66" s="46" t="s">
        <v>35</v>
      </c>
      <c r="AL66" s="35" t="s">
        <v>33</v>
      </c>
      <c r="AM66" s="35" t="s">
        <v>36</v>
      </c>
      <c r="AN66" s="35"/>
      <c r="AO66" s="35" t="s">
        <v>37</v>
      </c>
      <c r="AP66" s="60">
        <f>-E32</f>
        <v>430.33600000000001</v>
      </c>
      <c r="AQ66" s="36" t="s">
        <v>61</v>
      </c>
      <c r="AR66" s="35">
        <v>100</v>
      </c>
      <c r="AS66" s="35" t="s">
        <v>62</v>
      </c>
      <c r="AT66" s="35" t="s">
        <v>33</v>
      </c>
      <c r="AU66" s="46" t="s">
        <v>34</v>
      </c>
      <c r="AV66" s="46" t="s">
        <v>35</v>
      </c>
      <c r="AW66" s="35" t="s">
        <v>33</v>
      </c>
      <c r="AX66" s="35" t="s">
        <v>36</v>
      </c>
      <c r="AY66" s="35"/>
      <c r="AZ66" s="35" t="s">
        <v>37</v>
      </c>
      <c r="BA66" s="60">
        <f>-F32</f>
        <v>-16.763400000000001</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1423.2672907797587</v>
      </c>
      <c r="D67" s="27">
        <f t="shared" si="55"/>
        <v>471.16677999999939</v>
      </c>
      <c r="E67" s="27">
        <f t="shared" si="55"/>
        <v>203.65990000000127</v>
      </c>
      <c r="F67" s="27">
        <f t="shared" si="55"/>
        <v>62.2081599999999</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737.0348400000006</v>
      </c>
      <c r="Q67" s="5">
        <f>+C67+P67</f>
        <v>2160.3021307797594</v>
      </c>
      <c r="R67" s="17"/>
      <c r="S67" s="56"/>
      <c r="U67" s="36" t="s">
        <v>61</v>
      </c>
      <c r="V67" s="35">
        <v>100</v>
      </c>
      <c r="W67" s="35" t="s">
        <v>62</v>
      </c>
      <c r="X67" s="35" t="s">
        <v>33</v>
      </c>
      <c r="Y67" s="46" t="s">
        <v>34</v>
      </c>
      <c r="Z67" s="46" t="s">
        <v>35</v>
      </c>
      <c r="AA67" s="35" t="s">
        <v>33</v>
      </c>
      <c r="AB67" s="35" t="s">
        <v>36</v>
      </c>
      <c r="AC67" s="35"/>
      <c r="AD67" s="35" t="s">
        <v>37</v>
      </c>
      <c r="AE67" s="60">
        <f>-D33</f>
        <v>-103.8487999999999</v>
      </c>
      <c r="AF67" s="36" t="s">
        <v>61</v>
      </c>
      <c r="AG67" s="35">
        <v>100</v>
      </c>
      <c r="AH67" s="35" t="s">
        <v>62</v>
      </c>
      <c r="AI67" s="35" t="s">
        <v>33</v>
      </c>
      <c r="AJ67" s="46" t="s">
        <v>34</v>
      </c>
      <c r="AK67" s="46" t="s">
        <v>35</v>
      </c>
      <c r="AL67" s="35" t="s">
        <v>33</v>
      </c>
      <c r="AM67" s="35" t="s">
        <v>36</v>
      </c>
      <c r="AN67" s="35"/>
      <c r="AO67" s="35" t="s">
        <v>37</v>
      </c>
      <c r="AP67" s="60">
        <f>-E33</f>
        <v>-460.73300000000017</v>
      </c>
      <c r="AQ67" s="36" t="s">
        <v>61</v>
      </c>
      <c r="AR67" s="35">
        <v>100</v>
      </c>
      <c r="AS67" s="35" t="s">
        <v>62</v>
      </c>
      <c r="AT67" s="35" t="s">
        <v>33</v>
      </c>
      <c r="AU67" s="46" t="s">
        <v>34</v>
      </c>
      <c r="AV67" s="46" t="s">
        <v>35</v>
      </c>
      <c r="AW67" s="35" t="s">
        <v>33</v>
      </c>
      <c r="AX67" s="35" t="s">
        <v>36</v>
      </c>
      <c r="AY67" s="35"/>
      <c r="AZ67" s="35" t="s">
        <v>37</v>
      </c>
      <c r="BA67" s="60">
        <f>-F33</f>
        <v>7.4786000000000152</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3073.4336240165921</v>
      </c>
      <c r="D68" s="13">
        <f t="shared" si="61"/>
        <v>-107.38813890000003</v>
      </c>
      <c r="E68" s="13">
        <f t="shared" si="61"/>
        <v>-1501.8748245000002</v>
      </c>
      <c r="F68" s="13">
        <f t="shared" si="61"/>
        <v>59.985699199999992</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-1549.2772642000002</v>
      </c>
      <c r="Q68" s="5">
        <f>+C68+P68</f>
        <v>1524.1563598165919</v>
      </c>
      <c r="R68" s="17"/>
      <c r="S68" s="56"/>
      <c r="U68" s="36" t="s">
        <v>183</v>
      </c>
      <c r="V68" s="35">
        <v>100</v>
      </c>
      <c r="W68" s="35" t="s">
        <v>184</v>
      </c>
      <c r="X68" s="35" t="s">
        <v>33</v>
      </c>
      <c r="Y68" s="46" t="s">
        <v>34</v>
      </c>
      <c r="Z68" s="46" t="s">
        <v>35</v>
      </c>
      <c r="AA68" s="35" t="s">
        <v>33</v>
      </c>
      <c r="AB68" s="35" t="s">
        <v>36</v>
      </c>
      <c r="AC68" s="35"/>
      <c r="AD68" s="35" t="s">
        <v>37</v>
      </c>
      <c r="AE68" s="60">
        <f>+D33</f>
        <v>103.8487999999999</v>
      </c>
      <c r="AF68" s="36" t="s">
        <v>183</v>
      </c>
      <c r="AG68" s="35">
        <v>100</v>
      </c>
      <c r="AH68" s="35" t="s">
        <v>184</v>
      </c>
      <c r="AI68" s="35" t="s">
        <v>33</v>
      </c>
      <c r="AJ68" s="46" t="s">
        <v>34</v>
      </c>
      <c r="AK68" s="46" t="s">
        <v>35</v>
      </c>
      <c r="AL68" s="35" t="s">
        <v>33</v>
      </c>
      <c r="AM68" s="35" t="s">
        <v>36</v>
      </c>
      <c r="AN68" s="35"/>
      <c r="AO68" s="35" t="s">
        <v>37</v>
      </c>
      <c r="AP68" s="60">
        <f>+E33</f>
        <v>460.73300000000017</v>
      </c>
      <c r="AQ68" s="36" t="s">
        <v>183</v>
      </c>
      <c r="AR68" s="35">
        <v>100</v>
      </c>
      <c r="AS68" s="35" t="s">
        <v>184</v>
      </c>
      <c r="AT68" s="35" t="s">
        <v>33</v>
      </c>
      <c r="AU68" s="46" t="s">
        <v>34</v>
      </c>
      <c r="AV68" s="46" t="s">
        <v>35</v>
      </c>
      <c r="AW68" s="35" t="s">
        <v>33</v>
      </c>
      <c r="AX68" s="35" t="s">
        <v>36</v>
      </c>
      <c r="AY68" s="35"/>
      <c r="AZ68" s="35" t="s">
        <v>37</v>
      </c>
      <c r="BA68" s="60">
        <f>+F33</f>
        <v>-7.4786000000000152</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11570.405718114702</v>
      </c>
      <c r="D69" s="28">
        <f t="shared" ref="D69:M69" si="63">SUM(D65:D68)</f>
        <v>2353.9308610999965</v>
      </c>
      <c r="E69" s="28">
        <f t="shared" si="63"/>
        <v>-437.97982449999358</v>
      </c>
      <c r="F69" s="28">
        <f t="shared" si="63"/>
        <v>384.95369919999945</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2300.9047358000025</v>
      </c>
      <c r="Q69" s="16">
        <f>SUM(Q65:Q68)</f>
        <v>13871.310453914704</v>
      </c>
      <c r="R69" s="17"/>
      <c r="S69" s="56"/>
      <c r="U69" s="36" t="s">
        <v>189</v>
      </c>
      <c r="V69" s="35">
        <v>100</v>
      </c>
      <c r="W69" s="35" t="s">
        <v>190</v>
      </c>
      <c r="X69" s="35" t="s">
        <v>33</v>
      </c>
      <c r="Y69" s="46" t="s">
        <v>34</v>
      </c>
      <c r="Z69" s="46" t="s">
        <v>35</v>
      </c>
      <c r="AA69" s="35" t="s">
        <v>33</v>
      </c>
      <c r="AB69" s="35" t="s">
        <v>36</v>
      </c>
      <c r="AC69" s="35"/>
      <c r="AD69" s="35" t="s">
        <v>37</v>
      </c>
      <c r="AE69" s="60">
        <f>+D47</f>
        <v>-83.813500000000005</v>
      </c>
      <c r="AF69" s="36" t="s">
        <v>189</v>
      </c>
      <c r="AG69" s="35">
        <v>100</v>
      </c>
      <c r="AH69" s="35" t="s">
        <v>190</v>
      </c>
      <c r="AI69" s="35" t="s">
        <v>33</v>
      </c>
      <c r="AJ69" s="46" t="s">
        <v>34</v>
      </c>
      <c r="AK69" s="46" t="s">
        <v>35</v>
      </c>
      <c r="AL69" s="35" t="s">
        <v>33</v>
      </c>
      <c r="AM69" s="35" t="s">
        <v>36</v>
      </c>
      <c r="AN69" s="35"/>
      <c r="AO69" s="35" t="s">
        <v>37</v>
      </c>
      <c r="AP69" s="60">
        <f>+E47</f>
        <v>-1075.8399999999999</v>
      </c>
      <c r="AQ69" s="36" t="s">
        <v>189</v>
      </c>
      <c r="AR69" s="35">
        <v>100</v>
      </c>
      <c r="AS69" s="35" t="s">
        <v>190</v>
      </c>
      <c r="AT69" s="35" t="s">
        <v>33</v>
      </c>
      <c r="AU69" s="46" t="s">
        <v>34</v>
      </c>
      <c r="AV69" s="46" t="s">
        <v>35</v>
      </c>
      <c r="AW69" s="35" t="s">
        <v>33</v>
      </c>
      <c r="AX69" s="35" t="s">
        <v>36</v>
      </c>
      <c r="AY69" s="35"/>
      <c r="AZ69" s="35" t="s">
        <v>37</v>
      </c>
      <c r="BA69" s="60">
        <f>+F47</f>
        <v>41.908500000000004</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-9.6633812063373625E-13</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83.813500000000005</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1075.8399999999999</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-41.908500000000004</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8532.340618114702</v>
      </c>
      <c r="D71" s="27">
        <f t="shared" ref="D71:M71" si="69">SUM(D52:D58)</f>
        <v>11003.610379214697</v>
      </c>
      <c r="E71" s="27">
        <f t="shared" si="69"/>
        <v>12071.806554714703</v>
      </c>
      <c r="F71" s="27">
        <f t="shared" si="69"/>
        <v>12398.088353914702</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12398.088353914703</v>
      </c>
      <c r="Q71" s="13">
        <f>SUM(Q52:Q58)</f>
        <v>12398.088353914703</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-259.62199999999979</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-1151.8325000000004</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18.696500000000039</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9812.1917108319067</v>
      </c>
      <c r="D72" s="67">
        <f t="shared" ref="D72:M72" si="72">+D71*1.15</f>
        <v>12654.1519360969</v>
      </c>
      <c r="E72" s="67">
        <f t="shared" si="72"/>
        <v>13882.577537921909</v>
      </c>
      <c r="F72" s="67">
        <f t="shared" si="72"/>
        <v>14257.801607001906</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14257.801607001908</v>
      </c>
      <c r="Q72" s="65">
        <f>+Q71*1.15</f>
        <v>14257.801607001908</v>
      </c>
      <c r="R72" s="17"/>
      <c r="S72" s="56"/>
      <c r="U72" s="36" t="s">
        <v>183</v>
      </c>
      <c r="V72" s="35">
        <v>100</v>
      </c>
      <c r="W72" s="35" t="s">
        <v>184</v>
      </c>
      <c r="X72" s="35" t="s">
        <v>33</v>
      </c>
      <c r="Y72" s="46" t="s">
        <v>34</v>
      </c>
      <c r="Z72" s="46" t="s">
        <v>35</v>
      </c>
      <c r="AA72" s="35" t="s">
        <v>33</v>
      </c>
      <c r="AB72" s="35" t="s">
        <v>36</v>
      </c>
      <c r="AC72" s="35"/>
      <c r="AD72" s="35" t="s">
        <v>37</v>
      </c>
      <c r="AE72" s="60">
        <f>+D48</f>
        <v>259.62199999999979</v>
      </c>
      <c r="AF72" s="36" t="s">
        <v>183</v>
      </c>
      <c r="AG72" s="35">
        <v>100</v>
      </c>
      <c r="AH72" s="35" t="s">
        <v>184</v>
      </c>
      <c r="AI72" s="35" t="s">
        <v>33</v>
      </c>
      <c r="AJ72" s="46" t="s">
        <v>34</v>
      </c>
      <c r="AK72" s="46" t="s">
        <v>35</v>
      </c>
      <c r="AL72" s="35" t="s">
        <v>33</v>
      </c>
      <c r="AM72" s="35" t="s">
        <v>36</v>
      </c>
      <c r="AN72" s="35"/>
      <c r="AO72" s="35" t="s">
        <v>37</v>
      </c>
      <c r="AP72" s="60">
        <f>+E48</f>
        <v>1151.8325000000004</v>
      </c>
      <c r="AQ72" s="36" t="s">
        <v>183</v>
      </c>
      <c r="AR72" s="35">
        <v>100</v>
      </c>
      <c r="AS72" s="35" t="s">
        <v>184</v>
      </c>
      <c r="AT72" s="35" t="s">
        <v>33</v>
      </c>
      <c r="AU72" s="46" t="s">
        <v>34</v>
      </c>
      <c r="AV72" s="46" t="s">
        <v>35</v>
      </c>
      <c r="AW72" s="35" t="s">
        <v>33</v>
      </c>
      <c r="AX72" s="35" t="s">
        <v>36</v>
      </c>
      <c r="AY72" s="35"/>
      <c r="AZ72" s="35" t="s">
        <v>37</v>
      </c>
      <c r="BA72" s="60">
        <f>+F48</f>
        <v>-18.696500000000039</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20395.158462199979</v>
      </c>
      <c r="AP76" s="92">
        <f>SUMIF(AP$5:AP$72,"&gt;0",AP$5:AP$72)</f>
        <v>110032.34365100005</v>
      </c>
      <c r="AQ76"/>
      <c r="AR76"/>
      <c r="AS76"/>
      <c r="AT76"/>
      <c r="AU76"/>
      <c r="AV76"/>
      <c r="AW76"/>
      <c r="AX76"/>
      <c r="AY76"/>
      <c r="AZ76"/>
      <c r="BA76" s="92">
        <f>SUMIF(BA$5:BA$72,"&gt;0",BA$5:BA$72)</f>
        <v>3769.9413983999984</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-20395.158462199979</v>
      </c>
      <c r="AP78" s="92">
        <f>SUMIF(AP$5:AP$72,"&lt;0",AP$5:AP$72)</f>
        <v>-110032.34365100005</v>
      </c>
      <c r="AQ78"/>
      <c r="AR78"/>
      <c r="AS78"/>
      <c r="AT78"/>
      <c r="AU78"/>
      <c r="AV78"/>
      <c r="AW78"/>
      <c r="AX78"/>
      <c r="AY78"/>
      <c r="AZ78"/>
      <c r="BA78" s="92">
        <f>SUMIF(BA$5:BA$72,"&lt;0",BA$5:BA$72)</f>
        <v>-3769.9413983999984</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7" orientation="landscape" horizontalDpi="1200" verticalDpi="1200" r:id="rId1"/>
  <headerFooter>
    <oddFooter>&amp;C&amp;F  &amp;A</oddFooter>
  </headerFooter>
  <ignoredErrors>
    <ignoredError sqref="A18:B18 V73:X75 V6:X6 V64:X72 V146:EV147 AF91:EV145 V8:X61 V7:X7 V5:X5 ER5:ET5 ER63:ET69 ER9:ET12 EG5:EI5 EG63:EI69 EG9:EI12 DV5:DX5 DV63:DX69 DV9:DX12 DK5:DM5 DK63:DM69 DK9:DM12 CZ5:DB5 CZ63:DB69 CZ9:DB12 CO5:CQ5 CO63:CQ69 CO9:CQ12 CD5:CF5 CD63:CF69 CD9:CF12 BS5:BU5 BS63:BU69 BS9:BU12 BH9:BJ12 BH63:BJ69 BH5:BJ5 AW5:AY5 AW9:AY12 AW63:AY69 AL5:AN5 AL9:AN12 AL63:AN69 AA9:AC12 AA63:AC69 Z5:AC5 EK5:EO6 DZ5:ED6 DO5:DS6 DD5:DH6 CS5:CW6 CH5:CL6 BW5:CA6 BL5:BP6 BA6:BB6 BA5:BB5 AP6:AT6 AP5:AT5 AE6:AI6 AE5:AI5 EK64:EO72 EK7:EO61 DZ64:ED72 DZ7:ED61 DO64:DS72 DO7:DS61 DD64:DH72 DD7:DH61 CS64:CW72 CS7:CW61 CH64:CL72 CH7:CL61 BW64:CA72 BW7:CA61 BL64:BP72 BL7:BP61 BC7:BE61 BA8:BB61 BA64:BE72 BA7:BB7 AP8:AT61 AP64:AT72 AP7:AT7 AE8:AI61 AE64:AI72 AE7:AI7 AF79:EV90 Y73:EV74 BC5:BE6 Y8:Y62 Y6 BF5:BF6 Y79:AE90 EW73:EZ75 EW76:EZ90 Y7 AJ7 Y63:Y72 AJ63:AJ72 AJ8:AJ62 AU7 AU63:AU72 AU8:AU62 BF7 BF63:BF72 BF8:BF62 BQ7 BQ8:BQ62 BQ63:BQ72 CB7 CB8:CB62 CB63:CB72 CM7 CM8:CM62 CM63:CM72 CX7 CX8:CX62 CX63:CX72 DI7 DI8:DI62 DI63:DI72 DT7 DT8:DT62 DT63:DT72 EE7 EE8:EE62 EE63:EE72 EP7 EP8:EP62 EP63:EP72 Y5 AJ5 AJ6 AU5 AU6 BQ5:BQ6 CB5:CB6 CM5:CM6 CX5:CX6 DI5:DI6 DT5:DT6 EE5:EE6 EP5:EP6 EV7:EZ7 EV62:EZ62 EV72:EZ72 EV6:EZ6 EV5:EZ5 EV8:EZ8 EV9:EZ9 EV10:EZ10 EV11:EZ11 EV12:EZ12 EV13:EZ13 EV14:EZ14 EV15:EZ15 EV16:EZ16 EV17:EZ17 EV18:EZ18 EV19:EZ19 EV20:EZ20 EV21:EZ21 EV22:EZ22 EV23:EZ23 EV24:EZ24 EV25:EZ25 EV26:EZ26 EV27:EZ27 EV28:EZ28 EV29:EZ29 EV30:EZ30 EV31:EZ31 EV32:EZ32 EV33:EZ33 EV34:EZ34 EV35:EZ35 EV36:EZ36 EV37:EZ37 EV38:EZ38 EV39:EZ39 EV40:EZ40 EV41:EZ41 EV42:EZ42 EV43:EZ43 EV44:EZ44 EV45:EZ45 EV46:EZ46 EV47:EZ47 EV48:EZ48 EV49:EZ49 EV50:EZ50 EV51:EZ51 EV52:EZ52 EV53:EZ53 EV54:EZ54 EV55:EZ55 EV56:EZ56 EV57:EZ57 EV58:EZ58 EV59:EZ59 EV60:EZ60 EV61:EZ61 EV63:EZ63 EV64:EZ64 EV65:EZ65 EV66:EZ66 EV67:EZ67 EV68:EZ68 EV69:EZ69 EV70:EZ70 EV71:EZ71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Y75:AD75 Y76:AD78" numberStoredAsText="1"/>
    <ignoredError sqref="P57" formula="1"/>
    <ignoredError sqref="P6:P50" formulaRange="1"/>
    <ignoredError sqref="P53" formula="1"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90E9-211C-46F4-A161-26D8F4AD9E55}">
  <sheetPr>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 style="1" bestFit="1" customWidth="1"/>
    <col min="4" max="6" width="11.28515625" style="1" bestFit="1" customWidth="1"/>
    <col min="7" max="15" width="14.85546875" style="1" customWidth="1"/>
    <col min="16" max="18" width="12"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8554687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8554687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8554687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8554687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8554687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8554687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8554687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8554687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8554687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8554687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8554687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8554687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222</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29088.73</v>
      </c>
      <c r="D6" s="29">
        <v>0</v>
      </c>
      <c r="E6" s="29">
        <v>0</v>
      </c>
      <c r="F6" s="29">
        <v>0</v>
      </c>
      <c r="G6" s="29"/>
      <c r="H6" s="29"/>
      <c r="I6" s="29"/>
      <c r="J6" s="29"/>
      <c r="K6" s="29"/>
      <c r="L6" s="29"/>
      <c r="M6" s="29"/>
      <c r="N6" s="29"/>
      <c r="O6" s="29"/>
      <c r="P6" s="29">
        <f>SUM(D6:O6)</f>
        <v>0</v>
      </c>
      <c r="Q6" s="29">
        <f>+C6+P6</f>
        <v>29088.73</v>
      </c>
      <c r="R6" s="53">
        <f>Q6</f>
        <v>29088.73</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-22327.94</v>
      </c>
      <c r="D7" s="3">
        <f t="shared" ref="D7:F7" si="0">C51-D51</f>
        <v>2472.0299999999952</v>
      </c>
      <c r="E7" s="3">
        <f t="shared" si="0"/>
        <v>2232.8000000000065</v>
      </c>
      <c r="F7" s="3">
        <f t="shared" si="0"/>
        <v>2471.9999999999964</v>
      </c>
      <c r="G7" s="3"/>
      <c r="H7" s="3"/>
      <c r="I7" s="3"/>
      <c r="J7" s="3"/>
      <c r="K7" s="3"/>
      <c r="L7" s="3"/>
      <c r="M7" s="3"/>
      <c r="N7" s="3"/>
      <c r="O7" s="3"/>
      <c r="P7" s="3">
        <f>SUM(D7:O7)</f>
        <v>7176.8299999999981</v>
      </c>
      <c r="Q7" s="5">
        <f>+C7+P7</f>
        <v>-15151.11</v>
      </c>
      <c r="R7" s="53">
        <f>Q7</f>
        <v>-15151.11</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-2472.0299999999952</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-2232.8000000000065</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-2471.9999999999964</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6760.7900000000009</v>
      </c>
      <c r="D8" s="8">
        <f t="shared" si="1"/>
        <v>2472.0299999999952</v>
      </c>
      <c r="E8" s="8">
        <f t="shared" si="1"/>
        <v>2232.8000000000065</v>
      </c>
      <c r="F8" s="8">
        <f t="shared" ref="F8" si="2">SUM(F6:F7)</f>
        <v>2471.9999999999964</v>
      </c>
      <c r="G8" s="8"/>
      <c r="H8" s="8"/>
      <c r="I8" s="8"/>
      <c r="J8" s="8"/>
      <c r="K8" s="8"/>
      <c r="L8" s="8"/>
      <c r="M8" s="8"/>
      <c r="N8" s="8"/>
      <c r="O8" s="8"/>
      <c r="P8" s="8">
        <f>SUM(P6:P7)</f>
        <v>7176.8299999999981</v>
      </c>
      <c r="Q8" s="8">
        <f>SUM(Q6:Q7)</f>
        <v>13937.619999999999</v>
      </c>
      <c r="R8" s="23">
        <f>SUM(R6:R7)</f>
        <v>13937.619999999999</v>
      </c>
      <c r="S8" s="23">
        <f>SUM(S6:S7)</f>
        <v>0</v>
      </c>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2472.0299999999952</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2232.8000000000065</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2471.9999999999964</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8435.7317000000003</v>
      </c>
      <c r="D11" s="3">
        <f t="shared" ref="D11:E11" si="3">+D6*0.29</f>
        <v>0</v>
      </c>
      <c r="E11" s="3">
        <f t="shared" si="3"/>
        <v>0</v>
      </c>
      <c r="F11" s="3">
        <f t="shared" ref="F11" si="4">+F6*0.29</f>
        <v>0</v>
      </c>
      <c r="G11" s="3"/>
      <c r="H11" s="3"/>
      <c r="I11" s="3"/>
      <c r="J11" s="3"/>
      <c r="K11" s="3"/>
      <c r="L11" s="3"/>
      <c r="M11" s="3"/>
      <c r="N11" s="3"/>
      <c r="O11" s="3"/>
      <c r="P11" s="3">
        <f>SUM(D11:O11)</f>
        <v>0</v>
      </c>
      <c r="Q11" s="5">
        <f>+C11+P11</f>
        <v>8435.7317000000003</v>
      </c>
      <c r="R11" s="17"/>
      <c r="S11" s="55"/>
      <c r="U11" s="36" t="s">
        <v>52</v>
      </c>
      <c r="V11" s="35">
        <v>100</v>
      </c>
      <c r="W11" s="35">
        <v>230300</v>
      </c>
      <c r="X11" s="35" t="s">
        <v>33</v>
      </c>
      <c r="Y11" s="46" t="s">
        <v>34</v>
      </c>
      <c r="Z11" s="46" t="s">
        <v>35</v>
      </c>
      <c r="AA11" s="35" t="s">
        <v>33</v>
      </c>
      <c r="AB11" s="35" t="s">
        <v>36</v>
      </c>
      <c r="AC11" s="35"/>
      <c r="AD11" s="35" t="s">
        <v>37</v>
      </c>
      <c r="AE11" s="60">
        <f>-D7</f>
        <v>-2472.0299999999952</v>
      </c>
      <c r="AF11" s="36" t="s">
        <v>52</v>
      </c>
      <c r="AG11" s="35">
        <v>100</v>
      </c>
      <c r="AH11" s="35">
        <v>230300</v>
      </c>
      <c r="AI11" s="35" t="s">
        <v>33</v>
      </c>
      <c r="AJ11" s="46" t="s">
        <v>34</v>
      </c>
      <c r="AK11" s="46" t="s">
        <v>35</v>
      </c>
      <c r="AL11" s="35" t="s">
        <v>33</v>
      </c>
      <c r="AM11" s="35" t="s">
        <v>36</v>
      </c>
      <c r="AN11" s="35"/>
      <c r="AO11" s="35" t="s">
        <v>37</v>
      </c>
      <c r="AP11" s="60">
        <f>-E7</f>
        <v>-2232.8000000000065</v>
      </c>
      <c r="AQ11" s="36" t="s">
        <v>52</v>
      </c>
      <c r="AR11" s="35">
        <v>100</v>
      </c>
      <c r="AS11" s="35">
        <v>230300</v>
      </c>
      <c r="AT11" s="35" t="s">
        <v>33</v>
      </c>
      <c r="AU11" s="46" t="s">
        <v>34</v>
      </c>
      <c r="AV11" s="46" t="s">
        <v>35</v>
      </c>
      <c r="AW11" s="35" t="s">
        <v>33</v>
      </c>
      <c r="AX11" s="35" t="s">
        <v>36</v>
      </c>
      <c r="AY11" s="35"/>
      <c r="AZ11" s="35" t="s">
        <v>37</v>
      </c>
      <c r="BA11" s="60">
        <f>-F7</f>
        <v>-2471.9999999999964</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2472.0299999999952</v>
      </c>
      <c r="AF12" s="36" t="s">
        <v>54</v>
      </c>
      <c r="AG12" s="35">
        <v>100</v>
      </c>
      <c r="AH12" s="35">
        <v>411300</v>
      </c>
      <c r="AI12" s="35" t="s">
        <v>33</v>
      </c>
      <c r="AJ12" s="46" t="s">
        <v>34</v>
      </c>
      <c r="AK12" s="46" t="s">
        <v>35</v>
      </c>
      <c r="AL12" s="35" t="s">
        <v>33</v>
      </c>
      <c r="AM12" s="35" t="s">
        <v>36</v>
      </c>
      <c r="AN12" s="35"/>
      <c r="AO12" s="35" t="s">
        <v>37</v>
      </c>
      <c r="AP12" s="60">
        <f>E7</f>
        <v>2232.8000000000065</v>
      </c>
      <c r="AQ12" s="36" t="s">
        <v>54</v>
      </c>
      <c r="AR12" s="35">
        <v>100</v>
      </c>
      <c r="AS12" s="35">
        <v>411300</v>
      </c>
      <c r="AT12" s="35" t="s">
        <v>33</v>
      </c>
      <c r="AU12" s="46" t="s">
        <v>34</v>
      </c>
      <c r="AV12" s="46" t="s">
        <v>35</v>
      </c>
      <c r="AW12" s="35" t="s">
        <v>33</v>
      </c>
      <c r="AX12" s="35" t="s">
        <v>36</v>
      </c>
      <c r="AY12" s="35"/>
      <c r="AZ12" s="35" t="s">
        <v>37</v>
      </c>
      <c r="BA12" s="60">
        <f>+F7</f>
        <v>2471.9999999999964</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8435.7317000000003</v>
      </c>
      <c r="D13" s="10">
        <f t="shared" si="5"/>
        <v>0</v>
      </c>
      <c r="E13" s="10">
        <f t="shared" si="5"/>
        <v>0</v>
      </c>
      <c r="F13" s="10">
        <f t="shared" ref="F13" si="6">SUM(F11:F12)</f>
        <v>0</v>
      </c>
      <c r="G13" s="10"/>
      <c r="H13" s="10"/>
      <c r="I13" s="10"/>
      <c r="J13" s="10"/>
      <c r="K13" s="10"/>
      <c r="L13" s="10"/>
      <c r="M13" s="10"/>
      <c r="N13" s="10"/>
      <c r="O13" s="10"/>
      <c r="P13" s="10">
        <f>SUM(P11:P12)</f>
        <v>0</v>
      </c>
      <c r="Q13" s="10">
        <f>SUM(Q11:Q12)</f>
        <v>8435.7317000000003</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0</v>
      </c>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10000</v>
      </c>
      <c r="D16" s="3">
        <f t="shared" ref="D16:F17" si="7">+D52-C52</f>
        <v>-5000</v>
      </c>
      <c r="E16" s="3">
        <f t="shared" si="7"/>
        <v>-5000</v>
      </c>
      <c r="F16" s="3">
        <f t="shared" si="7"/>
        <v>0</v>
      </c>
      <c r="G16" s="3"/>
      <c r="H16" s="3"/>
      <c r="I16" s="3"/>
      <c r="J16" s="3"/>
      <c r="K16" s="3"/>
      <c r="L16" s="3"/>
      <c r="M16" s="3"/>
      <c r="N16" s="3"/>
      <c r="O16" s="3"/>
      <c r="P16" s="3">
        <f>SUM(D16:O16)</f>
        <v>-10000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-6175.4550194082713</v>
      </c>
      <c r="D17" s="3">
        <f t="shared" si="7"/>
        <v>6399.1689799999967</v>
      </c>
      <c r="E17" s="3">
        <f t="shared" si="7"/>
        <v>6263.7648000000036</v>
      </c>
      <c r="F17" s="3">
        <f t="shared" si="7"/>
        <v>1399.1519999999982</v>
      </c>
      <c r="G17" s="3"/>
      <c r="H17" s="3"/>
      <c r="I17" s="3"/>
      <c r="J17" s="3"/>
      <c r="K17" s="3"/>
      <c r="L17" s="3"/>
      <c r="M17" s="3"/>
      <c r="N17" s="3"/>
      <c r="O17" s="3"/>
      <c r="P17" s="3">
        <f>SUM(D17:O17)</f>
        <v>14062.085779999998</v>
      </c>
      <c r="Q17" s="5">
        <f>+C17+P17</f>
        <v>7886.6307605917264</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3824.5449805917287</v>
      </c>
      <c r="D18" s="8">
        <f t="shared" si="8"/>
        <v>1399.1689799999967</v>
      </c>
      <c r="E18" s="8">
        <f t="shared" si="8"/>
        <v>1263.7648000000036</v>
      </c>
      <c r="F18" s="8">
        <f t="shared" ref="F18" si="9">SUM(F15:F17)</f>
        <v>1399.1519999999982</v>
      </c>
      <c r="G18" s="8"/>
      <c r="H18" s="8"/>
      <c r="I18" s="8"/>
      <c r="J18" s="8"/>
      <c r="K18" s="8"/>
      <c r="L18" s="8"/>
      <c r="M18" s="8"/>
      <c r="N18" s="8"/>
      <c r="O18" s="8"/>
      <c r="P18" s="10">
        <f>SUM(P15:P17)</f>
        <v>4062.0857799999976</v>
      </c>
      <c r="Q18" s="10">
        <f>SUM(Q15:Q17)</f>
        <v>7886.6307605917264</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-5000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-5000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5000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5000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-5000</v>
      </c>
      <c r="AF23" s="36" t="s">
        <v>82</v>
      </c>
      <c r="AG23" s="35">
        <v>100</v>
      </c>
      <c r="AH23" s="35" t="s">
        <v>83</v>
      </c>
      <c r="AI23" s="35" t="s">
        <v>33</v>
      </c>
      <c r="AJ23" s="46" t="s">
        <v>34</v>
      </c>
      <c r="AK23" s="46" t="s">
        <v>35</v>
      </c>
      <c r="AL23" s="35" t="s">
        <v>33</v>
      </c>
      <c r="AM23" s="35" t="s">
        <v>36</v>
      </c>
      <c r="AN23" s="35"/>
      <c r="AO23" s="35" t="s">
        <v>37</v>
      </c>
      <c r="AP23" s="60">
        <f>+E16</f>
        <v>-5000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5000</v>
      </c>
      <c r="D24" s="3">
        <f t="shared" ref="D24:F25" si="13">+D56-C56</f>
        <v>-2500</v>
      </c>
      <c r="E24" s="3">
        <f t="shared" si="13"/>
        <v>-2500</v>
      </c>
      <c r="F24" s="3">
        <f t="shared" si="13"/>
        <v>0</v>
      </c>
      <c r="G24" s="3"/>
      <c r="H24" s="3"/>
      <c r="I24" s="3"/>
      <c r="J24" s="3"/>
      <c r="K24" s="3"/>
      <c r="L24" s="3"/>
      <c r="M24" s="3"/>
      <c r="N24" s="3"/>
      <c r="O24" s="3"/>
      <c r="P24" s="3">
        <f t="shared" si="10"/>
        <v>-5000</v>
      </c>
      <c r="Q24" s="5">
        <f t="shared" si="11"/>
        <v>0</v>
      </c>
      <c r="R24" s="17"/>
      <c r="S24" s="55"/>
      <c r="U24" s="36" t="s">
        <v>85</v>
      </c>
      <c r="V24" s="35">
        <v>100</v>
      </c>
      <c r="W24" s="35" t="s">
        <v>86</v>
      </c>
      <c r="X24" s="35" t="s">
        <v>33</v>
      </c>
      <c r="Y24" s="46" t="s">
        <v>34</v>
      </c>
      <c r="Z24" s="46" t="s">
        <v>35</v>
      </c>
      <c r="AA24" s="35" t="s">
        <v>33</v>
      </c>
      <c r="AB24" s="35" t="s">
        <v>36</v>
      </c>
      <c r="AC24" s="35"/>
      <c r="AD24" s="35" t="s">
        <v>37</v>
      </c>
      <c r="AE24" s="60">
        <f>-D16</f>
        <v>5000</v>
      </c>
      <c r="AF24" s="36" t="s">
        <v>85</v>
      </c>
      <c r="AG24" s="35">
        <v>100</v>
      </c>
      <c r="AH24" s="35" t="s">
        <v>86</v>
      </c>
      <c r="AI24" s="35" t="s">
        <v>33</v>
      </c>
      <c r="AJ24" s="46" t="s">
        <v>34</v>
      </c>
      <c r="AK24" s="46" t="s">
        <v>35</v>
      </c>
      <c r="AL24" s="35" t="s">
        <v>33</v>
      </c>
      <c r="AM24" s="35" t="s">
        <v>36</v>
      </c>
      <c r="AN24" s="35"/>
      <c r="AO24" s="35" t="s">
        <v>37</v>
      </c>
      <c r="AP24" s="60">
        <f>-E16</f>
        <v>5000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-4090.3289488108571</v>
      </c>
      <c r="D25" s="3">
        <f t="shared" si="13"/>
        <v>2831.2520199999994</v>
      </c>
      <c r="E25" s="3">
        <f t="shared" si="13"/>
        <v>2799.195200000001</v>
      </c>
      <c r="F25" s="3">
        <f t="shared" si="13"/>
        <v>331.24799999999959</v>
      </c>
      <c r="G25" s="3"/>
      <c r="H25" s="3"/>
      <c r="I25" s="3"/>
      <c r="J25" s="3"/>
      <c r="K25" s="3"/>
      <c r="L25" s="3"/>
      <c r="M25" s="3"/>
      <c r="N25" s="3"/>
      <c r="O25" s="3"/>
      <c r="P25" s="3">
        <f t="shared" si="10"/>
        <v>5961.6952199999996</v>
      </c>
      <c r="Q25" s="5">
        <f t="shared" si="11"/>
        <v>1871.3662711891425</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6399.1689799999967</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6263.7648000000036</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1399.1519999999982</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2036.2111000000002</v>
      </c>
      <c r="D26" s="18">
        <f t="shared" ref="D26:E26" si="14">+D6*0.07</f>
        <v>0</v>
      </c>
      <c r="E26" s="18">
        <f t="shared" si="14"/>
        <v>0</v>
      </c>
      <c r="F26" s="18">
        <f t="shared" ref="F26" si="15">+F6*0.07</f>
        <v>0</v>
      </c>
      <c r="G26" s="18"/>
      <c r="H26" s="18"/>
      <c r="I26" s="18"/>
      <c r="J26" s="18"/>
      <c r="K26" s="18"/>
      <c r="L26" s="18"/>
      <c r="M26" s="18"/>
      <c r="N26" s="18"/>
      <c r="O26" s="18"/>
      <c r="P26" s="18">
        <f t="shared" si="10"/>
        <v>0</v>
      </c>
      <c r="Q26" s="18">
        <f t="shared" si="11"/>
        <v>2036.2111000000002</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-6399.1689799999967</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-6263.7648000000036</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-1399.1519999999982</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-5.8772750970413563</v>
      </c>
      <c r="D27" s="53">
        <f>((+D16*0.5)+D17)*0.005</f>
        <v>19.495844899999984</v>
      </c>
      <c r="E27" s="53">
        <f>((+E16*0.5)+E17)*0.005</f>
        <v>18.818824000000017</v>
      </c>
      <c r="F27" s="53">
        <f>((+F16*0.5)+F17)*0.005</f>
        <v>6.9957599999999909</v>
      </c>
      <c r="G27" s="3"/>
      <c r="H27" s="3"/>
      <c r="I27" s="3"/>
      <c r="J27" s="3"/>
      <c r="K27" s="3"/>
      <c r="L27" s="3"/>
      <c r="M27" s="3"/>
      <c r="N27" s="3"/>
      <c r="O27" s="3"/>
      <c r="P27" s="3">
        <f t="shared" si="10"/>
        <v>45.310428899999991</v>
      </c>
      <c r="Q27" s="5">
        <f t="shared" si="11"/>
        <v>39.433153802958635</v>
      </c>
      <c r="R27" s="17"/>
      <c r="S27" s="56"/>
      <c r="U27" s="36" t="s">
        <v>95</v>
      </c>
      <c r="V27" s="35">
        <v>100</v>
      </c>
      <c r="W27" s="35" t="s">
        <v>96</v>
      </c>
      <c r="X27" s="35" t="s">
        <v>33</v>
      </c>
      <c r="Y27" s="46" t="s">
        <v>34</v>
      </c>
      <c r="Z27" s="46" t="s">
        <v>35</v>
      </c>
      <c r="AA27" s="35" t="s">
        <v>33</v>
      </c>
      <c r="AB27" s="35" t="s">
        <v>36</v>
      </c>
      <c r="AC27" s="35"/>
      <c r="AD27" s="35" t="s">
        <v>37</v>
      </c>
      <c r="AE27" s="60">
        <f>+D17</f>
        <v>6399.1689799999967</v>
      </c>
      <c r="AF27" s="36" t="s">
        <v>95</v>
      </c>
      <c r="AG27" s="35">
        <v>100</v>
      </c>
      <c r="AH27" s="35" t="s">
        <v>96</v>
      </c>
      <c r="AI27" s="35" t="s">
        <v>33</v>
      </c>
      <c r="AJ27" s="46" t="s">
        <v>34</v>
      </c>
      <c r="AK27" s="46" t="s">
        <v>35</v>
      </c>
      <c r="AL27" s="35" t="s">
        <v>33</v>
      </c>
      <c r="AM27" s="35" t="s">
        <v>36</v>
      </c>
      <c r="AN27" s="35"/>
      <c r="AO27" s="35" t="s">
        <v>37</v>
      </c>
      <c r="AP27" s="60">
        <f>+E17</f>
        <v>6263.7648000000036</v>
      </c>
      <c r="AQ27" s="36" t="s">
        <v>95</v>
      </c>
      <c r="AR27" s="35">
        <v>100</v>
      </c>
      <c r="AS27" s="35" t="s">
        <v>96</v>
      </c>
      <c r="AT27" s="35" t="s">
        <v>33</v>
      </c>
      <c r="AU27" s="46" t="s">
        <v>34</v>
      </c>
      <c r="AV27" s="46" t="s">
        <v>35</v>
      </c>
      <c r="AW27" s="35" t="s">
        <v>33</v>
      </c>
      <c r="AX27" s="35" t="s">
        <v>36</v>
      </c>
      <c r="AY27" s="35"/>
      <c r="AZ27" s="35" t="s">
        <v>37</v>
      </c>
      <c r="BA27" s="60">
        <f>+F17</f>
        <v>1399.1519999999982</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2940.0048760921013</v>
      </c>
      <c r="D28" s="8">
        <f t="shared" si="16"/>
        <v>350.74786489999946</v>
      </c>
      <c r="E28" s="8">
        <f t="shared" si="16"/>
        <v>318.01402400000103</v>
      </c>
      <c r="F28" s="8">
        <f t="shared" ref="F28" si="17">SUM(F20:F27)</f>
        <v>338.24375999999961</v>
      </c>
      <c r="G28" s="8"/>
      <c r="H28" s="8"/>
      <c r="I28" s="8"/>
      <c r="J28" s="8"/>
      <c r="K28" s="8"/>
      <c r="L28" s="8"/>
      <c r="M28" s="8"/>
      <c r="N28" s="8"/>
      <c r="O28" s="8"/>
      <c r="P28" s="10">
        <f>SUM(P20:P27)</f>
        <v>1007.0056488999996</v>
      </c>
      <c r="Q28" s="10">
        <f>SUM(Q20:Q27)</f>
        <v>3947.0105249921012</v>
      </c>
      <c r="R28" s="17"/>
      <c r="S28" s="56"/>
      <c r="U28" s="36" t="s">
        <v>98</v>
      </c>
      <c r="V28" s="35">
        <v>100</v>
      </c>
      <c r="W28" s="35" t="s">
        <v>99</v>
      </c>
      <c r="X28" s="35" t="s">
        <v>33</v>
      </c>
      <c r="Y28" s="46" t="s">
        <v>34</v>
      </c>
      <c r="Z28" s="46" t="s">
        <v>35</v>
      </c>
      <c r="AA28" s="35" t="s">
        <v>33</v>
      </c>
      <c r="AB28" s="35" t="s">
        <v>36</v>
      </c>
      <c r="AC28" s="35"/>
      <c r="AD28" s="35" t="s">
        <v>37</v>
      </c>
      <c r="AE28" s="60">
        <f>-D17</f>
        <v>-6399.1689799999967</v>
      </c>
      <c r="AF28" s="36" t="s">
        <v>98</v>
      </c>
      <c r="AG28" s="35">
        <v>100</v>
      </c>
      <c r="AH28" s="35" t="s">
        <v>99</v>
      </c>
      <c r="AI28" s="35" t="s">
        <v>33</v>
      </c>
      <c r="AJ28" s="46" t="s">
        <v>34</v>
      </c>
      <c r="AK28" s="46" t="s">
        <v>35</v>
      </c>
      <c r="AL28" s="35" t="s">
        <v>33</v>
      </c>
      <c r="AM28" s="35" t="s">
        <v>36</v>
      </c>
      <c r="AN28" s="35"/>
      <c r="AO28" s="35" t="s">
        <v>37</v>
      </c>
      <c r="AP28" s="60">
        <f>-E17</f>
        <v>-6263.7648000000036</v>
      </c>
      <c r="AQ28" s="36" t="s">
        <v>98</v>
      </c>
      <c r="AR28" s="35">
        <v>100</v>
      </c>
      <c r="AS28" s="35" t="s">
        <v>99</v>
      </c>
      <c r="AT28" s="35" t="s">
        <v>33</v>
      </c>
      <c r="AU28" s="46" t="s">
        <v>34</v>
      </c>
      <c r="AV28" s="46" t="s">
        <v>35</v>
      </c>
      <c r="AW28" s="35" t="s">
        <v>33</v>
      </c>
      <c r="AX28" s="35" t="s">
        <v>36</v>
      </c>
      <c r="AY28" s="35"/>
      <c r="AZ28" s="35" t="s">
        <v>37</v>
      </c>
      <c r="BA28" s="60">
        <f>-F17</f>
        <v>-1399.1519999999982</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116.35492000000001</v>
      </c>
      <c r="D30" s="24">
        <f t="shared" ref="D30:E31" si="19">+D6*0.004</f>
        <v>0</v>
      </c>
      <c r="E30" s="24">
        <f t="shared" si="19"/>
        <v>0</v>
      </c>
      <c r="F30" s="24">
        <f t="shared" ref="F30" si="20">+F6*0.004</f>
        <v>0</v>
      </c>
      <c r="G30" s="24"/>
      <c r="H30" s="24"/>
      <c r="I30" s="24"/>
      <c r="J30" s="24"/>
      <c r="K30" s="24"/>
      <c r="L30" s="24"/>
      <c r="M30" s="24"/>
      <c r="N30" s="24"/>
      <c r="O30" s="24"/>
      <c r="P30" s="24">
        <f>SUM(D30:O30)</f>
        <v>0</v>
      </c>
      <c r="Q30" s="22">
        <f>+C30+P30</f>
        <v>116.35492000000001</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-89.311759999999992</v>
      </c>
      <c r="D31" s="22">
        <f t="shared" si="19"/>
        <v>9.8881199999999811</v>
      </c>
      <c r="E31" s="22">
        <f t="shared" si="19"/>
        <v>8.9312000000000271</v>
      </c>
      <c r="F31" s="22">
        <f t="shared" ref="F31" si="22">+F7*0.004</f>
        <v>9.8879999999999857</v>
      </c>
      <c r="G31" s="22"/>
      <c r="H31" s="22"/>
      <c r="I31" s="22"/>
      <c r="J31" s="22"/>
      <c r="K31" s="22"/>
      <c r="L31" s="22"/>
      <c r="M31" s="22"/>
      <c r="N31" s="22"/>
      <c r="O31" s="22"/>
      <c r="P31" s="24">
        <f>SUM(D31:O31)</f>
        <v>28.707319999999996</v>
      </c>
      <c r="Q31" s="22">
        <f>+C31+P31</f>
        <v>-60.604439999999997</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581.77459999999996</v>
      </c>
      <c r="D32" s="24">
        <f t="shared" ref="D32:E33" si="24">+D6*0.02</f>
        <v>0</v>
      </c>
      <c r="E32" s="24">
        <f t="shared" si="24"/>
        <v>0</v>
      </c>
      <c r="F32" s="24">
        <f t="shared" ref="F32" si="25">+F6*0.02</f>
        <v>0</v>
      </c>
      <c r="G32" s="24"/>
      <c r="H32" s="24"/>
      <c r="I32" s="24"/>
      <c r="J32" s="24"/>
      <c r="K32" s="24"/>
      <c r="L32" s="24"/>
      <c r="M32" s="24"/>
      <c r="N32" s="24"/>
      <c r="O32" s="24"/>
      <c r="P32" s="24">
        <f>SUM(D32:O32)</f>
        <v>0</v>
      </c>
      <c r="Q32" s="22">
        <f>+C32+P32</f>
        <v>581.77459999999996</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-446.55879999999996</v>
      </c>
      <c r="D33" s="22">
        <f t="shared" si="24"/>
        <v>49.440599999999904</v>
      </c>
      <c r="E33" s="22">
        <f t="shared" si="24"/>
        <v>44.656000000000134</v>
      </c>
      <c r="F33" s="22">
        <f t="shared" ref="F33" si="27">+F7*0.02</f>
        <v>49.439999999999927</v>
      </c>
      <c r="G33" s="22"/>
      <c r="H33" s="22"/>
      <c r="I33" s="22"/>
      <c r="J33" s="22"/>
      <c r="K33" s="22"/>
      <c r="L33" s="22"/>
      <c r="M33" s="22"/>
      <c r="N33" s="22"/>
      <c r="O33" s="22"/>
      <c r="P33" s="24">
        <f>SUM(D33:O33)</f>
        <v>143.53659999999996</v>
      </c>
      <c r="Q33" s="22">
        <f>+C33+P33</f>
        <v>-303.0222</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162.25896000000006</v>
      </c>
      <c r="D34" s="8">
        <f t="shared" ref="D34:E34" si="29">SUM(D30:D33)</f>
        <v>59.328719999999883</v>
      </c>
      <c r="E34" s="8">
        <f t="shared" si="29"/>
        <v>53.587200000000159</v>
      </c>
      <c r="F34" s="8">
        <f t="shared" ref="F34" si="30">SUM(F30:F33)</f>
        <v>59.327999999999911</v>
      </c>
      <c r="G34" s="8"/>
      <c r="H34" s="8"/>
      <c r="I34" s="8"/>
      <c r="J34" s="8"/>
      <c r="K34" s="8"/>
      <c r="L34" s="8"/>
      <c r="M34" s="8"/>
      <c r="N34" s="8"/>
      <c r="O34" s="8"/>
      <c r="P34" s="10">
        <f>SUM(P30:P33)</f>
        <v>172.24391999999995</v>
      </c>
      <c r="Q34" s="10">
        <f>SUM(Q30:Q33)</f>
        <v>334.50288</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-8601.7505166838291</v>
      </c>
      <c r="D37" s="25">
        <f t="shared" si="31"/>
        <v>662.78443509999909</v>
      </c>
      <c r="E37" s="25">
        <f t="shared" si="31"/>
        <v>597.43397600000185</v>
      </c>
      <c r="F37" s="25">
        <f t="shared" ref="F37" si="32">+F8-F13-F18-F28-F34</f>
        <v>675.27623999999867</v>
      </c>
      <c r="G37" s="25"/>
      <c r="H37" s="25"/>
      <c r="I37" s="25"/>
      <c r="J37" s="25"/>
      <c r="K37" s="25"/>
      <c r="L37" s="25"/>
      <c r="M37" s="25"/>
      <c r="N37" s="25"/>
      <c r="O37" s="25"/>
      <c r="P37" s="12">
        <f>+P8-P13-P18-P28-P34</f>
        <v>1935.4946511000007</v>
      </c>
      <c r="Q37" s="12">
        <f>+Q8-Q13-Q18-Q28-Q34</f>
        <v>-6666.2558655838293</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17918.657679999997</v>
      </c>
      <c r="D41" s="12">
        <f t="shared" si="33"/>
        <v>0</v>
      </c>
      <c r="E41" s="12">
        <f t="shared" si="33"/>
        <v>0</v>
      </c>
      <c r="F41" s="12">
        <f t="shared" ref="F41" si="34">+F6-F11-F15-F20-F23-F26-F30-F32-F39</f>
        <v>0</v>
      </c>
      <c r="G41" s="12"/>
      <c r="H41" s="12"/>
      <c r="I41" s="12"/>
      <c r="J41" s="12"/>
      <c r="K41" s="12"/>
      <c r="L41" s="12"/>
      <c r="M41" s="12"/>
      <c r="N41" s="12"/>
      <c r="O41" s="12"/>
      <c r="P41" s="12">
        <f>+P6-P11-P15-P20-P23-P26-P30-P32-P39</f>
        <v>0</v>
      </c>
      <c r="Q41" s="12">
        <f>+Q6-Q11-Q15-Q20-Q23-Q26-Q30-Q32-Q39</f>
        <v>17918.657679999997</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18616.787199999999</v>
      </c>
      <c r="D45" s="80">
        <f t="shared" si="35"/>
        <v>0</v>
      </c>
      <c r="E45" s="80">
        <f t="shared" si="35"/>
        <v>0</v>
      </c>
      <c r="F45" s="80">
        <f t="shared" ref="F45" si="36">+F6-F11-F15-F20-F23-F26-F43</f>
        <v>0</v>
      </c>
      <c r="G45" s="80"/>
      <c r="H45" s="80"/>
      <c r="I45" s="80"/>
      <c r="J45" s="80"/>
      <c r="K45" s="80"/>
      <c r="L45" s="80"/>
      <c r="M45" s="80"/>
      <c r="N45" s="80"/>
      <c r="O45" s="80"/>
      <c r="P45" s="80">
        <f>+P6-P11-P15-P20-P23-P26-P43</f>
        <v>0</v>
      </c>
      <c r="Q45" s="80">
        <f>+Q6-Q11-Q15-Q20-Q23-Q26-Q43</f>
        <v>18616.787199999999</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-2500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-2500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2500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2500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1454.4365</v>
      </c>
      <c r="D47" s="24">
        <f t="shared" ref="D47:E48" si="38">+D6*0.05</f>
        <v>0</v>
      </c>
      <c r="E47" s="24">
        <f t="shared" si="38"/>
        <v>0</v>
      </c>
      <c r="F47" s="24">
        <f t="shared" ref="F47" si="39">+F6*0.05</f>
        <v>0</v>
      </c>
      <c r="G47" s="24"/>
      <c r="H47" s="24"/>
      <c r="I47" s="24"/>
      <c r="J47" s="24"/>
      <c r="K47" s="24"/>
      <c r="L47" s="24"/>
      <c r="M47" s="24"/>
      <c r="N47" s="24"/>
      <c r="O47" s="24"/>
      <c r="P47" s="24">
        <f>SUM(D47:O47)</f>
        <v>0</v>
      </c>
      <c r="Q47" s="22">
        <f>+C47+P47</f>
        <v>1454.4365</v>
      </c>
      <c r="R47" s="17"/>
      <c r="S47" s="56"/>
      <c r="U47" s="36" t="s">
        <v>143</v>
      </c>
      <c r="V47" s="35">
        <v>100</v>
      </c>
      <c r="W47" s="35" t="s">
        <v>144</v>
      </c>
      <c r="X47" s="35" t="s">
        <v>33</v>
      </c>
      <c r="Y47" s="46" t="s">
        <v>34</v>
      </c>
      <c r="Z47" s="46" t="s">
        <v>35</v>
      </c>
      <c r="AA47" s="35" t="s">
        <v>33</v>
      </c>
      <c r="AB47" s="35" t="s">
        <v>36</v>
      </c>
      <c r="AC47" s="35"/>
      <c r="AD47" s="35" t="s">
        <v>37</v>
      </c>
      <c r="AE47" s="60">
        <f>+D24</f>
        <v>-2500</v>
      </c>
      <c r="AF47" s="36" t="s">
        <v>143</v>
      </c>
      <c r="AG47" s="35">
        <v>100</v>
      </c>
      <c r="AH47" s="35" t="s">
        <v>144</v>
      </c>
      <c r="AI47" s="35" t="s">
        <v>33</v>
      </c>
      <c r="AJ47" s="46" t="s">
        <v>34</v>
      </c>
      <c r="AK47" s="46" t="s">
        <v>35</v>
      </c>
      <c r="AL47" s="35" t="s">
        <v>33</v>
      </c>
      <c r="AM47" s="35" t="s">
        <v>36</v>
      </c>
      <c r="AN47" s="35"/>
      <c r="AO47" s="35" t="s">
        <v>37</v>
      </c>
      <c r="AP47" s="60">
        <f>+E24</f>
        <v>-2500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-1116.3969999999999</v>
      </c>
      <c r="D48" s="24">
        <f t="shared" si="38"/>
        <v>123.60149999999976</v>
      </c>
      <c r="E48" s="24">
        <f t="shared" si="38"/>
        <v>111.64000000000033</v>
      </c>
      <c r="F48" s="24">
        <f t="shared" ref="F48" si="41">+F7*0.05</f>
        <v>123.59999999999982</v>
      </c>
      <c r="G48" s="24"/>
      <c r="H48" s="24"/>
      <c r="I48" s="24"/>
      <c r="J48" s="24"/>
      <c r="K48" s="24"/>
      <c r="L48" s="24"/>
      <c r="M48" s="24"/>
      <c r="N48" s="24"/>
      <c r="O48" s="24"/>
      <c r="P48" s="24">
        <f>SUM(D48:O48)</f>
        <v>358.84149999999988</v>
      </c>
      <c r="Q48" s="22">
        <f>+C48+P48</f>
        <v>-757.55550000000005</v>
      </c>
      <c r="R48" s="17"/>
      <c r="S48" s="56"/>
      <c r="U48" s="36" t="s">
        <v>146</v>
      </c>
      <c r="V48" s="35">
        <v>100</v>
      </c>
      <c r="W48" s="35" t="s">
        <v>147</v>
      </c>
      <c r="X48" s="35" t="s">
        <v>33</v>
      </c>
      <c r="Y48" s="46" t="s">
        <v>34</v>
      </c>
      <c r="Z48" s="46" t="s">
        <v>35</v>
      </c>
      <c r="AA48" s="35" t="s">
        <v>33</v>
      </c>
      <c r="AB48" s="35" t="s">
        <v>36</v>
      </c>
      <c r="AC48" s="35"/>
      <c r="AD48" s="35" t="s">
        <v>37</v>
      </c>
      <c r="AE48" s="60">
        <f>-D24</f>
        <v>2500</v>
      </c>
      <c r="AF48" s="36" t="s">
        <v>146</v>
      </c>
      <c r="AG48" s="35">
        <v>100</v>
      </c>
      <c r="AH48" s="35" t="s">
        <v>147</v>
      </c>
      <c r="AI48" s="35" t="s">
        <v>33</v>
      </c>
      <c r="AJ48" s="46" t="s">
        <v>34</v>
      </c>
      <c r="AK48" s="46" t="s">
        <v>35</v>
      </c>
      <c r="AL48" s="35" t="s">
        <v>33</v>
      </c>
      <c r="AM48" s="35" t="s">
        <v>36</v>
      </c>
      <c r="AN48" s="35"/>
      <c r="AO48" s="35" t="s">
        <v>37</v>
      </c>
      <c r="AP48" s="60">
        <f>-E24</f>
        <v>2500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500.2984600000002</v>
      </c>
      <c r="D49" s="39">
        <f t="shared" ref="D49:E49" si="43">+D34+D47+D48</f>
        <v>182.93021999999965</v>
      </c>
      <c r="E49" s="39">
        <f t="shared" si="43"/>
        <v>165.22720000000049</v>
      </c>
      <c r="F49" s="39">
        <f t="shared" ref="F49" si="44">+F34+F47+F48</f>
        <v>182.92799999999974</v>
      </c>
      <c r="G49" s="39"/>
      <c r="H49" s="39"/>
      <c r="I49" s="39"/>
      <c r="J49" s="39"/>
      <c r="K49" s="39"/>
      <c r="L49" s="39"/>
      <c r="M49" s="39"/>
      <c r="N49" s="39"/>
      <c r="O49" s="39"/>
      <c r="P49" s="39">
        <f>+P34+P47+P48</f>
        <v>531.08541999999989</v>
      </c>
      <c r="Q49" s="39">
        <f>+Q34+Q47+Q48</f>
        <v>1031.3838799999999</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2831.2520199999994</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2799.195200000001</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331.24799999999959</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-2831.2520199999994</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-2799.195200000001</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-331.24799999999959</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22327.94</v>
      </c>
      <c r="D51" s="29">
        <v>19855.910000000003</v>
      </c>
      <c r="E51" s="29">
        <v>17623.109999999997</v>
      </c>
      <c r="F51" s="29">
        <v>15151.11</v>
      </c>
      <c r="G51" s="29"/>
      <c r="H51" s="29"/>
      <c r="I51" s="29"/>
      <c r="J51" s="29"/>
      <c r="K51" s="29"/>
      <c r="L51" s="29"/>
      <c r="M51" s="29"/>
      <c r="N51" s="29"/>
      <c r="O51" s="29"/>
      <c r="P51" s="57">
        <f>+F51</f>
        <v>15151.11</v>
      </c>
      <c r="Q51" s="78">
        <f t="shared" ref="Q51:Q58" si="45">P51</f>
        <v>15151.11</v>
      </c>
      <c r="R51" s="17">
        <f>-R7</f>
        <v>15151.11</v>
      </c>
      <c r="S51" s="55">
        <f>Q51-R51</f>
        <v>0</v>
      </c>
      <c r="U51" s="36" t="s">
        <v>154</v>
      </c>
      <c r="V51" s="35" t="s">
        <v>32</v>
      </c>
      <c r="W51" s="35" t="s">
        <v>155</v>
      </c>
      <c r="X51" s="35" t="s">
        <v>33</v>
      </c>
      <c r="Y51" s="46" t="s">
        <v>34</v>
      </c>
      <c r="Z51" s="46" t="s">
        <v>35</v>
      </c>
      <c r="AA51" s="35" t="s">
        <v>33</v>
      </c>
      <c r="AB51" s="35" t="s">
        <v>36</v>
      </c>
      <c r="AC51" s="35"/>
      <c r="AD51" s="35" t="s">
        <v>37</v>
      </c>
      <c r="AE51" s="60">
        <f>+D25</f>
        <v>2831.2520199999994</v>
      </c>
      <c r="AF51" s="36" t="s">
        <v>154</v>
      </c>
      <c r="AG51" s="35" t="s">
        <v>32</v>
      </c>
      <c r="AH51" s="35" t="s">
        <v>155</v>
      </c>
      <c r="AI51" s="35" t="s">
        <v>33</v>
      </c>
      <c r="AJ51" s="46" t="s">
        <v>34</v>
      </c>
      <c r="AK51" s="46" t="s">
        <v>35</v>
      </c>
      <c r="AL51" s="35" t="s">
        <v>33</v>
      </c>
      <c r="AM51" s="35" t="s">
        <v>36</v>
      </c>
      <c r="AN51" s="35"/>
      <c r="AO51" s="35" t="s">
        <v>37</v>
      </c>
      <c r="AP51" s="60">
        <f>+E25</f>
        <v>2799.195200000001</v>
      </c>
      <c r="AQ51" s="36" t="s">
        <v>154</v>
      </c>
      <c r="AR51" s="35" t="s">
        <v>32</v>
      </c>
      <c r="AS51" s="35" t="s">
        <v>155</v>
      </c>
      <c r="AT51" s="35" t="s">
        <v>33</v>
      </c>
      <c r="AU51" s="46" t="s">
        <v>34</v>
      </c>
      <c r="AV51" s="46" t="s">
        <v>35</v>
      </c>
      <c r="AW51" s="35" t="s">
        <v>33</v>
      </c>
      <c r="AX51" s="35" t="s">
        <v>36</v>
      </c>
      <c r="AY51" s="35"/>
      <c r="AZ51" s="35" t="s">
        <v>37</v>
      </c>
      <c r="BA51" s="60">
        <f>+F25</f>
        <v>331.24799999999959</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10000</v>
      </c>
      <c r="D52" s="29">
        <v>5000</v>
      </c>
      <c r="E52" s="29">
        <v>0</v>
      </c>
      <c r="F52" s="29">
        <v>0</v>
      </c>
      <c r="G52" s="29"/>
      <c r="H52" s="29"/>
      <c r="I52" s="29"/>
      <c r="J52" s="29"/>
      <c r="K52" s="29"/>
      <c r="L52" s="29"/>
      <c r="M52" s="29"/>
      <c r="N52" s="29"/>
      <c r="O52" s="29"/>
      <c r="P52" s="57">
        <f>+F52</f>
        <v>0</v>
      </c>
      <c r="Q52" s="78">
        <f t="shared" si="45"/>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-2831.2520199999994</v>
      </c>
      <c r="AF52" s="36" t="s">
        <v>157</v>
      </c>
      <c r="AG52" s="35" t="s">
        <v>32</v>
      </c>
      <c r="AH52" s="35" t="s">
        <v>158</v>
      </c>
      <c r="AI52" s="35" t="s">
        <v>33</v>
      </c>
      <c r="AJ52" s="46" t="s">
        <v>34</v>
      </c>
      <c r="AK52" s="46" t="s">
        <v>35</v>
      </c>
      <c r="AL52" s="35" t="s">
        <v>33</v>
      </c>
      <c r="AM52" s="35" t="s">
        <v>36</v>
      </c>
      <c r="AN52" s="35"/>
      <c r="AO52" s="35" t="s">
        <v>37</v>
      </c>
      <c r="AP52" s="60">
        <f>-E25</f>
        <v>-2799.195200000001</v>
      </c>
      <c r="AQ52" s="36" t="s">
        <v>157</v>
      </c>
      <c r="AR52" s="35" t="s">
        <v>32</v>
      </c>
      <c r="AS52" s="35" t="s">
        <v>158</v>
      </c>
      <c r="AT52" s="35" t="s">
        <v>33</v>
      </c>
      <c r="AU52" s="46" t="s">
        <v>34</v>
      </c>
      <c r="AV52" s="46" t="s">
        <v>35</v>
      </c>
      <c r="AW52" s="35" t="s">
        <v>33</v>
      </c>
      <c r="AX52" s="35" t="s">
        <v>36</v>
      </c>
      <c r="AY52" s="35"/>
      <c r="AZ52" s="35" t="s">
        <v>37</v>
      </c>
      <c r="BA52" s="60">
        <f>-F25</f>
        <v>-331.24799999999959</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-6175.4550194082722</v>
      </c>
      <c r="D53" s="3">
        <f t="shared" ref="D53:F53" si="46">+D65-D15-D16+C53</f>
        <v>223.71396059172457</v>
      </c>
      <c r="E53" s="3">
        <f t="shared" si="46"/>
        <v>6487.4787605917281</v>
      </c>
      <c r="F53" s="3">
        <f t="shared" si="46"/>
        <v>7886.6307605917264</v>
      </c>
      <c r="G53" s="3"/>
      <c r="H53" s="3"/>
      <c r="I53" s="3"/>
      <c r="J53" s="3"/>
      <c r="K53" s="3"/>
      <c r="L53" s="3"/>
      <c r="M53" s="3"/>
      <c r="N53" s="3"/>
      <c r="O53" s="3"/>
      <c r="P53" s="53">
        <f>+P65-P15-P16+C53</f>
        <v>7886.6307605917254</v>
      </c>
      <c r="Q53" s="13">
        <f t="shared" si="45"/>
        <v>7886.6307605917254</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5000</v>
      </c>
      <c r="D56" s="29">
        <v>2500</v>
      </c>
      <c r="E56" s="29">
        <v>0</v>
      </c>
      <c r="F56" s="29">
        <v>0</v>
      </c>
      <c r="G56" s="29"/>
      <c r="H56" s="29"/>
      <c r="I56" s="29"/>
      <c r="J56" s="29"/>
      <c r="K56" s="29"/>
      <c r="L56" s="29"/>
      <c r="M56" s="29"/>
      <c r="N56" s="29"/>
      <c r="O56" s="29"/>
      <c r="P56" s="57">
        <f t="shared" si="47"/>
        <v>0</v>
      </c>
      <c r="Q56" s="79">
        <f t="shared" si="45"/>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-4090.3289488108576</v>
      </c>
      <c r="D57" s="3">
        <f t="shared" ref="D57:F57" si="49">+D67-D23-D24+C57</f>
        <v>-1259.0769288108581</v>
      </c>
      <c r="E57" s="3">
        <f t="shared" si="49"/>
        <v>1540.1182711891429</v>
      </c>
      <c r="F57" s="3">
        <f t="shared" si="49"/>
        <v>1871.3662711891425</v>
      </c>
      <c r="G57" s="3"/>
      <c r="H57" s="3"/>
      <c r="I57" s="3"/>
      <c r="J57" s="3"/>
      <c r="K57" s="3"/>
      <c r="L57" s="3"/>
      <c r="M57" s="3"/>
      <c r="N57" s="3"/>
      <c r="O57" s="3"/>
      <c r="P57" s="58">
        <f>+P67-P23-P24+C57</f>
        <v>1871.366271189142</v>
      </c>
      <c r="Q57" s="17">
        <f t="shared" si="45"/>
        <v>1871.366271189142</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19.495844899999984</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18.818824000000017</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6.9957599999999909</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-5.8772750970413199</v>
      </c>
      <c r="D58" s="5">
        <f>+D68-D26+C58</f>
        <v>13.618569802958664</v>
      </c>
      <c r="E58" s="5">
        <f t="shared" ref="E58:F58" si="50">+E68-E26+D58</f>
        <v>32.437393802958681</v>
      </c>
      <c r="F58" s="5">
        <f t="shared" si="50"/>
        <v>39.433153802958671</v>
      </c>
      <c r="G58" s="3"/>
      <c r="H58" s="3"/>
      <c r="I58" s="3"/>
      <c r="J58" s="3"/>
      <c r="K58" s="3"/>
      <c r="L58" s="3"/>
      <c r="M58" s="3"/>
      <c r="N58" s="3"/>
      <c r="O58" s="3"/>
      <c r="P58" s="58">
        <f t="shared" si="47"/>
        <v>39.433153802958671</v>
      </c>
      <c r="Q58" s="17">
        <f t="shared" si="45"/>
        <v>39.433153802958671</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-19.495844899999984</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-18.818824000000017</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-6.9957599999999909</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19.495844899999984</v>
      </c>
      <c r="AF59" s="36" t="s">
        <v>173</v>
      </c>
      <c r="AG59" s="35" t="s">
        <v>32</v>
      </c>
      <c r="AH59" s="35" t="s">
        <v>174</v>
      </c>
      <c r="AI59" s="35" t="s">
        <v>33</v>
      </c>
      <c r="AJ59" s="46" t="s">
        <v>34</v>
      </c>
      <c r="AK59" s="46" t="s">
        <v>35</v>
      </c>
      <c r="AL59" s="35" t="s">
        <v>33</v>
      </c>
      <c r="AM59" s="35" t="s">
        <v>36</v>
      </c>
      <c r="AN59" s="35"/>
      <c r="AO59" s="35" t="s">
        <v>37</v>
      </c>
      <c r="AP59" s="60">
        <f>+E27</f>
        <v>18.818824000000017</v>
      </c>
      <c r="AQ59" s="36" t="s">
        <v>173</v>
      </c>
      <c r="AR59" s="35" t="s">
        <v>32</v>
      </c>
      <c r="AS59" s="35" t="s">
        <v>174</v>
      </c>
      <c r="AT59" s="35" t="s">
        <v>33</v>
      </c>
      <c r="AU59" s="46" t="s">
        <v>34</v>
      </c>
      <c r="AV59" s="46" t="s">
        <v>35</v>
      </c>
      <c r="AW59" s="35" t="s">
        <v>33</v>
      </c>
      <c r="AX59" s="35" t="s">
        <v>36</v>
      </c>
      <c r="AY59" s="35"/>
      <c r="AZ59" s="35" t="s">
        <v>37</v>
      </c>
      <c r="BA59" s="60">
        <f>+F27</f>
        <v>6.9957599999999909</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0.56569498247863459</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0.56599999999999984</v>
      </c>
      <c r="Q60" s="40">
        <f>+Q18/Q8</f>
        <v>0.56585204364817865</v>
      </c>
      <c r="R60" s="17"/>
      <c r="S60" s="56"/>
      <c r="U60" s="36" t="s">
        <v>176</v>
      </c>
      <c r="V60" s="35" t="s">
        <v>32</v>
      </c>
      <c r="W60" s="35" t="s">
        <v>177</v>
      </c>
      <c r="X60" s="35" t="s">
        <v>33</v>
      </c>
      <c r="Y60" s="46" t="s">
        <v>34</v>
      </c>
      <c r="Z60" s="46" t="s">
        <v>35</v>
      </c>
      <c r="AA60" s="35" t="s">
        <v>33</v>
      </c>
      <c r="AB60" s="35" t="s">
        <v>36</v>
      </c>
      <c r="AC60" s="35"/>
      <c r="AD60" s="35" t="s">
        <v>37</v>
      </c>
      <c r="AE60" s="60">
        <f>-D27</f>
        <v>-19.495844899999984</v>
      </c>
      <c r="AF60" s="36" t="s">
        <v>176</v>
      </c>
      <c r="AG60" s="35" t="s">
        <v>32</v>
      </c>
      <c r="AH60" s="35" t="s">
        <v>177</v>
      </c>
      <c r="AI60" s="35" t="s">
        <v>33</v>
      </c>
      <c r="AJ60" s="46" t="s">
        <v>34</v>
      </c>
      <c r="AK60" s="46" t="s">
        <v>35</v>
      </c>
      <c r="AL60" s="35" t="s">
        <v>33</v>
      </c>
      <c r="AM60" s="35" t="s">
        <v>36</v>
      </c>
      <c r="AN60" s="35"/>
      <c r="AO60" s="35" t="s">
        <v>37</v>
      </c>
      <c r="AP60" s="60">
        <f>-E27</f>
        <v>-18.818824000000017</v>
      </c>
      <c r="AQ60" s="36" t="s">
        <v>176</v>
      </c>
      <c r="AR60" s="35" t="s">
        <v>32</v>
      </c>
      <c r="AS60" s="35" t="s">
        <v>177</v>
      </c>
      <c r="AT60" s="35" t="s">
        <v>33</v>
      </c>
      <c r="AU60" s="46" t="s">
        <v>34</v>
      </c>
      <c r="AV60" s="46" t="s">
        <v>35</v>
      </c>
      <c r="AW60" s="35" t="s">
        <v>33</v>
      </c>
      <c r="AX60" s="35" t="s">
        <v>36</v>
      </c>
      <c r="AY60" s="35"/>
      <c r="AZ60" s="35" t="s">
        <v>37</v>
      </c>
      <c r="BA60" s="60">
        <f>-F27</f>
        <v>-6.9957599999999909</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0.13455099939343521</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0.13399999999999998</v>
      </c>
      <c r="Q62" s="40">
        <f>(+Q23+Q24+Q25)/Q8</f>
        <v>0.13426727599038735</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0.70024598187206977</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0.69999999999999984</v>
      </c>
      <c r="Q63" s="41">
        <f>SUM(Q60:Q62)</f>
        <v>0.700119319638566</v>
      </c>
      <c r="R63" s="17"/>
      <c r="S63" s="56"/>
      <c r="U63" s="36" t="s">
        <v>61</v>
      </c>
      <c r="V63" s="35">
        <v>100</v>
      </c>
      <c r="W63" s="35">
        <v>500300</v>
      </c>
      <c r="X63" s="35" t="s">
        <v>33</v>
      </c>
      <c r="Y63" s="46" t="s">
        <v>34</v>
      </c>
      <c r="Z63" s="46" t="s">
        <v>35</v>
      </c>
      <c r="AA63" s="35" t="s">
        <v>33</v>
      </c>
      <c r="AB63" s="35" t="s">
        <v>36</v>
      </c>
      <c r="AC63" s="35"/>
      <c r="AD63" s="35" t="s">
        <v>37</v>
      </c>
      <c r="AE63" s="60">
        <f>-D31</f>
        <v>-9.8881199999999811</v>
      </c>
      <c r="AF63" s="36" t="s">
        <v>61</v>
      </c>
      <c r="AG63" s="35">
        <v>100</v>
      </c>
      <c r="AH63" s="35">
        <v>500300</v>
      </c>
      <c r="AI63" s="35" t="s">
        <v>33</v>
      </c>
      <c r="AJ63" s="46" t="s">
        <v>34</v>
      </c>
      <c r="AK63" s="46" t="s">
        <v>35</v>
      </c>
      <c r="AL63" s="35" t="s">
        <v>33</v>
      </c>
      <c r="AM63" s="35" t="s">
        <v>36</v>
      </c>
      <c r="AN63" s="35"/>
      <c r="AO63" s="35" t="s">
        <v>37</v>
      </c>
      <c r="AP63" s="60">
        <f>-E31</f>
        <v>-8.9312000000000271</v>
      </c>
      <c r="AQ63" s="36" t="s">
        <v>61</v>
      </c>
      <c r="AR63" s="35">
        <v>100</v>
      </c>
      <c r="AS63" s="35">
        <v>500300</v>
      </c>
      <c r="AT63" s="35" t="s">
        <v>33</v>
      </c>
      <c r="AU63" s="46" t="s">
        <v>34</v>
      </c>
      <c r="AV63" s="46" t="s">
        <v>35</v>
      </c>
      <c r="AW63" s="35" t="s">
        <v>33</v>
      </c>
      <c r="AX63" s="35" t="s">
        <v>36</v>
      </c>
      <c r="AY63" s="35"/>
      <c r="AZ63" s="35" t="s">
        <v>37</v>
      </c>
      <c r="BA63" s="60">
        <f>-F31</f>
        <v>-9.8879999999999857</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9.8881199999999811</v>
      </c>
      <c r="AF64" s="36" t="s">
        <v>183</v>
      </c>
      <c r="AG64" s="35">
        <v>100</v>
      </c>
      <c r="AH64" s="35" t="s">
        <v>184</v>
      </c>
      <c r="AI64" s="35" t="s">
        <v>33</v>
      </c>
      <c r="AJ64" s="46" t="s">
        <v>34</v>
      </c>
      <c r="AK64" s="46" t="s">
        <v>35</v>
      </c>
      <c r="AL64" s="35" t="s">
        <v>33</v>
      </c>
      <c r="AM64" s="35" t="s">
        <v>36</v>
      </c>
      <c r="AN64" s="35"/>
      <c r="AO64" s="35" t="s">
        <v>37</v>
      </c>
      <c r="AP64" s="60">
        <f>+E31</f>
        <v>8.9312000000000271</v>
      </c>
      <c r="AQ64" s="36" t="s">
        <v>183</v>
      </c>
      <c r="AR64" s="35">
        <v>100</v>
      </c>
      <c r="AS64" s="35" t="s">
        <v>184</v>
      </c>
      <c r="AT64" s="35" t="s">
        <v>33</v>
      </c>
      <c r="AU64" s="46" t="s">
        <v>34</v>
      </c>
      <c r="AV64" s="46" t="s">
        <v>35</v>
      </c>
      <c r="AW64" s="35" t="s">
        <v>33</v>
      </c>
      <c r="AX64" s="35" t="s">
        <v>36</v>
      </c>
      <c r="AY64" s="35"/>
      <c r="AZ64" s="35" t="s">
        <v>37</v>
      </c>
      <c r="BA64" s="60">
        <f>+F31</f>
        <v>9.8879999999999857</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3824.5449805917283</v>
      </c>
      <c r="D65" s="27">
        <f t="shared" ref="D65:M67" si="55">D$8*D60</f>
        <v>1399.1689799999972</v>
      </c>
      <c r="E65" s="27">
        <f t="shared" si="55"/>
        <v>1263.7648000000036</v>
      </c>
      <c r="F65" s="27">
        <f t="shared" si="55"/>
        <v>1399.1519999999978</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4062.0857799999985</v>
      </c>
      <c r="Q65" s="5">
        <f>+C65+P65</f>
        <v>7886.6307605917264</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909.67105118914287</v>
      </c>
      <c r="D67" s="27">
        <f t="shared" si="55"/>
        <v>331.25201999999939</v>
      </c>
      <c r="E67" s="27">
        <f t="shared" si="55"/>
        <v>299.19520000000091</v>
      </c>
      <c r="F67" s="27">
        <f t="shared" si="55"/>
        <v>331.24799999999954</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961.69521999999984</v>
      </c>
      <c r="Q67" s="5">
        <f>+C67+P67</f>
        <v>1871.3662711891427</v>
      </c>
      <c r="R67" s="17"/>
      <c r="S67" s="56"/>
      <c r="U67" s="36" t="s">
        <v>61</v>
      </c>
      <c r="V67" s="35">
        <v>100</v>
      </c>
      <c r="W67" s="35" t="s">
        <v>62</v>
      </c>
      <c r="X67" s="35" t="s">
        <v>33</v>
      </c>
      <c r="Y67" s="46" t="s">
        <v>34</v>
      </c>
      <c r="Z67" s="46" t="s">
        <v>35</v>
      </c>
      <c r="AA67" s="35" t="s">
        <v>33</v>
      </c>
      <c r="AB67" s="35" t="s">
        <v>36</v>
      </c>
      <c r="AC67" s="35"/>
      <c r="AD67" s="35" t="s">
        <v>37</v>
      </c>
      <c r="AE67" s="60">
        <f>-D33</f>
        <v>-49.440599999999904</v>
      </c>
      <c r="AF67" s="36" t="s">
        <v>61</v>
      </c>
      <c r="AG67" s="35">
        <v>100</v>
      </c>
      <c r="AH67" s="35" t="s">
        <v>62</v>
      </c>
      <c r="AI67" s="35" t="s">
        <v>33</v>
      </c>
      <c r="AJ67" s="46" t="s">
        <v>34</v>
      </c>
      <c r="AK67" s="46" t="s">
        <v>35</v>
      </c>
      <c r="AL67" s="35" t="s">
        <v>33</v>
      </c>
      <c r="AM67" s="35" t="s">
        <v>36</v>
      </c>
      <c r="AN67" s="35"/>
      <c r="AO67" s="35" t="s">
        <v>37</v>
      </c>
      <c r="AP67" s="60">
        <f>-E33</f>
        <v>-44.656000000000134</v>
      </c>
      <c r="AQ67" s="36" t="s">
        <v>61</v>
      </c>
      <c r="AR67" s="35">
        <v>100</v>
      </c>
      <c r="AS67" s="35" t="s">
        <v>62</v>
      </c>
      <c r="AT67" s="35" t="s">
        <v>33</v>
      </c>
      <c r="AU67" s="46" t="s">
        <v>34</v>
      </c>
      <c r="AV67" s="46" t="s">
        <v>35</v>
      </c>
      <c r="AW67" s="35" t="s">
        <v>33</v>
      </c>
      <c r="AX67" s="35" t="s">
        <v>36</v>
      </c>
      <c r="AY67" s="35"/>
      <c r="AZ67" s="35" t="s">
        <v>37</v>
      </c>
      <c r="BA67" s="60">
        <f>-F33</f>
        <v>-49.439999999999927</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2030.3338249029589</v>
      </c>
      <c r="D68" s="13">
        <f t="shared" si="61"/>
        <v>19.495844899999984</v>
      </c>
      <c r="E68" s="13">
        <f t="shared" si="61"/>
        <v>18.818824000000017</v>
      </c>
      <c r="F68" s="13">
        <f t="shared" si="61"/>
        <v>6.9957599999999909</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45.310428899999991</v>
      </c>
      <c r="Q68" s="5">
        <f>+C68+P68</f>
        <v>2075.6442538029587</v>
      </c>
      <c r="R68" s="17"/>
      <c r="S68" s="56"/>
      <c r="U68" s="36" t="s">
        <v>183</v>
      </c>
      <c r="V68" s="35">
        <v>100</v>
      </c>
      <c r="W68" s="35" t="s">
        <v>184</v>
      </c>
      <c r="X68" s="35" t="s">
        <v>33</v>
      </c>
      <c r="Y68" s="46" t="s">
        <v>34</v>
      </c>
      <c r="Z68" s="46" t="s">
        <v>35</v>
      </c>
      <c r="AA68" s="35" t="s">
        <v>33</v>
      </c>
      <c r="AB68" s="35" t="s">
        <v>36</v>
      </c>
      <c r="AC68" s="35"/>
      <c r="AD68" s="35" t="s">
        <v>37</v>
      </c>
      <c r="AE68" s="60">
        <f>+D33</f>
        <v>49.440599999999904</v>
      </c>
      <c r="AF68" s="36" t="s">
        <v>183</v>
      </c>
      <c r="AG68" s="35">
        <v>100</v>
      </c>
      <c r="AH68" s="35" t="s">
        <v>184</v>
      </c>
      <c r="AI68" s="35" t="s">
        <v>33</v>
      </c>
      <c r="AJ68" s="46" t="s">
        <v>34</v>
      </c>
      <c r="AK68" s="46" t="s">
        <v>35</v>
      </c>
      <c r="AL68" s="35" t="s">
        <v>33</v>
      </c>
      <c r="AM68" s="35" t="s">
        <v>36</v>
      </c>
      <c r="AN68" s="35"/>
      <c r="AO68" s="35" t="s">
        <v>37</v>
      </c>
      <c r="AP68" s="60">
        <f>+E33</f>
        <v>44.656000000000134</v>
      </c>
      <c r="AQ68" s="36" t="s">
        <v>183</v>
      </c>
      <c r="AR68" s="35">
        <v>100</v>
      </c>
      <c r="AS68" s="35" t="s">
        <v>184</v>
      </c>
      <c r="AT68" s="35" t="s">
        <v>33</v>
      </c>
      <c r="AU68" s="46" t="s">
        <v>34</v>
      </c>
      <c r="AV68" s="46" t="s">
        <v>35</v>
      </c>
      <c r="AW68" s="35" t="s">
        <v>33</v>
      </c>
      <c r="AX68" s="35" t="s">
        <v>36</v>
      </c>
      <c r="AY68" s="35"/>
      <c r="AZ68" s="35" t="s">
        <v>37</v>
      </c>
      <c r="BA68" s="60">
        <f>+F33</f>
        <v>49.439999999999927</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6764.5498566838305</v>
      </c>
      <c r="D69" s="28">
        <f t="shared" ref="D69:M69" si="63">SUM(D65:D68)</f>
        <v>1749.9168448999967</v>
      </c>
      <c r="E69" s="28">
        <f t="shared" si="63"/>
        <v>1581.7788240000045</v>
      </c>
      <c r="F69" s="28">
        <f t="shared" si="63"/>
        <v>1737.3957599999974</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5069.0914288999984</v>
      </c>
      <c r="Q69" s="16">
        <f>SUM(Q65:Q68)</f>
        <v>11833.641285583828</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4728.3387566838283</v>
      </c>
      <c r="D71" s="27">
        <f t="shared" ref="D71:M71" si="69">SUM(D52:D58)</f>
        <v>6478.2556015838254</v>
      </c>
      <c r="E71" s="27">
        <f t="shared" si="69"/>
        <v>8060.0344255838299</v>
      </c>
      <c r="F71" s="27">
        <f t="shared" si="69"/>
        <v>9797.4301855838276</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9797.4301855838257</v>
      </c>
      <c r="Q71" s="13">
        <f>SUM(Q52:Q58)</f>
        <v>9797.4301855838257</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-123.60149999999976</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-111.64000000000033</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-123.59999999999982</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5437.5895701864019</v>
      </c>
      <c r="D72" s="67">
        <f t="shared" ref="D72:M72" si="72">+D71*1.15</f>
        <v>7449.9939418213989</v>
      </c>
      <c r="E72" s="67">
        <f t="shared" si="72"/>
        <v>9269.0395894214034</v>
      </c>
      <c r="F72" s="67">
        <f t="shared" si="72"/>
        <v>11267.044713421401</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11267.044713421399</v>
      </c>
      <c r="Q72" s="65">
        <f>+Q71*1.15</f>
        <v>11267.044713421399</v>
      </c>
      <c r="R72" s="17"/>
      <c r="S72" s="56"/>
      <c r="U72" s="36" t="s">
        <v>183</v>
      </c>
      <c r="V72" s="35">
        <v>100</v>
      </c>
      <c r="W72" s="35" t="s">
        <v>184</v>
      </c>
      <c r="X72" s="35" t="s">
        <v>33</v>
      </c>
      <c r="Y72" s="46" t="s">
        <v>34</v>
      </c>
      <c r="Z72" s="46" t="s">
        <v>35</v>
      </c>
      <c r="AA72" s="35" t="s">
        <v>33</v>
      </c>
      <c r="AB72" s="35" t="s">
        <v>36</v>
      </c>
      <c r="AC72" s="35"/>
      <c r="AD72" s="35" t="s">
        <v>37</v>
      </c>
      <c r="AE72" s="60">
        <f>+D48</f>
        <v>123.60149999999976</v>
      </c>
      <c r="AF72" s="36" t="s">
        <v>183</v>
      </c>
      <c r="AG72" s="35">
        <v>100</v>
      </c>
      <c r="AH72" s="35" t="s">
        <v>184</v>
      </c>
      <c r="AI72" s="35" t="s">
        <v>33</v>
      </c>
      <c r="AJ72" s="46" t="s">
        <v>34</v>
      </c>
      <c r="AK72" s="46" t="s">
        <v>35</v>
      </c>
      <c r="AL72" s="35" t="s">
        <v>33</v>
      </c>
      <c r="AM72" s="35" t="s">
        <v>36</v>
      </c>
      <c r="AN72" s="35"/>
      <c r="AO72" s="35" t="s">
        <v>37</v>
      </c>
      <c r="AP72" s="60">
        <f>+E48</f>
        <v>111.64000000000033</v>
      </c>
      <c r="AQ72" s="36" t="s">
        <v>183</v>
      </c>
      <c r="AR72" s="35">
        <v>100</v>
      </c>
      <c r="AS72" s="35" t="s">
        <v>184</v>
      </c>
      <c r="AT72" s="35" t="s">
        <v>33</v>
      </c>
      <c r="AU72" s="46" t="s">
        <v>34</v>
      </c>
      <c r="AV72" s="46" t="s">
        <v>35</v>
      </c>
      <c r="AW72" s="35" t="s">
        <v>33</v>
      </c>
      <c r="AX72" s="35" t="s">
        <v>36</v>
      </c>
      <c r="AY72" s="35"/>
      <c r="AZ72" s="35" t="s">
        <v>37</v>
      </c>
      <c r="BA72" s="60">
        <f>+F48</f>
        <v>123.59999999999982</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38626.823909799976</v>
      </c>
      <c r="AP76" s="92">
        <f>SUMIF(AP$5:AP$72,"&gt;0",AP$5:AP$72)</f>
        <v>37794.384848000031</v>
      </c>
      <c r="AQ76"/>
      <c r="AR76"/>
      <c r="AS76"/>
      <c r="AT76"/>
      <c r="AU76"/>
      <c r="AV76"/>
      <c r="AW76"/>
      <c r="AX76"/>
      <c r="AY76"/>
      <c r="AZ76"/>
      <c r="BA76" s="92">
        <f>SUMIF(BA$5:BA$72,"&gt;0",BA$5:BA$72)</f>
        <v>8601.7195199999896</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-38626.823909799976</v>
      </c>
      <c r="AP78" s="92">
        <f>SUMIF(AP$5:AP$72,"&lt;0",AP$5:AP$72)</f>
        <v>-37794.384848000031</v>
      </c>
      <c r="AQ78"/>
      <c r="AR78"/>
      <c r="AS78"/>
      <c r="AT78"/>
      <c r="AU78"/>
      <c r="AV78"/>
      <c r="AW78"/>
      <c r="AX78"/>
      <c r="AY78"/>
      <c r="AZ78"/>
      <c r="BA78" s="92">
        <f>SUMIF(BA$5:BA$72,"&lt;0",BA$5:BA$72)</f>
        <v>-8601.7195199999896</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9" orientation="landscape" horizontalDpi="1200" verticalDpi="1200" r:id="rId1"/>
  <headerFooter>
    <oddFooter>&amp;C&amp;F  &amp;A</oddFooter>
  </headerFooter>
  <ignoredErrors>
    <ignoredError sqref="P6:P50" formulaRange="1"/>
    <ignoredError sqref="P53 P57" formula="1"/>
    <ignoredError sqref="V73:EV73 V5:AC5 AE5:AJ5 AP5:AU5 BA5:BF5 BL5:BQ5 BW5:CB5 CH5:CM5 CS5:CX5 DD5:DI5 DO5:DT5 DZ5:EE5 EK5:EP5 EV5 V6:Y6 AE6:AJ6 AP6:AU6 BA6:BF6 BL6:BQ6 BW6:CB6 CH6:CM6 CS6:CX6 DD6:DI6 DO6:DT6 DZ6:EE6 EK6:EP6 EV6 V7:Y7 AE7:AJ7 AP7:AU7 BA7:BF7 BL7:BQ7 BW7:CB7 CH7:CM7 CS7:CX7 DD7:DI7 DO7:DT7 DZ7:EE7 EK7:EP7 EV7 V8:Y8 AE8:AJ8 AP8:AU8 BA8:BF8 BL8:BQ8 BW8:CB8 CH8:CM8 CS8:CX8 DD8:DI8 DO8:DT8 DZ8:EE8 EK8:EP8 EV8 V9:Y9 AE9:AJ9 AP9:AU9 BA9:BF9 BL9:BQ9 BW9:CB9 CH9:CM9 CS9:CX9 DD9:DI9 DO9:DT9 DZ9:EE9 EK9:EP9 EV9 V10:Y10 AE10:AJ10 AP10:AU10 BA10:BF10 BL10:BQ10 BW10:CB10 CH10:CM10 CS10:CX10 DD10:DI10 DO10:DT10 DZ10:EE10 EK10:EP10 EV10 V11:Y11 AE11:AJ11 AP11:AU11 BA11:BF11 BL11:BQ11 BW11:CB11 CH11:CM11 CS11:CX11 DD11:DI11 DO11:DT11 DZ11:EE11 EK11:EP11 EV11 V12:Y12 AE12:AJ12 AP12:AU12 BA12:BF12 BL12:BQ12 BW12:CB12 CH12:CM12 CS12:CX12 DD12:DI12 DO12:DT12 DZ12:EE12 EK12:EP12 EV12 V13:Y13 AE13:AJ13 AP13:AU13 BA13:BF13 BL13:BQ13 BW13:CB13 CH13:CM13 CS13:CX13 DD13:DI13 DO13:DT13 DZ13:EE13 EK13:EP13 EV13 V14:Y14 AE14:AJ14 AP14:AU14 BA14:BF14 BL14:BQ14 BW14:CB14 CH14:CM14 CS14:CX14 DD14:DI14 DO14:DT14 DZ14:EE14 EK14:EP14 EV14 V15:Y15 AE15:AJ15 AP15:AU15 BA15:BF15 BL15:BQ15 BW15:CB15 CH15:CM15 CS15:CX15 DD15:DI15 DO15:DT15 DZ15:EE15 EK15:EP15 EV15 V16:Y16 AE16:AJ16 AP16:AU16 BA16:BF16 BL16:BQ16 BW16:CB16 CH16:CM16 CS16:CX16 DD16:DI16 DO16:DT16 DZ16:EE16 EK16:EP16 EV16 V17:Y17 AE17:AJ17 AP17:AU17 BA17:BF17 BL17:BQ17 BW17:CB17 CH17:CM17 CS17:CX17 DD17:DI17 DO17:DT17 DZ17:EE17 EK17:EP17 EV17 V18:Y18 AE18:AJ18 AP18:AU18 BA18:BF18 BL18:BQ18 BW18:CB18 CH18:CM18 CS18:CX18 DD18:DI18 DO18:DT18 DZ18:EE18 EK18:EP18 EV18 V19:Y19 AE19:AJ19 AP19:AU19 BA19:BF19 BL19:BQ19 BW19:CB19 CH19:CM19 CS19:CX19 DD19:DI19 DO19:DT19 DZ19:EE19 EK19:EP19 EV19 V20:Y20 AE20:AJ20 AP20:AU20 BA20:BF20 BL20:BQ20 BW20:CB20 CH20:CM20 CS20:CX20 DD20:DI20 DO20:DT20 DZ20:EE20 EK20:EP20 EV20 V21:Y21 AE21:AJ21 AP21:AU21 BA21:BF21 BL21:BQ21 BW21:CB21 CH21:CM21 CS21:CX21 DD21:DI21 DO21:DT21 DZ21:EE21 EK21:EP21 EV21 V22:Y22 AE22:AJ22 AP22:AU22 BA22:BF22 BL22:BQ22 BW22:CB22 CH22:CM22 CS22:CX22 DD22:DI22 DO22:DT22 DZ22:EE22 EK22:EP22 EV22 V23:Y23 AE23:AJ23 AP23:AU23 BA23:BF23 BL23:BQ23 BW23:CB23 CH23:CM23 CS23:CX23 DD23:DI23 DO23:DT23 DZ23:EE23 EK23:EP23 EV23 V24:Y24 AE24:AJ24 AP24:AU24 BA24:BF24 BL24:BQ24 BW24:CB24 CH24:CM24 CS24:CX24 DD24:DI24 DO24:DT24 DZ24:EE24 EK24:EP24 EV24 V25:Y25 AE25:AJ25 AP25:AU25 BA25:BF25 BL25:BQ25 BW25:CB25 CH25:CM25 CS25:CX25 DD25:DI25 DO25:DT25 DZ25:EE25 EK25:EP25 EV25 V26:Y26 AE26:AJ26 AP26:AU26 BA26:BF26 BL26:BQ26 BW26:CB26 CH26:CM26 CS26:CX26 DD26:DI26 DO26:DT26 DZ26:EE26 EK26:EP26 EV26 V27:Y27 AE27:AJ27 AP27:AU27 BA27:BF27 BL27:BQ27 BW27:CB27 CH27:CM27 CS27:CX27 DD27:DI27 DO27:DT27 DZ27:EE27 EK27:EP27 EV27 V28:Y28 AE28:AJ28 AP28:AU28 BA28:BF28 BL28:BQ28 BW28:CB28 CH28:CM28 CS28:CX28 DD28:DI28 DO28:DT28 DZ28:EE28 EK28:EP28 EV28 V29:Y29 AE29:AJ29 AP29:AU29 BA29:BF29 BL29:BQ29 BW29:CB29 CH29:CM29 CS29:CX29 DD29:DI29 DO29:DT29 DZ29:EE29 EK29:EP29 EV29 V30:Y30 AE30:AJ30 AP30:AU30 BA30:BF30 BL30:BQ30 BW30:CB30 CH30:CM30 CS30:CX30 DD30:DI30 DO30:DT30 DZ30:EE30 EK30:EP30 EV30 V31:Y31 AE31:AJ31 AP31:AU31 BA31:BF31 BL31:BQ31 BW31:CB31 CH31:CM31 CS31:CX31 DD31:DI31 DO31:DT31 DZ31:EE31 EK31:EP31 EV31 V32:Y32 AE32:AJ32 AP32:AU32 BA32:BF32 BL32:BQ32 BW32:CB32 CH32:CM32 CS32:CX32 DD32:DI32 DO32:DT32 DZ32:EE32 EK32:EP32 EV32 V33:Y33 AE33:AJ33 AP33:AU33 BA33:BF33 BL33:BQ33 BW33:CB33 CH33:CM33 CS33:CX33 DD33:DI33 DO33:DT33 DZ33:EE33 EK33:EP33 EV33 V34:Y34 AE34:AJ34 AP34:AU34 BA34:BF34 BL34:BQ34 BW34:CB34 CH34:CM34 CS34:CX34 DD34:DI34 DO34:DT34 DZ34:EE34 EK34:EP34 EV34 V35:Y35 AE35:AJ35 AP35:AU35 BA35:BF35 BL35:BQ35 BW35:CB35 CH35:CM35 CS35:CX35 DD35:DI35 DO35:DT35 DZ35:EE35 EK35:EP35 EV35 V36:Y36 AE36:AJ36 AP36:AU36 BA36:BF36 BL36:BQ36 BW36:CB36 CH36:CM36 CS36:CX36 DD36:DI36 DO36:DT36 DZ36:EE36 EK36:EP36 EV36 V37:Y37 AE37:AJ37 AP37:AU37 BA37:BF37 BL37:BQ37 BW37:CB37 CH37:CM37 CS37:CX37 DD37:DI37 DO37:DT37 DZ37:EE37 EK37:EP37 EV37 V38:Y38 AE38:AJ38 AP38:AU38 BA38:BF38 BL38:BQ38 BW38:CB38 CH38:CM38 CS38:CX38 DD38:DI38 DO38:DT38 DZ38:EE38 EK38:EP38 EV38 V39:Y39 AE39:AJ39 AP39:AU39 BA39:BF39 BL39:BQ39 BW39:CB39 CH39:CM39 CS39:CX39 DD39:DI39 DO39:DT39 DZ39:EE39 EK39:EP39 EV39 V40:Y40 AE40:AJ40 AP40:AU40 BA40:BF40 BL40:BQ40 BW40:CB40 CH40:CM40 CS40:CX40 DD40:DI40 DO40:DT40 DZ40:EE40 EK40:EP40 EV40 V41:Y41 AE41:AJ41 AP41:AU41 BA41:BF41 BL41:BQ41 BW41:CB41 CH41:CM41 CS41:CX41 DD41:DI41 DO41:DT41 DZ41:EE41 EK41:EP41 EV41 V42:Y42 AE42:AJ42 AP42:AU42 BA42:BF42 BL42:BQ42 BW42:CB42 CH42:CM42 CS42:CX42 DD42:DI42 DO42:DT42 DZ42:EE42 EK42:EP42 EV42 V43:Y43 AE43:AJ43 AP43:AU43 BA43:BF43 BL43:BQ43 BW43:CB43 CH43:CM43 CS43:CX43 DD43:DI43 DO43:DT43 DZ43:EE43 EK43:EP43 EV43 V44:Y44 AE44:AJ44 AP44:AU44 BA44:BF44 BL44:BQ44 BW44:CB44 CH44:CM44 CS44:CX44 DD44:DI44 DO44:DT44 DZ44:EE44 EK44:EP44 EV44 V45:Y45 AE45:AJ45 AP45:AU45 BA45:BF45 BL45:BQ45 BW45:CB45 CH45:CM45 CS45:CX45 DD45:DI45 DO45:DT45 DZ45:EE45 EK45:EP45 EV45 V46:Y46 AE46:AJ46 AP46:AU46 BA46:BF46 BL46:BQ46 BW46:CB46 CH46:CM46 CS46:CX46 DD46:DI46 DO46:DT46 DZ46:EE46 EK46:EP46 EV46 V47:Y47 AE47:AJ47 AP47:AU47 BA47:BF47 BL47:BQ47 BW47:CB47 CH47:CM47 CS47:CX47 DD47:DI47 DO47:DT47 DZ47:EE47 EK47:EP47 EV47 V48:Y48 AE48:AJ48 AP48:AU48 BA48:BF48 BL48:BQ48 BW48:CB48 CH48:CM48 CS48:CX48 DD48:DI48 DO48:DT48 DZ48:EE48 EK48:EP48 EV48 V49:Y49 AE49:AJ49 AP49:AU49 BA49:BF49 BL49:BQ49 BW49:CB49 CH49:CM49 CS49:CX49 DD49:DI49 DO49:DT49 DZ49:EE49 EK49:EP49 EV49 V50:Y50 AE50:AJ50 AP50:AU50 BA50:BF50 BL50:BQ50 BW50:CB50 CH50:CM50 CS50:CX50 DD50:DI50 DO50:DT50 DZ50:EE50 EK50:EP50 EV50 V51:Y51 AE51:AJ51 AP51:AU51 BA51:BF51 BL51:BQ51 BW51:CB51 CH51:CM51 CS51:CX51 DD51:DI51 DO51:DT51 DZ51:EE51 EK51:EP51 EV51 V52:Y52 AE52:AJ52 AP52:AU52 BA52:BF52 BL52:BQ52 BW52:CB52 CH52:CM52 CS52:CX52 DD52:DI52 DO52:DT52 DZ52:EE52 EK52:EP52 EV52 V53:Y53 AE53:AJ53 AP53:AU53 BA53:BF53 BL53:BQ53 BW53:CB53 CH53:CM53 CS53:CX53 DD53:DI53 DO53:DT53 DZ53:EE53 EK53:EP53 EV53 V54:Y54 AE54:AJ54 AP54:AU54 BA54:BF54 BL54:BQ54 BW54:CB54 CH54:CM54 CS54:CX54 DD54:DI54 DO54:DT54 DZ54:EE54 EK54:EP54 EV54 V55:Y55 AE55:AJ55 AP55:AU55 BA55:BF55 BL55:BQ55 BW55:CB55 CH55:CM55 CS55:CX55 DD55:DI55 DO55:DT55 DZ55:EE55 EK55:EP55 EV55 V56:Y56 AE56:AJ56 AP56:AU56 BA56:BF56 BL56:BQ56 BW56:CB56 CH56:CM56 CS56:CX56 DD56:DI56 DO56:DT56 DZ56:EE56 EK56:EP56 EV56 V57:Y57 AE57:AJ57 AP57:AU57 BA57:BF57 BL57:BQ57 BW57:CB57 CH57:CM57 CS57:CX57 DD57:DI57 DO57:DT57 DZ57:EE57 EK57:EP57 EV57 V58:Y58 AE58:AJ58 AP58:AU58 BA58:BF58 BL58:BQ58 BW58:CB58 CH58:CM58 CS58:CX58 DD58:DI58 DO58:DT58 DZ58:EE58 EK58:EP58 EV58 V59:Y59 AE59:AJ59 AP59:AU59 BA59:BF59 BL59:BQ59 BW59:CB59 CH59:CM59 CS59:CX59 DD59:DI59 DO59:DT59 DZ59:EE59 EK59:EP59 EV59 V60:Y60 AE60:AJ60 AP60:AU60 BA60:BF60 BL60:BQ60 BW60:CB60 CH60:CM60 CS60:CX60 DD60:DI60 DO60:DT60 DZ60:EE60 EK60:EP60 EV60 V61:Y61 AE61:AJ61 AP61:AU61 BA61:BF61 BL61:BQ61 BW61:CB61 CH61:CM61 CS61:CX61 DD61:DI61 DO61:DT61 DZ61:EE61 EK61:EP61 EV61 V62 AE62 AP62 BA62 BL62 BW62 CH62 CS62 DD62 DO62 DZ62 EK62 EV62 V63 AE63 AP63 BA63 BL63 BW63 CH63 CS63 DD63 DO63 DZ63 EK63 EV63 V64:Y64 AE64:AJ64 AP64:AU64 BA64:BF64 BL64:BQ64 BW64:CB64 CH64:CM64 CS64:CX64 DD64:DI64 DO64:DT64 DZ64:EE64 EK64:EP64 EV64 V65:Y65 AE65:AJ65 AP65:AU65 BA65:BF65 BL65:BQ65 BW65:CB65 CH65:CM65 CS65:CX65 DD65:DI65 DO65:DT65 DZ65:EE65 EK65:EP65 EV65 V66:Y66 AE66:AJ66 AP66:AU66 BA66:BF66 BL66:BQ66 BW66:CB66 CH66:CM66 CS66:CX66 DD66:DI66 DO66:DT66 DZ66:EE66 EK66:EP66 EV66 V67:Y67 AE67:AJ67 AP67:AU67 BA67:BF67 BL67:BQ67 BW67:CB67 CH67:CM67 CS67:CX67 DD67:DI67 DO67:DT67 DZ67:EE67 EK67:EP67 EV67 V68:Y68 AE68:AJ68 AP68:AU68 BA68:BF68 BL68:BQ68 BW68:CB68 CH68:CM68 CS68:CX68 DD68:DI68 DO68:DT68 DZ68:EE68 EK68:EP68 EV68 V69:Y69 AE69:AJ69 AP69:AU69 BA69:BF69 BL69:BQ69 BW69:CB69 CH69:CM69 CS69:CX69 DD69:DI69 DO69:DT69 DZ69:EE69 EK69:EP69 EV69 V70:Y70 AE70:AJ70 AP70:AU70 BA70:BF70 BL70:BQ70 BW70:CB70 CH70:CM70 CS70:CX70 DD70:DI70 DO70:DT70 DZ70:EE70 EK70:EP70 EV70 V71:Y71 AE71:AJ71 AP71:AU71 BA71:BF71 BL71:BQ71 BW71:CB71 CH71:CM71 CS71:CX71 DD71:DI71 DO71:DT71 DZ71:EE71 EK71:EP71 EV71 V72:Y72 AE72:AJ72 AP72:AU72 BA72:BF72 BL72:BQ72 BW72:CB72 CH72:CM72 CS72:CX72 DD72:DI72 DO72:DT72 DZ72:EE72 EK72:EP72 EV72 AB6:AC6 AM6:AN6 AX6:AY6 BI6:BJ6 BT6:BU6 CE6:CF6 CP6:CQ6 DA6:DB6 DL6:DM6 DW6:DX6 EH6:EI6 ES6:ET6 AB7:AC7 AM7:AN7 AX7:AY7 BI7:BJ7 BT7:BU7 CE7:CF7 CP7:CQ7 DA7:DB7 DL7:DM7 DW7:DX7 EH7:EI7 ES7:ET7 AB8:AC8 AM8:AN8 AX8:AY8 BI8:BJ8 BT8:BU8 CE8:CF8 CP8:CQ8 DA8:DB8 DL8:DM8 DW8:DX8 EH8:EI8 ES8:ET8 AB13:AC13 AM13:AN13 AX13:AY13 BI13:BJ13 BT13:BU13 CE13:CF13 CP13:CQ13 DA13:DB13 DL13:DM13 DW13:DX13 EH13:EI13 ES13:ET13 AB16:AC16 AM16:AN16 AX16:AY16 BI16:BJ16 BT16:BU16 CE16:CF16 CP16:CQ16 DA16:DB16 DL16:DM16 DW16:DX16 EH16:EI16 ES16:ET16 AB17:AC17 AM17:AN17 AX17:AY17 BI17:BJ17 BT17:BU17 CE17:CF17 CP17:CQ17 DA17:DB17 DL17:DM17 DW17:DX17 EH17:EI17 ES17:ET17 AB21:AC21 AM21:AN21 AX21:AY21 BI21:BJ21 BT21:BU21 CE21:CF21 CP21:CQ21 DA21:DB21 DL21:DM21 DW21:DX21 EH21:EI21 ES21:ET21 AB22:AC22 AM22:AN22 AX22:AY22 BI22:BJ22 BT22:BU22 CE22:CF22 CP22:CQ22 DA22:DB22 DL22:DM22 DW22:DX22 EH22:EI22 ES22:ET22 AB25:AC25 AM25:AN25 AX25:AY25 BI25:BJ25 BT25:BU25 CE25:CF25 CP25:CQ25 DA25:DB25 DL25:DM25 DW25:DX25 EH25:EI25 ES25:ET25 AB26:AC26 AM26:AN26 AX26:AY26 BI26:BJ26 BT26:BU26 CE26:CF26 CP26:CQ26 DA26:DB26 DL26:DM26 DW26:DX26 EH26:EI26 ES26:ET26 AB29:AC29 AM29:AN29 AX29:AY29 BI29:BJ29 BT29:BU29 CE29:CF29 CP29:CQ29 DA29:DB29 DL29:DM29 DW29:DX29 EH29:EI29 ES29:ET29 AB33:AC33 AM33:AN33 AX33:AY33 BI33:BJ33 BT33:BU33 CE33:CF33 CP33:CQ33 DA33:DB33 DL33:DM33 DW33:DX33 EH33:EI33 ES33:ET33 AB34:AC34 AM34:AN34 AX34:AY34 BI34:BJ34 BT34:BU34 CE34:CF34 CP34:CQ34 DA34:DB34 DL34:DM34 DW34:DX34 EH34:EI34 ES34:ET34 AB37:AC37 AM37:AN37 AX37:AY37 BI37:BJ37 BT37:BU37 CE37:CF37 CP37:CQ37 DA37:DB37 DL37:DM37 DW37:DX37 EH37:EI37 ES37:ET37 AB38:AC38 AM38:AN38 AX38:AY38 BI38:BJ38 BT38:BU38 CE38:CF38 CP38:CQ38 DA38:DB38 DL38:DM38 DW38:DX38 EH38:EI38 ES38:ET38 AB41:AC41 AM41:AN41 AX41:AY41 BI41:BJ41 BT41:BU41 CE41:CF41 CP41:CQ41 DA41:DB41 DL41:DM41 DW41:DX41 EH41:EI41 ES41:ET41 AB45:AC45 AM45:AN45 AX45:AY45 BI45:BJ45 BT45:BU45 CE45:CF45 CP45:CQ45 DA45:DB45 DL45:DM45 DW45:DX45 EH45:EI45 ES45:ET45 AB46:AC46 AM46:AN46 AX46:AY46 BI46:BJ46 BT46:BU46 CE46:CF46 CP46:CQ46 DA46:DB46 DL46:DM46 DW46:DX46 EH46:EI46 ES46:ET46 AB49:AC49 AM49:AN49 AX49:AY49 BI49:BJ49 BT49:BU49 CE49:CF49 CP49:CQ49 DA49:DB49 DL49:DM49 DW49:DX49 EH49:EI49 ES49:ET49 AB50:AC50 AM50:AN50 AX50:AY50 BI50:BJ50 BT50:BU50 CE50:CF50 CP50:CQ50 DA50:DB50 DL50:DM50 DW50:DX50 EH50:EI50 ES50:ET50 AB53:AC53 AM53:AN53 AX53:AY53 BI53:BJ53 BT53:BU53 CE53:CF53 CP53:CQ53 DA53:DB53 DL53:DM53 DW53:DX53 EH53:EI53 ES53:ET53 AB57:AC57 AM57:AN57 AX57:AY57 BI57:BJ57 BT57:BU57 CE57:CF57 CP57:CQ57 DA57:DB57 DL57:DM57 DW57:DX57 EH57:EI57 ES57:ET57 AB58:AC58 AM58:AN58 AX58:AY58 BI58:BJ58 BT58:BU58 CE58:CF58 CP58:CQ58 DA58:DB58 DL58:DM58 DW58:DX58 EH58:EI58 ES58:ET58 AB70:AC70 AM70:AN70 AX70:AY70 BI70:BJ70 BT70:BU70 CE70:CF70 CP70:CQ70 DA70:DB70 DL70:DM70 DW70:DX70 EH70:EI70 ES70:ET70 AB71:AC71 AM71:AN71 AX71:AY71 BI71:BJ71 BT71:BU71 CE71:CF71 CP71:CQ71 DA71:DB71 DL71:DM71 DW71:DX71 EH71:EI71 ES71:ET71 AA9:AC9 AA10:AC10 AA11:AC11 AA12:AC12 AA14:AC14 AA15:AC15 AA18:AC18 AA19:AC19 AA20:AC20 AA23:AC23 AA24:AC24 AA27:AC27 AA28:AC28 AA30:AC30 AA31:AC31 AA32:AC32 AA35:AC35 AA36:AC36 AA39:AC39 AA40:AC40 AA42:AC42 AA43:AC43 AA44:AC44 AA47:AC47 AA48:AC48 AA51:AC51 AA52:AC52 AA54:AC54 AA55:AC55 AA56:AC56 AA59:AC59 AA60:AC60 AA61:AC61 AA62:AC62 AA63:AC63 AA64:AC64 AA65:AC65 AA66:AC66 AA67:AC67 AA68:AC68 AA69:AC69 AA72:AC72 AL5:AN5 AL9:AN9 AL10:AN10 AL11:AN11 AL12:AN12 AL14:AN14 AL15:AN15 AL18:AN18 AL19:AN19 AL20:AN20 AL23:AN23 AL24:AN24 AL27:AN27 AL28:AN28 AL30:AN30 AL31:AN31 AL32:AN32 AL35:AN35 AL36:AN36 AL39:AN39 AL40:AN40 AL42:AN42 AL43:AN43 AL44:AN44 AL47:AN47 AL48:AN48 AL51:AN51 AL52:AN52 AL54:AN54 AL55:AN55 AL56:AN56 AL59:AN59 AL60:AN60 AL61:AN61 AL62:AN62 AL63:AN63 AL64:AN64 AL65:AN65 AL66:AN66 AL67:AN67 AL68:AN68 AL69:AN69 AL72:AN72 AW5:AY5 AW9:AY9 AW10:AY10 AW11:AY11 AW12:AY12 AW14:AY14 AW15:AY15 AW18:AY18 AW19:AY19 AW20:AY20 AW23:AY23 AW24:AY24 AW27:AY27 AW28:AY28 AW30:AY30 AW31:AY31 AW32:AY32 AW35:AY35 AW36:AY36 AW39:AY39 AW40:AY40 AW42:AY42 AW43:AY43 AW44:AY44 AW47:AY47 AW48:AY48 AW51:AY51 AW52:AY52 AW54:AY54 AW55:AY55 AW56:AY56 AW59:AY59 AW60:AY60 AW61:AY61 AW62:AY62 AW63:AY63 AW64:AY64 AW65:AY65 AW66:AY66 AW67:AY67 AW68:AY68 AW69:AY69 AW72:AY72 BH5:BJ5 BH9:BJ9 BH10:BJ10 BH11:BJ11 BH12:BJ12 BH14:BJ14 BH15:BJ15 BH18:BJ18 BH19:BJ19 BH20:BJ20 BH23:BJ23 BH24:BJ24 BH27:BJ27 BH28:BJ28 BH30:BJ30 BH31:BJ31 BH32:BJ32 BH35:BJ35 BH36:BJ36 BH39:BJ39 BH40:BJ40 BH42:BJ42 BH43:BJ43 BH44:BJ44 BH47:BJ47 BH48:BJ48 BH51:BJ51 BH52:BJ52 BH54:BJ54 BH55:BJ55 BH56:BJ56 BH59:BJ59 BH60:BJ60 BH61:BJ61 BH62:BJ62 BH63:BJ63 BH64:BJ64 BH65:BJ65 BH66:BJ66 BH67:BJ67 BH68:BJ68 BH69:BJ69 BH72:BJ72 BS5:BU5 BS9:BU9 BS10:BU10 BS11:BU11 BS12:BU12 BS14:BU14 BS15:BU15 BS18:BU18 BS19:BU19 BS20:BU20 BS23:BU23 BS24:BU24 BS27:BU27 BS28:BU28 BS30:BU30 BS31:BU31 BS32:BU32 BS35:BU35 BS36:BU36 BS39:BU39 BS40:BU40 BS42:BU42 BS43:BU43 BS44:BU44 BS47:BU47 BS48:BU48 BS51:BU51 BS52:BU52 BS54:BU54 BS55:BU55 BS56:BU56 BS59:BU59 BS60:BU60 BS61:BU61 BS62:BU62 BS63:BU63 BS64:BU64 BS65:BU65 BS66:BU66 BS67:BU67 BS68:BU68 BS69:BU69 BS72:BU72 CD5:CF5 CD9:CF9 CD10:CF10 CD11:CF11 CD12:CF12 CD14:CF14 CD15:CF15 CD18:CF18 CD19:CF19 CD20:CF20 CD23:CF23 CD24:CF24 CD27:CF27 CD28:CF28 CD30:CF30 CD31:CF31 CD32:CF32 CD35:CF35 CD36:CF36 CD39:CF39 CD40:CF40 CD42:CF42 CD43:CF43 CD44:CF44 CD47:CF47 CD48:CF48 CD51:CF51 CD52:CF52 CD54:CF54 CD55:CF55 CD56:CF56 CD59:CF59 CD60:CF60 CD61:CF61 CD62:CF62 CD63:CF63 CD64:CF64 CD65:CF65 CD66:CF66 CD67:CF67 CD68:CF68 CD69:CF69 CD72:CF72 CO5:CQ5 CO9:CQ9 CO10:CQ10 CO11:CQ11 CO12:CQ12 CO14:CQ14 CO15:CQ15 CO18:CQ18 CO19:CQ19 CO20:CQ20 CO23:CQ23 CO24:CQ24 CO27:CQ27 CO28:CQ28 CO30:CQ30 CO31:CQ31 CO32:CQ32 CO35:CQ35 CO36:CQ36 CO39:CQ39 CO40:CQ40 CO42:CQ42 CO43:CQ43 CO44:CQ44 CO47:CQ47 CO48:CQ48 CO51:CQ51 CO52:CQ52 CO54:CQ54 CO55:CQ55 CO56:CQ56 CO59:CQ59 CO60:CQ60 CO61:CQ61 CO62:CQ62 CO63:CQ63 CO64:CQ64 CO65:CQ65 CO66:CQ66 CO67:CQ67 CO68:CQ68 CO69:CQ69 CO72:CQ72 CZ5:DB5 CZ9:DB9 CZ10:DB10 CZ11:DB11 CZ12:DB12 CZ14:DB14 CZ15:DB15 CZ18:DB18 CZ19:DB19 CZ20:DB20 CZ23:DB23 CZ24:DB24 CZ27:DB27 CZ28:DB28 CZ30:DB30 CZ31:DB31 CZ32:DB32 CZ35:DB35 CZ36:DB36 CZ39:DB39 CZ40:DB40 CZ42:DB42 CZ43:DB43 CZ44:DB44 CZ47:DB47 CZ48:DB48 CZ51:DB51 CZ52:DB52 CZ54:DB54 CZ55:DB55 CZ56:DB56 CZ59:DB59 CZ60:DB60 CZ61:DB61 CZ62:DB62 CZ63:DB63 CZ64:DB64 CZ65:DB65 CZ66:DB66 CZ67:DB67 CZ68:DB68 CZ69:DB69 CZ72:DB72 DK5:DM5 DK9:DM9 DK10:DM10 DK11:DM11 DK12:DM12 DK14:DM14 DK15:DM15 DK18:DM18 DK19:DM19 DK20:DM20 DK23:DM23 DK24:DM24 DK27:DM27 DK28:DM28 DK30:DM30 DK31:DM31 DK32:DM32 DK35:DM35 DK36:DM36 DK39:DM39 DK40:DM40 DK42:DM42 DK43:DM43 DK44:DM44 DK47:DM47 DK48:DM48 DK51:DM51 DK52:DM52 DK54:DM54 DK55:DM55 DK56:DM56 DK59:DM59 DK60:DM60 DK61:DM61 DK62:DM62 DK63:DM63 DK64:DM64 DK65:DM65 DK66:DM66 DK67:DM67 DK68:DM68 DK69:DM69 DK72:DM72 DV5:DX5 DV9:DX9 DV10:DX10 DV11:DX11 DV12:DX12 DV14:DX14 DV15:DX15 DV18:DX18 DV19:DX19 DV20:DX20 DV23:DX23 DV24:DX24 DV27:DX27 DV28:DX28 DV30:DX30 DV31:DX31 DV32:DX32 DV35:DX35 DV36:DX36 DV39:DX39 DV40:DX40 DV42:DX42 DV43:DX43 DV44:DX44 DV47:DX47 DV48:DX48 DV51:DX51 DV52:DX52 DV54:DX54 DV55:DX55 DV56:DX56 DV59:DX59 DV60:DX60 DV61:DX61 DV62:DX62 DV63:DX63 DV64:DX64 DV65:DX65 DV66:DX66 DV67:DX67 DV68:DX68 DV69:DX69 DV72:DX72 EG5:EI5 EG9:EI9 EG10:EI10 EG11:EI11 EG12:EI12 EG14:EI14 EG15:EI15 EG18:EI18 EG19:EI19 EG20:EI20 EG23:EI23 EG24:EI24 EG27:EI27 EG28:EI28 EG30:EI30 EG31:EI31 EG32:EI32 EG35:EI35 EG36:EI36 EG39:EI39 EG40:EI40 EG42:EI42 EG43:EI43 EG44:EI44 EG47:EI47 EG48:EI48 EG51:EI51 EG52:EI52 EG54:EI54 EG55:EI55 EG56:EI56 EG59:EI59 EG60:EI60 EG61:EI61 EG62:EI62 EG63:EI63 EG64:EI64 EG65:EI65 EG66:EI66 EG67:EI67 EG68:EI68 EG69:EI69 EG72:EI72 ER5:ET5 ER9:ET9 ER10:ET10 ER11:ET11 ER12:ET12 ER14:ET14 ER15:ET15 ER18:ET18 ER19:ET19 ER20:ET20 ER23:ET23 ER24:ET24 ER27:ET27 ER28:ET28 ER30:ET30 ER31:ET31 ER32:ET32 ER35:ET35 ER36:ET36 ER39:ET39 ER40:ET40 ER42:ET42 ER43:ET43 ER44:ET44 ER47:ET47 ER48:ET48 ER51:ET51 ER52:ET52 ER54:ET54 ER55:ET55 ER56:ET56 ER59:ET59 ER60:ET60 ER61:ET61 ER62:ET62 ER63:ET63 ER64:ET64 ER65:ET65 ER66:ET66 ER67:ET67 ER68:ET68 ER69:ET69 ER72:ET72 X62:Y62 AI62:AJ62 AT62:AU62 BE62:BF62 BP62:BQ62 CA62:CB62 CL62:CM62 CW62:CX62 DH62:DI62 DS62:DT62 ED62:EE62 EO62:EP62 X63:Y63 AI63:AJ63 AT63:AU63 BE63:BF63 BP63:BQ63 CA63:CB63 CL63:CM63 CW63:CX63 DH63:DI63 DS63:DT63 ED63:EE63 EO63:EP63 AG62 AR62 BC62 BN62 BY62 CJ62 CU62 DF62 DQ62 EB62 EM62 AG63 AR63 BC63 BN63 BY63 CJ63 CU63 DF63 DQ63 EB63 EM6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00714-3112-4258-B089-B6B974F3EEF3}">
  <sheetPr>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 style="1" bestFit="1" customWidth="1"/>
    <col min="4" max="5" width="11.28515625" style="1" bestFit="1" customWidth="1"/>
    <col min="6" max="6" width="12" style="1" bestFit="1" customWidth="1"/>
    <col min="7" max="15" width="14.85546875" style="1" customWidth="1"/>
    <col min="16" max="16" width="11.28515625" style="1" bestFit="1" customWidth="1"/>
    <col min="17" max="18" width="12"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223</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5576.5700000000006</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37428.699999999997</v>
      </c>
      <c r="D6" s="29">
        <v>0</v>
      </c>
      <c r="E6" s="29">
        <v>5576.5700000000006</v>
      </c>
      <c r="F6" s="29">
        <v>0</v>
      </c>
      <c r="G6" s="29"/>
      <c r="H6" s="29"/>
      <c r="I6" s="29"/>
      <c r="J6" s="29"/>
      <c r="K6" s="29"/>
      <c r="L6" s="29"/>
      <c r="M6" s="29"/>
      <c r="N6" s="29"/>
      <c r="O6" s="29"/>
      <c r="P6" s="29">
        <f>SUM(D6:O6)</f>
        <v>5576.5700000000006</v>
      </c>
      <c r="Q6" s="29">
        <f>+C6+P6</f>
        <v>43005.27</v>
      </c>
      <c r="R6" s="53">
        <f>Q6</f>
        <v>43005.27</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-5576.5700000000006</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-30360.53</v>
      </c>
      <c r="D7" s="3">
        <f t="shared" ref="D7:F7" si="0">C51-D51</f>
        <v>3145.7099999999991</v>
      </c>
      <c r="E7" s="3">
        <f t="shared" si="0"/>
        <v>-1166.2900000000009</v>
      </c>
      <c r="F7" s="3">
        <f t="shared" si="0"/>
        <v>3654.7799999999988</v>
      </c>
      <c r="G7" s="3"/>
      <c r="H7" s="3"/>
      <c r="I7" s="3"/>
      <c r="J7" s="3"/>
      <c r="K7" s="3"/>
      <c r="L7" s="3"/>
      <c r="M7" s="3"/>
      <c r="N7" s="3"/>
      <c r="O7" s="3"/>
      <c r="P7" s="3">
        <f>SUM(D7:O7)</f>
        <v>5634.1999999999971</v>
      </c>
      <c r="Q7" s="5">
        <f>+C7+P7</f>
        <v>-24726.33</v>
      </c>
      <c r="R7" s="53">
        <f>Q7</f>
        <v>-24726.33</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-3145.7099999999991</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1166.2900000000009</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-3654.7799999999988</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7068.1699999999983</v>
      </c>
      <c r="D8" s="8">
        <f t="shared" si="1"/>
        <v>3145.7099999999991</v>
      </c>
      <c r="E8" s="8">
        <f t="shared" si="1"/>
        <v>4410.28</v>
      </c>
      <c r="F8" s="8">
        <f t="shared" ref="F8" si="2">SUM(F6:F7)</f>
        <v>3654.7799999999988</v>
      </c>
      <c r="G8" s="8"/>
      <c r="H8" s="8"/>
      <c r="I8" s="8"/>
      <c r="J8" s="8"/>
      <c r="K8" s="8"/>
      <c r="L8" s="8"/>
      <c r="M8" s="8"/>
      <c r="N8" s="8"/>
      <c r="O8" s="8"/>
      <c r="P8" s="8">
        <f>SUM(P6:P7)</f>
        <v>11210.769999999997</v>
      </c>
      <c r="Q8" s="8">
        <f>SUM(Q6:Q7)</f>
        <v>18278.939999999995</v>
      </c>
      <c r="R8" s="23">
        <f>SUM(R6:R7)</f>
        <v>18278.939999999995</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3145.7099999999991</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-1166.2900000000009</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3654.7799999999988</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5576.5700000000006</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-5576.5700000000006</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10854.322999999999</v>
      </c>
      <c r="D11" s="3">
        <f t="shared" ref="D11:E11" si="3">+D6*0.29</f>
        <v>0</v>
      </c>
      <c r="E11" s="3">
        <f t="shared" si="3"/>
        <v>1617.2053000000001</v>
      </c>
      <c r="F11" s="3">
        <f t="shared" ref="F11" si="4">+F6*0.29</f>
        <v>0</v>
      </c>
      <c r="G11" s="3"/>
      <c r="H11" s="3"/>
      <c r="I11" s="3"/>
      <c r="J11" s="3"/>
      <c r="K11" s="3"/>
      <c r="L11" s="3"/>
      <c r="M11" s="3"/>
      <c r="N11" s="3"/>
      <c r="O11" s="3"/>
      <c r="P11" s="3">
        <f>SUM(D11:O11)</f>
        <v>1617.2053000000001</v>
      </c>
      <c r="Q11" s="5">
        <f>+C11+P11</f>
        <v>12471.528299999998</v>
      </c>
      <c r="R11" s="17"/>
      <c r="S11" s="55"/>
      <c r="U11" s="36" t="s">
        <v>52</v>
      </c>
      <c r="V11" s="35">
        <v>100</v>
      </c>
      <c r="W11" s="35">
        <v>230300</v>
      </c>
      <c r="X11" s="35" t="s">
        <v>33</v>
      </c>
      <c r="Y11" s="46" t="s">
        <v>34</v>
      </c>
      <c r="Z11" s="46" t="s">
        <v>35</v>
      </c>
      <c r="AA11" s="35" t="s">
        <v>33</v>
      </c>
      <c r="AB11" s="35" t="s">
        <v>36</v>
      </c>
      <c r="AC11" s="35"/>
      <c r="AD11" s="35" t="s">
        <v>37</v>
      </c>
      <c r="AE11" s="60">
        <f>-D7</f>
        <v>-3145.7099999999991</v>
      </c>
      <c r="AF11" s="36" t="s">
        <v>52</v>
      </c>
      <c r="AG11" s="35">
        <v>100</v>
      </c>
      <c r="AH11" s="35">
        <v>230300</v>
      </c>
      <c r="AI11" s="35" t="s">
        <v>33</v>
      </c>
      <c r="AJ11" s="46" t="s">
        <v>34</v>
      </c>
      <c r="AK11" s="46" t="s">
        <v>35</v>
      </c>
      <c r="AL11" s="35" t="s">
        <v>33</v>
      </c>
      <c r="AM11" s="35" t="s">
        <v>36</v>
      </c>
      <c r="AN11" s="35"/>
      <c r="AO11" s="35" t="s">
        <v>37</v>
      </c>
      <c r="AP11" s="60">
        <f>-E7</f>
        <v>1166.2900000000009</v>
      </c>
      <c r="AQ11" s="36" t="s">
        <v>52</v>
      </c>
      <c r="AR11" s="35">
        <v>100</v>
      </c>
      <c r="AS11" s="35">
        <v>230300</v>
      </c>
      <c r="AT11" s="35" t="s">
        <v>33</v>
      </c>
      <c r="AU11" s="46" t="s">
        <v>34</v>
      </c>
      <c r="AV11" s="46" t="s">
        <v>35</v>
      </c>
      <c r="AW11" s="35" t="s">
        <v>33</v>
      </c>
      <c r="AX11" s="35" t="s">
        <v>36</v>
      </c>
      <c r="AY11" s="35"/>
      <c r="AZ11" s="35" t="s">
        <v>37</v>
      </c>
      <c r="BA11" s="60">
        <f>-F7</f>
        <v>-3654.7799999999988</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3145.7099999999991</v>
      </c>
      <c r="AF12" s="36" t="s">
        <v>54</v>
      </c>
      <c r="AG12" s="35">
        <v>100</v>
      </c>
      <c r="AH12" s="35">
        <v>411300</v>
      </c>
      <c r="AI12" s="35" t="s">
        <v>33</v>
      </c>
      <c r="AJ12" s="46" t="s">
        <v>34</v>
      </c>
      <c r="AK12" s="46" t="s">
        <v>35</v>
      </c>
      <c r="AL12" s="35" t="s">
        <v>33</v>
      </c>
      <c r="AM12" s="35" t="s">
        <v>36</v>
      </c>
      <c r="AN12" s="35"/>
      <c r="AO12" s="35" t="s">
        <v>37</v>
      </c>
      <c r="AP12" s="60">
        <f>E7</f>
        <v>-1166.2900000000009</v>
      </c>
      <c r="AQ12" s="36" t="s">
        <v>54</v>
      </c>
      <c r="AR12" s="35">
        <v>100</v>
      </c>
      <c r="AS12" s="35">
        <v>411300</v>
      </c>
      <c r="AT12" s="35" t="s">
        <v>33</v>
      </c>
      <c r="AU12" s="46" t="s">
        <v>34</v>
      </c>
      <c r="AV12" s="46" t="s">
        <v>35</v>
      </c>
      <c r="AW12" s="35" t="s">
        <v>33</v>
      </c>
      <c r="AX12" s="35" t="s">
        <v>36</v>
      </c>
      <c r="AY12" s="35"/>
      <c r="AZ12" s="35" t="s">
        <v>37</v>
      </c>
      <c r="BA12" s="60">
        <f>+F7</f>
        <v>3654.7799999999988</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10854.322999999999</v>
      </c>
      <c r="D13" s="10">
        <f t="shared" si="5"/>
        <v>0</v>
      </c>
      <c r="E13" s="10">
        <f t="shared" si="5"/>
        <v>1617.2053000000001</v>
      </c>
      <c r="F13" s="10">
        <f t="shared" ref="F13" si="6">SUM(F11:F12)</f>
        <v>0</v>
      </c>
      <c r="G13" s="10"/>
      <c r="H13" s="10"/>
      <c r="I13" s="10"/>
      <c r="J13" s="10"/>
      <c r="K13" s="10"/>
      <c r="L13" s="10"/>
      <c r="M13" s="10"/>
      <c r="N13" s="10"/>
      <c r="O13" s="10"/>
      <c r="P13" s="10">
        <f>SUM(P11:P12)</f>
        <v>1617.2053000000001</v>
      </c>
      <c r="Q13" s="10">
        <f>SUM(Q11:Q12)</f>
        <v>12471.528299999998</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1617.2053000000001</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-1617.2053000000001</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0</v>
      </c>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1617.2053000000001</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10000</v>
      </c>
      <c r="F16" s="3">
        <f t="shared" si="7"/>
        <v>-10000</v>
      </c>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-1617.2053000000001</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3899.2354168108341</v>
      </c>
      <c r="D17" s="3">
        <f t="shared" si="7"/>
        <v>1780.4718599999997</v>
      </c>
      <c r="E17" s="3">
        <f t="shared" si="7"/>
        <v>-7503.7815200000005</v>
      </c>
      <c r="F17" s="3">
        <f t="shared" si="7"/>
        <v>12068.605479999998</v>
      </c>
      <c r="G17" s="3"/>
      <c r="H17" s="3"/>
      <c r="I17" s="3"/>
      <c r="J17" s="3"/>
      <c r="K17" s="3"/>
      <c r="L17" s="3"/>
      <c r="M17" s="3"/>
      <c r="N17" s="3"/>
      <c r="O17" s="3"/>
      <c r="P17" s="3">
        <f>SUM(D17:O17)</f>
        <v>6345.2958199999975</v>
      </c>
      <c r="Q17" s="5">
        <f>+C17+P17</f>
        <v>10244.531236810832</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3899.2354168108341</v>
      </c>
      <c r="D18" s="8">
        <f t="shared" si="8"/>
        <v>1780.4718599999997</v>
      </c>
      <c r="E18" s="8">
        <f t="shared" si="8"/>
        <v>2496.2184799999995</v>
      </c>
      <c r="F18" s="8">
        <f t="shared" ref="F18" si="9">SUM(F15:F17)</f>
        <v>2068.6054799999984</v>
      </c>
      <c r="G18" s="8"/>
      <c r="H18" s="8"/>
      <c r="I18" s="8"/>
      <c r="J18" s="8"/>
      <c r="K18" s="8"/>
      <c r="L18" s="8"/>
      <c r="M18" s="8"/>
      <c r="N18" s="8"/>
      <c r="O18" s="8"/>
      <c r="P18" s="10">
        <f>SUM(P15:P17)</f>
        <v>6345.2958199999975</v>
      </c>
      <c r="Q18" s="10">
        <f>SUM(Q15:Q17)</f>
        <v>10244.531236810832</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10000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-10000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-10000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10000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10000</v>
      </c>
      <c r="AQ23" s="36" t="s">
        <v>82</v>
      </c>
      <c r="AR23" s="35">
        <v>100</v>
      </c>
      <c r="AS23" s="35" t="s">
        <v>83</v>
      </c>
      <c r="AT23" s="35" t="s">
        <v>33</v>
      </c>
      <c r="AU23" s="46" t="s">
        <v>34</v>
      </c>
      <c r="AV23" s="46" t="s">
        <v>35</v>
      </c>
      <c r="AW23" s="35" t="s">
        <v>33</v>
      </c>
      <c r="AX23" s="35" t="s">
        <v>36</v>
      </c>
      <c r="AY23" s="35"/>
      <c r="AZ23" s="35" t="s">
        <v>37</v>
      </c>
      <c r="BA23" s="60">
        <f>+F16</f>
        <v>-10000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5000</v>
      </c>
      <c r="F24" s="3">
        <f t="shared" si="13"/>
        <v>-5000</v>
      </c>
      <c r="G24" s="3"/>
      <c r="H24" s="3"/>
      <c r="I24" s="3"/>
      <c r="J24" s="3"/>
      <c r="K24" s="3"/>
      <c r="L24" s="3"/>
      <c r="M24" s="3"/>
      <c r="N24" s="3"/>
      <c r="O24" s="3"/>
      <c r="P24" s="3">
        <f t="shared" si="10"/>
        <v>0</v>
      </c>
      <c r="Q24" s="5">
        <f t="shared" si="11"/>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-10000</v>
      </c>
      <c r="AQ24" s="36" t="s">
        <v>85</v>
      </c>
      <c r="AR24" s="35">
        <v>100</v>
      </c>
      <c r="AS24" s="35" t="s">
        <v>86</v>
      </c>
      <c r="AT24" s="35" t="s">
        <v>33</v>
      </c>
      <c r="AU24" s="46" t="s">
        <v>34</v>
      </c>
      <c r="AV24" s="46" t="s">
        <v>35</v>
      </c>
      <c r="AW24" s="35" t="s">
        <v>33</v>
      </c>
      <c r="AX24" s="35" t="s">
        <v>36</v>
      </c>
      <c r="AY24" s="35"/>
      <c r="AZ24" s="35" t="s">
        <v>37</v>
      </c>
      <c r="BA24" s="60">
        <f>-F16</f>
        <v>10000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1130.2164889868852</v>
      </c>
      <c r="D25" s="3">
        <f t="shared" si="13"/>
        <v>421.52513999999996</v>
      </c>
      <c r="E25" s="3">
        <f t="shared" si="13"/>
        <v>-4409.0224799999996</v>
      </c>
      <c r="F25" s="3">
        <f t="shared" si="13"/>
        <v>5489.7405200000003</v>
      </c>
      <c r="G25" s="3"/>
      <c r="H25" s="3"/>
      <c r="I25" s="3"/>
      <c r="J25" s="3"/>
      <c r="K25" s="3"/>
      <c r="L25" s="3"/>
      <c r="M25" s="3"/>
      <c r="N25" s="3"/>
      <c r="O25" s="3"/>
      <c r="P25" s="3">
        <f t="shared" si="10"/>
        <v>1502.2431800000004</v>
      </c>
      <c r="Q25" s="5">
        <f t="shared" si="11"/>
        <v>2632.4596689868858</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1780.4718599999997</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-7503.7815200000005</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12068.605479999998</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2620.0090000000005</v>
      </c>
      <c r="D26" s="18">
        <f t="shared" ref="D26:E26" si="14">+D6*0.07</f>
        <v>0</v>
      </c>
      <c r="E26" s="18">
        <f t="shared" si="14"/>
        <v>390.3599000000001</v>
      </c>
      <c r="F26" s="18">
        <f t="shared" ref="F26" si="15">+F6*0.07</f>
        <v>0</v>
      </c>
      <c r="G26" s="18"/>
      <c r="H26" s="18"/>
      <c r="I26" s="18"/>
      <c r="J26" s="18"/>
      <c r="K26" s="18"/>
      <c r="L26" s="18"/>
      <c r="M26" s="18"/>
      <c r="N26" s="18"/>
      <c r="O26" s="18"/>
      <c r="P26" s="18">
        <f t="shared" si="10"/>
        <v>390.3599000000001</v>
      </c>
      <c r="Q26" s="18">
        <f t="shared" si="11"/>
        <v>3010.3689000000004</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-1780.4718599999997</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7503.7815200000005</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-12068.605479999998</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19.496177084054171</v>
      </c>
      <c r="D27" s="53">
        <f>((+D16*0.5)+D17)*0.005</f>
        <v>8.9023592999999988</v>
      </c>
      <c r="E27" s="53">
        <f>((+E16*0.5)+E17)*0.005</f>
        <v>-12.518907600000002</v>
      </c>
      <c r="F27" s="53">
        <f>((+F16*0.5)+F17)*0.005</f>
        <v>35.34302739999999</v>
      </c>
      <c r="G27" s="3"/>
      <c r="H27" s="3"/>
      <c r="I27" s="3"/>
      <c r="J27" s="3"/>
      <c r="K27" s="3"/>
      <c r="L27" s="3"/>
      <c r="M27" s="3"/>
      <c r="N27" s="3"/>
      <c r="O27" s="3"/>
      <c r="P27" s="3">
        <f t="shared" si="10"/>
        <v>31.726479099999985</v>
      </c>
      <c r="Q27" s="5">
        <f t="shared" si="11"/>
        <v>51.222656184054159</v>
      </c>
      <c r="R27" s="17"/>
      <c r="S27" s="56"/>
      <c r="U27" s="36" t="s">
        <v>95</v>
      </c>
      <c r="V27" s="35">
        <v>100</v>
      </c>
      <c r="W27" s="35" t="s">
        <v>96</v>
      </c>
      <c r="X27" s="35" t="s">
        <v>33</v>
      </c>
      <c r="Y27" s="46" t="s">
        <v>34</v>
      </c>
      <c r="Z27" s="46" t="s">
        <v>35</v>
      </c>
      <c r="AA27" s="35" t="s">
        <v>33</v>
      </c>
      <c r="AB27" s="35" t="s">
        <v>36</v>
      </c>
      <c r="AC27" s="35"/>
      <c r="AD27" s="35" t="s">
        <v>37</v>
      </c>
      <c r="AE27" s="60">
        <f>+D17</f>
        <v>1780.4718599999997</v>
      </c>
      <c r="AF27" s="36" t="s">
        <v>95</v>
      </c>
      <c r="AG27" s="35">
        <v>100</v>
      </c>
      <c r="AH27" s="35" t="s">
        <v>96</v>
      </c>
      <c r="AI27" s="35" t="s">
        <v>33</v>
      </c>
      <c r="AJ27" s="46" t="s">
        <v>34</v>
      </c>
      <c r="AK27" s="46" t="s">
        <v>35</v>
      </c>
      <c r="AL27" s="35" t="s">
        <v>33</v>
      </c>
      <c r="AM27" s="35" t="s">
        <v>36</v>
      </c>
      <c r="AN27" s="35"/>
      <c r="AO27" s="35" t="s">
        <v>37</v>
      </c>
      <c r="AP27" s="60">
        <f>+E17</f>
        <v>-7503.7815200000005</v>
      </c>
      <c r="AQ27" s="36" t="s">
        <v>95</v>
      </c>
      <c r="AR27" s="35">
        <v>100</v>
      </c>
      <c r="AS27" s="35" t="s">
        <v>96</v>
      </c>
      <c r="AT27" s="35" t="s">
        <v>33</v>
      </c>
      <c r="AU27" s="46" t="s">
        <v>34</v>
      </c>
      <c r="AV27" s="46" t="s">
        <v>35</v>
      </c>
      <c r="AW27" s="35" t="s">
        <v>33</v>
      </c>
      <c r="AX27" s="35" t="s">
        <v>36</v>
      </c>
      <c r="AY27" s="35"/>
      <c r="AZ27" s="35" t="s">
        <v>37</v>
      </c>
      <c r="BA27" s="60">
        <f>+F17</f>
        <v>12068.605479999998</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3769.7216660709396</v>
      </c>
      <c r="D28" s="8">
        <f t="shared" si="16"/>
        <v>430.42749929999997</v>
      </c>
      <c r="E28" s="8">
        <f t="shared" si="16"/>
        <v>968.81851240000049</v>
      </c>
      <c r="F28" s="8">
        <f t="shared" ref="F28" si="17">SUM(F20:F27)</f>
        <v>525.08354740000027</v>
      </c>
      <c r="G28" s="8"/>
      <c r="H28" s="8"/>
      <c r="I28" s="8"/>
      <c r="J28" s="8"/>
      <c r="K28" s="8"/>
      <c r="L28" s="8"/>
      <c r="M28" s="8"/>
      <c r="N28" s="8"/>
      <c r="O28" s="8"/>
      <c r="P28" s="10">
        <f>SUM(P20:P27)</f>
        <v>1924.3295591000006</v>
      </c>
      <c r="Q28" s="10">
        <f>SUM(Q20:Q27)</f>
        <v>5694.0512251709406</v>
      </c>
      <c r="R28" s="17"/>
      <c r="S28" s="56"/>
      <c r="U28" s="36" t="s">
        <v>98</v>
      </c>
      <c r="V28" s="35">
        <v>100</v>
      </c>
      <c r="W28" s="35" t="s">
        <v>99</v>
      </c>
      <c r="X28" s="35" t="s">
        <v>33</v>
      </c>
      <c r="Y28" s="46" t="s">
        <v>34</v>
      </c>
      <c r="Z28" s="46" t="s">
        <v>35</v>
      </c>
      <c r="AA28" s="35" t="s">
        <v>33</v>
      </c>
      <c r="AB28" s="35" t="s">
        <v>36</v>
      </c>
      <c r="AC28" s="35"/>
      <c r="AD28" s="35" t="s">
        <v>37</v>
      </c>
      <c r="AE28" s="60">
        <f>-D17</f>
        <v>-1780.4718599999997</v>
      </c>
      <c r="AF28" s="36" t="s">
        <v>98</v>
      </c>
      <c r="AG28" s="35">
        <v>100</v>
      </c>
      <c r="AH28" s="35" t="s">
        <v>99</v>
      </c>
      <c r="AI28" s="35" t="s">
        <v>33</v>
      </c>
      <c r="AJ28" s="46" t="s">
        <v>34</v>
      </c>
      <c r="AK28" s="46" t="s">
        <v>35</v>
      </c>
      <c r="AL28" s="35" t="s">
        <v>33</v>
      </c>
      <c r="AM28" s="35" t="s">
        <v>36</v>
      </c>
      <c r="AN28" s="35"/>
      <c r="AO28" s="35" t="s">
        <v>37</v>
      </c>
      <c r="AP28" s="60">
        <f>-E17</f>
        <v>7503.7815200000005</v>
      </c>
      <c r="AQ28" s="36" t="s">
        <v>98</v>
      </c>
      <c r="AR28" s="35">
        <v>100</v>
      </c>
      <c r="AS28" s="35" t="s">
        <v>99</v>
      </c>
      <c r="AT28" s="35" t="s">
        <v>33</v>
      </c>
      <c r="AU28" s="46" t="s">
        <v>34</v>
      </c>
      <c r="AV28" s="46" t="s">
        <v>35</v>
      </c>
      <c r="AW28" s="35" t="s">
        <v>33</v>
      </c>
      <c r="AX28" s="35" t="s">
        <v>36</v>
      </c>
      <c r="AY28" s="35"/>
      <c r="AZ28" s="35" t="s">
        <v>37</v>
      </c>
      <c r="BA28" s="60">
        <f>-F17</f>
        <v>-12068.605479999998</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149.7148</v>
      </c>
      <c r="D30" s="24">
        <f t="shared" ref="D30:E31" si="19">+D6*0.004</f>
        <v>0</v>
      </c>
      <c r="E30" s="24">
        <f t="shared" si="19"/>
        <v>22.306280000000005</v>
      </c>
      <c r="F30" s="24">
        <f t="shared" ref="F30" si="20">+F6*0.004</f>
        <v>0</v>
      </c>
      <c r="G30" s="24"/>
      <c r="H30" s="24"/>
      <c r="I30" s="24"/>
      <c r="J30" s="24"/>
      <c r="K30" s="24"/>
      <c r="L30" s="24"/>
      <c r="M30" s="24"/>
      <c r="N30" s="24"/>
      <c r="O30" s="24"/>
      <c r="P30" s="24">
        <f>SUM(D30:O30)</f>
        <v>22.306280000000005</v>
      </c>
      <c r="Q30" s="22">
        <f>+C30+P30</f>
        <v>172.02108000000001</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-121.44212</v>
      </c>
      <c r="D31" s="22">
        <f t="shared" si="19"/>
        <v>12.582839999999997</v>
      </c>
      <c r="E31" s="22">
        <f t="shared" si="19"/>
        <v>-4.6651600000000037</v>
      </c>
      <c r="F31" s="22">
        <f t="shared" ref="F31" si="22">+F7*0.004</f>
        <v>14.619119999999995</v>
      </c>
      <c r="G31" s="22"/>
      <c r="H31" s="22"/>
      <c r="I31" s="22"/>
      <c r="J31" s="22"/>
      <c r="K31" s="22"/>
      <c r="L31" s="22"/>
      <c r="M31" s="22"/>
      <c r="N31" s="22"/>
      <c r="O31" s="22"/>
      <c r="P31" s="24">
        <f>SUM(D31:O31)</f>
        <v>22.536799999999989</v>
      </c>
      <c r="Q31" s="22">
        <f>+C31+P31</f>
        <v>-98.905320000000017</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748.57399999999996</v>
      </c>
      <c r="D32" s="24">
        <f t="shared" ref="D32:E33" si="24">+D6*0.02</f>
        <v>0</v>
      </c>
      <c r="E32" s="24">
        <f t="shared" si="24"/>
        <v>111.53140000000002</v>
      </c>
      <c r="F32" s="24">
        <f t="shared" ref="F32" si="25">+F6*0.02</f>
        <v>0</v>
      </c>
      <c r="G32" s="24"/>
      <c r="H32" s="24"/>
      <c r="I32" s="24"/>
      <c r="J32" s="24"/>
      <c r="K32" s="24"/>
      <c r="L32" s="24"/>
      <c r="M32" s="24"/>
      <c r="N32" s="24"/>
      <c r="O32" s="24"/>
      <c r="P32" s="24">
        <f>SUM(D32:O32)</f>
        <v>111.53140000000002</v>
      </c>
      <c r="Q32" s="22">
        <f>+C32+P32</f>
        <v>860.10539999999992</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-607.2106</v>
      </c>
      <c r="D33" s="22">
        <f t="shared" si="24"/>
        <v>62.914199999999987</v>
      </c>
      <c r="E33" s="22">
        <f t="shared" si="24"/>
        <v>-23.325800000000019</v>
      </c>
      <c r="F33" s="22">
        <f t="shared" ref="F33" si="27">+F7*0.02</f>
        <v>73.095599999999976</v>
      </c>
      <c r="G33" s="22"/>
      <c r="H33" s="22"/>
      <c r="I33" s="22"/>
      <c r="J33" s="22"/>
      <c r="K33" s="22"/>
      <c r="L33" s="22"/>
      <c r="M33" s="22"/>
      <c r="N33" s="22"/>
      <c r="O33" s="22"/>
      <c r="P33" s="24">
        <f>SUM(D33:O33)</f>
        <v>112.68399999999994</v>
      </c>
      <c r="Q33" s="22">
        <f>+C33+P33</f>
        <v>-494.52660000000003</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169.63607999999999</v>
      </c>
      <c r="D34" s="8">
        <f t="shared" ref="D34:E34" si="29">SUM(D30:D33)</f>
        <v>75.497039999999984</v>
      </c>
      <c r="E34" s="8">
        <f t="shared" si="29"/>
        <v>105.84672</v>
      </c>
      <c r="F34" s="8">
        <f t="shared" ref="F34" si="30">SUM(F30:F33)</f>
        <v>87.714719999999971</v>
      </c>
      <c r="G34" s="8"/>
      <c r="H34" s="8"/>
      <c r="I34" s="8"/>
      <c r="J34" s="8"/>
      <c r="K34" s="8"/>
      <c r="L34" s="8"/>
      <c r="M34" s="8"/>
      <c r="N34" s="8"/>
      <c r="O34" s="8"/>
      <c r="P34" s="10">
        <f>SUM(P30:P33)</f>
        <v>269.05847999999992</v>
      </c>
      <c r="Q34" s="10">
        <f>SUM(Q30:Q33)</f>
        <v>438.69455999999991</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-11624.746162881775</v>
      </c>
      <c r="D37" s="25">
        <f t="shared" si="31"/>
        <v>859.3136006999996</v>
      </c>
      <c r="E37" s="25">
        <f t="shared" si="31"/>
        <v>-777.80901240000037</v>
      </c>
      <c r="F37" s="25">
        <f t="shared" ref="F37" si="32">+F8-F13-F18-F28-F34</f>
        <v>973.37625260000027</v>
      </c>
      <c r="G37" s="25"/>
      <c r="H37" s="25"/>
      <c r="I37" s="25"/>
      <c r="J37" s="25"/>
      <c r="K37" s="25"/>
      <c r="L37" s="25"/>
      <c r="M37" s="25"/>
      <c r="N37" s="25"/>
      <c r="O37" s="25"/>
      <c r="P37" s="12">
        <f>+P8-P13-P18-P28-P34</f>
        <v>1054.8808408999992</v>
      </c>
      <c r="Q37" s="12">
        <f>+Q8-Q13-Q18-Q28-Q34</f>
        <v>-10569.865321981775</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23056.079199999996</v>
      </c>
      <c r="D41" s="12">
        <f t="shared" si="33"/>
        <v>0</v>
      </c>
      <c r="E41" s="12">
        <f t="shared" si="33"/>
        <v>3435.167120000001</v>
      </c>
      <c r="F41" s="12">
        <f t="shared" ref="F41" si="34">+F6-F11-F15-F20-F23-F26-F30-F32-F39</f>
        <v>0</v>
      </c>
      <c r="G41" s="12"/>
      <c r="H41" s="12"/>
      <c r="I41" s="12"/>
      <c r="J41" s="12"/>
      <c r="K41" s="12"/>
      <c r="L41" s="12"/>
      <c r="M41" s="12"/>
      <c r="N41" s="12"/>
      <c r="O41" s="12"/>
      <c r="P41" s="12">
        <f>+P6-P11-P15-P20-P23-P26-P30-P32-P39</f>
        <v>3435.167120000001</v>
      </c>
      <c r="Q41" s="12">
        <f>+Q6-Q11-Q15-Q20-Q23-Q26-Q30-Q32-Q39</f>
        <v>26491.246319999998</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23954.367999999999</v>
      </c>
      <c r="D45" s="80">
        <f t="shared" si="35"/>
        <v>0</v>
      </c>
      <c r="E45" s="80">
        <f t="shared" si="35"/>
        <v>3569.0048000000006</v>
      </c>
      <c r="F45" s="80">
        <f t="shared" ref="F45" si="36">+F6-F11-F15-F20-F23-F26-F43</f>
        <v>0</v>
      </c>
      <c r="G45" s="80"/>
      <c r="H45" s="80"/>
      <c r="I45" s="80"/>
      <c r="J45" s="80"/>
      <c r="K45" s="80"/>
      <c r="L45" s="80"/>
      <c r="M45" s="80"/>
      <c r="N45" s="80"/>
      <c r="O45" s="80"/>
      <c r="P45" s="80">
        <f>+P6-P11-P15-P20-P23-P26-P43</f>
        <v>3569.0048000000006</v>
      </c>
      <c r="Q45" s="80">
        <f>+Q6-Q11-Q15-Q20-Q23-Q26-Q43</f>
        <v>27523.372799999997</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5000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-5000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-5000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5000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1871.4349999999999</v>
      </c>
      <c r="D47" s="24">
        <f t="shared" ref="D47:E48" si="38">+D6*0.05</f>
        <v>0</v>
      </c>
      <c r="E47" s="24">
        <f t="shared" si="38"/>
        <v>278.82850000000002</v>
      </c>
      <c r="F47" s="24">
        <f t="shared" ref="F47" si="39">+F6*0.05</f>
        <v>0</v>
      </c>
      <c r="G47" s="24"/>
      <c r="H47" s="24"/>
      <c r="I47" s="24"/>
      <c r="J47" s="24"/>
      <c r="K47" s="24"/>
      <c r="L47" s="24"/>
      <c r="M47" s="24"/>
      <c r="N47" s="24"/>
      <c r="O47" s="24"/>
      <c r="P47" s="24">
        <f>SUM(D47:O47)</f>
        <v>278.82850000000002</v>
      </c>
      <c r="Q47" s="22">
        <f>+C47+P47</f>
        <v>2150.2635</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5000</v>
      </c>
      <c r="AQ47" s="36" t="s">
        <v>143</v>
      </c>
      <c r="AR47" s="35">
        <v>100</v>
      </c>
      <c r="AS47" s="35" t="s">
        <v>144</v>
      </c>
      <c r="AT47" s="35" t="s">
        <v>33</v>
      </c>
      <c r="AU47" s="46" t="s">
        <v>34</v>
      </c>
      <c r="AV47" s="46" t="s">
        <v>35</v>
      </c>
      <c r="AW47" s="35" t="s">
        <v>33</v>
      </c>
      <c r="AX47" s="35" t="s">
        <v>36</v>
      </c>
      <c r="AY47" s="35"/>
      <c r="AZ47" s="35" t="s">
        <v>37</v>
      </c>
      <c r="BA47" s="60">
        <f>+F24</f>
        <v>-5000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-1518.0264999999999</v>
      </c>
      <c r="D48" s="24">
        <f t="shared" si="38"/>
        <v>157.28549999999996</v>
      </c>
      <c r="E48" s="24">
        <f t="shared" si="38"/>
        <v>-58.314500000000045</v>
      </c>
      <c r="F48" s="24">
        <f t="shared" ref="F48" si="41">+F7*0.05</f>
        <v>182.73899999999995</v>
      </c>
      <c r="G48" s="24"/>
      <c r="H48" s="24"/>
      <c r="I48" s="24"/>
      <c r="J48" s="24"/>
      <c r="K48" s="24"/>
      <c r="L48" s="24"/>
      <c r="M48" s="24"/>
      <c r="N48" s="24"/>
      <c r="O48" s="24"/>
      <c r="P48" s="24">
        <f>SUM(D48:O48)</f>
        <v>281.70999999999987</v>
      </c>
      <c r="Q48" s="22">
        <f>+C48+P48</f>
        <v>-1236.3165000000001</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-5000</v>
      </c>
      <c r="AQ48" s="36" t="s">
        <v>146</v>
      </c>
      <c r="AR48" s="35">
        <v>100</v>
      </c>
      <c r="AS48" s="35" t="s">
        <v>147</v>
      </c>
      <c r="AT48" s="35" t="s">
        <v>33</v>
      </c>
      <c r="AU48" s="46" t="s">
        <v>34</v>
      </c>
      <c r="AV48" s="46" t="s">
        <v>35</v>
      </c>
      <c r="AW48" s="35" t="s">
        <v>33</v>
      </c>
      <c r="AX48" s="35" t="s">
        <v>36</v>
      </c>
      <c r="AY48" s="35"/>
      <c r="AZ48" s="35" t="s">
        <v>37</v>
      </c>
      <c r="BA48" s="60">
        <f>-F24</f>
        <v>5000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523.04458</v>
      </c>
      <c r="D49" s="39">
        <f t="shared" ref="D49:E49" si="43">+D34+D47+D48</f>
        <v>232.78253999999993</v>
      </c>
      <c r="E49" s="39">
        <f t="shared" si="43"/>
        <v>326.36071999999996</v>
      </c>
      <c r="F49" s="39">
        <f t="shared" ref="F49" si="44">+F34+F47+F48</f>
        <v>270.45371999999992</v>
      </c>
      <c r="G49" s="39"/>
      <c r="H49" s="39"/>
      <c r="I49" s="39"/>
      <c r="J49" s="39"/>
      <c r="K49" s="39"/>
      <c r="L49" s="39"/>
      <c r="M49" s="39"/>
      <c r="N49" s="39"/>
      <c r="O49" s="39"/>
      <c r="P49" s="39">
        <f>+P34+P47+P48</f>
        <v>829.5969799999998</v>
      </c>
      <c r="Q49" s="39">
        <f>+Q34+Q47+Q48</f>
        <v>1352.6415599999998</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421.52513999999996</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-4409.0224799999996</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5489.7405200000003</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-421.52513999999996</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4409.0224799999996</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-5489.7405200000003</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30360.53</v>
      </c>
      <c r="D51" s="29">
        <v>27214.82</v>
      </c>
      <c r="E51" s="29">
        <v>28381.11</v>
      </c>
      <c r="F51" s="29">
        <v>24726.33</v>
      </c>
      <c r="G51" s="29"/>
      <c r="H51" s="29"/>
      <c r="I51" s="29"/>
      <c r="J51" s="29"/>
      <c r="K51" s="29"/>
      <c r="L51" s="29"/>
      <c r="M51" s="29"/>
      <c r="N51" s="29"/>
      <c r="O51" s="29"/>
      <c r="P51" s="57">
        <f>+F51</f>
        <v>24726.33</v>
      </c>
      <c r="Q51" s="78">
        <f t="shared" ref="Q51:Q58" si="45">P51</f>
        <v>24726.33</v>
      </c>
      <c r="R51" s="17">
        <f>-R7</f>
        <v>24726.33</v>
      </c>
      <c r="S51" s="55">
        <f>Q51-R51</f>
        <v>0</v>
      </c>
      <c r="U51" s="36" t="s">
        <v>154</v>
      </c>
      <c r="V51" s="35" t="s">
        <v>32</v>
      </c>
      <c r="W51" s="35" t="s">
        <v>155</v>
      </c>
      <c r="X51" s="35" t="s">
        <v>33</v>
      </c>
      <c r="Y51" s="46" t="s">
        <v>34</v>
      </c>
      <c r="Z51" s="46" t="s">
        <v>35</v>
      </c>
      <c r="AA51" s="35" t="s">
        <v>33</v>
      </c>
      <c r="AB51" s="35" t="s">
        <v>36</v>
      </c>
      <c r="AC51" s="35"/>
      <c r="AD51" s="35" t="s">
        <v>37</v>
      </c>
      <c r="AE51" s="60">
        <f>+D25</f>
        <v>421.52513999999996</v>
      </c>
      <c r="AF51" s="36" t="s">
        <v>154</v>
      </c>
      <c r="AG51" s="35" t="s">
        <v>32</v>
      </c>
      <c r="AH51" s="35" t="s">
        <v>155</v>
      </c>
      <c r="AI51" s="35" t="s">
        <v>33</v>
      </c>
      <c r="AJ51" s="46" t="s">
        <v>34</v>
      </c>
      <c r="AK51" s="46" t="s">
        <v>35</v>
      </c>
      <c r="AL51" s="35" t="s">
        <v>33</v>
      </c>
      <c r="AM51" s="35" t="s">
        <v>36</v>
      </c>
      <c r="AN51" s="35"/>
      <c r="AO51" s="35" t="s">
        <v>37</v>
      </c>
      <c r="AP51" s="60">
        <f>+E25</f>
        <v>-4409.0224799999996</v>
      </c>
      <c r="AQ51" s="36" t="s">
        <v>154</v>
      </c>
      <c r="AR51" s="35" t="s">
        <v>32</v>
      </c>
      <c r="AS51" s="35" t="s">
        <v>155</v>
      </c>
      <c r="AT51" s="35" t="s">
        <v>33</v>
      </c>
      <c r="AU51" s="46" t="s">
        <v>34</v>
      </c>
      <c r="AV51" s="46" t="s">
        <v>35</v>
      </c>
      <c r="AW51" s="35" t="s">
        <v>33</v>
      </c>
      <c r="AX51" s="35" t="s">
        <v>36</v>
      </c>
      <c r="AY51" s="35"/>
      <c r="AZ51" s="35" t="s">
        <v>37</v>
      </c>
      <c r="BA51" s="60">
        <f>+F25</f>
        <v>5489.7405200000003</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10000</v>
      </c>
      <c r="F52" s="29">
        <v>0</v>
      </c>
      <c r="G52" s="29"/>
      <c r="H52" s="29"/>
      <c r="I52" s="29"/>
      <c r="J52" s="29"/>
      <c r="K52" s="29"/>
      <c r="L52" s="29"/>
      <c r="M52" s="29"/>
      <c r="N52" s="29"/>
      <c r="O52" s="29"/>
      <c r="P52" s="57">
        <f>+F52</f>
        <v>0</v>
      </c>
      <c r="Q52" s="78">
        <f t="shared" si="45"/>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-421.52513999999996</v>
      </c>
      <c r="AF52" s="36" t="s">
        <v>157</v>
      </c>
      <c r="AG52" s="35" t="s">
        <v>32</v>
      </c>
      <c r="AH52" s="35" t="s">
        <v>158</v>
      </c>
      <c r="AI52" s="35" t="s">
        <v>33</v>
      </c>
      <c r="AJ52" s="46" t="s">
        <v>34</v>
      </c>
      <c r="AK52" s="46" t="s">
        <v>35</v>
      </c>
      <c r="AL52" s="35" t="s">
        <v>33</v>
      </c>
      <c r="AM52" s="35" t="s">
        <v>36</v>
      </c>
      <c r="AN52" s="35"/>
      <c r="AO52" s="35" t="s">
        <v>37</v>
      </c>
      <c r="AP52" s="60">
        <f>-E25</f>
        <v>4409.0224799999996</v>
      </c>
      <c r="AQ52" s="36" t="s">
        <v>157</v>
      </c>
      <c r="AR52" s="35" t="s">
        <v>32</v>
      </c>
      <c r="AS52" s="35" t="s">
        <v>158</v>
      </c>
      <c r="AT52" s="35" t="s">
        <v>33</v>
      </c>
      <c r="AU52" s="46" t="s">
        <v>34</v>
      </c>
      <c r="AV52" s="46" t="s">
        <v>35</v>
      </c>
      <c r="AW52" s="35" t="s">
        <v>33</v>
      </c>
      <c r="AX52" s="35" t="s">
        <v>36</v>
      </c>
      <c r="AY52" s="35"/>
      <c r="AZ52" s="35" t="s">
        <v>37</v>
      </c>
      <c r="BA52" s="60">
        <f>-F25</f>
        <v>-5489.7405200000003</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3899.2354168108341</v>
      </c>
      <c r="D53" s="3">
        <f t="shared" ref="D53:F53" si="46">+D65-D15-D16+C53</f>
        <v>5679.7072768108337</v>
      </c>
      <c r="E53" s="3">
        <f t="shared" si="46"/>
        <v>-1824.0742431891667</v>
      </c>
      <c r="F53" s="3">
        <f t="shared" si="46"/>
        <v>10244.531236810832</v>
      </c>
      <c r="G53" s="3"/>
      <c r="H53" s="3"/>
      <c r="I53" s="3"/>
      <c r="J53" s="3"/>
      <c r="K53" s="3"/>
      <c r="L53" s="3"/>
      <c r="M53" s="3"/>
      <c r="N53" s="3"/>
      <c r="O53" s="3"/>
      <c r="P53" s="53">
        <f>+P65-P15-P16+C53</f>
        <v>10244.531236810832</v>
      </c>
      <c r="Q53" s="13">
        <f t="shared" si="45"/>
        <v>10244.531236810832</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390.3599000000001</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-390.3599000000001</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390.3599000000001</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5000</v>
      </c>
      <c r="F56" s="29">
        <v>0</v>
      </c>
      <c r="G56" s="29"/>
      <c r="H56" s="29"/>
      <c r="I56" s="29"/>
      <c r="J56" s="29"/>
      <c r="K56" s="29"/>
      <c r="L56" s="29"/>
      <c r="M56" s="29"/>
      <c r="N56" s="29"/>
      <c r="O56" s="29"/>
      <c r="P56" s="57">
        <f t="shared" si="47"/>
        <v>0</v>
      </c>
      <c r="Q56" s="79">
        <f t="shared" si="45"/>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-390.3599000000001</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1130.2164889868852</v>
      </c>
      <c r="D57" s="3">
        <f t="shared" ref="D57:F57" si="49">+D67-D23-D24+C57</f>
        <v>1551.7416289868852</v>
      </c>
      <c r="E57" s="3">
        <f t="shared" si="49"/>
        <v>-2857.2808510131144</v>
      </c>
      <c r="F57" s="3">
        <f t="shared" si="49"/>
        <v>2632.4596689868858</v>
      </c>
      <c r="G57" s="3"/>
      <c r="H57" s="3"/>
      <c r="I57" s="3"/>
      <c r="J57" s="3"/>
      <c r="K57" s="3"/>
      <c r="L57" s="3"/>
      <c r="M57" s="3"/>
      <c r="N57" s="3"/>
      <c r="O57" s="3"/>
      <c r="P57" s="58">
        <f>+P67-P23-P24+C57</f>
        <v>2632.4596689868849</v>
      </c>
      <c r="Q57" s="17">
        <f t="shared" si="45"/>
        <v>2632.4596689868849</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8.9023592999999988</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-12.518907600000002</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35.34302739999999</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19.496177084054125</v>
      </c>
      <c r="D58" s="5">
        <f>+D68-D26+C58</f>
        <v>28.398536384054125</v>
      </c>
      <c r="E58" s="5">
        <f t="shared" ref="E58:F58" si="50">+E68-E26+D58</f>
        <v>15.879628784054148</v>
      </c>
      <c r="F58" s="5">
        <f t="shared" si="50"/>
        <v>51.222656184054138</v>
      </c>
      <c r="G58" s="3"/>
      <c r="H58" s="3"/>
      <c r="I58" s="3"/>
      <c r="J58" s="3"/>
      <c r="K58" s="3"/>
      <c r="L58" s="3"/>
      <c r="M58" s="3"/>
      <c r="N58" s="3"/>
      <c r="O58" s="3"/>
      <c r="P58" s="58">
        <f t="shared" si="47"/>
        <v>51.222656184054138</v>
      </c>
      <c r="Q58" s="17">
        <f t="shared" si="45"/>
        <v>51.222656184054138</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-8.9023592999999988</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12.518907600000002</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-35.34302739999999</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8.9023592999999988</v>
      </c>
      <c r="AF59" s="36" t="s">
        <v>173</v>
      </c>
      <c r="AG59" s="35" t="s">
        <v>32</v>
      </c>
      <c r="AH59" s="35" t="s">
        <v>174</v>
      </c>
      <c r="AI59" s="35" t="s">
        <v>33</v>
      </c>
      <c r="AJ59" s="46" t="s">
        <v>34</v>
      </c>
      <c r="AK59" s="46" t="s">
        <v>35</v>
      </c>
      <c r="AL59" s="35" t="s">
        <v>33</v>
      </c>
      <c r="AM59" s="35" t="s">
        <v>36</v>
      </c>
      <c r="AN59" s="35"/>
      <c r="AO59" s="35" t="s">
        <v>37</v>
      </c>
      <c r="AP59" s="60">
        <f>+E27</f>
        <v>-12.518907600000002</v>
      </c>
      <c r="AQ59" s="36" t="s">
        <v>173</v>
      </c>
      <c r="AR59" s="35" t="s">
        <v>32</v>
      </c>
      <c r="AS59" s="35" t="s">
        <v>174</v>
      </c>
      <c r="AT59" s="35" t="s">
        <v>33</v>
      </c>
      <c r="AU59" s="46" t="s">
        <v>34</v>
      </c>
      <c r="AV59" s="46" t="s">
        <v>35</v>
      </c>
      <c r="AW59" s="35" t="s">
        <v>33</v>
      </c>
      <c r="AX59" s="35" t="s">
        <v>36</v>
      </c>
      <c r="AY59" s="35"/>
      <c r="AZ59" s="35" t="s">
        <v>37</v>
      </c>
      <c r="BA59" s="60">
        <f>+F27</f>
        <v>35.34302739999999</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0.55166123859652993</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0.56599999999999995</v>
      </c>
      <c r="Q60" s="40">
        <f>+Q18/Q8</f>
        <v>0.56045543323687452</v>
      </c>
      <c r="R60" s="17"/>
      <c r="S60" s="56"/>
      <c r="U60" s="36" t="s">
        <v>176</v>
      </c>
      <c r="V60" s="35" t="s">
        <v>32</v>
      </c>
      <c r="W60" s="35" t="s">
        <v>177</v>
      </c>
      <c r="X60" s="35" t="s">
        <v>33</v>
      </c>
      <c r="Y60" s="46" t="s">
        <v>34</v>
      </c>
      <c r="Z60" s="46" t="s">
        <v>35</v>
      </c>
      <c r="AA60" s="35" t="s">
        <v>33</v>
      </c>
      <c r="AB60" s="35" t="s">
        <v>36</v>
      </c>
      <c r="AC60" s="35"/>
      <c r="AD60" s="35" t="s">
        <v>37</v>
      </c>
      <c r="AE60" s="60">
        <f>-D27</f>
        <v>-8.9023592999999988</v>
      </c>
      <c r="AF60" s="36" t="s">
        <v>176</v>
      </c>
      <c r="AG60" s="35" t="s">
        <v>32</v>
      </c>
      <c r="AH60" s="35" t="s">
        <v>177</v>
      </c>
      <c r="AI60" s="35" t="s">
        <v>33</v>
      </c>
      <c r="AJ60" s="46" t="s">
        <v>34</v>
      </c>
      <c r="AK60" s="46" t="s">
        <v>35</v>
      </c>
      <c r="AL60" s="35" t="s">
        <v>33</v>
      </c>
      <c r="AM60" s="35" t="s">
        <v>36</v>
      </c>
      <c r="AN60" s="35"/>
      <c r="AO60" s="35" t="s">
        <v>37</v>
      </c>
      <c r="AP60" s="60">
        <f>-E27</f>
        <v>12.518907600000002</v>
      </c>
      <c r="AQ60" s="36" t="s">
        <v>176</v>
      </c>
      <c r="AR60" s="35" t="s">
        <v>32</v>
      </c>
      <c r="AS60" s="35" t="s">
        <v>177</v>
      </c>
      <c r="AT60" s="35" t="s">
        <v>33</v>
      </c>
      <c r="AU60" s="46" t="s">
        <v>34</v>
      </c>
      <c r="AV60" s="46" t="s">
        <v>35</v>
      </c>
      <c r="AW60" s="35" t="s">
        <v>33</v>
      </c>
      <c r="AX60" s="35" t="s">
        <v>36</v>
      </c>
      <c r="AY60" s="35"/>
      <c r="AZ60" s="35" t="s">
        <v>37</v>
      </c>
      <c r="BA60" s="60">
        <f>-F27</f>
        <v>-35.34302739999999</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22.306280000000005</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0.15990227866433399</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0.13400000000000006</v>
      </c>
      <c r="Q62" s="40">
        <f>(+Q23+Q24+Q25)/Q8</f>
        <v>0.14401599157209807</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-22.306280000000005</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0.71156351726086386</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0.7</v>
      </c>
      <c r="Q63" s="41">
        <f>SUM(Q60:Q62)</f>
        <v>0.70447142480897262</v>
      </c>
      <c r="R63" s="17"/>
      <c r="S63" s="56"/>
      <c r="U63" s="36" t="s">
        <v>61</v>
      </c>
      <c r="V63" s="35">
        <v>100</v>
      </c>
      <c r="W63" s="35">
        <v>500300</v>
      </c>
      <c r="X63" s="35" t="s">
        <v>33</v>
      </c>
      <c r="Y63" s="46" t="s">
        <v>34</v>
      </c>
      <c r="Z63" s="46" t="s">
        <v>35</v>
      </c>
      <c r="AA63" s="35" t="s">
        <v>33</v>
      </c>
      <c r="AB63" s="35" t="s">
        <v>36</v>
      </c>
      <c r="AC63" s="35"/>
      <c r="AD63" s="35" t="s">
        <v>37</v>
      </c>
      <c r="AE63" s="60">
        <f>-D31</f>
        <v>-12.582839999999997</v>
      </c>
      <c r="AF63" s="36" t="s">
        <v>61</v>
      </c>
      <c r="AG63" s="35">
        <v>100</v>
      </c>
      <c r="AH63" s="35">
        <v>500300</v>
      </c>
      <c r="AI63" s="35" t="s">
        <v>33</v>
      </c>
      <c r="AJ63" s="46" t="s">
        <v>34</v>
      </c>
      <c r="AK63" s="46" t="s">
        <v>35</v>
      </c>
      <c r="AL63" s="35" t="s">
        <v>33</v>
      </c>
      <c r="AM63" s="35" t="s">
        <v>36</v>
      </c>
      <c r="AN63" s="35"/>
      <c r="AO63" s="35" t="s">
        <v>37</v>
      </c>
      <c r="AP63" s="60">
        <f>-E31</f>
        <v>4.6651600000000037</v>
      </c>
      <c r="AQ63" s="36" t="s">
        <v>61</v>
      </c>
      <c r="AR63" s="35">
        <v>100</v>
      </c>
      <c r="AS63" s="35">
        <v>500300</v>
      </c>
      <c r="AT63" s="35" t="s">
        <v>33</v>
      </c>
      <c r="AU63" s="46" t="s">
        <v>34</v>
      </c>
      <c r="AV63" s="46" t="s">
        <v>35</v>
      </c>
      <c r="AW63" s="35" t="s">
        <v>33</v>
      </c>
      <c r="AX63" s="35" t="s">
        <v>36</v>
      </c>
      <c r="AY63" s="35"/>
      <c r="AZ63" s="35" t="s">
        <v>37</v>
      </c>
      <c r="BA63" s="60">
        <f>-F31</f>
        <v>-14.619119999999995</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12.582839999999997</v>
      </c>
      <c r="AF64" s="36" t="s">
        <v>183</v>
      </c>
      <c r="AG64" s="35">
        <v>100</v>
      </c>
      <c r="AH64" s="35" t="s">
        <v>184</v>
      </c>
      <c r="AI64" s="35" t="s">
        <v>33</v>
      </c>
      <c r="AJ64" s="46" t="s">
        <v>34</v>
      </c>
      <c r="AK64" s="46" t="s">
        <v>35</v>
      </c>
      <c r="AL64" s="35" t="s">
        <v>33</v>
      </c>
      <c r="AM64" s="35" t="s">
        <v>36</v>
      </c>
      <c r="AN64" s="35"/>
      <c r="AO64" s="35" t="s">
        <v>37</v>
      </c>
      <c r="AP64" s="60">
        <f>+E31</f>
        <v>-4.6651600000000037</v>
      </c>
      <c r="AQ64" s="36" t="s">
        <v>183</v>
      </c>
      <c r="AR64" s="35">
        <v>100</v>
      </c>
      <c r="AS64" s="35" t="s">
        <v>184</v>
      </c>
      <c r="AT64" s="35" t="s">
        <v>33</v>
      </c>
      <c r="AU64" s="46" t="s">
        <v>34</v>
      </c>
      <c r="AV64" s="46" t="s">
        <v>35</v>
      </c>
      <c r="AW64" s="35" t="s">
        <v>33</v>
      </c>
      <c r="AX64" s="35" t="s">
        <v>36</v>
      </c>
      <c r="AY64" s="35"/>
      <c r="AZ64" s="35" t="s">
        <v>37</v>
      </c>
      <c r="BA64" s="60">
        <f>+F31</f>
        <v>14.619119999999995</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3899.2354168108341</v>
      </c>
      <c r="D65" s="27">
        <f t="shared" ref="D65:M67" si="55">D$8*D60</f>
        <v>1780.4718599999994</v>
      </c>
      <c r="E65" s="27">
        <f t="shared" si="55"/>
        <v>2496.2184799999995</v>
      </c>
      <c r="F65" s="27">
        <f t="shared" si="55"/>
        <v>2068.6054799999993</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6345.2958199999985</v>
      </c>
      <c r="Q65" s="5">
        <f>+C65+P65</f>
        <v>10244.531236810832</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111.53140000000002</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-111.53140000000002</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1130.2164889868852</v>
      </c>
      <c r="D67" s="27">
        <f t="shared" si="55"/>
        <v>421.52513999999991</v>
      </c>
      <c r="E67" s="27">
        <f t="shared" si="55"/>
        <v>590.97752000000003</v>
      </c>
      <c r="F67" s="27">
        <f t="shared" si="55"/>
        <v>489.74051999999989</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1502.2431799999997</v>
      </c>
      <c r="Q67" s="5">
        <f>+C67+P67</f>
        <v>2632.4596689868849</v>
      </c>
      <c r="R67" s="17"/>
      <c r="S67" s="56"/>
      <c r="U67" s="36" t="s">
        <v>61</v>
      </c>
      <c r="V67" s="35">
        <v>100</v>
      </c>
      <c r="W67" s="35" t="s">
        <v>62</v>
      </c>
      <c r="X67" s="35" t="s">
        <v>33</v>
      </c>
      <c r="Y67" s="46" t="s">
        <v>34</v>
      </c>
      <c r="Z67" s="46" t="s">
        <v>35</v>
      </c>
      <c r="AA67" s="35" t="s">
        <v>33</v>
      </c>
      <c r="AB67" s="35" t="s">
        <v>36</v>
      </c>
      <c r="AC67" s="35"/>
      <c r="AD67" s="35" t="s">
        <v>37</v>
      </c>
      <c r="AE67" s="60">
        <f>-D33</f>
        <v>-62.914199999999987</v>
      </c>
      <c r="AF67" s="36" t="s">
        <v>61</v>
      </c>
      <c r="AG67" s="35">
        <v>100</v>
      </c>
      <c r="AH67" s="35" t="s">
        <v>62</v>
      </c>
      <c r="AI67" s="35" t="s">
        <v>33</v>
      </c>
      <c r="AJ67" s="46" t="s">
        <v>34</v>
      </c>
      <c r="AK67" s="46" t="s">
        <v>35</v>
      </c>
      <c r="AL67" s="35" t="s">
        <v>33</v>
      </c>
      <c r="AM67" s="35" t="s">
        <v>36</v>
      </c>
      <c r="AN67" s="35"/>
      <c r="AO67" s="35" t="s">
        <v>37</v>
      </c>
      <c r="AP67" s="60">
        <f>-E33</f>
        <v>23.325800000000019</v>
      </c>
      <c r="AQ67" s="36" t="s">
        <v>61</v>
      </c>
      <c r="AR67" s="35">
        <v>100</v>
      </c>
      <c r="AS67" s="35" t="s">
        <v>62</v>
      </c>
      <c r="AT67" s="35" t="s">
        <v>33</v>
      </c>
      <c r="AU67" s="46" t="s">
        <v>34</v>
      </c>
      <c r="AV67" s="46" t="s">
        <v>35</v>
      </c>
      <c r="AW67" s="35" t="s">
        <v>33</v>
      </c>
      <c r="AX67" s="35" t="s">
        <v>36</v>
      </c>
      <c r="AY67" s="35"/>
      <c r="AZ67" s="35" t="s">
        <v>37</v>
      </c>
      <c r="BA67" s="60">
        <f>-F33</f>
        <v>-73.095599999999976</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2639.5051770840546</v>
      </c>
      <c r="D68" s="13">
        <f t="shared" si="61"/>
        <v>8.9023592999999988</v>
      </c>
      <c r="E68" s="13">
        <f t="shared" si="61"/>
        <v>377.84099240000012</v>
      </c>
      <c r="F68" s="13">
        <f t="shared" si="61"/>
        <v>35.34302739999999</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422.0863791000001</v>
      </c>
      <c r="Q68" s="5">
        <f>+C68+P68</f>
        <v>3061.5915561840548</v>
      </c>
      <c r="R68" s="17"/>
      <c r="S68" s="56"/>
      <c r="U68" s="36" t="s">
        <v>183</v>
      </c>
      <c r="V68" s="35">
        <v>100</v>
      </c>
      <c r="W68" s="35" t="s">
        <v>184</v>
      </c>
      <c r="X68" s="35" t="s">
        <v>33</v>
      </c>
      <c r="Y68" s="46" t="s">
        <v>34</v>
      </c>
      <c r="Z68" s="46" t="s">
        <v>35</v>
      </c>
      <c r="AA68" s="35" t="s">
        <v>33</v>
      </c>
      <c r="AB68" s="35" t="s">
        <v>36</v>
      </c>
      <c r="AC68" s="35"/>
      <c r="AD68" s="35" t="s">
        <v>37</v>
      </c>
      <c r="AE68" s="60">
        <f>+D33</f>
        <v>62.914199999999987</v>
      </c>
      <c r="AF68" s="36" t="s">
        <v>183</v>
      </c>
      <c r="AG68" s="35">
        <v>100</v>
      </c>
      <c r="AH68" s="35" t="s">
        <v>184</v>
      </c>
      <c r="AI68" s="35" t="s">
        <v>33</v>
      </c>
      <c r="AJ68" s="46" t="s">
        <v>34</v>
      </c>
      <c r="AK68" s="46" t="s">
        <v>35</v>
      </c>
      <c r="AL68" s="35" t="s">
        <v>33</v>
      </c>
      <c r="AM68" s="35" t="s">
        <v>36</v>
      </c>
      <c r="AN68" s="35"/>
      <c r="AO68" s="35" t="s">
        <v>37</v>
      </c>
      <c r="AP68" s="60">
        <f>+E33</f>
        <v>-23.325800000000019</v>
      </c>
      <c r="AQ68" s="36" t="s">
        <v>183</v>
      </c>
      <c r="AR68" s="35">
        <v>100</v>
      </c>
      <c r="AS68" s="35" t="s">
        <v>184</v>
      </c>
      <c r="AT68" s="35" t="s">
        <v>33</v>
      </c>
      <c r="AU68" s="46" t="s">
        <v>34</v>
      </c>
      <c r="AV68" s="46" t="s">
        <v>35</v>
      </c>
      <c r="AW68" s="35" t="s">
        <v>33</v>
      </c>
      <c r="AX68" s="35" t="s">
        <v>36</v>
      </c>
      <c r="AY68" s="35"/>
      <c r="AZ68" s="35" t="s">
        <v>37</v>
      </c>
      <c r="BA68" s="60">
        <f>+F33</f>
        <v>73.095599999999976</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7668.9570828817741</v>
      </c>
      <c r="D69" s="28">
        <f t="shared" ref="D69:M69" si="63">SUM(D65:D68)</f>
        <v>2210.8993592999996</v>
      </c>
      <c r="E69" s="28">
        <f t="shared" si="63"/>
        <v>3465.0369923999997</v>
      </c>
      <c r="F69" s="28">
        <f t="shared" si="63"/>
        <v>2593.6890273999993</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8269.6253790999981</v>
      </c>
      <c r="Q69" s="16">
        <f>SUM(Q65:Q68)</f>
        <v>15938.582461981772</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278.82850000000002</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-278.82850000000002</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5048.9480828817741</v>
      </c>
      <c r="D71" s="27">
        <f t="shared" ref="D71:M71" si="69">SUM(D52:D58)</f>
        <v>7259.8474421817727</v>
      </c>
      <c r="E71" s="27">
        <f t="shared" si="69"/>
        <v>10334.524534581773</v>
      </c>
      <c r="F71" s="27">
        <f t="shared" si="69"/>
        <v>12928.213561981771</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12928.213561981771</v>
      </c>
      <c r="Q71" s="13">
        <f>SUM(Q52:Q58)</f>
        <v>12928.213561981771</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-157.28549999999996</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58.314500000000045</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-182.73899999999995</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5806.2902953140401</v>
      </c>
      <c r="D72" s="67">
        <f t="shared" ref="D72:M72" si="72">+D71*1.15</f>
        <v>8348.8245585090372</v>
      </c>
      <c r="E72" s="67">
        <f t="shared" si="72"/>
        <v>11884.703214769039</v>
      </c>
      <c r="F72" s="67">
        <f t="shared" si="72"/>
        <v>14867.445596279036</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14867.445596279036</v>
      </c>
      <c r="Q72" s="65">
        <f>+Q71*1.15</f>
        <v>14867.445596279036</v>
      </c>
      <c r="R72" s="17"/>
      <c r="S72" s="56"/>
      <c r="U72" s="36" t="s">
        <v>183</v>
      </c>
      <c r="V72" s="35">
        <v>100</v>
      </c>
      <c r="W72" s="35" t="s">
        <v>184</v>
      </c>
      <c r="X72" s="35" t="s">
        <v>33</v>
      </c>
      <c r="Y72" s="46" t="s">
        <v>34</v>
      </c>
      <c r="Z72" s="46" t="s">
        <v>35</v>
      </c>
      <c r="AA72" s="35" t="s">
        <v>33</v>
      </c>
      <c r="AB72" s="35" t="s">
        <v>36</v>
      </c>
      <c r="AC72" s="35"/>
      <c r="AD72" s="35" t="s">
        <v>37</v>
      </c>
      <c r="AE72" s="60">
        <f>+D48</f>
        <v>157.28549999999996</v>
      </c>
      <c r="AF72" s="36" t="s">
        <v>183</v>
      </c>
      <c r="AG72" s="35">
        <v>100</v>
      </c>
      <c r="AH72" s="35" t="s">
        <v>184</v>
      </c>
      <c r="AI72" s="35" t="s">
        <v>33</v>
      </c>
      <c r="AJ72" s="46" t="s">
        <v>34</v>
      </c>
      <c r="AK72" s="46" t="s">
        <v>35</v>
      </c>
      <c r="AL72" s="35" t="s">
        <v>33</v>
      </c>
      <c r="AM72" s="35" t="s">
        <v>36</v>
      </c>
      <c r="AN72" s="35"/>
      <c r="AO72" s="35" t="s">
        <v>37</v>
      </c>
      <c r="AP72" s="60">
        <f>+E48</f>
        <v>-58.314500000000045</v>
      </c>
      <c r="AQ72" s="36" t="s">
        <v>183</v>
      </c>
      <c r="AR72" s="35">
        <v>100</v>
      </c>
      <c r="AS72" s="35" t="s">
        <v>184</v>
      </c>
      <c r="AT72" s="35" t="s">
        <v>33</v>
      </c>
      <c r="AU72" s="46" t="s">
        <v>34</v>
      </c>
      <c r="AV72" s="46" t="s">
        <v>35</v>
      </c>
      <c r="AW72" s="35" t="s">
        <v>33</v>
      </c>
      <c r="AX72" s="35" t="s">
        <v>36</v>
      </c>
      <c r="AY72" s="35"/>
      <c r="AZ72" s="35" t="s">
        <v>37</v>
      </c>
      <c r="BA72" s="60">
        <f>+F48</f>
        <v>182.73899999999995</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10946.001258599996</v>
      </c>
      <c r="AP76" s="92">
        <f>SUMIF(AP$5:AP$72,"&gt;0",AP$5:AP$72)</f>
        <v>71850.467855200011</v>
      </c>
      <c r="AQ76"/>
      <c r="AR76"/>
      <c r="AS76"/>
      <c r="AT76"/>
      <c r="AU76"/>
      <c r="AV76"/>
      <c r="AW76"/>
      <c r="AX76"/>
      <c r="AY76"/>
      <c r="AZ76"/>
      <c r="BA76" s="92">
        <f>SUMIF(BA$5:BA$72,"&gt;0",BA$5:BA$72)</f>
        <v>72767.391774800009</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-10946.001258599996</v>
      </c>
      <c r="AP78" s="92">
        <f>SUMIF(AP$5:AP$72,"&lt;0",AP$5:AP$72)</f>
        <v>-71850.467855200011</v>
      </c>
      <c r="AQ78"/>
      <c r="AR78"/>
      <c r="AS78"/>
      <c r="AT78"/>
      <c r="AU78"/>
      <c r="AV78"/>
      <c r="AW78"/>
      <c r="AX78"/>
      <c r="AY78"/>
      <c r="AZ78"/>
      <c r="BA78" s="92">
        <f>SUMIF(BA$5:BA$72,"&lt;0",BA$5:BA$72)</f>
        <v>-72767.391774800009</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6" orientation="landscape" horizontalDpi="1200" verticalDpi="1200" r:id="rId1"/>
  <headerFooter>
    <oddFooter>&amp;C&amp;F  &amp;A</oddFooter>
  </headerFooter>
  <ignoredErrors>
    <ignoredError sqref="EW42:EW43 EW5:EW37 A18:B18 V73:EV74 V6:X6 V64:X67 V146:EV163 AF79:EV145 V8:X61 V7:X7 V5:X5 ER68:ET69 ER5:ET5 ER63:ET67 ER9:ET12 EG5:EI5 EG63:EI67 EG9:EI12 DV5:DX5 DV63:DX67 DV9:DX12 DK5:DM5 DK63:DM67 DK9:DM12 CZ5:DB5 CZ63:DB67 CZ9:DB12 CO5:CQ5 CO63:CQ67 CO9:CQ12 CD5:CF5 CD63:CF67 CD9:CF12 BS5:BU5 BS63:BU67 BS9:BU12 BH9:BJ12 BH63:BJ67 BH5:BJ5 AW5:AY5 AW9:AY12 AW63:AY67 AL5:AN5 AL9:AN12 AL63:AN67 AA9:AC12 AA63:AC67 Z5:AC5 EK5:EO6 DZ5:ED6 DO5:DS6 DD5:DH6 CS5:CW6 CH5:CL6 BW5:CA6 BL5:BP6 BA6:BB6 BA5:BB5 AP6:AT6 AP5:AT5 AE6:AI6 AE5:AI5 EK64:EO67 EK7:EO61 DZ64:ED67 DZ7:ED61 DO64:DS67 DO7:DS61 DD64:DH67 DD7:DH61 CS64:CW67 CS7:CW61 CH64:CL67 CH7:CL61 BW64:CA67 BW7:CA61 BL64:BP67 BL7:BP61 BC7:BE61 BA8:BB61 BA64:BE67 BA7:BB7 AP8:AT61 AP64:AT67 AP7:AT7 AE8:AI61 AE64:AI67 AE7:AI7 BC5:BE6 Y8:Y62 Y6 BF5:BF6 Y7 AJ7 Y63:Y67 AJ63:AJ67 AJ8:AJ62 AU7 AU63:AU67 AU8:AU62 BF7 BF63:BF67 BF8:BF62 BQ7 BQ8:BQ62 BQ63:BQ67 CB7 CB8:CB62 CB63:CB67 CM7 CM8:CM62 CM63:CM67 CX7 CX8:CX62 CX63:CX67 DI7 DI8:DI62 DI63:DI67 DT7 DT8:DT62 DT63:DT67 EE7 EE8:EE62 EE63:EE67 EP7 EP8:EP62 EP63:EP67 Y5 AJ5 AJ6 AU5 AU6 BQ5:BQ6 CB5:CB6 CM5:CM6 CX5:CX6 DI5:DI6 DT5:DT6 EE5:EE6 EP5:EP6 EV7 EV62 EV67 EV6 EG68:EI69 DV68:DX69 DK68:DM69 CZ68:DB69 CO68:CQ69 CD68:CF69 BS68:BU69 BH68:BJ69 AW68:AY69 AL68:AN69 AA68:AC69 EK68:EO72 DZ68:ED72 DO68:DS72 DD68:DH72 CS68:CW72 CH68:CL72 BW68:CA72 BL68:BP72 BA68:BE72 AP68:AT72 AE68:AI72 V68:X72 S68:U72 Y68:Y72 AJ68:AJ72 AU68:AU72 BF68:BF72 BQ68:BQ72 CB68:CB72 CM68:CM72 CX68:CX72 DI68:DI72 DT68:DT72 EE68:EE72 EP68:EP72 EV5 EV8 EV9 EV10 EV11 EV12 EV13 EV14 EV15 EV16 EV17 EV18 EV19 EV20 EV21 EV22 EV23 EV24 EV25 EV26 EV27 EV28 EV29 EV30 EV31 EV32 EV33 EV34 EV35 EV36 EV37 EV38 EV39 EV40 EV41 EV42 EV43 EV44 EV45 EV46 EV47 EV48 EV49 EV50 EV51 EV52 EV53 EV54 EV55 EV56 EV57 EV58 EV59 EV60 EV61 EV63 EV64 EV65 EV66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 sqref="P6:P50" formulaRange="1"/>
    <ignoredError sqref="P53 P57"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FA61D-FBB1-4F4A-8208-374C0641AE6E}">
  <sheetPr>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3" style="1" bestFit="1" customWidth="1"/>
    <col min="4" max="4" width="12" style="1" bestFit="1" customWidth="1"/>
    <col min="5" max="6" width="11.28515625" style="1" bestFit="1" customWidth="1"/>
    <col min="7" max="15" width="14.85546875" style="1" customWidth="1"/>
    <col min="16" max="16" width="12" style="1" bestFit="1" customWidth="1"/>
    <col min="17" max="18" width="12.28515625"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224</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-25700.01</v>
      </c>
      <c r="AF5" s="36" t="s">
        <v>31</v>
      </c>
      <c r="AG5" s="35" t="s">
        <v>32</v>
      </c>
      <c r="AH5" s="35">
        <v>120100</v>
      </c>
      <c r="AI5" s="35" t="s">
        <v>33</v>
      </c>
      <c r="AJ5" s="46" t="s">
        <v>34</v>
      </c>
      <c r="AK5" s="46" t="s">
        <v>35</v>
      </c>
      <c r="AL5" s="35" t="s">
        <v>33</v>
      </c>
      <c r="AM5" s="35" t="s">
        <v>36</v>
      </c>
      <c r="AN5" s="35"/>
      <c r="AO5" s="35" t="s">
        <v>37</v>
      </c>
      <c r="AP5" s="60">
        <f>+E6</f>
        <v>5900.0099999999993</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135470.76999999999</v>
      </c>
      <c r="D6" s="29">
        <v>-25700.01</v>
      </c>
      <c r="E6" s="29">
        <v>5900.0099999999993</v>
      </c>
      <c r="F6" s="29">
        <v>0</v>
      </c>
      <c r="G6" s="29"/>
      <c r="H6" s="29"/>
      <c r="I6" s="29"/>
      <c r="J6" s="29"/>
      <c r="K6" s="29"/>
      <c r="L6" s="29"/>
      <c r="M6" s="29"/>
      <c r="N6" s="29"/>
      <c r="O6" s="29"/>
      <c r="P6" s="29">
        <f>SUM(D6:O6)</f>
        <v>-19800</v>
      </c>
      <c r="Q6" s="29">
        <f>+C6+P6</f>
        <v>115670.76999999999</v>
      </c>
      <c r="R6" s="53">
        <f>Q6</f>
        <v>115670.76999999999</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25700.01</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-5900.0099999999993</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-108371.01</v>
      </c>
      <c r="D7" s="3">
        <f t="shared" ref="D7:F7" si="0">C51-D51</f>
        <v>34927.309999999983</v>
      </c>
      <c r="E7" s="3">
        <f t="shared" si="0"/>
        <v>7598.7100000000064</v>
      </c>
      <c r="F7" s="3">
        <f t="shared" si="0"/>
        <v>8446.7400000000052</v>
      </c>
      <c r="G7" s="3"/>
      <c r="H7" s="3"/>
      <c r="I7" s="3"/>
      <c r="J7" s="3"/>
      <c r="K7" s="3"/>
      <c r="L7" s="3"/>
      <c r="M7" s="3"/>
      <c r="N7" s="3"/>
      <c r="O7" s="3"/>
      <c r="P7" s="3">
        <f>SUM(D7:O7)</f>
        <v>50972.759999999995</v>
      </c>
      <c r="Q7" s="5">
        <f>+C7+P7</f>
        <v>-57398.25</v>
      </c>
      <c r="R7" s="53">
        <f>Q7</f>
        <v>-57398.25</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-34927.309999999983</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-7598.7100000000064</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-8446.7400000000052</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27099.759999999995</v>
      </c>
      <c r="D8" s="8">
        <f t="shared" si="1"/>
        <v>9227.2999999999847</v>
      </c>
      <c r="E8" s="8">
        <f t="shared" si="1"/>
        <v>13498.720000000005</v>
      </c>
      <c r="F8" s="8">
        <f t="shared" ref="F8" si="2">SUM(F6:F7)</f>
        <v>8446.7400000000052</v>
      </c>
      <c r="G8" s="8"/>
      <c r="H8" s="8"/>
      <c r="I8" s="8"/>
      <c r="J8" s="8"/>
      <c r="K8" s="8"/>
      <c r="L8" s="8"/>
      <c r="M8" s="8"/>
      <c r="N8" s="8"/>
      <c r="O8" s="8"/>
      <c r="P8" s="8">
        <f>SUM(P6:P7)</f>
        <v>31172.759999999995</v>
      </c>
      <c r="Q8" s="8">
        <f>SUM(Q6:Q7)</f>
        <v>58272.51999999999</v>
      </c>
      <c r="R8" s="23">
        <f>SUM(R6:R7)</f>
        <v>58272.51999999999</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34927.309999999983</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7598.7100000000064</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8446.7400000000052</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-25700.01</v>
      </c>
      <c r="AF9" s="36" t="s">
        <v>46</v>
      </c>
      <c r="AG9" s="35">
        <v>100</v>
      </c>
      <c r="AH9" s="35">
        <v>400300</v>
      </c>
      <c r="AI9" s="35" t="s">
        <v>33</v>
      </c>
      <c r="AJ9" s="46" t="s">
        <v>34</v>
      </c>
      <c r="AK9" s="46" t="s">
        <v>35</v>
      </c>
      <c r="AL9" s="35" t="s">
        <v>33</v>
      </c>
      <c r="AM9" s="35" t="s">
        <v>36</v>
      </c>
      <c r="AN9" s="35"/>
      <c r="AO9" s="35" t="s">
        <v>37</v>
      </c>
      <c r="AP9" s="60">
        <f>+E6</f>
        <v>5900.0099999999993</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25700.01</v>
      </c>
      <c r="AF10" s="36" t="s">
        <v>48</v>
      </c>
      <c r="AG10" s="35">
        <v>100</v>
      </c>
      <c r="AH10" s="35" t="s">
        <v>49</v>
      </c>
      <c r="AI10" s="35" t="s">
        <v>33</v>
      </c>
      <c r="AJ10" s="46" t="s">
        <v>34</v>
      </c>
      <c r="AK10" s="35" t="s">
        <v>35</v>
      </c>
      <c r="AL10" s="35" t="s">
        <v>33</v>
      </c>
      <c r="AM10" s="35" t="s">
        <v>36</v>
      </c>
      <c r="AN10" s="35"/>
      <c r="AO10" s="35" t="s">
        <v>37</v>
      </c>
      <c r="AP10" s="60">
        <f>-E6</f>
        <v>-5900.0099999999993</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39286.523300000001</v>
      </c>
      <c r="D11" s="3">
        <f t="shared" ref="D11:E11" si="3">+D6*0.29</f>
        <v>-7453.0028999999986</v>
      </c>
      <c r="E11" s="3">
        <f t="shared" si="3"/>
        <v>1711.0028999999997</v>
      </c>
      <c r="F11" s="3">
        <f t="shared" ref="F11" si="4">+F6*0.29</f>
        <v>0</v>
      </c>
      <c r="G11" s="3"/>
      <c r="H11" s="3"/>
      <c r="I11" s="3"/>
      <c r="J11" s="3"/>
      <c r="K11" s="3"/>
      <c r="L11" s="3"/>
      <c r="M11" s="3"/>
      <c r="N11" s="3"/>
      <c r="O11" s="3"/>
      <c r="P11" s="3">
        <f>SUM(D11:O11)</f>
        <v>-5741.9999999999991</v>
      </c>
      <c r="Q11" s="5">
        <f>+C11+P11</f>
        <v>33544.523300000001</v>
      </c>
      <c r="R11" s="17"/>
      <c r="S11" s="55"/>
      <c r="U11" s="36" t="s">
        <v>52</v>
      </c>
      <c r="V11" s="35">
        <v>100</v>
      </c>
      <c r="W11" s="35">
        <v>230300</v>
      </c>
      <c r="X11" s="35" t="s">
        <v>33</v>
      </c>
      <c r="Y11" s="46" t="s">
        <v>34</v>
      </c>
      <c r="Z11" s="46" t="s">
        <v>35</v>
      </c>
      <c r="AA11" s="35" t="s">
        <v>33</v>
      </c>
      <c r="AB11" s="35" t="s">
        <v>36</v>
      </c>
      <c r="AC11" s="35"/>
      <c r="AD11" s="35" t="s">
        <v>37</v>
      </c>
      <c r="AE11" s="60">
        <f>-D7</f>
        <v>-34927.309999999983</v>
      </c>
      <c r="AF11" s="36" t="s">
        <v>52</v>
      </c>
      <c r="AG11" s="35">
        <v>100</v>
      </c>
      <c r="AH11" s="35">
        <v>230300</v>
      </c>
      <c r="AI11" s="35" t="s">
        <v>33</v>
      </c>
      <c r="AJ11" s="46" t="s">
        <v>34</v>
      </c>
      <c r="AK11" s="46" t="s">
        <v>35</v>
      </c>
      <c r="AL11" s="35" t="s">
        <v>33</v>
      </c>
      <c r="AM11" s="35" t="s">
        <v>36</v>
      </c>
      <c r="AN11" s="35"/>
      <c r="AO11" s="35" t="s">
        <v>37</v>
      </c>
      <c r="AP11" s="60">
        <f>-E7</f>
        <v>-7598.7100000000064</v>
      </c>
      <c r="AQ11" s="36" t="s">
        <v>52</v>
      </c>
      <c r="AR11" s="35">
        <v>100</v>
      </c>
      <c r="AS11" s="35">
        <v>230300</v>
      </c>
      <c r="AT11" s="35" t="s">
        <v>33</v>
      </c>
      <c r="AU11" s="46" t="s">
        <v>34</v>
      </c>
      <c r="AV11" s="46" t="s">
        <v>35</v>
      </c>
      <c r="AW11" s="35" t="s">
        <v>33</v>
      </c>
      <c r="AX11" s="35" t="s">
        <v>36</v>
      </c>
      <c r="AY11" s="35"/>
      <c r="AZ11" s="35" t="s">
        <v>37</v>
      </c>
      <c r="BA11" s="60">
        <f>-F7</f>
        <v>-8446.7400000000052</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34927.309999999983</v>
      </c>
      <c r="AF12" s="36" t="s">
        <v>54</v>
      </c>
      <c r="AG12" s="35">
        <v>100</v>
      </c>
      <c r="AH12" s="35">
        <v>411300</v>
      </c>
      <c r="AI12" s="35" t="s">
        <v>33</v>
      </c>
      <c r="AJ12" s="46" t="s">
        <v>34</v>
      </c>
      <c r="AK12" s="46" t="s">
        <v>35</v>
      </c>
      <c r="AL12" s="35" t="s">
        <v>33</v>
      </c>
      <c r="AM12" s="35" t="s">
        <v>36</v>
      </c>
      <c r="AN12" s="35"/>
      <c r="AO12" s="35" t="s">
        <v>37</v>
      </c>
      <c r="AP12" s="60">
        <f>E7</f>
        <v>7598.7100000000064</v>
      </c>
      <c r="AQ12" s="36" t="s">
        <v>54</v>
      </c>
      <c r="AR12" s="35">
        <v>100</v>
      </c>
      <c r="AS12" s="35">
        <v>411300</v>
      </c>
      <c r="AT12" s="35" t="s">
        <v>33</v>
      </c>
      <c r="AU12" s="46" t="s">
        <v>34</v>
      </c>
      <c r="AV12" s="46" t="s">
        <v>35</v>
      </c>
      <c r="AW12" s="35" t="s">
        <v>33</v>
      </c>
      <c r="AX12" s="35" t="s">
        <v>36</v>
      </c>
      <c r="AY12" s="35"/>
      <c r="AZ12" s="35" t="s">
        <v>37</v>
      </c>
      <c r="BA12" s="60">
        <f>+F7</f>
        <v>8446.7400000000052</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39286.523300000001</v>
      </c>
      <c r="D13" s="10">
        <f t="shared" si="5"/>
        <v>-7453.0028999999986</v>
      </c>
      <c r="E13" s="10">
        <f t="shared" si="5"/>
        <v>1711.0028999999997</v>
      </c>
      <c r="F13" s="10">
        <f t="shared" ref="F13" si="6">SUM(F11:F12)</f>
        <v>0</v>
      </c>
      <c r="G13" s="10"/>
      <c r="H13" s="10"/>
      <c r="I13" s="10"/>
      <c r="J13" s="10"/>
      <c r="K13" s="10"/>
      <c r="L13" s="10"/>
      <c r="M13" s="10"/>
      <c r="N13" s="10"/>
      <c r="O13" s="10"/>
      <c r="P13" s="10">
        <f>SUM(P11:P12)</f>
        <v>-5741.9999999999991</v>
      </c>
      <c r="Q13" s="10">
        <f>SUM(Q11:Q12)</f>
        <v>33544.523300000001</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-7453.0028999999986</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1711.0028999999997</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7453.0028999999986</v>
      </c>
      <c r="AF14" s="36" t="s">
        <v>31</v>
      </c>
      <c r="AG14" s="35">
        <v>100</v>
      </c>
      <c r="AH14" s="35">
        <v>120100</v>
      </c>
      <c r="AI14" s="35" t="s">
        <v>33</v>
      </c>
      <c r="AJ14" s="46" t="s">
        <v>34</v>
      </c>
      <c r="AK14" s="35" t="s">
        <v>35</v>
      </c>
      <c r="AL14" s="35" t="s">
        <v>33</v>
      </c>
      <c r="AM14" s="35" t="s">
        <v>36</v>
      </c>
      <c r="AN14" s="35"/>
      <c r="AO14" s="35" t="s">
        <v>37</v>
      </c>
      <c r="AP14" s="60">
        <f>-E11</f>
        <v>-1711.0028999999997</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7396.0599999999995</v>
      </c>
      <c r="G15" s="29"/>
      <c r="H15" s="29"/>
      <c r="I15" s="29"/>
      <c r="J15" s="29"/>
      <c r="K15" s="29"/>
      <c r="L15" s="29"/>
      <c r="M15" s="29"/>
      <c r="N15" s="29"/>
      <c r="O15" s="29"/>
      <c r="P15" s="29">
        <f>SUM(D15:O15)</f>
        <v>7396.0599999999995</v>
      </c>
      <c r="Q15" s="29">
        <f>+C15+P15</f>
        <v>7396.0599999999995</v>
      </c>
      <c r="R15" s="53">
        <f>Q15</f>
        <v>7396.0599999999995</v>
      </c>
      <c r="S15" s="55">
        <f>Q15-R15</f>
        <v>0</v>
      </c>
      <c r="U15" s="36" t="s">
        <v>48</v>
      </c>
      <c r="V15" s="35">
        <v>100</v>
      </c>
      <c r="W15" s="35" t="s">
        <v>49</v>
      </c>
      <c r="X15" s="35" t="s">
        <v>33</v>
      </c>
      <c r="Y15" s="46" t="s">
        <v>34</v>
      </c>
      <c r="Z15" s="46" t="s">
        <v>35</v>
      </c>
      <c r="AA15" s="35" t="s">
        <v>33</v>
      </c>
      <c r="AB15" s="35" t="s">
        <v>36</v>
      </c>
      <c r="AC15" s="35"/>
      <c r="AD15" s="35" t="s">
        <v>37</v>
      </c>
      <c r="AE15" s="60">
        <f>+D11</f>
        <v>-7453.0028999999986</v>
      </c>
      <c r="AF15" s="36" t="s">
        <v>48</v>
      </c>
      <c r="AG15" s="35">
        <v>100</v>
      </c>
      <c r="AH15" s="35" t="s">
        <v>49</v>
      </c>
      <c r="AI15" s="35" t="s">
        <v>33</v>
      </c>
      <c r="AJ15" s="46" t="s">
        <v>34</v>
      </c>
      <c r="AK15" s="46" t="s">
        <v>35</v>
      </c>
      <c r="AL15" s="35" t="s">
        <v>33</v>
      </c>
      <c r="AM15" s="35" t="s">
        <v>36</v>
      </c>
      <c r="AN15" s="35"/>
      <c r="AO15" s="35" t="s">
        <v>37</v>
      </c>
      <c r="AP15" s="60">
        <f>+E11</f>
        <v>1711.0028999999997</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0</v>
      </c>
      <c r="F16" s="3">
        <f t="shared" si="7"/>
        <v>0</v>
      </c>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7453.0028999999986</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-1711.0028999999997</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15072.998047786117</v>
      </c>
      <c r="D17" s="3">
        <f t="shared" si="7"/>
        <v>5222.6517999999924</v>
      </c>
      <c r="E17" s="3">
        <f t="shared" si="7"/>
        <v>7640.2755200000029</v>
      </c>
      <c r="F17" s="3">
        <f t="shared" si="7"/>
        <v>-2615.2051599999977</v>
      </c>
      <c r="G17" s="3"/>
      <c r="H17" s="3"/>
      <c r="I17" s="3"/>
      <c r="J17" s="3"/>
      <c r="K17" s="3"/>
      <c r="L17" s="3"/>
      <c r="M17" s="3"/>
      <c r="N17" s="3"/>
      <c r="O17" s="3"/>
      <c r="P17" s="3">
        <f>SUM(D17:O17)</f>
        <v>10247.722159999998</v>
      </c>
      <c r="Q17" s="5">
        <f>+C17+P17</f>
        <v>25320.720207786115</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7396.0599999999995</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15072.998047786117</v>
      </c>
      <c r="D18" s="8">
        <f t="shared" si="8"/>
        <v>5222.6517999999924</v>
      </c>
      <c r="E18" s="8">
        <f t="shared" si="8"/>
        <v>7640.2755200000029</v>
      </c>
      <c r="F18" s="8">
        <f t="shared" ref="F18" si="9">SUM(F15:F17)</f>
        <v>4780.8548400000018</v>
      </c>
      <c r="G18" s="8"/>
      <c r="H18" s="8"/>
      <c r="I18" s="8"/>
      <c r="J18" s="8"/>
      <c r="K18" s="8"/>
      <c r="L18" s="8"/>
      <c r="M18" s="8"/>
      <c r="N18" s="8"/>
      <c r="O18" s="8"/>
      <c r="P18" s="10">
        <f>SUM(P15:P17)</f>
        <v>17643.782159999995</v>
      </c>
      <c r="Q18" s="10">
        <f>SUM(Q15:Q17)</f>
        <v>32716.780207786112</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-7396.0599999999995</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7396.0599999999995</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-7396.0599999999995</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0</v>
      </c>
      <c r="F24" s="3">
        <f t="shared" si="13"/>
        <v>0</v>
      </c>
      <c r="G24" s="3"/>
      <c r="H24" s="3"/>
      <c r="I24" s="3"/>
      <c r="J24" s="3"/>
      <c r="K24" s="3"/>
      <c r="L24" s="3"/>
      <c r="M24" s="3"/>
      <c r="N24" s="3"/>
      <c r="O24" s="3"/>
      <c r="P24" s="3">
        <f t="shared" si="10"/>
        <v>0</v>
      </c>
      <c r="Q24" s="5">
        <f t="shared" si="11"/>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4110.919526579939</v>
      </c>
      <c r="D25" s="3">
        <f t="shared" si="13"/>
        <v>1236.4581999999982</v>
      </c>
      <c r="E25" s="3">
        <f t="shared" si="13"/>
        <v>1808.828480000001</v>
      </c>
      <c r="F25" s="3">
        <f t="shared" si="13"/>
        <v>1131.8631600000008</v>
      </c>
      <c r="G25" s="3"/>
      <c r="H25" s="3"/>
      <c r="I25" s="3"/>
      <c r="J25" s="3"/>
      <c r="K25" s="3"/>
      <c r="L25" s="3"/>
      <c r="M25" s="3"/>
      <c r="N25" s="3"/>
      <c r="O25" s="3"/>
      <c r="P25" s="3">
        <f t="shared" si="10"/>
        <v>4177.14984</v>
      </c>
      <c r="Q25" s="5">
        <f t="shared" si="11"/>
        <v>8288.069366579939</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5222.6517999999924</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7640.2755200000029</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-2615.2051599999977</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9482.9539000000004</v>
      </c>
      <c r="D26" s="18">
        <f t="shared" ref="D26:E26" si="14">+D6*0.07</f>
        <v>-1799.0007000000001</v>
      </c>
      <c r="E26" s="18">
        <f t="shared" si="14"/>
        <v>413.00069999999999</v>
      </c>
      <c r="F26" s="18">
        <f t="shared" ref="F26" si="15">+F6*0.07</f>
        <v>0</v>
      </c>
      <c r="G26" s="18"/>
      <c r="H26" s="18"/>
      <c r="I26" s="18"/>
      <c r="J26" s="18"/>
      <c r="K26" s="18"/>
      <c r="L26" s="18"/>
      <c r="M26" s="18"/>
      <c r="N26" s="18"/>
      <c r="O26" s="18"/>
      <c r="P26" s="18">
        <f t="shared" si="10"/>
        <v>-1386</v>
      </c>
      <c r="Q26" s="18">
        <f t="shared" si="11"/>
        <v>8096.9539000000004</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-5222.6517999999924</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-7640.2755200000029</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2615.2051599999977</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75.364990238930588</v>
      </c>
      <c r="D27" s="53">
        <f>((+D16*0.5)+D17)*0.005</f>
        <v>26.113258999999964</v>
      </c>
      <c r="E27" s="53">
        <f>((+E16*0.5)+E17)*0.005</f>
        <v>38.201377600000015</v>
      </c>
      <c r="F27" s="53">
        <f>((+F16*0.5)+F17)*0.005</f>
        <v>-13.076025799999989</v>
      </c>
      <c r="G27" s="3"/>
      <c r="H27" s="3"/>
      <c r="I27" s="3"/>
      <c r="J27" s="3"/>
      <c r="K27" s="3"/>
      <c r="L27" s="3"/>
      <c r="M27" s="3"/>
      <c r="N27" s="3"/>
      <c r="O27" s="3"/>
      <c r="P27" s="3">
        <f t="shared" si="10"/>
        <v>51.238610799999982</v>
      </c>
      <c r="Q27" s="5">
        <f t="shared" si="11"/>
        <v>126.60360103893058</v>
      </c>
      <c r="R27" s="17"/>
      <c r="S27" s="56"/>
      <c r="U27" s="36" t="s">
        <v>95</v>
      </c>
      <c r="V27" s="35">
        <v>100</v>
      </c>
      <c r="W27" s="35" t="s">
        <v>96</v>
      </c>
      <c r="X27" s="35" t="s">
        <v>33</v>
      </c>
      <c r="Y27" s="46" t="s">
        <v>34</v>
      </c>
      <c r="Z27" s="46" t="s">
        <v>35</v>
      </c>
      <c r="AA27" s="35" t="s">
        <v>33</v>
      </c>
      <c r="AB27" s="35" t="s">
        <v>36</v>
      </c>
      <c r="AC27" s="35"/>
      <c r="AD27" s="35" t="s">
        <v>37</v>
      </c>
      <c r="AE27" s="60">
        <f>+D17</f>
        <v>5222.6517999999924</v>
      </c>
      <c r="AF27" s="36" t="s">
        <v>95</v>
      </c>
      <c r="AG27" s="35">
        <v>100</v>
      </c>
      <c r="AH27" s="35" t="s">
        <v>96</v>
      </c>
      <c r="AI27" s="35" t="s">
        <v>33</v>
      </c>
      <c r="AJ27" s="46" t="s">
        <v>34</v>
      </c>
      <c r="AK27" s="46" t="s">
        <v>35</v>
      </c>
      <c r="AL27" s="35" t="s">
        <v>33</v>
      </c>
      <c r="AM27" s="35" t="s">
        <v>36</v>
      </c>
      <c r="AN27" s="35"/>
      <c r="AO27" s="35" t="s">
        <v>37</v>
      </c>
      <c r="AP27" s="60">
        <f>+E17</f>
        <v>7640.2755200000029</v>
      </c>
      <c r="AQ27" s="36" t="s">
        <v>95</v>
      </c>
      <c r="AR27" s="35">
        <v>100</v>
      </c>
      <c r="AS27" s="35" t="s">
        <v>96</v>
      </c>
      <c r="AT27" s="35" t="s">
        <v>33</v>
      </c>
      <c r="AU27" s="46" t="s">
        <v>34</v>
      </c>
      <c r="AV27" s="46" t="s">
        <v>35</v>
      </c>
      <c r="AW27" s="35" t="s">
        <v>33</v>
      </c>
      <c r="AX27" s="35" t="s">
        <v>36</v>
      </c>
      <c r="AY27" s="35"/>
      <c r="AZ27" s="35" t="s">
        <v>37</v>
      </c>
      <c r="BA27" s="60">
        <f>+F17</f>
        <v>-2615.2051599999977</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13669.238416818869</v>
      </c>
      <c r="D28" s="8">
        <f t="shared" si="16"/>
        <v>-536.42924100000187</v>
      </c>
      <c r="E28" s="8">
        <f t="shared" si="16"/>
        <v>2260.030557600001</v>
      </c>
      <c r="F28" s="8">
        <f t="shared" ref="F28" si="17">SUM(F20:F27)</f>
        <v>1118.7871342000008</v>
      </c>
      <c r="G28" s="8"/>
      <c r="H28" s="8"/>
      <c r="I28" s="8"/>
      <c r="J28" s="8"/>
      <c r="K28" s="8"/>
      <c r="L28" s="8"/>
      <c r="M28" s="8"/>
      <c r="N28" s="8"/>
      <c r="O28" s="8"/>
      <c r="P28" s="10">
        <f>SUM(P20:P27)</f>
        <v>2842.3884508000001</v>
      </c>
      <c r="Q28" s="10">
        <f>SUM(Q20:Q27)</f>
        <v>16511.62686761887</v>
      </c>
      <c r="R28" s="17"/>
      <c r="S28" s="56"/>
      <c r="U28" s="36" t="s">
        <v>98</v>
      </c>
      <c r="V28" s="35">
        <v>100</v>
      </c>
      <c r="W28" s="35" t="s">
        <v>99</v>
      </c>
      <c r="X28" s="35" t="s">
        <v>33</v>
      </c>
      <c r="Y28" s="46" t="s">
        <v>34</v>
      </c>
      <c r="Z28" s="46" t="s">
        <v>35</v>
      </c>
      <c r="AA28" s="35" t="s">
        <v>33</v>
      </c>
      <c r="AB28" s="35" t="s">
        <v>36</v>
      </c>
      <c r="AC28" s="35"/>
      <c r="AD28" s="35" t="s">
        <v>37</v>
      </c>
      <c r="AE28" s="60">
        <f>-D17</f>
        <v>-5222.6517999999924</v>
      </c>
      <c r="AF28" s="36" t="s">
        <v>98</v>
      </c>
      <c r="AG28" s="35">
        <v>100</v>
      </c>
      <c r="AH28" s="35" t="s">
        <v>99</v>
      </c>
      <c r="AI28" s="35" t="s">
        <v>33</v>
      </c>
      <c r="AJ28" s="46" t="s">
        <v>34</v>
      </c>
      <c r="AK28" s="46" t="s">
        <v>35</v>
      </c>
      <c r="AL28" s="35" t="s">
        <v>33</v>
      </c>
      <c r="AM28" s="35" t="s">
        <v>36</v>
      </c>
      <c r="AN28" s="35"/>
      <c r="AO28" s="35" t="s">
        <v>37</v>
      </c>
      <c r="AP28" s="60">
        <f>-E17</f>
        <v>-7640.2755200000029</v>
      </c>
      <c r="AQ28" s="36" t="s">
        <v>98</v>
      </c>
      <c r="AR28" s="35">
        <v>100</v>
      </c>
      <c r="AS28" s="35" t="s">
        <v>99</v>
      </c>
      <c r="AT28" s="35" t="s">
        <v>33</v>
      </c>
      <c r="AU28" s="46" t="s">
        <v>34</v>
      </c>
      <c r="AV28" s="46" t="s">
        <v>35</v>
      </c>
      <c r="AW28" s="35" t="s">
        <v>33</v>
      </c>
      <c r="AX28" s="35" t="s">
        <v>36</v>
      </c>
      <c r="AY28" s="35"/>
      <c r="AZ28" s="35" t="s">
        <v>37</v>
      </c>
      <c r="BA28" s="60">
        <f>-F17</f>
        <v>2615.2051599999977</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541.88307999999995</v>
      </c>
      <c r="D30" s="24">
        <f t="shared" ref="D30:E31" si="19">+D6*0.004</f>
        <v>-102.80004</v>
      </c>
      <c r="E30" s="24">
        <f t="shared" si="19"/>
        <v>23.600039999999996</v>
      </c>
      <c r="F30" s="24">
        <f t="shared" ref="F30" si="20">+F6*0.004</f>
        <v>0</v>
      </c>
      <c r="G30" s="24"/>
      <c r="H30" s="24"/>
      <c r="I30" s="24"/>
      <c r="J30" s="24"/>
      <c r="K30" s="24"/>
      <c r="L30" s="24"/>
      <c r="M30" s="24"/>
      <c r="N30" s="24"/>
      <c r="O30" s="24"/>
      <c r="P30" s="24">
        <f>SUM(D30:O30)</f>
        <v>-79.2</v>
      </c>
      <c r="Q30" s="22">
        <f>+C30+P30</f>
        <v>462.68307999999996</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-433.48403999999999</v>
      </c>
      <c r="D31" s="22">
        <f t="shared" si="19"/>
        <v>139.70923999999994</v>
      </c>
      <c r="E31" s="22">
        <f t="shared" si="19"/>
        <v>30.394840000000027</v>
      </c>
      <c r="F31" s="22">
        <f t="shared" ref="F31" si="22">+F7*0.004</f>
        <v>33.786960000000022</v>
      </c>
      <c r="G31" s="22"/>
      <c r="H31" s="22"/>
      <c r="I31" s="22"/>
      <c r="J31" s="22"/>
      <c r="K31" s="22"/>
      <c r="L31" s="22"/>
      <c r="M31" s="22"/>
      <c r="N31" s="22"/>
      <c r="O31" s="22"/>
      <c r="P31" s="24">
        <f>SUM(D31:O31)</f>
        <v>203.89103999999998</v>
      </c>
      <c r="Q31" s="22">
        <f>+C31+P31</f>
        <v>-229.59300000000002</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2709.4153999999999</v>
      </c>
      <c r="D32" s="24">
        <f t="shared" ref="D32:E33" si="24">+D6*0.02</f>
        <v>-514.00019999999995</v>
      </c>
      <c r="E32" s="24">
        <f t="shared" si="24"/>
        <v>118.00019999999999</v>
      </c>
      <c r="F32" s="24">
        <f t="shared" ref="F32" si="25">+F6*0.02</f>
        <v>0</v>
      </c>
      <c r="G32" s="24"/>
      <c r="H32" s="24"/>
      <c r="I32" s="24"/>
      <c r="J32" s="24"/>
      <c r="K32" s="24"/>
      <c r="L32" s="24"/>
      <c r="M32" s="24"/>
      <c r="N32" s="24"/>
      <c r="O32" s="24"/>
      <c r="P32" s="24">
        <f>SUM(D32:O32)</f>
        <v>-395.99999999999994</v>
      </c>
      <c r="Q32" s="22">
        <f>+C32+P32</f>
        <v>2313.4153999999999</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-2167.4202</v>
      </c>
      <c r="D33" s="22">
        <f t="shared" si="24"/>
        <v>698.54619999999966</v>
      </c>
      <c r="E33" s="22">
        <f t="shared" si="24"/>
        <v>151.97420000000014</v>
      </c>
      <c r="F33" s="22">
        <f t="shared" ref="F33" si="27">+F7*0.02</f>
        <v>168.93480000000011</v>
      </c>
      <c r="G33" s="22"/>
      <c r="H33" s="22"/>
      <c r="I33" s="22"/>
      <c r="J33" s="22"/>
      <c r="K33" s="22"/>
      <c r="L33" s="22"/>
      <c r="M33" s="22"/>
      <c r="N33" s="22"/>
      <c r="O33" s="22"/>
      <c r="P33" s="24">
        <f>SUM(D33:O33)</f>
        <v>1019.4551999999999</v>
      </c>
      <c r="Q33" s="22">
        <f>+C33+P33</f>
        <v>-1147.9650000000001</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650.39423999999963</v>
      </c>
      <c r="D34" s="8">
        <f t="shared" ref="D34:E34" si="29">SUM(D30:D33)</f>
        <v>221.45519999999965</v>
      </c>
      <c r="E34" s="8">
        <f t="shared" si="29"/>
        <v>323.96928000000014</v>
      </c>
      <c r="F34" s="8">
        <f t="shared" ref="F34" si="30">SUM(F30:F33)</f>
        <v>202.72176000000013</v>
      </c>
      <c r="G34" s="8"/>
      <c r="H34" s="8"/>
      <c r="I34" s="8"/>
      <c r="J34" s="8"/>
      <c r="K34" s="8"/>
      <c r="L34" s="8"/>
      <c r="M34" s="8"/>
      <c r="N34" s="8"/>
      <c r="O34" s="8"/>
      <c r="P34" s="10">
        <f>SUM(P30:P33)</f>
        <v>748.14623999999992</v>
      </c>
      <c r="Q34" s="10">
        <f>SUM(Q30:Q33)</f>
        <v>1398.5404799999997</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-41579.39400460499</v>
      </c>
      <c r="D37" s="25">
        <f t="shared" si="31"/>
        <v>11772.625140999993</v>
      </c>
      <c r="E37" s="25">
        <f t="shared" si="31"/>
        <v>1563.4417424000012</v>
      </c>
      <c r="F37" s="25">
        <f t="shared" ref="F37" si="32">+F8-F13-F18-F28-F34</f>
        <v>2344.3762658000023</v>
      </c>
      <c r="G37" s="25"/>
      <c r="H37" s="25"/>
      <c r="I37" s="25"/>
      <c r="J37" s="25"/>
      <c r="K37" s="25"/>
      <c r="L37" s="25"/>
      <c r="M37" s="25"/>
      <c r="N37" s="25"/>
      <c r="O37" s="25"/>
      <c r="P37" s="12">
        <f>+P8-P13-P18-P28-P34</f>
        <v>15680.443149199999</v>
      </c>
      <c r="Q37" s="12">
        <f>+Q8-Q13-Q18-Q28-Q34</f>
        <v>-25898.950855404993</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83449.994319999998</v>
      </c>
      <c r="D41" s="12">
        <f t="shared" si="33"/>
        <v>-15831.206159999998</v>
      </c>
      <c r="E41" s="12">
        <f t="shared" si="33"/>
        <v>3634.40616</v>
      </c>
      <c r="F41" s="12">
        <f t="shared" ref="F41" si="34">+F6-F11-F15-F20-F23-F26-F30-F32-F39</f>
        <v>-7396.0599999999995</v>
      </c>
      <c r="G41" s="12"/>
      <c r="H41" s="12"/>
      <c r="I41" s="12"/>
      <c r="J41" s="12"/>
      <c r="K41" s="12"/>
      <c r="L41" s="12"/>
      <c r="M41" s="12"/>
      <c r="N41" s="12"/>
      <c r="O41" s="12"/>
      <c r="P41" s="12">
        <f>+P6-P11-P15-P20-P23-P26-P30-P32-P39</f>
        <v>-19592.859999999997</v>
      </c>
      <c r="Q41" s="12">
        <f>+Q6-Q11-Q15-Q20-Q23-Q26-Q30-Q32-Q39</f>
        <v>63857.134319999997</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86701.292799999996</v>
      </c>
      <c r="D45" s="80">
        <f t="shared" si="35"/>
        <v>-16448.006399999998</v>
      </c>
      <c r="E45" s="80">
        <f t="shared" si="35"/>
        <v>3776.0063999999998</v>
      </c>
      <c r="F45" s="80">
        <f t="shared" ref="F45" si="36">+F6-F11-F15-F20-F23-F26-F43</f>
        <v>-7396.0599999999995</v>
      </c>
      <c r="G45" s="80"/>
      <c r="H45" s="80"/>
      <c r="I45" s="80"/>
      <c r="J45" s="80"/>
      <c r="K45" s="80"/>
      <c r="L45" s="80"/>
      <c r="M45" s="80"/>
      <c r="N45" s="80"/>
      <c r="O45" s="80"/>
      <c r="P45" s="80">
        <f>+P6-P11-P15-P20-P23-P26-P43</f>
        <v>-20068.059999999998</v>
      </c>
      <c r="Q45" s="80">
        <f>+Q6-Q11-Q15-Q20-Q23-Q26-Q43</f>
        <v>66633.232799999998</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6773.5384999999997</v>
      </c>
      <c r="D47" s="24">
        <f t="shared" ref="D47:E48" si="38">+D6*0.05</f>
        <v>-1285.0005000000001</v>
      </c>
      <c r="E47" s="24">
        <f t="shared" si="38"/>
        <v>295.00049999999999</v>
      </c>
      <c r="F47" s="24">
        <f t="shared" ref="F47" si="39">+F6*0.05</f>
        <v>0</v>
      </c>
      <c r="G47" s="24"/>
      <c r="H47" s="24"/>
      <c r="I47" s="24"/>
      <c r="J47" s="24"/>
      <c r="K47" s="24"/>
      <c r="L47" s="24"/>
      <c r="M47" s="24"/>
      <c r="N47" s="24"/>
      <c r="O47" s="24"/>
      <c r="P47" s="24">
        <f>SUM(D47:O47)</f>
        <v>-990.00000000000011</v>
      </c>
      <c r="Q47" s="22">
        <f>+C47+P47</f>
        <v>5783.5384999999997</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-5418.5505000000003</v>
      </c>
      <c r="D48" s="24">
        <f t="shared" si="38"/>
        <v>1746.3654999999992</v>
      </c>
      <c r="E48" s="24">
        <f t="shared" si="38"/>
        <v>379.93550000000033</v>
      </c>
      <c r="F48" s="24">
        <f t="shared" ref="F48" si="41">+F7*0.05</f>
        <v>422.33700000000027</v>
      </c>
      <c r="G48" s="24"/>
      <c r="H48" s="24"/>
      <c r="I48" s="24"/>
      <c r="J48" s="24"/>
      <c r="K48" s="24"/>
      <c r="L48" s="24"/>
      <c r="M48" s="24"/>
      <c r="N48" s="24"/>
      <c r="O48" s="24"/>
      <c r="P48" s="24">
        <f>SUM(D48:O48)</f>
        <v>2548.6379999999999</v>
      </c>
      <c r="Q48" s="22">
        <f>+C48+P48</f>
        <v>-2869.9125000000004</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2005.382239999999</v>
      </c>
      <c r="D49" s="39">
        <f t="shared" ref="D49:E49" si="43">+D34+D47+D48</f>
        <v>682.82019999999875</v>
      </c>
      <c r="E49" s="39">
        <f t="shared" si="43"/>
        <v>998.9052800000004</v>
      </c>
      <c r="F49" s="39">
        <f t="shared" ref="F49" si="44">+F34+F47+F48</f>
        <v>625.05876000000035</v>
      </c>
      <c r="G49" s="39"/>
      <c r="H49" s="39"/>
      <c r="I49" s="39"/>
      <c r="J49" s="39"/>
      <c r="K49" s="39"/>
      <c r="L49" s="39"/>
      <c r="M49" s="39"/>
      <c r="N49" s="39"/>
      <c r="O49" s="39"/>
      <c r="P49" s="39">
        <f>+P34+P47+P48</f>
        <v>2306.78424</v>
      </c>
      <c r="Q49" s="39">
        <f>+Q34+Q47+Q48</f>
        <v>4312.166479999999</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1236.4581999999982</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1808.828480000001</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1131.8631600000008</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-1236.4581999999982</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-1808.828480000001</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-1131.8631600000008</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108371.01</v>
      </c>
      <c r="D51" s="29">
        <v>73443.700000000012</v>
      </c>
      <c r="E51" s="29">
        <v>65844.990000000005</v>
      </c>
      <c r="F51" s="29">
        <v>57398.25</v>
      </c>
      <c r="G51" s="29"/>
      <c r="H51" s="29"/>
      <c r="I51" s="29"/>
      <c r="J51" s="29"/>
      <c r="K51" s="29"/>
      <c r="L51" s="29"/>
      <c r="M51" s="29"/>
      <c r="N51" s="29"/>
      <c r="O51" s="29"/>
      <c r="P51" s="57">
        <f>+F51</f>
        <v>57398.25</v>
      </c>
      <c r="Q51" s="78">
        <f t="shared" ref="Q51:Q58" si="45">P51</f>
        <v>57398.25</v>
      </c>
      <c r="R51" s="17">
        <f>-R7</f>
        <v>57398.25</v>
      </c>
      <c r="S51" s="55">
        <f>Q51-R51</f>
        <v>0</v>
      </c>
      <c r="U51" s="36" t="s">
        <v>154</v>
      </c>
      <c r="V51" s="35" t="s">
        <v>32</v>
      </c>
      <c r="W51" s="35" t="s">
        <v>155</v>
      </c>
      <c r="X51" s="35" t="s">
        <v>33</v>
      </c>
      <c r="Y51" s="46" t="s">
        <v>34</v>
      </c>
      <c r="Z51" s="46" t="s">
        <v>35</v>
      </c>
      <c r="AA51" s="35" t="s">
        <v>33</v>
      </c>
      <c r="AB51" s="35" t="s">
        <v>36</v>
      </c>
      <c r="AC51" s="35"/>
      <c r="AD51" s="35" t="s">
        <v>37</v>
      </c>
      <c r="AE51" s="60">
        <f>+D25</f>
        <v>1236.4581999999982</v>
      </c>
      <c r="AF51" s="36" t="s">
        <v>154</v>
      </c>
      <c r="AG51" s="35" t="s">
        <v>32</v>
      </c>
      <c r="AH51" s="35" t="s">
        <v>155</v>
      </c>
      <c r="AI51" s="35" t="s">
        <v>33</v>
      </c>
      <c r="AJ51" s="46" t="s">
        <v>34</v>
      </c>
      <c r="AK51" s="46" t="s">
        <v>35</v>
      </c>
      <c r="AL51" s="35" t="s">
        <v>33</v>
      </c>
      <c r="AM51" s="35" t="s">
        <v>36</v>
      </c>
      <c r="AN51" s="35"/>
      <c r="AO51" s="35" t="s">
        <v>37</v>
      </c>
      <c r="AP51" s="60">
        <f>+E25</f>
        <v>1808.828480000001</v>
      </c>
      <c r="AQ51" s="36" t="s">
        <v>154</v>
      </c>
      <c r="AR51" s="35" t="s">
        <v>32</v>
      </c>
      <c r="AS51" s="35" t="s">
        <v>155</v>
      </c>
      <c r="AT51" s="35" t="s">
        <v>33</v>
      </c>
      <c r="AU51" s="46" t="s">
        <v>34</v>
      </c>
      <c r="AV51" s="46" t="s">
        <v>35</v>
      </c>
      <c r="AW51" s="35" t="s">
        <v>33</v>
      </c>
      <c r="AX51" s="35" t="s">
        <v>36</v>
      </c>
      <c r="AY51" s="35"/>
      <c r="AZ51" s="35" t="s">
        <v>37</v>
      </c>
      <c r="BA51" s="60">
        <f>+F25</f>
        <v>1131.8631600000008</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0</v>
      </c>
      <c r="F52" s="29">
        <v>0</v>
      </c>
      <c r="G52" s="29"/>
      <c r="H52" s="29"/>
      <c r="I52" s="29"/>
      <c r="J52" s="29"/>
      <c r="K52" s="29"/>
      <c r="L52" s="29"/>
      <c r="M52" s="29"/>
      <c r="N52" s="29"/>
      <c r="O52" s="29"/>
      <c r="P52" s="57">
        <f>+F52</f>
        <v>0</v>
      </c>
      <c r="Q52" s="78">
        <f t="shared" si="45"/>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-1236.4581999999982</v>
      </c>
      <c r="AF52" s="36" t="s">
        <v>157</v>
      </c>
      <c r="AG52" s="35" t="s">
        <v>32</v>
      </c>
      <c r="AH52" s="35" t="s">
        <v>158</v>
      </c>
      <c r="AI52" s="35" t="s">
        <v>33</v>
      </c>
      <c r="AJ52" s="46" t="s">
        <v>34</v>
      </c>
      <c r="AK52" s="46" t="s">
        <v>35</v>
      </c>
      <c r="AL52" s="35" t="s">
        <v>33</v>
      </c>
      <c r="AM52" s="35" t="s">
        <v>36</v>
      </c>
      <c r="AN52" s="35"/>
      <c r="AO52" s="35" t="s">
        <v>37</v>
      </c>
      <c r="AP52" s="60">
        <f>-E25</f>
        <v>-1808.828480000001</v>
      </c>
      <c r="AQ52" s="36" t="s">
        <v>157</v>
      </c>
      <c r="AR52" s="35" t="s">
        <v>32</v>
      </c>
      <c r="AS52" s="35" t="s">
        <v>158</v>
      </c>
      <c r="AT52" s="35" t="s">
        <v>33</v>
      </c>
      <c r="AU52" s="46" t="s">
        <v>34</v>
      </c>
      <c r="AV52" s="46" t="s">
        <v>35</v>
      </c>
      <c r="AW52" s="35" t="s">
        <v>33</v>
      </c>
      <c r="AX52" s="35" t="s">
        <v>36</v>
      </c>
      <c r="AY52" s="35"/>
      <c r="AZ52" s="35" t="s">
        <v>37</v>
      </c>
      <c r="BA52" s="60">
        <f>-F25</f>
        <v>-1131.8631600000008</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15072.998047786117</v>
      </c>
      <c r="D53" s="3">
        <f t="shared" ref="D53:F53" si="46">+D65-D15-D16+C53</f>
        <v>20295.64984778611</v>
      </c>
      <c r="E53" s="3">
        <f t="shared" si="46"/>
        <v>27935.925367786112</v>
      </c>
      <c r="F53" s="3">
        <f t="shared" si="46"/>
        <v>25320.720207786115</v>
      </c>
      <c r="G53" s="3"/>
      <c r="H53" s="3"/>
      <c r="I53" s="3"/>
      <c r="J53" s="3"/>
      <c r="K53" s="3"/>
      <c r="L53" s="3"/>
      <c r="M53" s="3"/>
      <c r="N53" s="3"/>
      <c r="O53" s="3"/>
      <c r="P53" s="53">
        <f>+P65-P15-P16+C53</f>
        <v>25320.720207786115</v>
      </c>
      <c r="Q53" s="13">
        <f t="shared" si="45"/>
        <v>25320.720207786115</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-1799.0007000000001</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413.00069999999999</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1799.0007000000001</v>
      </c>
      <c r="AF54" s="36" t="s">
        <v>67</v>
      </c>
      <c r="AG54" s="35">
        <v>100</v>
      </c>
      <c r="AH54" s="35" t="s">
        <v>68</v>
      </c>
      <c r="AI54" s="35" t="s">
        <v>33</v>
      </c>
      <c r="AJ54" s="46" t="s">
        <v>34</v>
      </c>
      <c r="AK54" s="46" t="s">
        <v>35</v>
      </c>
      <c r="AL54" s="35" t="s">
        <v>33</v>
      </c>
      <c r="AM54" s="35" t="s">
        <v>36</v>
      </c>
      <c r="AN54" s="35"/>
      <c r="AO54" s="35" t="s">
        <v>37</v>
      </c>
      <c r="AP54" s="60">
        <f>-E26</f>
        <v>-413.00069999999999</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-1799.0007000000001</v>
      </c>
      <c r="AF55" s="36" t="s">
        <v>69</v>
      </c>
      <c r="AG55" s="35" t="s">
        <v>32</v>
      </c>
      <c r="AH55" s="35" t="s">
        <v>70</v>
      </c>
      <c r="AI55" s="35" t="s">
        <v>33</v>
      </c>
      <c r="AJ55" s="46" t="s">
        <v>34</v>
      </c>
      <c r="AK55" s="46" t="s">
        <v>35</v>
      </c>
      <c r="AL55" s="35" t="s">
        <v>33</v>
      </c>
      <c r="AM55" s="35" t="s">
        <v>36</v>
      </c>
      <c r="AN55" s="35"/>
      <c r="AO55" s="35" t="s">
        <v>37</v>
      </c>
      <c r="AP55" s="60">
        <f>+E26</f>
        <v>413.00069999999999</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0</v>
      </c>
      <c r="F56" s="29">
        <v>0</v>
      </c>
      <c r="G56" s="29"/>
      <c r="H56" s="29"/>
      <c r="I56" s="29"/>
      <c r="J56" s="29"/>
      <c r="K56" s="29"/>
      <c r="L56" s="29"/>
      <c r="M56" s="29"/>
      <c r="N56" s="29"/>
      <c r="O56" s="29"/>
      <c r="P56" s="57">
        <f t="shared" si="47"/>
        <v>0</v>
      </c>
      <c r="Q56" s="79">
        <f t="shared" si="45"/>
        <v>0</v>
      </c>
      <c r="R56" s="53">
        <f>Q56</f>
        <v>0</v>
      </c>
      <c r="S56" s="55">
        <f>Q56-R56</f>
        <v>0</v>
      </c>
      <c r="U56" s="36" t="s">
        <v>165</v>
      </c>
      <c r="V56" s="35">
        <v>100</v>
      </c>
      <c r="W56" s="35" t="s">
        <v>166</v>
      </c>
      <c r="X56" s="35" t="s">
        <v>33</v>
      </c>
      <c r="Y56" s="46" t="s">
        <v>34</v>
      </c>
      <c r="Z56" s="46" t="s">
        <v>35</v>
      </c>
      <c r="AA56" s="35" t="s">
        <v>33</v>
      </c>
      <c r="AB56" s="35" t="s">
        <v>36</v>
      </c>
      <c r="AC56" s="35"/>
      <c r="AD56" s="35" t="s">
        <v>37</v>
      </c>
      <c r="AE56" s="60">
        <f>-D26</f>
        <v>1799.0007000000001</v>
      </c>
      <c r="AF56" s="36" t="s">
        <v>165</v>
      </c>
      <c r="AG56" s="35">
        <v>100</v>
      </c>
      <c r="AH56" s="35" t="s">
        <v>166</v>
      </c>
      <c r="AI56" s="35" t="s">
        <v>33</v>
      </c>
      <c r="AJ56" s="46" t="s">
        <v>34</v>
      </c>
      <c r="AK56" s="46" t="s">
        <v>35</v>
      </c>
      <c r="AL56" s="35" t="s">
        <v>33</v>
      </c>
      <c r="AM56" s="35" t="s">
        <v>36</v>
      </c>
      <c r="AN56" s="35"/>
      <c r="AO56" s="35" t="s">
        <v>37</v>
      </c>
      <c r="AP56" s="60">
        <f>-E26</f>
        <v>-413.00069999999999</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4110.919526579939</v>
      </c>
      <c r="D57" s="3">
        <f t="shared" ref="D57:F57" si="49">+D67-D23-D24+C57</f>
        <v>5347.3777265799372</v>
      </c>
      <c r="E57" s="3">
        <f t="shared" si="49"/>
        <v>7156.2062065799382</v>
      </c>
      <c r="F57" s="3">
        <f t="shared" si="49"/>
        <v>8288.069366579939</v>
      </c>
      <c r="G57" s="3"/>
      <c r="H57" s="3"/>
      <c r="I57" s="3"/>
      <c r="J57" s="3"/>
      <c r="K57" s="3"/>
      <c r="L57" s="3"/>
      <c r="M57" s="3"/>
      <c r="N57" s="3"/>
      <c r="O57" s="3"/>
      <c r="P57" s="58">
        <f>+P67-P23-P24+C57</f>
        <v>8288.069366579939</v>
      </c>
      <c r="Q57" s="17">
        <f t="shared" si="45"/>
        <v>8288.069366579939</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26.113258999999964</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38.201377600000015</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-13.076025799999989</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75.364990238929749</v>
      </c>
      <c r="D58" s="5">
        <f>+D68-D26+C58</f>
        <v>101.47824923892972</v>
      </c>
      <c r="E58" s="5">
        <f t="shared" ref="E58:F58" si="50">+E68-E26+D58</f>
        <v>139.67962683892972</v>
      </c>
      <c r="F58" s="5">
        <f t="shared" si="50"/>
        <v>126.60360103892972</v>
      </c>
      <c r="G58" s="3"/>
      <c r="H58" s="3"/>
      <c r="I58" s="3"/>
      <c r="J58" s="3"/>
      <c r="K58" s="3"/>
      <c r="L58" s="3"/>
      <c r="M58" s="3"/>
      <c r="N58" s="3"/>
      <c r="O58" s="3"/>
      <c r="P58" s="58">
        <f t="shared" si="47"/>
        <v>126.60360103892972</v>
      </c>
      <c r="Q58" s="17">
        <f t="shared" si="45"/>
        <v>126.60360103892972</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-26.113258999999964</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-38.201377600000015</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13.076025799999989</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26.113258999999964</v>
      </c>
      <c r="AF59" s="36" t="s">
        <v>173</v>
      </c>
      <c r="AG59" s="35" t="s">
        <v>32</v>
      </c>
      <c r="AH59" s="35" t="s">
        <v>174</v>
      </c>
      <c r="AI59" s="35" t="s">
        <v>33</v>
      </c>
      <c r="AJ59" s="46" t="s">
        <v>34</v>
      </c>
      <c r="AK59" s="46" t="s">
        <v>35</v>
      </c>
      <c r="AL59" s="35" t="s">
        <v>33</v>
      </c>
      <c r="AM59" s="35" t="s">
        <v>36</v>
      </c>
      <c r="AN59" s="35"/>
      <c r="AO59" s="35" t="s">
        <v>37</v>
      </c>
      <c r="AP59" s="60">
        <f>+E27</f>
        <v>38.201377600000015</v>
      </c>
      <c r="AQ59" s="36" t="s">
        <v>173</v>
      </c>
      <c r="AR59" s="35" t="s">
        <v>32</v>
      </c>
      <c r="AS59" s="35" t="s">
        <v>174</v>
      </c>
      <c r="AT59" s="35" t="s">
        <v>33</v>
      </c>
      <c r="AU59" s="46" t="s">
        <v>34</v>
      </c>
      <c r="AV59" s="46" t="s">
        <v>35</v>
      </c>
      <c r="AW59" s="35" t="s">
        <v>33</v>
      </c>
      <c r="AX59" s="35" t="s">
        <v>36</v>
      </c>
      <c r="AY59" s="35"/>
      <c r="AZ59" s="35" t="s">
        <v>37</v>
      </c>
      <c r="BA59" s="60">
        <f>+F27</f>
        <v>-13.076025799999989</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0.55620411574811435</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0.56599999999999995</v>
      </c>
      <c r="Q60" s="40">
        <f>+Q18/Q8</f>
        <v>0.56144440308718613</v>
      </c>
      <c r="R60" s="17"/>
      <c r="S60" s="56"/>
      <c r="U60" s="36" t="s">
        <v>176</v>
      </c>
      <c r="V60" s="35" t="s">
        <v>32</v>
      </c>
      <c r="W60" s="35" t="s">
        <v>177</v>
      </c>
      <c r="X60" s="35" t="s">
        <v>33</v>
      </c>
      <c r="Y60" s="46" t="s">
        <v>34</v>
      </c>
      <c r="Z60" s="46" t="s">
        <v>35</v>
      </c>
      <c r="AA60" s="35" t="s">
        <v>33</v>
      </c>
      <c r="AB60" s="35" t="s">
        <v>36</v>
      </c>
      <c r="AC60" s="35"/>
      <c r="AD60" s="35" t="s">
        <v>37</v>
      </c>
      <c r="AE60" s="60">
        <f>-D27</f>
        <v>-26.113258999999964</v>
      </c>
      <c r="AF60" s="36" t="s">
        <v>176</v>
      </c>
      <c r="AG60" s="35" t="s">
        <v>32</v>
      </c>
      <c r="AH60" s="35" t="s">
        <v>177</v>
      </c>
      <c r="AI60" s="35" t="s">
        <v>33</v>
      </c>
      <c r="AJ60" s="46" t="s">
        <v>34</v>
      </c>
      <c r="AK60" s="46" t="s">
        <v>35</v>
      </c>
      <c r="AL60" s="35" t="s">
        <v>33</v>
      </c>
      <c r="AM60" s="35" t="s">
        <v>36</v>
      </c>
      <c r="AN60" s="35"/>
      <c r="AO60" s="35" t="s">
        <v>37</v>
      </c>
      <c r="AP60" s="60">
        <f>-E27</f>
        <v>-38.201377600000015</v>
      </c>
      <c r="AQ60" s="36" t="s">
        <v>176</v>
      </c>
      <c r="AR60" s="35" t="s">
        <v>32</v>
      </c>
      <c r="AS60" s="35" t="s">
        <v>177</v>
      </c>
      <c r="AT60" s="35" t="s">
        <v>33</v>
      </c>
      <c r="AU60" s="46" t="s">
        <v>34</v>
      </c>
      <c r="AV60" s="46" t="s">
        <v>35</v>
      </c>
      <c r="AW60" s="35" t="s">
        <v>33</v>
      </c>
      <c r="AX60" s="35" t="s">
        <v>36</v>
      </c>
      <c r="AY60" s="35"/>
      <c r="AZ60" s="35" t="s">
        <v>37</v>
      </c>
      <c r="BA60" s="60">
        <f>-F27</f>
        <v>13.076025799999989</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-102.80004</v>
      </c>
      <c r="AF61" s="36" t="s">
        <v>179</v>
      </c>
      <c r="AG61" s="35">
        <v>100</v>
      </c>
      <c r="AH61" s="35" t="s">
        <v>180</v>
      </c>
      <c r="AI61" s="35" t="s">
        <v>33</v>
      </c>
      <c r="AJ61" s="46" t="s">
        <v>34</v>
      </c>
      <c r="AK61" s="46" t="s">
        <v>35</v>
      </c>
      <c r="AL61" s="35" t="s">
        <v>33</v>
      </c>
      <c r="AM61" s="35" t="s">
        <v>36</v>
      </c>
      <c r="AN61" s="35"/>
      <c r="AO61" s="35" t="s">
        <v>37</v>
      </c>
      <c r="AP61" s="60">
        <f>+E30</f>
        <v>23.600039999999996</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0.15169579090663313</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0.13400000000000004</v>
      </c>
      <c r="Q62" s="40">
        <f>(+Q23+Q24+Q25)/Q8</f>
        <v>0.1422294653908899</v>
      </c>
      <c r="R62" s="17"/>
      <c r="S62" s="56"/>
      <c r="U62" s="36" t="s">
        <v>61</v>
      </c>
      <c r="V62" s="35">
        <v>100</v>
      </c>
      <c r="W62" s="35">
        <v>500300</v>
      </c>
      <c r="X62" s="35" t="s">
        <v>33</v>
      </c>
      <c r="Y62" s="46" t="s">
        <v>34</v>
      </c>
      <c r="Z62" s="46" t="s">
        <v>35</v>
      </c>
      <c r="AA62" s="35" t="s">
        <v>33</v>
      </c>
      <c r="AB62" s="35" t="s">
        <v>36</v>
      </c>
      <c r="AC62" s="35"/>
      <c r="AD62" s="35" t="s">
        <v>37</v>
      </c>
      <c r="AE62" s="60">
        <f>-D30</f>
        <v>102.80004</v>
      </c>
      <c r="AF62" s="36" t="s">
        <v>61</v>
      </c>
      <c r="AG62" s="35">
        <v>100</v>
      </c>
      <c r="AH62" s="35">
        <v>500300</v>
      </c>
      <c r="AI62" s="35" t="s">
        <v>33</v>
      </c>
      <c r="AJ62" s="46" t="s">
        <v>34</v>
      </c>
      <c r="AK62" s="46" t="s">
        <v>35</v>
      </c>
      <c r="AL62" s="35" t="s">
        <v>33</v>
      </c>
      <c r="AM62" s="35" t="s">
        <v>36</v>
      </c>
      <c r="AN62" s="35"/>
      <c r="AO62" s="35" t="s">
        <v>37</v>
      </c>
      <c r="AP62" s="60">
        <f>-E30</f>
        <v>-23.600039999999996</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0.70789990665474745</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0.7</v>
      </c>
      <c r="Q63" s="41">
        <f>SUM(Q60:Q62)</f>
        <v>0.703673868478076</v>
      </c>
      <c r="R63" s="17"/>
      <c r="S63" s="56"/>
      <c r="U63" s="36" t="s">
        <v>61</v>
      </c>
      <c r="V63" s="35">
        <v>100</v>
      </c>
      <c r="W63" s="35">
        <v>500300</v>
      </c>
      <c r="X63" s="35" t="s">
        <v>33</v>
      </c>
      <c r="Y63" s="46" t="s">
        <v>34</v>
      </c>
      <c r="Z63" s="46" t="s">
        <v>35</v>
      </c>
      <c r="AA63" s="35" t="s">
        <v>33</v>
      </c>
      <c r="AB63" s="35" t="s">
        <v>36</v>
      </c>
      <c r="AC63" s="35"/>
      <c r="AD63" s="35" t="s">
        <v>37</v>
      </c>
      <c r="AE63" s="60">
        <f>-D31</f>
        <v>-139.70923999999994</v>
      </c>
      <c r="AF63" s="36" t="s">
        <v>61</v>
      </c>
      <c r="AG63" s="35">
        <v>100</v>
      </c>
      <c r="AH63" s="35">
        <v>500300</v>
      </c>
      <c r="AI63" s="35" t="s">
        <v>33</v>
      </c>
      <c r="AJ63" s="46" t="s">
        <v>34</v>
      </c>
      <c r="AK63" s="46" t="s">
        <v>35</v>
      </c>
      <c r="AL63" s="35" t="s">
        <v>33</v>
      </c>
      <c r="AM63" s="35" t="s">
        <v>36</v>
      </c>
      <c r="AN63" s="35"/>
      <c r="AO63" s="35" t="s">
        <v>37</v>
      </c>
      <c r="AP63" s="60">
        <f>-E31</f>
        <v>-30.394840000000027</v>
      </c>
      <c r="AQ63" s="36" t="s">
        <v>61</v>
      </c>
      <c r="AR63" s="35">
        <v>100</v>
      </c>
      <c r="AS63" s="35">
        <v>500300</v>
      </c>
      <c r="AT63" s="35" t="s">
        <v>33</v>
      </c>
      <c r="AU63" s="46" t="s">
        <v>34</v>
      </c>
      <c r="AV63" s="46" t="s">
        <v>35</v>
      </c>
      <c r="AW63" s="35" t="s">
        <v>33</v>
      </c>
      <c r="AX63" s="35" t="s">
        <v>36</v>
      </c>
      <c r="AY63" s="35"/>
      <c r="AZ63" s="35" t="s">
        <v>37</v>
      </c>
      <c r="BA63" s="60">
        <f>-F31</f>
        <v>-33.786960000000022</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139.70923999999994</v>
      </c>
      <c r="AF64" s="36" t="s">
        <v>183</v>
      </c>
      <c r="AG64" s="35">
        <v>100</v>
      </c>
      <c r="AH64" s="35" t="s">
        <v>184</v>
      </c>
      <c r="AI64" s="35" t="s">
        <v>33</v>
      </c>
      <c r="AJ64" s="46" t="s">
        <v>34</v>
      </c>
      <c r="AK64" s="46" t="s">
        <v>35</v>
      </c>
      <c r="AL64" s="35" t="s">
        <v>33</v>
      </c>
      <c r="AM64" s="35" t="s">
        <v>36</v>
      </c>
      <c r="AN64" s="35"/>
      <c r="AO64" s="35" t="s">
        <v>37</v>
      </c>
      <c r="AP64" s="60">
        <f>+E31</f>
        <v>30.394840000000027</v>
      </c>
      <c r="AQ64" s="36" t="s">
        <v>183</v>
      </c>
      <c r="AR64" s="35">
        <v>100</v>
      </c>
      <c r="AS64" s="35" t="s">
        <v>184</v>
      </c>
      <c r="AT64" s="35" t="s">
        <v>33</v>
      </c>
      <c r="AU64" s="46" t="s">
        <v>34</v>
      </c>
      <c r="AV64" s="46" t="s">
        <v>35</v>
      </c>
      <c r="AW64" s="35" t="s">
        <v>33</v>
      </c>
      <c r="AX64" s="35" t="s">
        <v>36</v>
      </c>
      <c r="AY64" s="35"/>
      <c r="AZ64" s="35" t="s">
        <v>37</v>
      </c>
      <c r="BA64" s="60">
        <f>+F31</f>
        <v>33.786960000000022</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15072.998047786117</v>
      </c>
      <c r="D65" s="27">
        <f t="shared" ref="D65:M67" si="55">D$8*D60</f>
        <v>5222.6517999999905</v>
      </c>
      <c r="E65" s="27">
        <f t="shared" si="55"/>
        <v>7640.275520000002</v>
      </c>
      <c r="F65" s="27">
        <f t="shared" si="55"/>
        <v>4780.8548400000027</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17643.782159999995</v>
      </c>
      <c r="Q65" s="5">
        <f>+C65+P65</f>
        <v>32716.780207786112</v>
      </c>
      <c r="R65" s="17"/>
      <c r="S65" s="17"/>
      <c r="U65" s="36" t="s">
        <v>48</v>
      </c>
      <c r="V65" s="35">
        <v>100</v>
      </c>
      <c r="W65" s="35" t="s">
        <v>49</v>
      </c>
      <c r="X65" s="35" t="s">
        <v>33</v>
      </c>
      <c r="Y65" s="46" t="s">
        <v>34</v>
      </c>
      <c r="Z65" s="46" t="s">
        <v>35</v>
      </c>
      <c r="AA65" s="35" t="s">
        <v>33</v>
      </c>
      <c r="AB65" s="35" t="s">
        <v>36</v>
      </c>
      <c r="AC65" s="35"/>
      <c r="AD65" s="35" t="s">
        <v>37</v>
      </c>
      <c r="AE65" s="60">
        <f>+D32</f>
        <v>-514.00019999999995</v>
      </c>
      <c r="AF65" s="36" t="s">
        <v>48</v>
      </c>
      <c r="AG65" s="35">
        <v>100</v>
      </c>
      <c r="AH65" s="35" t="s">
        <v>49</v>
      </c>
      <c r="AI65" s="35" t="s">
        <v>33</v>
      </c>
      <c r="AJ65" s="46" t="s">
        <v>34</v>
      </c>
      <c r="AK65" s="46" t="s">
        <v>35</v>
      </c>
      <c r="AL65" s="35" t="s">
        <v>33</v>
      </c>
      <c r="AM65" s="35" t="s">
        <v>36</v>
      </c>
      <c r="AN65" s="35"/>
      <c r="AO65" s="35" t="s">
        <v>37</v>
      </c>
      <c r="AP65" s="60">
        <f>+E32</f>
        <v>118.00019999999999</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514.00019999999995</v>
      </c>
      <c r="AF66" s="36" t="s">
        <v>61</v>
      </c>
      <c r="AG66" s="35">
        <v>100</v>
      </c>
      <c r="AH66" s="35" t="s">
        <v>62</v>
      </c>
      <c r="AI66" s="35" t="s">
        <v>33</v>
      </c>
      <c r="AJ66" s="46" t="s">
        <v>34</v>
      </c>
      <c r="AK66" s="46" t="s">
        <v>35</v>
      </c>
      <c r="AL66" s="35" t="s">
        <v>33</v>
      </c>
      <c r="AM66" s="35" t="s">
        <v>36</v>
      </c>
      <c r="AN66" s="35"/>
      <c r="AO66" s="35" t="s">
        <v>37</v>
      </c>
      <c r="AP66" s="60">
        <f>-E32</f>
        <v>-118.00019999999999</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4110.919526579939</v>
      </c>
      <c r="D67" s="27">
        <f t="shared" si="55"/>
        <v>1236.458199999998</v>
      </c>
      <c r="E67" s="27">
        <f t="shared" si="55"/>
        <v>1808.8284800000008</v>
      </c>
      <c r="F67" s="27">
        <f t="shared" si="55"/>
        <v>1131.8631600000008</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4177.14984</v>
      </c>
      <c r="Q67" s="5">
        <f>+C67+P67</f>
        <v>8288.069366579939</v>
      </c>
      <c r="R67" s="17"/>
      <c r="S67" s="56"/>
      <c r="U67" s="36" t="s">
        <v>61</v>
      </c>
      <c r="V67" s="35">
        <v>100</v>
      </c>
      <c r="W67" s="35" t="s">
        <v>62</v>
      </c>
      <c r="X67" s="35" t="s">
        <v>33</v>
      </c>
      <c r="Y67" s="46" t="s">
        <v>34</v>
      </c>
      <c r="Z67" s="46" t="s">
        <v>35</v>
      </c>
      <c r="AA67" s="35" t="s">
        <v>33</v>
      </c>
      <c r="AB67" s="35" t="s">
        <v>36</v>
      </c>
      <c r="AC67" s="35"/>
      <c r="AD67" s="35" t="s">
        <v>37</v>
      </c>
      <c r="AE67" s="60">
        <f>-D33</f>
        <v>-698.54619999999966</v>
      </c>
      <c r="AF67" s="36" t="s">
        <v>61</v>
      </c>
      <c r="AG67" s="35">
        <v>100</v>
      </c>
      <c r="AH67" s="35" t="s">
        <v>62</v>
      </c>
      <c r="AI67" s="35" t="s">
        <v>33</v>
      </c>
      <c r="AJ67" s="46" t="s">
        <v>34</v>
      </c>
      <c r="AK67" s="46" t="s">
        <v>35</v>
      </c>
      <c r="AL67" s="35" t="s">
        <v>33</v>
      </c>
      <c r="AM67" s="35" t="s">
        <v>36</v>
      </c>
      <c r="AN67" s="35"/>
      <c r="AO67" s="35" t="s">
        <v>37</v>
      </c>
      <c r="AP67" s="60">
        <f>-E33</f>
        <v>-151.97420000000014</v>
      </c>
      <c r="AQ67" s="36" t="s">
        <v>61</v>
      </c>
      <c r="AR67" s="35">
        <v>100</v>
      </c>
      <c r="AS67" s="35" t="s">
        <v>62</v>
      </c>
      <c r="AT67" s="35" t="s">
        <v>33</v>
      </c>
      <c r="AU67" s="46" t="s">
        <v>34</v>
      </c>
      <c r="AV67" s="46" t="s">
        <v>35</v>
      </c>
      <c r="AW67" s="35" t="s">
        <v>33</v>
      </c>
      <c r="AX67" s="35" t="s">
        <v>36</v>
      </c>
      <c r="AY67" s="35"/>
      <c r="AZ67" s="35" t="s">
        <v>37</v>
      </c>
      <c r="BA67" s="60">
        <f>-F33</f>
        <v>-168.93480000000011</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9558.3188902389302</v>
      </c>
      <c r="D68" s="13">
        <f t="shared" si="61"/>
        <v>-1772.8874410000001</v>
      </c>
      <c r="E68" s="13">
        <f t="shared" si="61"/>
        <v>451.2020776</v>
      </c>
      <c r="F68" s="13">
        <f t="shared" si="61"/>
        <v>-13.076025799999989</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-1334.7613892000002</v>
      </c>
      <c r="Q68" s="5">
        <f>+C68+P68</f>
        <v>8223.5575010389293</v>
      </c>
      <c r="R68" s="17"/>
      <c r="S68" s="56"/>
      <c r="U68" s="36" t="s">
        <v>183</v>
      </c>
      <c r="V68" s="35">
        <v>100</v>
      </c>
      <c r="W68" s="35" t="s">
        <v>184</v>
      </c>
      <c r="X68" s="35" t="s">
        <v>33</v>
      </c>
      <c r="Y68" s="46" t="s">
        <v>34</v>
      </c>
      <c r="Z68" s="46" t="s">
        <v>35</v>
      </c>
      <c r="AA68" s="35" t="s">
        <v>33</v>
      </c>
      <c r="AB68" s="35" t="s">
        <v>36</v>
      </c>
      <c r="AC68" s="35"/>
      <c r="AD68" s="35" t="s">
        <v>37</v>
      </c>
      <c r="AE68" s="60">
        <f>+D33</f>
        <v>698.54619999999966</v>
      </c>
      <c r="AF68" s="36" t="s">
        <v>183</v>
      </c>
      <c r="AG68" s="35">
        <v>100</v>
      </c>
      <c r="AH68" s="35" t="s">
        <v>184</v>
      </c>
      <c r="AI68" s="35" t="s">
        <v>33</v>
      </c>
      <c r="AJ68" s="46" t="s">
        <v>34</v>
      </c>
      <c r="AK68" s="46" t="s">
        <v>35</v>
      </c>
      <c r="AL68" s="35" t="s">
        <v>33</v>
      </c>
      <c r="AM68" s="35" t="s">
        <v>36</v>
      </c>
      <c r="AN68" s="35"/>
      <c r="AO68" s="35" t="s">
        <v>37</v>
      </c>
      <c r="AP68" s="60">
        <f>+E33</f>
        <v>151.97420000000014</v>
      </c>
      <c r="AQ68" s="36" t="s">
        <v>183</v>
      </c>
      <c r="AR68" s="35">
        <v>100</v>
      </c>
      <c r="AS68" s="35" t="s">
        <v>184</v>
      </c>
      <c r="AT68" s="35" t="s">
        <v>33</v>
      </c>
      <c r="AU68" s="46" t="s">
        <v>34</v>
      </c>
      <c r="AV68" s="46" t="s">
        <v>35</v>
      </c>
      <c r="AW68" s="35" t="s">
        <v>33</v>
      </c>
      <c r="AX68" s="35" t="s">
        <v>36</v>
      </c>
      <c r="AY68" s="35"/>
      <c r="AZ68" s="35" t="s">
        <v>37</v>
      </c>
      <c r="BA68" s="60">
        <f>+F33</f>
        <v>168.93480000000011</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28742.236464604986</v>
      </c>
      <c r="D69" s="28">
        <f t="shared" ref="D69:M69" si="63">SUM(D65:D68)</f>
        <v>4686.2225589999889</v>
      </c>
      <c r="E69" s="28">
        <f t="shared" si="63"/>
        <v>9900.3060776000038</v>
      </c>
      <c r="F69" s="28">
        <f t="shared" si="63"/>
        <v>5899.6419742000035</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20486.170610799993</v>
      </c>
      <c r="Q69" s="16">
        <f>SUM(Q65:Q68)</f>
        <v>49228.407075404983</v>
      </c>
      <c r="R69" s="17"/>
      <c r="S69" s="56"/>
      <c r="U69" s="36" t="s">
        <v>189</v>
      </c>
      <c r="V69" s="35">
        <v>100</v>
      </c>
      <c r="W69" s="35" t="s">
        <v>190</v>
      </c>
      <c r="X69" s="35" t="s">
        <v>33</v>
      </c>
      <c r="Y69" s="46" t="s">
        <v>34</v>
      </c>
      <c r="Z69" s="46" t="s">
        <v>35</v>
      </c>
      <c r="AA69" s="35" t="s">
        <v>33</v>
      </c>
      <c r="AB69" s="35" t="s">
        <v>36</v>
      </c>
      <c r="AC69" s="35"/>
      <c r="AD69" s="35" t="s">
        <v>37</v>
      </c>
      <c r="AE69" s="60">
        <f>+D47</f>
        <v>-1285.0005000000001</v>
      </c>
      <c r="AF69" s="36" t="s">
        <v>189</v>
      </c>
      <c r="AG69" s="35">
        <v>100</v>
      </c>
      <c r="AH69" s="35" t="s">
        <v>190</v>
      </c>
      <c r="AI69" s="35" t="s">
        <v>33</v>
      </c>
      <c r="AJ69" s="46" t="s">
        <v>34</v>
      </c>
      <c r="AK69" s="46" t="s">
        <v>35</v>
      </c>
      <c r="AL69" s="35" t="s">
        <v>33</v>
      </c>
      <c r="AM69" s="35" t="s">
        <v>36</v>
      </c>
      <c r="AN69" s="35"/>
      <c r="AO69" s="35" t="s">
        <v>37</v>
      </c>
      <c r="AP69" s="60">
        <f>+E47</f>
        <v>295.00049999999999</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1285.0005000000001</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-295.00049999999999</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19259.282564604986</v>
      </c>
      <c r="D71" s="27">
        <f t="shared" ref="D71:M71" si="69">SUM(D52:D58)</f>
        <v>25744.505823604977</v>
      </c>
      <c r="E71" s="27">
        <f t="shared" si="69"/>
        <v>35231.811201204982</v>
      </c>
      <c r="F71" s="27">
        <f t="shared" si="69"/>
        <v>33735.393175404985</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33735.393175404985</v>
      </c>
      <c r="Q71" s="13">
        <f>SUM(Q52:Q58)</f>
        <v>33735.393175404985</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-1746.3654999999992</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-379.93550000000033</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-422.33700000000027</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22148.174949295731</v>
      </c>
      <c r="D72" s="67">
        <f t="shared" ref="D72:M72" si="72">+D71*1.15</f>
        <v>29606.181697145723</v>
      </c>
      <c r="E72" s="67">
        <f t="shared" si="72"/>
        <v>40516.58288138573</v>
      </c>
      <c r="F72" s="67">
        <f t="shared" si="72"/>
        <v>38795.702151715726</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38795.702151715726</v>
      </c>
      <c r="Q72" s="65">
        <f>+Q71*1.15</f>
        <v>38795.702151715726</v>
      </c>
      <c r="R72" s="17"/>
      <c r="S72" s="56"/>
      <c r="U72" s="36" t="s">
        <v>183</v>
      </c>
      <c r="V72" s="35">
        <v>100</v>
      </c>
      <c r="W72" s="35" t="s">
        <v>184</v>
      </c>
      <c r="X72" s="35" t="s">
        <v>33</v>
      </c>
      <c r="Y72" s="46" t="s">
        <v>34</v>
      </c>
      <c r="Z72" s="46" t="s">
        <v>35</v>
      </c>
      <c r="AA72" s="35" t="s">
        <v>33</v>
      </c>
      <c r="AB72" s="35" t="s">
        <v>36</v>
      </c>
      <c r="AC72" s="35"/>
      <c r="AD72" s="35" t="s">
        <v>37</v>
      </c>
      <c r="AE72" s="60">
        <f>+D48</f>
        <v>1746.3654999999992</v>
      </c>
      <c r="AF72" s="36" t="s">
        <v>183</v>
      </c>
      <c r="AG72" s="35">
        <v>100</v>
      </c>
      <c r="AH72" s="35" t="s">
        <v>184</v>
      </c>
      <c r="AI72" s="35" t="s">
        <v>33</v>
      </c>
      <c r="AJ72" s="46" t="s">
        <v>34</v>
      </c>
      <c r="AK72" s="46" t="s">
        <v>35</v>
      </c>
      <c r="AL72" s="35" t="s">
        <v>33</v>
      </c>
      <c r="AM72" s="35" t="s">
        <v>36</v>
      </c>
      <c r="AN72" s="35"/>
      <c r="AO72" s="35" t="s">
        <v>37</v>
      </c>
      <c r="AP72" s="60">
        <f>+E48</f>
        <v>379.93550000000033</v>
      </c>
      <c r="AQ72" s="36" t="s">
        <v>183</v>
      </c>
      <c r="AR72" s="35">
        <v>100</v>
      </c>
      <c r="AS72" s="35" t="s">
        <v>184</v>
      </c>
      <c r="AT72" s="35" t="s">
        <v>33</v>
      </c>
      <c r="AU72" s="46" t="s">
        <v>34</v>
      </c>
      <c r="AV72" s="46" t="s">
        <v>35</v>
      </c>
      <c r="AW72" s="35" t="s">
        <v>33</v>
      </c>
      <c r="AX72" s="35" t="s">
        <v>36</v>
      </c>
      <c r="AY72" s="35"/>
      <c r="AZ72" s="35" t="s">
        <v>37</v>
      </c>
      <c r="BA72" s="60">
        <f>+F48</f>
        <v>422.33700000000027</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157215.51539799993</v>
      </c>
      <c r="AP76" s="92">
        <f>SUMIF(AP$5:AP$72,"&gt;0",AP$5:AP$72)</f>
        <v>51218.963235200019</v>
      </c>
      <c r="AQ76"/>
      <c r="AR76"/>
      <c r="AS76"/>
      <c r="AT76"/>
      <c r="AU76"/>
      <c r="AV76"/>
      <c r="AW76"/>
      <c r="AX76"/>
      <c r="AY76"/>
      <c r="AZ76"/>
      <c r="BA76" s="92">
        <f>SUMIF(BA$5:BA$72,"&gt;0",BA$5:BA$72)</f>
        <v>39830.947451600005</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-157215.51539799993</v>
      </c>
      <c r="AP78" s="92">
        <f>SUMIF(AP$5:AP$72,"&lt;0",AP$5:AP$72)</f>
        <v>-51218.963235200019</v>
      </c>
      <c r="AQ78"/>
      <c r="AR78"/>
      <c r="AS78"/>
      <c r="AT78"/>
      <c r="AU78"/>
      <c r="AV78"/>
      <c r="AW78"/>
      <c r="AX78"/>
      <c r="AY78"/>
      <c r="AZ78"/>
      <c r="BA78" s="92">
        <f>SUMIF(BA$5:BA$72,"&lt;0",BA$5:BA$72)</f>
        <v>-39830.947451600005</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6" orientation="landscape" horizontalDpi="1200" verticalDpi="1200" r:id="rId1"/>
  <headerFooter>
    <oddFooter>&amp;C&amp;F  &amp;A</oddFooter>
  </headerFooter>
  <ignoredErrors>
    <ignoredError sqref="A18:B18 V74:EV74 V6:X6 V64:X72 AF79:EV145 V8:X61 V7:X7 V5:X5 V73:X73 ER5:ET5 ER63:ET69 ER9:ET12 EG5:EI5 EG63:EI69 EG9:EI12 DV5:DX5 DV63:DX69 DV9:DX12 DK5:DM5 DK63:DM69 DK9:DM12 CZ5:DB5 CZ63:DB69 CZ9:DB12 CO5:CQ5 CO63:CQ69 CO9:CQ12 CD5:CF5 CD63:CF69 CD9:CF12 BS5:BU5 BS63:BU69 BS9:BU12 BH9:BJ12 BH63:BJ69 BH5:BJ5 AW5:AY5 AW9:AY12 AW63:AY69 AL5:AN5 AL9:AN12 AL63:AN69 AA9:AC12 AA63:AC69 Z5:AC5 EK5:EO6 DZ5:ED6 DO5:DS6 DD5:DH6 CS5:CW6 CH5:CL6 BW5:CA6 BL5:BP6 BA6:BB6 BA5:BB5 AP6:AT6 AP5:AT5 AE6:AI6 AE5:AI5 EK64:EO72 EK7:EO61 DZ64:ED72 DZ7:ED61 DO64:DS72 DO7:DS61 DD64:DH72 DD7:DH61 CS64:CW72 CS7:CW61 CH64:CL72 CH7:CL61 BW64:CA72 BW7:CA61 BL64:BP72 BL7:BP61 BC7:BE61 BA8:BB61 BA64:BE72 BA7:BB7 AP8:AT61 AP64:AT72 AP7:AT7 AE8:AI61 AE64:AI72 AE7:AI7 Y73:EV73 BC5:BE6 Y8:Y62 Y6 BF5:BF6 Y7 AJ7 Y63:Y72 AJ63:AJ72 AJ8:AJ62 AU7 AU63:AU72 AU8:AU62 BF7 BF63:BF72 BF8:BF62 BQ7 BQ8:BQ62 BQ63:BQ72 CB7 CB8:CB62 CB63:CB72 CM7 CM8:CM62 CM63:CM72 CX7 CX8:CX62 CX63:CX72 DI7 DI8:DI62 DI63:DI72 DT7 DT8:DT62 DT63:DT72 EE7 EE8:EE62 EE63:EE72 EP7 EP8:EP62 EP63:EP72 Y5 AJ5 AJ6 AU5 AU6 BQ5:BQ6 CB5:CB6 CM5:CM6 CX5:CX6 DI5:DI6 DT5:DT6 EE5:EE6 EP5:EP6 EV7 EV62 EV72 EV6 EV5 EV8 EV9 EV10 EV11 EV12 EV13 EV14 EV15 EV16 EV17 EV18 EV19 EV20 EV21 EV22 EV23 EV24 EV25 EV26 EV27 EV28 EV29 EV30 EV31 EV32 EV33 EV34 EV35 EV36 EV37 EV38 EV39 EV40 EV41 EV42 EV43 EV44 EV45 EV46 EV47 EV48 EV49 EV50 EV51 EV52 EV53 EV54 EV55 EV56 EV57 EV58 EV59 EV60 EV61 EV63 EV64 EV65 EV66 EV67 EV68 EV69 EV70 EV71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 sqref="P53 P57" formula="1"/>
    <ignoredError sqref="P6:P44"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F8C0C-83CD-4423-9936-12DDF4349532}">
  <sheetPr>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 style="1" bestFit="1" customWidth="1"/>
    <col min="4" max="6" width="11.28515625" style="1" bestFit="1" customWidth="1"/>
    <col min="7" max="15" width="14.85546875" style="1" customWidth="1"/>
    <col min="16" max="16" width="11.28515625" style="1" bestFit="1" customWidth="1"/>
    <col min="17" max="18" width="12"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225</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17670.080000000002</v>
      </c>
      <c r="D6" s="29">
        <v>0</v>
      </c>
      <c r="E6" s="29">
        <v>0</v>
      </c>
      <c r="F6" s="29">
        <v>0</v>
      </c>
      <c r="G6" s="29"/>
      <c r="H6" s="29"/>
      <c r="I6" s="29"/>
      <c r="J6" s="29"/>
      <c r="K6" s="29"/>
      <c r="L6" s="29"/>
      <c r="M6" s="29"/>
      <c r="N6" s="29"/>
      <c r="O6" s="29"/>
      <c r="P6" s="29">
        <f>SUM(D6:O6)</f>
        <v>0</v>
      </c>
      <c r="Q6" s="29">
        <f>+C6+P6</f>
        <v>17670.080000000002</v>
      </c>
      <c r="R6" s="53">
        <f>Q6</f>
        <v>17670.080000000002</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-14988.79</v>
      </c>
      <c r="D7" s="3">
        <f t="shared" ref="D7:F7" si="0">C51-D51</f>
        <v>1444.1700000000019</v>
      </c>
      <c r="E7" s="3">
        <f t="shared" si="0"/>
        <v>1304.369999999999</v>
      </c>
      <c r="F7" s="3">
        <f t="shared" si="0"/>
        <v>1444.1499999999996</v>
      </c>
      <c r="G7" s="3"/>
      <c r="H7" s="3"/>
      <c r="I7" s="3"/>
      <c r="J7" s="3"/>
      <c r="K7" s="3"/>
      <c r="L7" s="3"/>
      <c r="M7" s="3"/>
      <c r="N7" s="3"/>
      <c r="O7" s="3"/>
      <c r="P7" s="3">
        <f>SUM(D7:O7)</f>
        <v>4192.6900000000005</v>
      </c>
      <c r="Q7" s="5">
        <f>+C7+P7</f>
        <v>-10796.1</v>
      </c>
      <c r="R7" s="53">
        <f>Q7</f>
        <v>-10796.1</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-1444.1700000000019</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-1304.369999999999</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-1444.1499999999996</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2681.2900000000009</v>
      </c>
      <c r="D8" s="8">
        <f t="shared" si="1"/>
        <v>1444.1700000000019</v>
      </c>
      <c r="E8" s="8">
        <f t="shared" si="1"/>
        <v>1304.369999999999</v>
      </c>
      <c r="F8" s="8">
        <f t="shared" ref="F8" si="2">SUM(F6:F7)</f>
        <v>1444.1499999999996</v>
      </c>
      <c r="G8" s="8"/>
      <c r="H8" s="8"/>
      <c r="I8" s="8"/>
      <c r="J8" s="8"/>
      <c r="K8" s="8"/>
      <c r="L8" s="8"/>
      <c r="M8" s="8"/>
      <c r="N8" s="8"/>
      <c r="O8" s="8"/>
      <c r="P8" s="8">
        <f>SUM(P6:P7)</f>
        <v>4192.6900000000005</v>
      </c>
      <c r="Q8" s="8">
        <f>SUM(Q6:Q7)</f>
        <v>6873.9800000000014</v>
      </c>
      <c r="R8" s="23">
        <f>SUM(R6:R7)</f>
        <v>6873.9800000000014</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1444.1700000000019</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1304.369999999999</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1444.1499999999996</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5124.3231999999989</v>
      </c>
      <c r="D11" s="3">
        <f t="shared" ref="D11:E11" si="3">+D6*0.29</f>
        <v>0</v>
      </c>
      <c r="E11" s="3">
        <f t="shared" si="3"/>
        <v>0</v>
      </c>
      <c r="F11" s="3">
        <f t="shared" ref="F11" si="4">+F6*0.29</f>
        <v>0</v>
      </c>
      <c r="G11" s="3"/>
      <c r="H11" s="3"/>
      <c r="I11" s="3"/>
      <c r="J11" s="3"/>
      <c r="K11" s="3"/>
      <c r="L11" s="3"/>
      <c r="M11" s="3"/>
      <c r="N11" s="3"/>
      <c r="O11" s="3"/>
      <c r="P11" s="3">
        <f>SUM(D11:O11)</f>
        <v>0</v>
      </c>
      <c r="Q11" s="5">
        <f>+C11+P11</f>
        <v>5124.3231999999989</v>
      </c>
      <c r="R11" s="17"/>
      <c r="S11" s="55"/>
      <c r="U11" s="36" t="s">
        <v>52</v>
      </c>
      <c r="V11" s="35">
        <v>100</v>
      </c>
      <c r="W11" s="35">
        <v>230300</v>
      </c>
      <c r="X11" s="35" t="s">
        <v>33</v>
      </c>
      <c r="Y11" s="46" t="s">
        <v>34</v>
      </c>
      <c r="Z11" s="46" t="s">
        <v>35</v>
      </c>
      <c r="AA11" s="35" t="s">
        <v>33</v>
      </c>
      <c r="AB11" s="35" t="s">
        <v>36</v>
      </c>
      <c r="AC11" s="35"/>
      <c r="AD11" s="35" t="s">
        <v>37</v>
      </c>
      <c r="AE11" s="60">
        <f>-D7</f>
        <v>-1444.1700000000019</v>
      </c>
      <c r="AF11" s="36" t="s">
        <v>52</v>
      </c>
      <c r="AG11" s="35">
        <v>100</v>
      </c>
      <c r="AH11" s="35">
        <v>230300</v>
      </c>
      <c r="AI11" s="35" t="s">
        <v>33</v>
      </c>
      <c r="AJ11" s="46" t="s">
        <v>34</v>
      </c>
      <c r="AK11" s="46" t="s">
        <v>35</v>
      </c>
      <c r="AL11" s="35" t="s">
        <v>33</v>
      </c>
      <c r="AM11" s="35" t="s">
        <v>36</v>
      </c>
      <c r="AN11" s="35"/>
      <c r="AO11" s="35" t="s">
        <v>37</v>
      </c>
      <c r="AP11" s="60">
        <f>-E7</f>
        <v>-1304.369999999999</v>
      </c>
      <c r="AQ11" s="36" t="s">
        <v>52</v>
      </c>
      <c r="AR11" s="35">
        <v>100</v>
      </c>
      <c r="AS11" s="35">
        <v>230300</v>
      </c>
      <c r="AT11" s="35" t="s">
        <v>33</v>
      </c>
      <c r="AU11" s="46" t="s">
        <v>34</v>
      </c>
      <c r="AV11" s="46" t="s">
        <v>35</v>
      </c>
      <c r="AW11" s="35" t="s">
        <v>33</v>
      </c>
      <c r="AX11" s="35" t="s">
        <v>36</v>
      </c>
      <c r="AY11" s="35"/>
      <c r="AZ11" s="35" t="s">
        <v>37</v>
      </c>
      <c r="BA11" s="60">
        <f>-F7</f>
        <v>-1444.1499999999996</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1444.1700000000019</v>
      </c>
      <c r="AF12" s="36" t="s">
        <v>54</v>
      </c>
      <c r="AG12" s="35">
        <v>100</v>
      </c>
      <c r="AH12" s="35">
        <v>411300</v>
      </c>
      <c r="AI12" s="35" t="s">
        <v>33</v>
      </c>
      <c r="AJ12" s="46" t="s">
        <v>34</v>
      </c>
      <c r="AK12" s="46" t="s">
        <v>35</v>
      </c>
      <c r="AL12" s="35" t="s">
        <v>33</v>
      </c>
      <c r="AM12" s="35" t="s">
        <v>36</v>
      </c>
      <c r="AN12" s="35"/>
      <c r="AO12" s="35" t="s">
        <v>37</v>
      </c>
      <c r="AP12" s="60">
        <f>E7</f>
        <v>1304.369999999999</v>
      </c>
      <c r="AQ12" s="36" t="s">
        <v>54</v>
      </c>
      <c r="AR12" s="35">
        <v>100</v>
      </c>
      <c r="AS12" s="35">
        <v>411300</v>
      </c>
      <c r="AT12" s="35" t="s">
        <v>33</v>
      </c>
      <c r="AU12" s="46" t="s">
        <v>34</v>
      </c>
      <c r="AV12" s="46" t="s">
        <v>35</v>
      </c>
      <c r="AW12" s="35" t="s">
        <v>33</v>
      </c>
      <c r="AX12" s="35" t="s">
        <v>36</v>
      </c>
      <c r="AY12" s="35"/>
      <c r="AZ12" s="35" t="s">
        <v>37</v>
      </c>
      <c r="BA12" s="60">
        <f>+F7</f>
        <v>1444.1499999999996</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5124.3231999999989</v>
      </c>
      <c r="D13" s="10">
        <f t="shared" si="5"/>
        <v>0</v>
      </c>
      <c r="E13" s="10">
        <f t="shared" si="5"/>
        <v>0</v>
      </c>
      <c r="F13" s="10">
        <f t="shared" ref="F13" si="6">SUM(F11:F12)</f>
        <v>0</v>
      </c>
      <c r="G13" s="10"/>
      <c r="H13" s="10"/>
      <c r="I13" s="10"/>
      <c r="J13" s="10"/>
      <c r="K13" s="10"/>
      <c r="L13" s="10"/>
      <c r="M13" s="10"/>
      <c r="N13" s="10"/>
      <c r="O13" s="10"/>
      <c r="P13" s="10">
        <f>SUM(P11:P12)</f>
        <v>0</v>
      </c>
      <c r="Q13" s="10">
        <f>SUM(Q11:Q12)</f>
        <v>5124.3231999999989</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0</v>
      </c>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0</v>
      </c>
      <c r="F16" s="3">
        <f t="shared" si="7"/>
        <v>0</v>
      </c>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1370.20585966212</v>
      </c>
      <c r="D17" s="3">
        <f t="shared" si="7"/>
        <v>817.4002200000009</v>
      </c>
      <c r="E17" s="3">
        <f t="shared" si="7"/>
        <v>738.27341999999908</v>
      </c>
      <c r="F17" s="3">
        <f t="shared" si="7"/>
        <v>817.38889999999992</v>
      </c>
      <c r="G17" s="3"/>
      <c r="H17" s="3"/>
      <c r="I17" s="3"/>
      <c r="J17" s="3"/>
      <c r="K17" s="3"/>
      <c r="L17" s="3"/>
      <c r="M17" s="3"/>
      <c r="N17" s="3"/>
      <c r="O17" s="3"/>
      <c r="P17" s="3">
        <f>SUM(D17:O17)</f>
        <v>2373.0625399999999</v>
      </c>
      <c r="Q17" s="5">
        <f>+C17+P17</f>
        <v>3743.2683996621199</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1370.20585966212</v>
      </c>
      <c r="D18" s="8">
        <f t="shared" si="8"/>
        <v>817.4002200000009</v>
      </c>
      <c r="E18" s="8">
        <f t="shared" si="8"/>
        <v>738.27341999999908</v>
      </c>
      <c r="F18" s="8">
        <f t="shared" ref="F18" si="9">SUM(F15:F17)</f>
        <v>817.38889999999992</v>
      </c>
      <c r="G18" s="8"/>
      <c r="H18" s="8"/>
      <c r="I18" s="8"/>
      <c r="J18" s="8"/>
      <c r="K18" s="8"/>
      <c r="L18" s="8"/>
      <c r="M18" s="8"/>
      <c r="N18" s="8"/>
      <c r="O18" s="8"/>
      <c r="P18" s="10">
        <f>SUM(P15:P17)</f>
        <v>2373.0625399999999</v>
      </c>
      <c r="Q18" s="10">
        <f>SUM(Q15:Q17)</f>
        <v>3743.2683996621199</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0</v>
      </c>
      <c r="F24" s="3">
        <f t="shared" si="13"/>
        <v>0</v>
      </c>
      <c r="G24" s="3"/>
      <c r="H24" s="3"/>
      <c r="I24" s="3"/>
      <c r="J24" s="3"/>
      <c r="K24" s="3"/>
      <c r="L24" s="3"/>
      <c r="M24" s="3"/>
      <c r="N24" s="3"/>
      <c r="O24" s="3"/>
      <c r="P24" s="3">
        <f t="shared" si="10"/>
        <v>0</v>
      </c>
      <c r="Q24" s="5">
        <f t="shared" si="11"/>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625.57155996520385</v>
      </c>
      <c r="D25" s="3">
        <f t="shared" si="13"/>
        <v>193.51878000000022</v>
      </c>
      <c r="E25" s="3">
        <f t="shared" si="13"/>
        <v>174.78557999999987</v>
      </c>
      <c r="F25" s="3">
        <f t="shared" si="13"/>
        <v>193.51609999999994</v>
      </c>
      <c r="G25" s="3"/>
      <c r="H25" s="3"/>
      <c r="I25" s="3"/>
      <c r="J25" s="3"/>
      <c r="K25" s="3"/>
      <c r="L25" s="3"/>
      <c r="M25" s="3"/>
      <c r="N25" s="3"/>
      <c r="O25" s="3"/>
      <c r="P25" s="3">
        <f t="shared" si="10"/>
        <v>561.82046000000003</v>
      </c>
      <c r="Q25" s="5">
        <f t="shared" si="11"/>
        <v>1187.3920199652039</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817.4002200000009</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738.27341999999908</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817.38889999999992</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1236.9056</v>
      </c>
      <c r="D26" s="18">
        <f t="shared" ref="D26:E26" si="14">+D6*0.07</f>
        <v>0</v>
      </c>
      <c r="E26" s="18">
        <f t="shared" si="14"/>
        <v>0</v>
      </c>
      <c r="F26" s="18">
        <f t="shared" ref="F26" si="15">+F6*0.07</f>
        <v>0</v>
      </c>
      <c r="G26" s="18"/>
      <c r="H26" s="18"/>
      <c r="I26" s="18"/>
      <c r="J26" s="18"/>
      <c r="K26" s="18"/>
      <c r="L26" s="18"/>
      <c r="M26" s="18"/>
      <c r="N26" s="18"/>
      <c r="O26" s="18"/>
      <c r="P26" s="18">
        <f t="shared" si="10"/>
        <v>0</v>
      </c>
      <c r="Q26" s="18">
        <f t="shared" si="11"/>
        <v>1236.9056</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-817.4002200000009</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-738.27341999999908</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-817.38889999999992</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6.8510292983105998</v>
      </c>
      <c r="D27" s="53">
        <f>((+D16*0.5)+D17)*0.005</f>
        <v>4.0870011000000046</v>
      </c>
      <c r="E27" s="53">
        <f>((+E16*0.5)+E17)*0.005</f>
        <v>3.6913670999999955</v>
      </c>
      <c r="F27" s="53">
        <f>((+F16*0.5)+F17)*0.005</f>
        <v>4.0869444999999995</v>
      </c>
      <c r="G27" s="3"/>
      <c r="H27" s="3"/>
      <c r="I27" s="3"/>
      <c r="J27" s="3"/>
      <c r="K27" s="3"/>
      <c r="L27" s="3"/>
      <c r="M27" s="3"/>
      <c r="N27" s="3"/>
      <c r="O27" s="3"/>
      <c r="P27" s="3">
        <f t="shared" si="10"/>
        <v>11.8653127</v>
      </c>
      <c r="Q27" s="5">
        <f t="shared" si="11"/>
        <v>18.7163419983106</v>
      </c>
      <c r="R27" s="17"/>
      <c r="S27" s="56"/>
      <c r="U27" s="36" t="s">
        <v>95</v>
      </c>
      <c r="V27" s="35">
        <v>100</v>
      </c>
      <c r="W27" s="35" t="s">
        <v>96</v>
      </c>
      <c r="X27" s="35" t="s">
        <v>33</v>
      </c>
      <c r="Y27" s="46" t="s">
        <v>34</v>
      </c>
      <c r="Z27" s="46" t="s">
        <v>35</v>
      </c>
      <c r="AA27" s="35" t="s">
        <v>33</v>
      </c>
      <c r="AB27" s="35" t="s">
        <v>36</v>
      </c>
      <c r="AC27" s="35"/>
      <c r="AD27" s="35" t="s">
        <v>37</v>
      </c>
      <c r="AE27" s="60">
        <f>+D17</f>
        <v>817.4002200000009</v>
      </c>
      <c r="AF27" s="36" t="s">
        <v>95</v>
      </c>
      <c r="AG27" s="35">
        <v>100</v>
      </c>
      <c r="AH27" s="35" t="s">
        <v>96</v>
      </c>
      <c r="AI27" s="35" t="s">
        <v>33</v>
      </c>
      <c r="AJ27" s="46" t="s">
        <v>34</v>
      </c>
      <c r="AK27" s="46" t="s">
        <v>35</v>
      </c>
      <c r="AL27" s="35" t="s">
        <v>33</v>
      </c>
      <c r="AM27" s="35" t="s">
        <v>36</v>
      </c>
      <c r="AN27" s="35"/>
      <c r="AO27" s="35" t="s">
        <v>37</v>
      </c>
      <c r="AP27" s="60">
        <f>+E17</f>
        <v>738.27341999999908</v>
      </c>
      <c r="AQ27" s="36" t="s">
        <v>95</v>
      </c>
      <c r="AR27" s="35">
        <v>100</v>
      </c>
      <c r="AS27" s="35" t="s">
        <v>96</v>
      </c>
      <c r="AT27" s="35" t="s">
        <v>33</v>
      </c>
      <c r="AU27" s="46" t="s">
        <v>34</v>
      </c>
      <c r="AV27" s="46" t="s">
        <v>35</v>
      </c>
      <c r="AW27" s="35" t="s">
        <v>33</v>
      </c>
      <c r="AX27" s="35" t="s">
        <v>36</v>
      </c>
      <c r="AY27" s="35"/>
      <c r="AZ27" s="35" t="s">
        <v>37</v>
      </c>
      <c r="BA27" s="60">
        <f>+F17</f>
        <v>817.38889999999992</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1869.3281892635146</v>
      </c>
      <c r="D28" s="8">
        <f t="shared" si="16"/>
        <v>197.60578110000023</v>
      </c>
      <c r="E28" s="8">
        <f t="shared" si="16"/>
        <v>178.47694709999988</v>
      </c>
      <c r="F28" s="8">
        <f t="shared" ref="F28" si="17">SUM(F20:F27)</f>
        <v>197.60304449999992</v>
      </c>
      <c r="G28" s="8"/>
      <c r="H28" s="8"/>
      <c r="I28" s="8"/>
      <c r="J28" s="8"/>
      <c r="K28" s="8"/>
      <c r="L28" s="8"/>
      <c r="M28" s="8"/>
      <c r="N28" s="8"/>
      <c r="O28" s="8"/>
      <c r="P28" s="10">
        <f>SUM(P20:P27)</f>
        <v>573.68577270000003</v>
      </c>
      <c r="Q28" s="10">
        <f>SUM(Q20:Q27)</f>
        <v>2443.0139619635147</v>
      </c>
      <c r="R28" s="17"/>
      <c r="S28" s="56"/>
      <c r="U28" s="36" t="s">
        <v>98</v>
      </c>
      <c r="V28" s="35">
        <v>100</v>
      </c>
      <c r="W28" s="35" t="s">
        <v>99</v>
      </c>
      <c r="X28" s="35" t="s">
        <v>33</v>
      </c>
      <c r="Y28" s="46" t="s">
        <v>34</v>
      </c>
      <c r="Z28" s="46" t="s">
        <v>35</v>
      </c>
      <c r="AA28" s="35" t="s">
        <v>33</v>
      </c>
      <c r="AB28" s="35" t="s">
        <v>36</v>
      </c>
      <c r="AC28" s="35"/>
      <c r="AD28" s="35" t="s">
        <v>37</v>
      </c>
      <c r="AE28" s="60">
        <f>-D17</f>
        <v>-817.4002200000009</v>
      </c>
      <c r="AF28" s="36" t="s">
        <v>98</v>
      </c>
      <c r="AG28" s="35">
        <v>100</v>
      </c>
      <c r="AH28" s="35" t="s">
        <v>99</v>
      </c>
      <c r="AI28" s="35" t="s">
        <v>33</v>
      </c>
      <c r="AJ28" s="46" t="s">
        <v>34</v>
      </c>
      <c r="AK28" s="46" t="s">
        <v>35</v>
      </c>
      <c r="AL28" s="35" t="s">
        <v>33</v>
      </c>
      <c r="AM28" s="35" t="s">
        <v>36</v>
      </c>
      <c r="AN28" s="35"/>
      <c r="AO28" s="35" t="s">
        <v>37</v>
      </c>
      <c r="AP28" s="60">
        <f>-E17</f>
        <v>-738.27341999999908</v>
      </c>
      <c r="AQ28" s="36" t="s">
        <v>98</v>
      </c>
      <c r="AR28" s="35">
        <v>100</v>
      </c>
      <c r="AS28" s="35" t="s">
        <v>99</v>
      </c>
      <c r="AT28" s="35" t="s">
        <v>33</v>
      </c>
      <c r="AU28" s="46" t="s">
        <v>34</v>
      </c>
      <c r="AV28" s="46" t="s">
        <v>35</v>
      </c>
      <c r="AW28" s="35" t="s">
        <v>33</v>
      </c>
      <c r="AX28" s="35" t="s">
        <v>36</v>
      </c>
      <c r="AY28" s="35"/>
      <c r="AZ28" s="35" t="s">
        <v>37</v>
      </c>
      <c r="BA28" s="60">
        <f>-F17</f>
        <v>-817.38889999999992</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70.680320000000009</v>
      </c>
      <c r="D30" s="24">
        <f t="shared" ref="D30:E31" si="19">+D6*0.004</f>
        <v>0</v>
      </c>
      <c r="E30" s="24">
        <f t="shared" si="19"/>
        <v>0</v>
      </c>
      <c r="F30" s="24">
        <f t="shared" ref="F30" si="20">+F6*0.004</f>
        <v>0</v>
      </c>
      <c r="G30" s="24"/>
      <c r="H30" s="24"/>
      <c r="I30" s="24"/>
      <c r="J30" s="24"/>
      <c r="K30" s="24"/>
      <c r="L30" s="24"/>
      <c r="M30" s="24"/>
      <c r="N30" s="24"/>
      <c r="O30" s="24"/>
      <c r="P30" s="24">
        <f>SUM(D30:O30)</f>
        <v>0</v>
      </c>
      <c r="Q30" s="22">
        <f>+C30+P30</f>
        <v>70.680320000000009</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-59.955160000000006</v>
      </c>
      <c r="D31" s="22">
        <f t="shared" si="19"/>
        <v>5.7766800000000078</v>
      </c>
      <c r="E31" s="22">
        <f t="shared" si="19"/>
        <v>5.2174799999999957</v>
      </c>
      <c r="F31" s="22">
        <f t="shared" ref="F31" si="22">+F7*0.004</f>
        <v>5.7765999999999984</v>
      </c>
      <c r="G31" s="22"/>
      <c r="H31" s="22"/>
      <c r="I31" s="22"/>
      <c r="J31" s="22"/>
      <c r="K31" s="22"/>
      <c r="L31" s="22"/>
      <c r="M31" s="22"/>
      <c r="N31" s="22"/>
      <c r="O31" s="22"/>
      <c r="P31" s="24">
        <f>SUM(D31:O31)</f>
        <v>16.770760000000003</v>
      </c>
      <c r="Q31" s="22">
        <f>+C31+P31</f>
        <v>-43.184400000000004</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353.40160000000003</v>
      </c>
      <c r="D32" s="24">
        <f t="shared" ref="D32:E33" si="24">+D6*0.02</f>
        <v>0</v>
      </c>
      <c r="E32" s="24">
        <f t="shared" si="24"/>
        <v>0</v>
      </c>
      <c r="F32" s="24">
        <f t="shared" ref="F32" si="25">+F6*0.02</f>
        <v>0</v>
      </c>
      <c r="G32" s="24"/>
      <c r="H32" s="24"/>
      <c r="I32" s="24"/>
      <c r="J32" s="24"/>
      <c r="K32" s="24"/>
      <c r="L32" s="24"/>
      <c r="M32" s="24"/>
      <c r="N32" s="24"/>
      <c r="O32" s="24"/>
      <c r="P32" s="24">
        <f>SUM(D32:O32)</f>
        <v>0</v>
      </c>
      <c r="Q32" s="22">
        <f>+C32+P32</f>
        <v>353.40160000000003</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-299.7758</v>
      </c>
      <c r="D33" s="22">
        <f t="shared" si="24"/>
        <v>28.883400000000037</v>
      </c>
      <c r="E33" s="22">
        <f t="shared" si="24"/>
        <v>26.087399999999981</v>
      </c>
      <c r="F33" s="22">
        <f t="shared" ref="F33" si="27">+F7*0.02</f>
        <v>28.882999999999992</v>
      </c>
      <c r="G33" s="22"/>
      <c r="H33" s="22"/>
      <c r="I33" s="22"/>
      <c r="J33" s="22"/>
      <c r="K33" s="22"/>
      <c r="L33" s="22"/>
      <c r="M33" s="22"/>
      <c r="N33" s="22"/>
      <c r="O33" s="22"/>
      <c r="P33" s="24">
        <f>SUM(D33:O33)</f>
        <v>83.853800000000007</v>
      </c>
      <c r="Q33" s="22">
        <f>+C33+P33</f>
        <v>-215.922</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64.350960000000043</v>
      </c>
      <c r="D34" s="8">
        <f t="shared" ref="D34:E34" si="29">SUM(D30:D33)</f>
        <v>34.660080000000043</v>
      </c>
      <c r="E34" s="8">
        <f t="shared" si="29"/>
        <v>31.304879999999976</v>
      </c>
      <c r="F34" s="8">
        <f t="shared" ref="F34" si="30">SUM(F30:F33)</f>
        <v>34.65959999999999</v>
      </c>
      <c r="G34" s="8"/>
      <c r="H34" s="8"/>
      <c r="I34" s="8"/>
      <c r="J34" s="8"/>
      <c r="K34" s="8"/>
      <c r="L34" s="8"/>
      <c r="M34" s="8"/>
      <c r="N34" s="8"/>
      <c r="O34" s="8"/>
      <c r="P34" s="10">
        <f>SUM(P30:P33)</f>
        <v>100.62456</v>
      </c>
      <c r="Q34" s="10">
        <f>SUM(Q30:Q33)</f>
        <v>164.97552000000005</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-5746.9182089256319</v>
      </c>
      <c r="D37" s="25">
        <f t="shared" si="31"/>
        <v>394.50391890000071</v>
      </c>
      <c r="E37" s="25">
        <f t="shared" si="31"/>
        <v>356.31475290000009</v>
      </c>
      <c r="F37" s="25">
        <f t="shared" ref="F37" si="32">+F8-F13-F18-F28-F34</f>
        <v>394.49845549999981</v>
      </c>
      <c r="G37" s="25"/>
      <c r="H37" s="25"/>
      <c r="I37" s="25"/>
      <c r="J37" s="25"/>
      <c r="K37" s="25"/>
      <c r="L37" s="25"/>
      <c r="M37" s="25"/>
      <c r="N37" s="25"/>
      <c r="O37" s="25"/>
      <c r="P37" s="12">
        <f>+P8-P13-P18-P28-P34</f>
        <v>1145.3171273000005</v>
      </c>
      <c r="Q37" s="12">
        <f>+Q8-Q13-Q18-Q28-Q34</f>
        <v>-4601.6010816256321</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10884.769280000004</v>
      </c>
      <c r="D41" s="12">
        <f t="shared" si="33"/>
        <v>0</v>
      </c>
      <c r="E41" s="12">
        <f t="shared" si="33"/>
        <v>0</v>
      </c>
      <c r="F41" s="12">
        <f t="shared" ref="F41" si="34">+F6-F11-F15-F20-F23-F26-F30-F32-F39</f>
        <v>0</v>
      </c>
      <c r="G41" s="12"/>
      <c r="H41" s="12"/>
      <c r="I41" s="12"/>
      <c r="J41" s="12"/>
      <c r="K41" s="12"/>
      <c r="L41" s="12"/>
      <c r="M41" s="12"/>
      <c r="N41" s="12"/>
      <c r="O41" s="12"/>
      <c r="P41" s="12">
        <f>+P6-P11-P15-P20-P23-P26-P30-P32-P39</f>
        <v>0</v>
      </c>
      <c r="Q41" s="12">
        <f>+Q6-Q11-Q15-Q20-Q23-Q26-Q30-Q32-Q39</f>
        <v>10884.769280000004</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11308.851200000003</v>
      </c>
      <c r="D45" s="80">
        <f t="shared" si="35"/>
        <v>0</v>
      </c>
      <c r="E45" s="80">
        <f t="shared" si="35"/>
        <v>0</v>
      </c>
      <c r="F45" s="80">
        <f t="shared" ref="F45" si="36">+F6-F11-F15-F20-F23-F26-F43</f>
        <v>0</v>
      </c>
      <c r="G45" s="80"/>
      <c r="H45" s="80"/>
      <c r="I45" s="80"/>
      <c r="J45" s="80"/>
      <c r="K45" s="80"/>
      <c r="L45" s="80"/>
      <c r="M45" s="80"/>
      <c r="N45" s="80"/>
      <c r="O45" s="80"/>
      <c r="P45" s="80">
        <f>+P6-P11-P15-P20-P23-P26-P43</f>
        <v>0</v>
      </c>
      <c r="Q45" s="80">
        <f>+Q6-Q11-Q15-Q20-Q23-Q26-Q43</f>
        <v>11308.851200000003</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883.50400000000013</v>
      </c>
      <c r="D47" s="24">
        <f t="shared" ref="D47:E48" si="38">+D6*0.05</f>
        <v>0</v>
      </c>
      <c r="E47" s="24">
        <f t="shared" si="38"/>
        <v>0</v>
      </c>
      <c r="F47" s="24">
        <f t="shared" ref="F47" si="39">+F6*0.05</f>
        <v>0</v>
      </c>
      <c r="G47" s="24"/>
      <c r="H47" s="24"/>
      <c r="I47" s="24"/>
      <c r="J47" s="24"/>
      <c r="K47" s="24"/>
      <c r="L47" s="24"/>
      <c r="M47" s="24"/>
      <c r="N47" s="24"/>
      <c r="O47" s="24"/>
      <c r="P47" s="24">
        <f>SUM(D47:O47)</f>
        <v>0</v>
      </c>
      <c r="Q47" s="22">
        <f>+C47+P47</f>
        <v>883.50400000000013</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-749.43950000000007</v>
      </c>
      <c r="D48" s="24">
        <f t="shared" si="38"/>
        <v>72.2085000000001</v>
      </c>
      <c r="E48" s="24">
        <f t="shared" si="38"/>
        <v>65.218499999999949</v>
      </c>
      <c r="F48" s="24">
        <f t="shared" ref="F48" si="41">+F7*0.05</f>
        <v>72.207499999999982</v>
      </c>
      <c r="G48" s="24"/>
      <c r="H48" s="24"/>
      <c r="I48" s="24"/>
      <c r="J48" s="24"/>
      <c r="K48" s="24"/>
      <c r="L48" s="24"/>
      <c r="M48" s="24"/>
      <c r="N48" s="24"/>
      <c r="O48" s="24"/>
      <c r="P48" s="24">
        <f>SUM(D48:O48)</f>
        <v>209.63450000000003</v>
      </c>
      <c r="Q48" s="22">
        <f>+C48+P48</f>
        <v>-539.80500000000006</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198.41546000000005</v>
      </c>
      <c r="D49" s="39">
        <f t="shared" ref="D49:E49" si="43">+D34+D47+D48</f>
        <v>106.86858000000015</v>
      </c>
      <c r="E49" s="39">
        <f t="shared" si="43"/>
        <v>96.523379999999918</v>
      </c>
      <c r="F49" s="39">
        <f t="shared" ref="F49" si="44">+F34+F47+F48</f>
        <v>106.86709999999997</v>
      </c>
      <c r="G49" s="39"/>
      <c r="H49" s="39"/>
      <c r="I49" s="39"/>
      <c r="J49" s="39"/>
      <c r="K49" s="39"/>
      <c r="L49" s="39"/>
      <c r="M49" s="39"/>
      <c r="N49" s="39"/>
      <c r="O49" s="39"/>
      <c r="P49" s="39">
        <f>+P34+P47+P48</f>
        <v>310.25906000000003</v>
      </c>
      <c r="Q49" s="39">
        <f>+Q34+Q47+Q48</f>
        <v>508.67452000000003</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193.51878000000022</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174.78557999999987</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193.51609999999994</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-193.51878000000022</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-174.78557999999987</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-193.51609999999994</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14988.79</v>
      </c>
      <c r="D51" s="29">
        <v>13544.619999999999</v>
      </c>
      <c r="E51" s="29">
        <v>12240.25</v>
      </c>
      <c r="F51" s="29">
        <v>10796.1</v>
      </c>
      <c r="G51" s="29"/>
      <c r="H51" s="29"/>
      <c r="I51" s="29"/>
      <c r="J51" s="29"/>
      <c r="K51" s="29"/>
      <c r="L51" s="29"/>
      <c r="M51" s="29"/>
      <c r="N51" s="29"/>
      <c r="O51" s="29"/>
      <c r="P51" s="57">
        <f>+F51</f>
        <v>10796.1</v>
      </c>
      <c r="Q51" s="78">
        <f t="shared" ref="Q51:Q58" si="45">P51</f>
        <v>10796.1</v>
      </c>
      <c r="R51" s="17">
        <f>-R7</f>
        <v>10796.1</v>
      </c>
      <c r="S51" s="55">
        <f>Q51-R51</f>
        <v>0</v>
      </c>
      <c r="U51" s="36" t="s">
        <v>154</v>
      </c>
      <c r="V51" s="35" t="s">
        <v>32</v>
      </c>
      <c r="W51" s="35" t="s">
        <v>155</v>
      </c>
      <c r="X51" s="35" t="s">
        <v>33</v>
      </c>
      <c r="Y51" s="46" t="s">
        <v>34</v>
      </c>
      <c r="Z51" s="46" t="s">
        <v>35</v>
      </c>
      <c r="AA51" s="35" t="s">
        <v>33</v>
      </c>
      <c r="AB51" s="35" t="s">
        <v>36</v>
      </c>
      <c r="AC51" s="35"/>
      <c r="AD51" s="35" t="s">
        <v>37</v>
      </c>
      <c r="AE51" s="60">
        <f>+D25</f>
        <v>193.51878000000022</v>
      </c>
      <c r="AF51" s="36" t="s">
        <v>154</v>
      </c>
      <c r="AG51" s="35" t="s">
        <v>32</v>
      </c>
      <c r="AH51" s="35" t="s">
        <v>155</v>
      </c>
      <c r="AI51" s="35" t="s">
        <v>33</v>
      </c>
      <c r="AJ51" s="46" t="s">
        <v>34</v>
      </c>
      <c r="AK51" s="46" t="s">
        <v>35</v>
      </c>
      <c r="AL51" s="35" t="s">
        <v>33</v>
      </c>
      <c r="AM51" s="35" t="s">
        <v>36</v>
      </c>
      <c r="AN51" s="35"/>
      <c r="AO51" s="35" t="s">
        <v>37</v>
      </c>
      <c r="AP51" s="60">
        <f>+E25</f>
        <v>174.78557999999987</v>
      </c>
      <c r="AQ51" s="36" t="s">
        <v>154</v>
      </c>
      <c r="AR51" s="35" t="s">
        <v>32</v>
      </c>
      <c r="AS51" s="35" t="s">
        <v>155</v>
      </c>
      <c r="AT51" s="35" t="s">
        <v>33</v>
      </c>
      <c r="AU51" s="46" t="s">
        <v>34</v>
      </c>
      <c r="AV51" s="46" t="s">
        <v>35</v>
      </c>
      <c r="AW51" s="35" t="s">
        <v>33</v>
      </c>
      <c r="AX51" s="35" t="s">
        <v>36</v>
      </c>
      <c r="AY51" s="35"/>
      <c r="AZ51" s="35" t="s">
        <v>37</v>
      </c>
      <c r="BA51" s="60">
        <f>+F25</f>
        <v>193.51609999999994</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0</v>
      </c>
      <c r="F52" s="29">
        <v>0</v>
      </c>
      <c r="G52" s="29"/>
      <c r="H52" s="29"/>
      <c r="I52" s="29"/>
      <c r="J52" s="29"/>
      <c r="K52" s="29"/>
      <c r="L52" s="29"/>
      <c r="M52" s="29"/>
      <c r="N52" s="29"/>
      <c r="O52" s="29"/>
      <c r="P52" s="57">
        <f>+F52</f>
        <v>0</v>
      </c>
      <c r="Q52" s="78">
        <f t="shared" si="45"/>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-193.51878000000022</v>
      </c>
      <c r="AF52" s="36" t="s">
        <v>157</v>
      </c>
      <c r="AG52" s="35" t="s">
        <v>32</v>
      </c>
      <c r="AH52" s="35" t="s">
        <v>158</v>
      </c>
      <c r="AI52" s="35" t="s">
        <v>33</v>
      </c>
      <c r="AJ52" s="46" t="s">
        <v>34</v>
      </c>
      <c r="AK52" s="46" t="s">
        <v>35</v>
      </c>
      <c r="AL52" s="35" t="s">
        <v>33</v>
      </c>
      <c r="AM52" s="35" t="s">
        <v>36</v>
      </c>
      <c r="AN52" s="35"/>
      <c r="AO52" s="35" t="s">
        <v>37</v>
      </c>
      <c r="AP52" s="60">
        <f>-E25</f>
        <v>-174.78557999999987</v>
      </c>
      <c r="AQ52" s="36" t="s">
        <v>157</v>
      </c>
      <c r="AR52" s="35" t="s">
        <v>32</v>
      </c>
      <c r="AS52" s="35" t="s">
        <v>158</v>
      </c>
      <c r="AT52" s="35" t="s">
        <v>33</v>
      </c>
      <c r="AU52" s="46" t="s">
        <v>34</v>
      </c>
      <c r="AV52" s="46" t="s">
        <v>35</v>
      </c>
      <c r="AW52" s="35" t="s">
        <v>33</v>
      </c>
      <c r="AX52" s="35" t="s">
        <v>36</v>
      </c>
      <c r="AY52" s="35"/>
      <c r="AZ52" s="35" t="s">
        <v>37</v>
      </c>
      <c r="BA52" s="60">
        <f>-F25</f>
        <v>-193.51609999999994</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1370.20585966212</v>
      </c>
      <c r="D53" s="3">
        <f t="shared" ref="D53:F53" si="46">+D65-D15-D16+C53</f>
        <v>2187.6060796621209</v>
      </c>
      <c r="E53" s="3">
        <f t="shared" si="46"/>
        <v>2925.87949966212</v>
      </c>
      <c r="F53" s="3">
        <f t="shared" si="46"/>
        <v>3743.2683996621199</v>
      </c>
      <c r="G53" s="3"/>
      <c r="H53" s="3"/>
      <c r="I53" s="3"/>
      <c r="J53" s="3"/>
      <c r="K53" s="3"/>
      <c r="L53" s="3"/>
      <c r="M53" s="3"/>
      <c r="N53" s="3"/>
      <c r="O53" s="3"/>
      <c r="P53" s="53">
        <f>+P65-P15-P16+C53</f>
        <v>3743.2683996621199</v>
      </c>
      <c r="Q53" s="13">
        <f t="shared" si="45"/>
        <v>3743.2683996621199</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0</v>
      </c>
      <c r="F56" s="29">
        <v>0</v>
      </c>
      <c r="G56" s="29"/>
      <c r="H56" s="29"/>
      <c r="I56" s="29"/>
      <c r="J56" s="29"/>
      <c r="K56" s="29"/>
      <c r="L56" s="29"/>
      <c r="M56" s="29"/>
      <c r="N56" s="29"/>
      <c r="O56" s="29"/>
      <c r="P56" s="57">
        <f t="shared" si="47"/>
        <v>0</v>
      </c>
      <c r="Q56" s="79">
        <f t="shared" si="45"/>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625.57155996520385</v>
      </c>
      <c r="D57" s="3">
        <f t="shared" ref="D57:F57" si="49">+D67-D23-D24+C57</f>
        <v>819.09033996520407</v>
      </c>
      <c r="E57" s="3">
        <f t="shared" si="49"/>
        <v>993.87591996520393</v>
      </c>
      <c r="F57" s="3">
        <f t="shared" si="49"/>
        <v>1187.3920199652039</v>
      </c>
      <c r="G57" s="3"/>
      <c r="H57" s="3"/>
      <c r="I57" s="3"/>
      <c r="J57" s="3"/>
      <c r="K57" s="3"/>
      <c r="L57" s="3"/>
      <c r="M57" s="3"/>
      <c r="N57" s="3"/>
      <c r="O57" s="3"/>
      <c r="P57" s="58">
        <f>+P67-P23-P24+C57</f>
        <v>1187.3920199652039</v>
      </c>
      <c r="Q57" s="17">
        <f t="shared" si="45"/>
        <v>1187.3920199652039</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4.0870011000000046</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3.6913670999999955</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4.0869444999999995</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6.8510292983105501</v>
      </c>
      <c r="D58" s="5">
        <f>+D68-D26+C58</f>
        <v>10.938030398310556</v>
      </c>
      <c r="E58" s="5">
        <f t="shared" ref="E58:F58" si="50">+E68-E26+D58</f>
        <v>14.629397498310551</v>
      </c>
      <c r="F58" s="5">
        <f t="shared" si="50"/>
        <v>18.716341998310551</v>
      </c>
      <c r="G58" s="3"/>
      <c r="H58" s="3"/>
      <c r="I58" s="3"/>
      <c r="J58" s="3"/>
      <c r="K58" s="3"/>
      <c r="L58" s="3"/>
      <c r="M58" s="3"/>
      <c r="N58" s="3"/>
      <c r="O58" s="3"/>
      <c r="P58" s="58">
        <f t="shared" si="47"/>
        <v>18.716341998310551</v>
      </c>
      <c r="Q58" s="17">
        <f t="shared" si="45"/>
        <v>18.716341998310551</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-4.0870011000000046</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-3.6913670999999955</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-4.0869444999999995</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4.0870011000000046</v>
      </c>
      <c r="AF59" s="36" t="s">
        <v>173</v>
      </c>
      <c r="AG59" s="35" t="s">
        <v>32</v>
      </c>
      <c r="AH59" s="35" t="s">
        <v>174</v>
      </c>
      <c r="AI59" s="35" t="s">
        <v>33</v>
      </c>
      <c r="AJ59" s="46" t="s">
        <v>34</v>
      </c>
      <c r="AK59" s="46" t="s">
        <v>35</v>
      </c>
      <c r="AL59" s="35" t="s">
        <v>33</v>
      </c>
      <c r="AM59" s="35" t="s">
        <v>36</v>
      </c>
      <c r="AN59" s="35"/>
      <c r="AO59" s="35" t="s">
        <v>37</v>
      </c>
      <c r="AP59" s="60">
        <f>+E27</f>
        <v>3.6913670999999955</v>
      </c>
      <c r="AQ59" s="36" t="s">
        <v>173</v>
      </c>
      <c r="AR59" s="35" t="s">
        <v>32</v>
      </c>
      <c r="AS59" s="35" t="s">
        <v>174</v>
      </c>
      <c r="AT59" s="35" t="s">
        <v>33</v>
      </c>
      <c r="AU59" s="46" t="s">
        <v>34</v>
      </c>
      <c r="AV59" s="46" t="s">
        <v>35</v>
      </c>
      <c r="AW59" s="35" t="s">
        <v>33</v>
      </c>
      <c r="AX59" s="35" t="s">
        <v>36</v>
      </c>
      <c r="AY59" s="35"/>
      <c r="AZ59" s="35" t="s">
        <v>37</v>
      </c>
      <c r="BA59" s="60">
        <f>+F27</f>
        <v>4.0869444999999995</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0.51102486477110631</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0.56599999999999995</v>
      </c>
      <c r="Q60" s="40">
        <f>+Q18/Q8</f>
        <v>0.5445561959246491</v>
      </c>
      <c r="R60" s="17"/>
      <c r="S60" s="56"/>
      <c r="U60" s="36" t="s">
        <v>176</v>
      </c>
      <c r="V60" s="35" t="s">
        <v>32</v>
      </c>
      <c r="W60" s="35" t="s">
        <v>177</v>
      </c>
      <c r="X60" s="35" t="s">
        <v>33</v>
      </c>
      <c r="Y60" s="46" t="s">
        <v>34</v>
      </c>
      <c r="Z60" s="46" t="s">
        <v>35</v>
      </c>
      <c r="AA60" s="35" t="s">
        <v>33</v>
      </c>
      <c r="AB60" s="35" t="s">
        <v>36</v>
      </c>
      <c r="AC60" s="35"/>
      <c r="AD60" s="35" t="s">
        <v>37</v>
      </c>
      <c r="AE60" s="60">
        <f>-D27</f>
        <v>-4.0870011000000046</v>
      </c>
      <c r="AF60" s="36" t="s">
        <v>176</v>
      </c>
      <c r="AG60" s="35" t="s">
        <v>32</v>
      </c>
      <c r="AH60" s="35" t="s">
        <v>177</v>
      </c>
      <c r="AI60" s="35" t="s">
        <v>33</v>
      </c>
      <c r="AJ60" s="46" t="s">
        <v>34</v>
      </c>
      <c r="AK60" s="46" t="s">
        <v>35</v>
      </c>
      <c r="AL60" s="35" t="s">
        <v>33</v>
      </c>
      <c r="AM60" s="35" t="s">
        <v>36</v>
      </c>
      <c r="AN60" s="35"/>
      <c r="AO60" s="35" t="s">
        <v>37</v>
      </c>
      <c r="AP60" s="60">
        <f>-E27</f>
        <v>-3.6913670999999955</v>
      </c>
      <c r="AQ60" s="36" t="s">
        <v>176</v>
      </c>
      <c r="AR60" s="35" t="s">
        <v>32</v>
      </c>
      <c r="AS60" s="35" t="s">
        <v>177</v>
      </c>
      <c r="AT60" s="35" t="s">
        <v>33</v>
      </c>
      <c r="AU60" s="46" t="s">
        <v>34</v>
      </c>
      <c r="AV60" s="46" t="s">
        <v>35</v>
      </c>
      <c r="AW60" s="35" t="s">
        <v>33</v>
      </c>
      <c r="AX60" s="35" t="s">
        <v>36</v>
      </c>
      <c r="AY60" s="35"/>
      <c r="AZ60" s="35" t="s">
        <v>37</v>
      </c>
      <c r="BA60" s="60">
        <f>-F27</f>
        <v>-4.0869444999999995</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0.2333099217038081</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0.13399999999999998</v>
      </c>
      <c r="Q62" s="40">
        <f>(+Q23+Q24+Q25)/Q8</f>
        <v>0.1727371944586984</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0.74433478647491436</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0.7</v>
      </c>
      <c r="Q63" s="41">
        <f>SUM(Q60:Q62)</f>
        <v>0.7172933903833475</v>
      </c>
      <c r="R63" s="17"/>
      <c r="S63" s="56"/>
      <c r="U63" s="36" t="s">
        <v>61</v>
      </c>
      <c r="V63" s="35">
        <v>100</v>
      </c>
      <c r="W63" s="35">
        <v>500300</v>
      </c>
      <c r="X63" s="35" t="s">
        <v>33</v>
      </c>
      <c r="Y63" s="46" t="s">
        <v>34</v>
      </c>
      <c r="Z63" s="46" t="s">
        <v>35</v>
      </c>
      <c r="AA63" s="35" t="s">
        <v>33</v>
      </c>
      <c r="AB63" s="35" t="s">
        <v>36</v>
      </c>
      <c r="AC63" s="35"/>
      <c r="AD63" s="35" t="s">
        <v>37</v>
      </c>
      <c r="AE63" s="60">
        <f>-D31</f>
        <v>-5.7766800000000078</v>
      </c>
      <c r="AF63" s="36" t="s">
        <v>61</v>
      </c>
      <c r="AG63" s="35">
        <v>100</v>
      </c>
      <c r="AH63" s="35">
        <v>500300</v>
      </c>
      <c r="AI63" s="35" t="s">
        <v>33</v>
      </c>
      <c r="AJ63" s="46" t="s">
        <v>34</v>
      </c>
      <c r="AK63" s="46" t="s">
        <v>35</v>
      </c>
      <c r="AL63" s="35" t="s">
        <v>33</v>
      </c>
      <c r="AM63" s="35" t="s">
        <v>36</v>
      </c>
      <c r="AN63" s="35"/>
      <c r="AO63" s="35" t="s">
        <v>37</v>
      </c>
      <c r="AP63" s="60">
        <f>-E31</f>
        <v>-5.2174799999999957</v>
      </c>
      <c r="AQ63" s="36" t="s">
        <v>61</v>
      </c>
      <c r="AR63" s="35">
        <v>100</v>
      </c>
      <c r="AS63" s="35">
        <v>500300</v>
      </c>
      <c r="AT63" s="35" t="s">
        <v>33</v>
      </c>
      <c r="AU63" s="46" t="s">
        <v>34</v>
      </c>
      <c r="AV63" s="46" t="s">
        <v>35</v>
      </c>
      <c r="AW63" s="35" t="s">
        <v>33</v>
      </c>
      <c r="AX63" s="35" t="s">
        <v>36</v>
      </c>
      <c r="AY63" s="35"/>
      <c r="AZ63" s="35" t="s">
        <v>37</v>
      </c>
      <c r="BA63" s="60">
        <f>-F31</f>
        <v>-5.7765999999999984</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5.7766800000000078</v>
      </c>
      <c r="AF64" s="36" t="s">
        <v>183</v>
      </c>
      <c r="AG64" s="35">
        <v>100</v>
      </c>
      <c r="AH64" s="35" t="s">
        <v>184</v>
      </c>
      <c r="AI64" s="35" t="s">
        <v>33</v>
      </c>
      <c r="AJ64" s="46" t="s">
        <v>34</v>
      </c>
      <c r="AK64" s="46" t="s">
        <v>35</v>
      </c>
      <c r="AL64" s="35" t="s">
        <v>33</v>
      </c>
      <c r="AM64" s="35" t="s">
        <v>36</v>
      </c>
      <c r="AN64" s="35"/>
      <c r="AO64" s="35" t="s">
        <v>37</v>
      </c>
      <c r="AP64" s="60">
        <f>+E31</f>
        <v>5.2174799999999957</v>
      </c>
      <c r="AQ64" s="36" t="s">
        <v>183</v>
      </c>
      <c r="AR64" s="35">
        <v>100</v>
      </c>
      <c r="AS64" s="35" t="s">
        <v>184</v>
      </c>
      <c r="AT64" s="35" t="s">
        <v>33</v>
      </c>
      <c r="AU64" s="46" t="s">
        <v>34</v>
      </c>
      <c r="AV64" s="46" t="s">
        <v>35</v>
      </c>
      <c r="AW64" s="35" t="s">
        <v>33</v>
      </c>
      <c r="AX64" s="35" t="s">
        <v>36</v>
      </c>
      <c r="AY64" s="35"/>
      <c r="AZ64" s="35" t="s">
        <v>37</v>
      </c>
      <c r="BA64" s="60">
        <f>+F31</f>
        <v>5.7765999999999984</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1370.20585966212</v>
      </c>
      <c r="D65" s="27">
        <f t="shared" ref="D65:M67" si="55">D$8*D60</f>
        <v>817.40022000000101</v>
      </c>
      <c r="E65" s="27">
        <f t="shared" si="55"/>
        <v>738.27341999999931</v>
      </c>
      <c r="F65" s="27">
        <f t="shared" si="55"/>
        <v>817.38889999999969</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2373.0625399999999</v>
      </c>
      <c r="Q65" s="5">
        <f>+C65+P65</f>
        <v>3743.2683996621199</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625.57155996520385</v>
      </c>
      <c r="D67" s="27">
        <f t="shared" si="55"/>
        <v>193.51878000000028</v>
      </c>
      <c r="E67" s="27">
        <f t="shared" si="55"/>
        <v>174.78557999999987</v>
      </c>
      <c r="F67" s="27">
        <f t="shared" si="55"/>
        <v>193.51609999999997</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561.82046000000014</v>
      </c>
      <c r="Q67" s="5">
        <f>+C67+P67</f>
        <v>1187.3920199652039</v>
      </c>
      <c r="R67" s="17"/>
      <c r="S67" s="56"/>
      <c r="U67" s="36" t="s">
        <v>61</v>
      </c>
      <c r="V67" s="35">
        <v>100</v>
      </c>
      <c r="W67" s="35" t="s">
        <v>62</v>
      </c>
      <c r="X67" s="35" t="s">
        <v>33</v>
      </c>
      <c r="Y67" s="46" t="s">
        <v>34</v>
      </c>
      <c r="Z67" s="46" t="s">
        <v>35</v>
      </c>
      <c r="AA67" s="35" t="s">
        <v>33</v>
      </c>
      <c r="AB67" s="35" t="s">
        <v>36</v>
      </c>
      <c r="AC67" s="35"/>
      <c r="AD67" s="35" t="s">
        <v>37</v>
      </c>
      <c r="AE67" s="60">
        <f>-D33</f>
        <v>-28.883400000000037</v>
      </c>
      <c r="AF67" s="36" t="s">
        <v>61</v>
      </c>
      <c r="AG67" s="35">
        <v>100</v>
      </c>
      <c r="AH67" s="35" t="s">
        <v>62</v>
      </c>
      <c r="AI67" s="35" t="s">
        <v>33</v>
      </c>
      <c r="AJ67" s="46" t="s">
        <v>34</v>
      </c>
      <c r="AK67" s="46" t="s">
        <v>35</v>
      </c>
      <c r="AL67" s="35" t="s">
        <v>33</v>
      </c>
      <c r="AM67" s="35" t="s">
        <v>36</v>
      </c>
      <c r="AN67" s="35"/>
      <c r="AO67" s="35" t="s">
        <v>37</v>
      </c>
      <c r="AP67" s="60">
        <f>-E33</f>
        <v>-26.087399999999981</v>
      </c>
      <c r="AQ67" s="36" t="s">
        <v>61</v>
      </c>
      <c r="AR67" s="35">
        <v>100</v>
      </c>
      <c r="AS67" s="35" t="s">
        <v>62</v>
      </c>
      <c r="AT67" s="35" t="s">
        <v>33</v>
      </c>
      <c r="AU67" s="46" t="s">
        <v>34</v>
      </c>
      <c r="AV67" s="46" t="s">
        <v>35</v>
      </c>
      <c r="AW67" s="35" t="s">
        <v>33</v>
      </c>
      <c r="AX67" s="35" t="s">
        <v>36</v>
      </c>
      <c r="AY67" s="35"/>
      <c r="AZ67" s="35" t="s">
        <v>37</v>
      </c>
      <c r="BA67" s="60">
        <f>-F33</f>
        <v>-28.882999999999992</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1243.7566292983106</v>
      </c>
      <c r="D68" s="13">
        <f t="shared" si="61"/>
        <v>4.0870011000000046</v>
      </c>
      <c r="E68" s="13">
        <f t="shared" si="61"/>
        <v>3.6913670999999955</v>
      </c>
      <c r="F68" s="13">
        <f t="shared" si="61"/>
        <v>4.0869444999999995</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11.8653127</v>
      </c>
      <c r="Q68" s="5">
        <f>+C68+P68</f>
        <v>1255.6219419983106</v>
      </c>
      <c r="R68" s="17"/>
      <c r="S68" s="56"/>
      <c r="U68" s="36" t="s">
        <v>183</v>
      </c>
      <c r="V68" s="35">
        <v>100</v>
      </c>
      <c r="W68" s="35" t="s">
        <v>184</v>
      </c>
      <c r="X68" s="35" t="s">
        <v>33</v>
      </c>
      <c r="Y68" s="46" t="s">
        <v>34</v>
      </c>
      <c r="Z68" s="46" t="s">
        <v>35</v>
      </c>
      <c r="AA68" s="35" t="s">
        <v>33</v>
      </c>
      <c r="AB68" s="35" t="s">
        <v>36</v>
      </c>
      <c r="AC68" s="35"/>
      <c r="AD68" s="35" t="s">
        <v>37</v>
      </c>
      <c r="AE68" s="60">
        <f>+D33</f>
        <v>28.883400000000037</v>
      </c>
      <c r="AF68" s="36" t="s">
        <v>183</v>
      </c>
      <c r="AG68" s="35">
        <v>100</v>
      </c>
      <c r="AH68" s="35" t="s">
        <v>184</v>
      </c>
      <c r="AI68" s="35" t="s">
        <v>33</v>
      </c>
      <c r="AJ68" s="46" t="s">
        <v>34</v>
      </c>
      <c r="AK68" s="46" t="s">
        <v>35</v>
      </c>
      <c r="AL68" s="35" t="s">
        <v>33</v>
      </c>
      <c r="AM68" s="35" t="s">
        <v>36</v>
      </c>
      <c r="AN68" s="35"/>
      <c r="AO68" s="35" t="s">
        <v>37</v>
      </c>
      <c r="AP68" s="60">
        <f>+E33</f>
        <v>26.087399999999981</v>
      </c>
      <c r="AQ68" s="36" t="s">
        <v>183</v>
      </c>
      <c r="AR68" s="35">
        <v>100</v>
      </c>
      <c r="AS68" s="35" t="s">
        <v>184</v>
      </c>
      <c r="AT68" s="35" t="s">
        <v>33</v>
      </c>
      <c r="AU68" s="46" t="s">
        <v>34</v>
      </c>
      <c r="AV68" s="46" t="s">
        <v>35</v>
      </c>
      <c r="AW68" s="35" t="s">
        <v>33</v>
      </c>
      <c r="AX68" s="35" t="s">
        <v>36</v>
      </c>
      <c r="AY68" s="35"/>
      <c r="AZ68" s="35" t="s">
        <v>37</v>
      </c>
      <c r="BA68" s="60">
        <f>+F33</f>
        <v>28.882999999999992</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3239.5340489256346</v>
      </c>
      <c r="D69" s="28">
        <f t="shared" ref="D69:M69" si="63">SUM(D65:D68)</f>
        <v>1015.0060011000012</v>
      </c>
      <c r="E69" s="28">
        <f t="shared" si="63"/>
        <v>916.75036709999915</v>
      </c>
      <c r="F69" s="28">
        <f t="shared" si="63"/>
        <v>1014.9919444999996</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2946.7483126999996</v>
      </c>
      <c r="Q69" s="16">
        <f>SUM(Q65:Q68)</f>
        <v>6186.2823616256346</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2002.6284489256345</v>
      </c>
      <c r="D71" s="27">
        <f t="shared" ref="D71:M71" si="69">SUM(D52:D58)</f>
        <v>3017.6344500256355</v>
      </c>
      <c r="E71" s="27">
        <f t="shared" si="69"/>
        <v>3934.3848171256345</v>
      </c>
      <c r="F71" s="27">
        <f t="shared" si="69"/>
        <v>4949.3767616256346</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4949.3767616256346</v>
      </c>
      <c r="Q71" s="13">
        <f>SUM(Q52:Q58)</f>
        <v>4949.3767616256346</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-72.2085000000001</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-65.218499999999949</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-72.207499999999982</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2303.0227162644796</v>
      </c>
      <c r="D72" s="67">
        <f t="shared" ref="D72:M72" si="72">+D71*1.15</f>
        <v>3470.2796175294807</v>
      </c>
      <c r="E72" s="67">
        <f t="shared" si="72"/>
        <v>4524.5425396944793</v>
      </c>
      <c r="F72" s="67">
        <f t="shared" si="72"/>
        <v>5691.7832758694794</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5691.7832758694794</v>
      </c>
      <c r="Q72" s="65">
        <f>+Q71*1.15</f>
        <v>5691.7832758694794</v>
      </c>
      <c r="R72" s="17"/>
      <c r="S72" s="56"/>
      <c r="U72" s="36" t="s">
        <v>183</v>
      </c>
      <c r="V72" s="35">
        <v>100</v>
      </c>
      <c r="W72" s="35" t="s">
        <v>184</v>
      </c>
      <c r="X72" s="35" t="s">
        <v>33</v>
      </c>
      <c r="Y72" s="46" t="s">
        <v>34</v>
      </c>
      <c r="Z72" s="46" t="s">
        <v>35</v>
      </c>
      <c r="AA72" s="35" t="s">
        <v>33</v>
      </c>
      <c r="AB72" s="35" t="s">
        <v>36</v>
      </c>
      <c r="AC72" s="35"/>
      <c r="AD72" s="35" t="s">
        <v>37</v>
      </c>
      <c r="AE72" s="60">
        <f>+D48</f>
        <v>72.2085000000001</v>
      </c>
      <c r="AF72" s="36" t="s">
        <v>183</v>
      </c>
      <c r="AG72" s="35">
        <v>100</v>
      </c>
      <c r="AH72" s="35" t="s">
        <v>184</v>
      </c>
      <c r="AI72" s="35" t="s">
        <v>33</v>
      </c>
      <c r="AJ72" s="46" t="s">
        <v>34</v>
      </c>
      <c r="AK72" s="46" t="s">
        <v>35</v>
      </c>
      <c r="AL72" s="35" t="s">
        <v>33</v>
      </c>
      <c r="AM72" s="35" t="s">
        <v>36</v>
      </c>
      <c r="AN72" s="35"/>
      <c r="AO72" s="35" t="s">
        <v>37</v>
      </c>
      <c r="AP72" s="60">
        <f>+E48</f>
        <v>65.218499999999949</v>
      </c>
      <c r="AQ72" s="36" t="s">
        <v>183</v>
      </c>
      <c r="AR72" s="35">
        <v>100</v>
      </c>
      <c r="AS72" s="35" t="s">
        <v>184</v>
      </c>
      <c r="AT72" s="35" t="s">
        <v>33</v>
      </c>
      <c r="AU72" s="46" t="s">
        <v>34</v>
      </c>
      <c r="AV72" s="46" t="s">
        <v>35</v>
      </c>
      <c r="AW72" s="35" t="s">
        <v>33</v>
      </c>
      <c r="AX72" s="35" t="s">
        <v>36</v>
      </c>
      <c r="AY72" s="35"/>
      <c r="AZ72" s="35" t="s">
        <v>37</v>
      </c>
      <c r="BA72" s="60">
        <f>+F48</f>
        <v>72.207499999999982</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5025.2205822000051</v>
      </c>
      <c r="AP76" s="92">
        <f>SUMIF(AP$5:AP$72,"&gt;0",AP$5:AP$72)</f>
        <v>4538.7641141999966</v>
      </c>
      <c r="AQ76"/>
      <c r="AR76"/>
      <c r="AS76"/>
      <c r="AT76"/>
      <c r="AU76"/>
      <c r="AV76"/>
      <c r="AW76"/>
      <c r="AX76"/>
      <c r="AY76"/>
      <c r="AZ76"/>
      <c r="BA76" s="92">
        <f>SUMIF(BA$5:BA$72,"&gt;0",BA$5:BA$72)</f>
        <v>5025.1509889999979</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-5025.2205822000051</v>
      </c>
      <c r="AP78" s="92">
        <f>SUMIF(AP$5:AP$72,"&lt;0",AP$5:AP$72)</f>
        <v>-4538.7641141999966</v>
      </c>
      <c r="AQ78"/>
      <c r="AR78"/>
      <c r="AS78"/>
      <c r="AT78"/>
      <c r="AU78"/>
      <c r="AV78"/>
      <c r="AW78"/>
      <c r="AX78"/>
      <c r="AY78"/>
      <c r="AZ78"/>
      <c r="BA78" s="92">
        <f>SUMIF(BA$5:BA$72,"&lt;0",BA$5:BA$72)</f>
        <v>-5025.1509889999979</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2" orientation="landscape" horizontalDpi="1200" verticalDpi="1200" r:id="rId1"/>
  <headerFooter>
    <oddFooter>&amp;C&amp;F  &amp;A</oddFooter>
  </headerFooter>
  <ignoredErrors>
    <ignoredError sqref="A18:B18 V74:EV74 V6:X6 V64:X72 AF79:EV145 V8:X61 V7:X7 V5:X5 V73:X73 ER5:ET5 ER63:ET69 ER9:ET12 EG5:EI5 EG63:EI69 EG9:EI12 DV5:DX5 DV63:DX69 DV9:DX12 DK5:DM5 DK63:DM69 DK9:DM12 CZ5:DB5 CZ63:DB69 CZ9:DB12 CO5:CQ5 CO63:CQ69 CO9:CQ12 CD5:CF5 CD63:CF69 CD9:CF12 BS5:BU5 BS63:BU69 BS9:BU12 BH9:BJ12 BH63:BJ69 BH5:BJ5 AW5:AY5 AW9:AY12 AW63:AY69 AL5:AN5 AL9:AN12 AL63:AN69 AA9:AC12 AA63:AC69 Z5:AC5 EK5:EO6 DZ5:ED6 DO5:DS6 DD5:DH6 CS5:CW6 CH5:CL6 BW5:CA6 BL5:BP6 BA6:BB6 BA5:BB5 AP6:AT6 AP5:AT5 AE6:AI6 AE5:AI5 EK64:EO72 EK7:EO61 DZ64:ED72 DZ7:ED61 DO64:DS72 DO7:DS61 DD64:DH72 DD7:DH61 CS64:CW72 CS7:CW61 CH64:CL72 CH7:CL61 BW64:CA72 BW7:CA61 BL64:BP72 BL7:BP61 BC7:BE61 BA8:BB61 BA64:BE72 BA7:BB7 AP8:AT61 AP64:AT72 AP7:AT7 AE8:AI61 AE64:AI72 AE7:AI7 Y73:EV73 BC5:BE6 Y8:Y62 Y6 BF5:BF6 Y7 AJ7 Y63:Y72 AJ63:AJ72 AJ8:AJ62 AU7 AU63:AU72 AU8:AU62 BF7 BF63:BF72 BF8:BF62 BQ7 BQ8:BQ62 BQ63:BQ72 CB7 CB8:CB62 CB63:CB72 CM7 CM8:CM62 CM63:CM72 CX7 CX8:CX62 CX63:CX72 DI7 DI8:DI62 DI63:DI72 DT7 DT8:DT62 DT63:DT72 EE7 EE8:EE62 EE63:EE72 EP7 EP8:EP62 EP63:EP72 Y5 AJ5 AJ6 AU5 AU6 BQ5:BQ6 CB5:CB6 CM5:CM6 CX5:CX6 DI5:DI6 DT5:DT6 EE5:EE6 EP5:EP6 EV7 EV62 EV72 EV6 EV5 EV8 EV9 EV10 EV11 EV12 EV13 EV14 EV15 EV16 EV17 EV18 EV19 EV20 EV21 EV22 EV23 EV24 EV25 EV26 EV27 EV28 EV29 EV30 EV31 EV32 EV33 EV34 EV35 EV36 EV37 EV38 EV39 EV40 EV41 EV42 EV43 EV44 EV45 EV46 EV47 EV48 EV49 EV50 EV51 EV52 EV53 EV54 EV55 EV56 EV57 EV58 EV59 EV60 EV61 EV63 EV64 EV65 EV66 EV67 EV68 EV69 EV70 EV71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 sqref="P6:P50 P59:P67" formulaRange="1"/>
    <ignoredError sqref="P53 P57" formula="1"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B905E-57C9-4A19-8DF1-D519CBFC4976}">
  <sheetPr>
    <pageSetUpPr fitToPage="1"/>
  </sheetPr>
  <dimension ref="A1:EV145"/>
  <sheetViews>
    <sheetView zoomScale="80" zoomScaleNormal="80" workbookViewId="0">
      <pane xSplit="2" ySplit="4" topLeftCell="C34"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0.85546875" style="1" bestFit="1" customWidth="1"/>
    <col min="4" max="6" width="10.140625" style="1" bestFit="1" customWidth="1"/>
    <col min="7" max="15" width="14.85546875" style="1" customWidth="1"/>
    <col min="16" max="16" width="10.140625" style="1" bestFit="1" customWidth="1"/>
    <col min="17" max="18" width="10.85546875"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226</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-201.5</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2858</v>
      </c>
      <c r="D6" s="29">
        <v>0</v>
      </c>
      <c r="E6" s="29">
        <v>0</v>
      </c>
      <c r="F6" s="29">
        <v>-201.5</v>
      </c>
      <c r="G6" s="29"/>
      <c r="H6" s="29"/>
      <c r="I6" s="29"/>
      <c r="J6" s="29"/>
      <c r="K6" s="29"/>
      <c r="L6" s="29"/>
      <c r="M6" s="29"/>
      <c r="N6" s="29"/>
      <c r="O6" s="29"/>
      <c r="P6" s="29">
        <f>SUM(D6:O6)</f>
        <v>-201.5</v>
      </c>
      <c r="Q6" s="29">
        <f>+C6+P6</f>
        <v>2656.5</v>
      </c>
      <c r="R6" s="53">
        <f>Q6</f>
        <v>2656.5</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201.5</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-2521.31</v>
      </c>
      <c r="D7" s="3">
        <f t="shared" ref="D7:F7" si="0">C51-D51</f>
        <v>242.73999999999978</v>
      </c>
      <c r="E7" s="3">
        <f t="shared" si="0"/>
        <v>219.24000000000024</v>
      </c>
      <c r="F7" s="3">
        <f t="shared" si="0"/>
        <v>406.77</v>
      </c>
      <c r="G7" s="3"/>
      <c r="H7" s="3"/>
      <c r="I7" s="3"/>
      <c r="J7" s="3"/>
      <c r="K7" s="3"/>
      <c r="L7" s="3"/>
      <c r="M7" s="3"/>
      <c r="N7" s="3"/>
      <c r="O7" s="3"/>
      <c r="P7" s="3">
        <f>SUM(D7:O7)</f>
        <v>868.75</v>
      </c>
      <c r="Q7" s="5">
        <f>+C7+P7</f>
        <v>-1652.56</v>
      </c>
      <c r="R7" s="53">
        <f>Q7</f>
        <v>-1652.56</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-242.73999999999978</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-219.24000000000024</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-406.77</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336.69000000000005</v>
      </c>
      <c r="D8" s="8">
        <f t="shared" si="1"/>
        <v>242.73999999999978</v>
      </c>
      <c r="E8" s="8">
        <f t="shared" si="1"/>
        <v>219.24000000000024</v>
      </c>
      <c r="F8" s="8">
        <f t="shared" ref="F8" si="2">SUM(F6:F7)</f>
        <v>205.26999999999998</v>
      </c>
      <c r="G8" s="8"/>
      <c r="H8" s="8"/>
      <c r="I8" s="8"/>
      <c r="J8" s="8"/>
      <c r="K8" s="8"/>
      <c r="L8" s="8"/>
      <c r="M8" s="8"/>
      <c r="N8" s="8"/>
      <c r="O8" s="8"/>
      <c r="P8" s="8">
        <f>SUM(P6:P7)</f>
        <v>667.25</v>
      </c>
      <c r="Q8" s="8">
        <f>SUM(Q6:Q7)</f>
        <v>1003.94</v>
      </c>
      <c r="R8" s="23">
        <f>SUM(R6:R7)</f>
        <v>1003.94</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242.73999999999978</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219.24000000000024</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406.77</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-201.5</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201.5</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828.81999999999994</v>
      </c>
      <c r="D11" s="3">
        <f t="shared" ref="D11:E11" si="3">+D6*0.29</f>
        <v>0</v>
      </c>
      <c r="E11" s="3">
        <f t="shared" si="3"/>
        <v>0</v>
      </c>
      <c r="F11" s="3">
        <f t="shared" ref="F11" si="4">+F6*0.29</f>
        <v>-58.434999999999995</v>
      </c>
      <c r="G11" s="3"/>
      <c r="H11" s="3"/>
      <c r="I11" s="3"/>
      <c r="J11" s="3"/>
      <c r="K11" s="3"/>
      <c r="L11" s="3"/>
      <c r="M11" s="3"/>
      <c r="N11" s="3"/>
      <c r="O11" s="3"/>
      <c r="P11" s="3">
        <f>SUM(D11:O11)</f>
        <v>-58.434999999999995</v>
      </c>
      <c r="Q11" s="5">
        <f>+C11+P11</f>
        <v>770.38499999999999</v>
      </c>
      <c r="R11" s="17"/>
      <c r="S11" s="55"/>
      <c r="U11" s="36" t="s">
        <v>52</v>
      </c>
      <c r="V11" s="35">
        <v>100</v>
      </c>
      <c r="W11" s="35">
        <v>230300</v>
      </c>
      <c r="X11" s="35" t="s">
        <v>33</v>
      </c>
      <c r="Y11" s="46" t="s">
        <v>34</v>
      </c>
      <c r="Z11" s="46" t="s">
        <v>35</v>
      </c>
      <c r="AA11" s="35" t="s">
        <v>33</v>
      </c>
      <c r="AB11" s="35" t="s">
        <v>36</v>
      </c>
      <c r="AC11" s="35"/>
      <c r="AD11" s="35" t="s">
        <v>37</v>
      </c>
      <c r="AE11" s="60">
        <f>-D7</f>
        <v>-242.73999999999978</v>
      </c>
      <c r="AF11" s="36" t="s">
        <v>52</v>
      </c>
      <c r="AG11" s="35">
        <v>100</v>
      </c>
      <c r="AH11" s="35">
        <v>230300</v>
      </c>
      <c r="AI11" s="35" t="s">
        <v>33</v>
      </c>
      <c r="AJ11" s="46" t="s">
        <v>34</v>
      </c>
      <c r="AK11" s="46" t="s">
        <v>35</v>
      </c>
      <c r="AL11" s="35" t="s">
        <v>33</v>
      </c>
      <c r="AM11" s="35" t="s">
        <v>36</v>
      </c>
      <c r="AN11" s="35"/>
      <c r="AO11" s="35" t="s">
        <v>37</v>
      </c>
      <c r="AP11" s="60">
        <f>-E7</f>
        <v>-219.24000000000024</v>
      </c>
      <c r="AQ11" s="36" t="s">
        <v>52</v>
      </c>
      <c r="AR11" s="35">
        <v>100</v>
      </c>
      <c r="AS11" s="35">
        <v>230300</v>
      </c>
      <c r="AT11" s="35" t="s">
        <v>33</v>
      </c>
      <c r="AU11" s="46" t="s">
        <v>34</v>
      </c>
      <c r="AV11" s="46" t="s">
        <v>35</v>
      </c>
      <c r="AW11" s="35" t="s">
        <v>33</v>
      </c>
      <c r="AX11" s="35" t="s">
        <v>36</v>
      </c>
      <c r="AY11" s="35"/>
      <c r="AZ11" s="35" t="s">
        <v>37</v>
      </c>
      <c r="BA11" s="60">
        <f>-F7</f>
        <v>-406.77</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242.73999999999978</v>
      </c>
      <c r="AF12" s="36" t="s">
        <v>54</v>
      </c>
      <c r="AG12" s="35">
        <v>100</v>
      </c>
      <c r="AH12" s="35">
        <v>411300</v>
      </c>
      <c r="AI12" s="35" t="s">
        <v>33</v>
      </c>
      <c r="AJ12" s="46" t="s">
        <v>34</v>
      </c>
      <c r="AK12" s="46" t="s">
        <v>35</v>
      </c>
      <c r="AL12" s="35" t="s">
        <v>33</v>
      </c>
      <c r="AM12" s="35" t="s">
        <v>36</v>
      </c>
      <c r="AN12" s="35"/>
      <c r="AO12" s="35" t="s">
        <v>37</v>
      </c>
      <c r="AP12" s="60">
        <f>E7</f>
        <v>219.24000000000024</v>
      </c>
      <c r="AQ12" s="36" t="s">
        <v>54</v>
      </c>
      <c r="AR12" s="35">
        <v>100</v>
      </c>
      <c r="AS12" s="35">
        <v>411300</v>
      </c>
      <c r="AT12" s="35" t="s">
        <v>33</v>
      </c>
      <c r="AU12" s="46" t="s">
        <v>34</v>
      </c>
      <c r="AV12" s="46" t="s">
        <v>35</v>
      </c>
      <c r="AW12" s="35" t="s">
        <v>33</v>
      </c>
      <c r="AX12" s="35" t="s">
        <v>36</v>
      </c>
      <c r="AY12" s="35"/>
      <c r="AZ12" s="35" t="s">
        <v>37</v>
      </c>
      <c r="BA12" s="60">
        <f>+F7</f>
        <v>406.77</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828.81999999999994</v>
      </c>
      <c r="D13" s="10">
        <f t="shared" si="5"/>
        <v>0</v>
      </c>
      <c r="E13" s="10">
        <f t="shared" si="5"/>
        <v>0</v>
      </c>
      <c r="F13" s="10">
        <f t="shared" ref="F13" si="6">SUM(F11:F12)</f>
        <v>-58.434999999999995</v>
      </c>
      <c r="G13" s="10"/>
      <c r="H13" s="10"/>
      <c r="I13" s="10"/>
      <c r="J13" s="10"/>
      <c r="K13" s="10"/>
      <c r="L13" s="10"/>
      <c r="M13" s="10"/>
      <c r="N13" s="10"/>
      <c r="O13" s="10"/>
      <c r="P13" s="10">
        <f>SUM(P11:P12)</f>
        <v>-58.434999999999995</v>
      </c>
      <c r="Q13" s="10">
        <f>SUM(Q11:Q12)</f>
        <v>770.38499999999999</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-58.434999999999995</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58.434999999999995</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0</v>
      </c>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-58.434999999999995</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0</v>
      </c>
      <c r="F16" s="3">
        <f t="shared" si="7"/>
        <v>0</v>
      </c>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58.434999999999995</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170.08193692171733</v>
      </c>
      <c r="D17" s="3">
        <f t="shared" si="7"/>
        <v>137.39083999999986</v>
      </c>
      <c r="E17" s="3">
        <f t="shared" si="7"/>
        <v>124.08984000000015</v>
      </c>
      <c r="F17" s="3">
        <f t="shared" si="7"/>
        <v>116.18281999999999</v>
      </c>
      <c r="G17" s="3"/>
      <c r="H17" s="3"/>
      <c r="I17" s="3"/>
      <c r="J17" s="3"/>
      <c r="K17" s="3"/>
      <c r="L17" s="3"/>
      <c r="M17" s="3"/>
      <c r="N17" s="3"/>
      <c r="O17" s="3"/>
      <c r="P17" s="3">
        <f>SUM(D17:O17)</f>
        <v>377.6635</v>
      </c>
      <c r="Q17" s="5">
        <f>+C17+P17</f>
        <v>547.74543692171733</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170.08193692171733</v>
      </c>
      <c r="D18" s="8">
        <f t="shared" si="8"/>
        <v>137.39083999999986</v>
      </c>
      <c r="E18" s="8">
        <f t="shared" si="8"/>
        <v>124.08984000000015</v>
      </c>
      <c r="F18" s="8">
        <f t="shared" ref="F18" si="9">SUM(F15:F17)</f>
        <v>116.18281999999999</v>
      </c>
      <c r="G18" s="8"/>
      <c r="H18" s="8"/>
      <c r="I18" s="8"/>
      <c r="J18" s="8"/>
      <c r="K18" s="8"/>
      <c r="L18" s="8"/>
      <c r="M18" s="8"/>
      <c r="N18" s="8"/>
      <c r="O18" s="8"/>
      <c r="P18" s="10">
        <f>SUM(P15:P17)</f>
        <v>377.6635</v>
      </c>
      <c r="Q18" s="10">
        <f>SUM(Q15:Q17)</f>
        <v>547.74543692171733</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0</v>
      </c>
      <c r="F24" s="3">
        <f t="shared" si="13"/>
        <v>0</v>
      </c>
      <c r="G24" s="3"/>
      <c r="H24" s="3"/>
      <c r="I24" s="3"/>
      <c r="J24" s="3"/>
      <c r="K24" s="3"/>
      <c r="L24" s="3"/>
      <c r="M24" s="3"/>
      <c r="N24" s="3"/>
      <c r="O24" s="3"/>
      <c r="P24" s="3">
        <f t="shared" si="10"/>
        <v>0</v>
      </c>
      <c r="Q24" s="5">
        <f t="shared" si="11"/>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82.120904270446488</v>
      </c>
      <c r="D25" s="3">
        <f t="shared" si="13"/>
        <v>32.527159999999981</v>
      </c>
      <c r="E25" s="3">
        <f t="shared" si="13"/>
        <v>29.378160000000037</v>
      </c>
      <c r="F25" s="3">
        <f t="shared" si="13"/>
        <v>27.506180000000001</v>
      </c>
      <c r="G25" s="3"/>
      <c r="H25" s="3"/>
      <c r="I25" s="3"/>
      <c r="J25" s="3"/>
      <c r="K25" s="3"/>
      <c r="L25" s="3"/>
      <c r="M25" s="3"/>
      <c r="N25" s="3"/>
      <c r="O25" s="3"/>
      <c r="P25" s="3">
        <f t="shared" si="10"/>
        <v>89.411500000000018</v>
      </c>
      <c r="Q25" s="5">
        <f t="shared" si="11"/>
        <v>171.53240427044651</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137.39083999999986</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124.08984000000015</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116.18281999999999</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200.06000000000003</v>
      </c>
      <c r="D26" s="18">
        <f t="shared" ref="D26:E26" si="14">+D6*0.07</f>
        <v>0</v>
      </c>
      <c r="E26" s="18">
        <f t="shared" si="14"/>
        <v>0</v>
      </c>
      <c r="F26" s="18">
        <f t="shared" ref="F26" si="15">+F6*0.07</f>
        <v>-14.105000000000002</v>
      </c>
      <c r="G26" s="18"/>
      <c r="H26" s="18"/>
      <c r="I26" s="18"/>
      <c r="J26" s="18"/>
      <c r="K26" s="18"/>
      <c r="L26" s="18"/>
      <c r="M26" s="18"/>
      <c r="N26" s="18"/>
      <c r="O26" s="18"/>
      <c r="P26" s="18">
        <f t="shared" si="10"/>
        <v>-14.105000000000002</v>
      </c>
      <c r="Q26" s="18">
        <f t="shared" si="11"/>
        <v>185.95500000000004</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-137.39083999999986</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-124.08984000000015</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-116.18281999999999</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0.85040968460858668</v>
      </c>
      <c r="D27" s="53">
        <f>((+D16*0.5)+D17)*0.005</f>
        <v>0.68695419999999929</v>
      </c>
      <c r="E27" s="53">
        <f>((+E16*0.5)+E17)*0.005</f>
        <v>0.62044920000000081</v>
      </c>
      <c r="F27" s="53">
        <f>((+F16*0.5)+F17)*0.005</f>
        <v>0.58091409999999999</v>
      </c>
      <c r="G27" s="3"/>
      <c r="H27" s="3"/>
      <c r="I27" s="3"/>
      <c r="J27" s="3"/>
      <c r="K27" s="3"/>
      <c r="L27" s="3"/>
      <c r="M27" s="3"/>
      <c r="N27" s="3"/>
      <c r="O27" s="3"/>
      <c r="P27" s="3">
        <f t="shared" si="10"/>
        <v>1.8883175000000001</v>
      </c>
      <c r="Q27" s="5">
        <f t="shared" si="11"/>
        <v>2.738727184608587</v>
      </c>
      <c r="R27" s="17"/>
      <c r="S27" s="56"/>
      <c r="U27" s="36" t="s">
        <v>95</v>
      </c>
      <c r="V27" s="35">
        <v>100</v>
      </c>
      <c r="W27" s="35" t="s">
        <v>96</v>
      </c>
      <c r="X27" s="35" t="s">
        <v>33</v>
      </c>
      <c r="Y27" s="46" t="s">
        <v>34</v>
      </c>
      <c r="Z27" s="46" t="s">
        <v>35</v>
      </c>
      <c r="AA27" s="35" t="s">
        <v>33</v>
      </c>
      <c r="AB27" s="35" t="s">
        <v>36</v>
      </c>
      <c r="AC27" s="35"/>
      <c r="AD27" s="35" t="s">
        <v>37</v>
      </c>
      <c r="AE27" s="60">
        <f>+D17</f>
        <v>137.39083999999986</v>
      </c>
      <c r="AF27" s="36" t="s">
        <v>95</v>
      </c>
      <c r="AG27" s="35">
        <v>100</v>
      </c>
      <c r="AH27" s="35" t="s">
        <v>96</v>
      </c>
      <c r="AI27" s="35" t="s">
        <v>33</v>
      </c>
      <c r="AJ27" s="46" t="s">
        <v>34</v>
      </c>
      <c r="AK27" s="46" t="s">
        <v>35</v>
      </c>
      <c r="AL27" s="35" t="s">
        <v>33</v>
      </c>
      <c r="AM27" s="35" t="s">
        <v>36</v>
      </c>
      <c r="AN27" s="35"/>
      <c r="AO27" s="35" t="s">
        <v>37</v>
      </c>
      <c r="AP27" s="60">
        <f>+E17</f>
        <v>124.08984000000015</v>
      </c>
      <c r="AQ27" s="36" t="s">
        <v>95</v>
      </c>
      <c r="AR27" s="35">
        <v>100</v>
      </c>
      <c r="AS27" s="35" t="s">
        <v>96</v>
      </c>
      <c r="AT27" s="35" t="s">
        <v>33</v>
      </c>
      <c r="AU27" s="46" t="s">
        <v>34</v>
      </c>
      <c r="AV27" s="46" t="s">
        <v>35</v>
      </c>
      <c r="AW27" s="35" t="s">
        <v>33</v>
      </c>
      <c r="AX27" s="35" t="s">
        <v>36</v>
      </c>
      <c r="AY27" s="35"/>
      <c r="AZ27" s="35" t="s">
        <v>37</v>
      </c>
      <c r="BA27" s="60">
        <f>+F17</f>
        <v>116.18281999999999</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283.03131395505505</v>
      </c>
      <c r="D28" s="8">
        <f t="shared" si="16"/>
        <v>33.214114199999983</v>
      </c>
      <c r="E28" s="8">
        <f t="shared" si="16"/>
        <v>29.998609200000036</v>
      </c>
      <c r="F28" s="8">
        <f t="shared" ref="F28" si="17">SUM(F20:F27)</f>
        <v>13.982094099999998</v>
      </c>
      <c r="G28" s="8"/>
      <c r="H28" s="8"/>
      <c r="I28" s="8"/>
      <c r="J28" s="8"/>
      <c r="K28" s="8"/>
      <c r="L28" s="8"/>
      <c r="M28" s="8"/>
      <c r="N28" s="8"/>
      <c r="O28" s="8"/>
      <c r="P28" s="10">
        <f>SUM(P20:P27)</f>
        <v>77.194817500000013</v>
      </c>
      <c r="Q28" s="10">
        <f>SUM(Q20:Q27)</f>
        <v>360.22613145505511</v>
      </c>
      <c r="R28" s="17"/>
      <c r="S28" s="56"/>
      <c r="U28" s="36" t="s">
        <v>98</v>
      </c>
      <c r="V28" s="35">
        <v>100</v>
      </c>
      <c r="W28" s="35" t="s">
        <v>99</v>
      </c>
      <c r="X28" s="35" t="s">
        <v>33</v>
      </c>
      <c r="Y28" s="46" t="s">
        <v>34</v>
      </c>
      <c r="Z28" s="46" t="s">
        <v>35</v>
      </c>
      <c r="AA28" s="35" t="s">
        <v>33</v>
      </c>
      <c r="AB28" s="35" t="s">
        <v>36</v>
      </c>
      <c r="AC28" s="35"/>
      <c r="AD28" s="35" t="s">
        <v>37</v>
      </c>
      <c r="AE28" s="60">
        <f>-D17</f>
        <v>-137.39083999999986</v>
      </c>
      <c r="AF28" s="36" t="s">
        <v>98</v>
      </c>
      <c r="AG28" s="35">
        <v>100</v>
      </c>
      <c r="AH28" s="35" t="s">
        <v>99</v>
      </c>
      <c r="AI28" s="35" t="s">
        <v>33</v>
      </c>
      <c r="AJ28" s="46" t="s">
        <v>34</v>
      </c>
      <c r="AK28" s="46" t="s">
        <v>35</v>
      </c>
      <c r="AL28" s="35" t="s">
        <v>33</v>
      </c>
      <c r="AM28" s="35" t="s">
        <v>36</v>
      </c>
      <c r="AN28" s="35"/>
      <c r="AO28" s="35" t="s">
        <v>37</v>
      </c>
      <c r="AP28" s="60">
        <f>-E17</f>
        <v>-124.08984000000015</v>
      </c>
      <c r="AQ28" s="36" t="s">
        <v>98</v>
      </c>
      <c r="AR28" s="35">
        <v>100</v>
      </c>
      <c r="AS28" s="35" t="s">
        <v>99</v>
      </c>
      <c r="AT28" s="35" t="s">
        <v>33</v>
      </c>
      <c r="AU28" s="46" t="s">
        <v>34</v>
      </c>
      <c r="AV28" s="46" t="s">
        <v>35</v>
      </c>
      <c r="AW28" s="35" t="s">
        <v>33</v>
      </c>
      <c r="AX28" s="35" t="s">
        <v>36</v>
      </c>
      <c r="AY28" s="35"/>
      <c r="AZ28" s="35" t="s">
        <v>37</v>
      </c>
      <c r="BA28" s="60">
        <f>-F17</f>
        <v>-116.18281999999999</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11.432</v>
      </c>
      <c r="D30" s="24">
        <f t="shared" ref="D30:E31" si="19">+D6*0.004</f>
        <v>0</v>
      </c>
      <c r="E30" s="24">
        <f t="shared" si="19"/>
        <v>0</v>
      </c>
      <c r="F30" s="24">
        <f t="shared" ref="F30" si="20">+F6*0.004</f>
        <v>-0.80600000000000005</v>
      </c>
      <c r="G30" s="24"/>
      <c r="H30" s="24"/>
      <c r="I30" s="24"/>
      <c r="J30" s="24"/>
      <c r="K30" s="24"/>
      <c r="L30" s="24"/>
      <c r="M30" s="24"/>
      <c r="N30" s="24"/>
      <c r="O30" s="24"/>
      <c r="P30" s="24">
        <f>SUM(D30:O30)</f>
        <v>-0.80600000000000005</v>
      </c>
      <c r="Q30" s="22">
        <f>+C30+P30</f>
        <v>10.626000000000001</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-10.085240000000001</v>
      </c>
      <c r="D31" s="22">
        <f t="shared" si="19"/>
        <v>0.97095999999999916</v>
      </c>
      <c r="E31" s="22">
        <f t="shared" si="19"/>
        <v>0.87696000000000096</v>
      </c>
      <c r="F31" s="22">
        <f t="shared" ref="F31" si="22">+F7*0.004</f>
        <v>1.6270799999999999</v>
      </c>
      <c r="G31" s="22"/>
      <c r="H31" s="22"/>
      <c r="I31" s="22"/>
      <c r="J31" s="22"/>
      <c r="K31" s="22"/>
      <c r="L31" s="22"/>
      <c r="M31" s="22"/>
      <c r="N31" s="22"/>
      <c r="O31" s="22"/>
      <c r="P31" s="24">
        <f>SUM(D31:O31)</f>
        <v>3.4750000000000001</v>
      </c>
      <c r="Q31" s="22">
        <f>+C31+P31</f>
        <v>-6.610240000000001</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57.160000000000004</v>
      </c>
      <c r="D32" s="24">
        <f t="shared" ref="D32:E33" si="24">+D6*0.02</f>
        <v>0</v>
      </c>
      <c r="E32" s="24">
        <f t="shared" si="24"/>
        <v>0</v>
      </c>
      <c r="F32" s="24">
        <f t="shared" ref="F32" si="25">+F6*0.02</f>
        <v>-4.03</v>
      </c>
      <c r="G32" s="24"/>
      <c r="H32" s="24"/>
      <c r="I32" s="24"/>
      <c r="J32" s="24"/>
      <c r="K32" s="24"/>
      <c r="L32" s="24"/>
      <c r="M32" s="24"/>
      <c r="N32" s="24"/>
      <c r="O32" s="24"/>
      <c r="P32" s="24">
        <f>SUM(D32:O32)</f>
        <v>-4.03</v>
      </c>
      <c r="Q32" s="22">
        <f>+C32+P32</f>
        <v>53.13</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-50.426200000000001</v>
      </c>
      <c r="D33" s="22">
        <f t="shared" si="24"/>
        <v>4.8547999999999956</v>
      </c>
      <c r="E33" s="22">
        <f t="shared" si="24"/>
        <v>4.3848000000000047</v>
      </c>
      <c r="F33" s="22">
        <f t="shared" ref="F33" si="27">+F7*0.02</f>
        <v>8.1354000000000006</v>
      </c>
      <c r="G33" s="22"/>
      <c r="H33" s="22"/>
      <c r="I33" s="22"/>
      <c r="J33" s="22"/>
      <c r="K33" s="22"/>
      <c r="L33" s="22"/>
      <c r="M33" s="22"/>
      <c r="N33" s="22"/>
      <c r="O33" s="22"/>
      <c r="P33" s="24">
        <f>SUM(D33:O33)</f>
        <v>17.375</v>
      </c>
      <c r="Q33" s="22">
        <f>+C33+P33</f>
        <v>-33.051200000000001</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8.0805599999999984</v>
      </c>
      <c r="D34" s="8">
        <f t="shared" ref="D34:E34" si="29">SUM(D30:D33)</f>
        <v>5.8257599999999945</v>
      </c>
      <c r="E34" s="8">
        <f t="shared" si="29"/>
        <v>5.261760000000006</v>
      </c>
      <c r="F34" s="8">
        <f t="shared" ref="F34" si="30">SUM(F30:F33)</f>
        <v>4.9264799999999997</v>
      </c>
      <c r="G34" s="8"/>
      <c r="H34" s="8"/>
      <c r="I34" s="8"/>
      <c r="J34" s="8"/>
      <c r="K34" s="8"/>
      <c r="L34" s="8"/>
      <c r="M34" s="8"/>
      <c r="N34" s="8"/>
      <c r="O34" s="8"/>
      <c r="P34" s="10">
        <f>SUM(P30:P33)</f>
        <v>16.013999999999999</v>
      </c>
      <c r="Q34" s="10">
        <f>SUM(Q30:Q33)</f>
        <v>24.094560000000001</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-953.3238108767722</v>
      </c>
      <c r="D37" s="25">
        <f t="shared" si="31"/>
        <v>66.309285799999955</v>
      </c>
      <c r="E37" s="25">
        <f t="shared" si="31"/>
        <v>59.889790800000043</v>
      </c>
      <c r="F37" s="25">
        <f t="shared" ref="F37" si="32">+F8-F13-F18-F28-F34</f>
        <v>128.61360590000001</v>
      </c>
      <c r="G37" s="25"/>
      <c r="H37" s="25"/>
      <c r="I37" s="25"/>
      <c r="J37" s="25"/>
      <c r="K37" s="25"/>
      <c r="L37" s="25"/>
      <c r="M37" s="25"/>
      <c r="N37" s="25"/>
      <c r="O37" s="25"/>
      <c r="P37" s="12">
        <f>+P8-P13-P18-P28-P34</f>
        <v>254.81268249999994</v>
      </c>
      <c r="Q37" s="12">
        <f>+Q8-Q13-Q18-Q28-Q34</f>
        <v>-698.51112837677238</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1760.528</v>
      </c>
      <c r="D41" s="12">
        <f t="shared" si="33"/>
        <v>0</v>
      </c>
      <c r="E41" s="12">
        <f t="shared" si="33"/>
        <v>0</v>
      </c>
      <c r="F41" s="12">
        <f t="shared" ref="F41" si="34">+F6-F11-F15-F20-F23-F26-F30-F32-F39</f>
        <v>-124.124</v>
      </c>
      <c r="G41" s="12"/>
      <c r="H41" s="12"/>
      <c r="I41" s="12"/>
      <c r="J41" s="12"/>
      <c r="K41" s="12"/>
      <c r="L41" s="12"/>
      <c r="M41" s="12"/>
      <c r="N41" s="12"/>
      <c r="O41" s="12"/>
      <c r="P41" s="12">
        <f>+P6-P11-P15-P20-P23-P26-P30-P32-P39</f>
        <v>-124.124</v>
      </c>
      <c r="Q41" s="12">
        <f>+Q6-Q11-Q15-Q20-Q23-Q26-Q30-Q32-Q39</f>
        <v>1636.4039999999998</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1829.1200000000001</v>
      </c>
      <c r="D45" s="80">
        <f t="shared" si="35"/>
        <v>0</v>
      </c>
      <c r="E45" s="80">
        <f t="shared" si="35"/>
        <v>0</v>
      </c>
      <c r="F45" s="80">
        <f t="shared" ref="F45" si="36">+F6-F11-F15-F20-F23-F26-F43</f>
        <v>-128.96</v>
      </c>
      <c r="G45" s="80"/>
      <c r="H45" s="80"/>
      <c r="I45" s="80"/>
      <c r="J45" s="80"/>
      <c r="K45" s="80"/>
      <c r="L45" s="80"/>
      <c r="M45" s="80"/>
      <c r="N45" s="80"/>
      <c r="O45" s="80"/>
      <c r="P45" s="80">
        <f>+P6-P11-P15-P20-P23-P26-P43</f>
        <v>-128.96</v>
      </c>
      <c r="Q45" s="80">
        <f>+Q6-Q11-Q15-Q20-Q23-Q26-Q43</f>
        <v>1700.1599999999999</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142.9</v>
      </c>
      <c r="D47" s="24">
        <f t="shared" ref="D47:E48" si="38">+D6*0.05</f>
        <v>0</v>
      </c>
      <c r="E47" s="24">
        <f t="shared" si="38"/>
        <v>0</v>
      </c>
      <c r="F47" s="24">
        <f t="shared" ref="F47" si="39">+F6*0.05</f>
        <v>-10.075000000000001</v>
      </c>
      <c r="G47" s="24"/>
      <c r="H47" s="24"/>
      <c r="I47" s="24"/>
      <c r="J47" s="24"/>
      <c r="K47" s="24"/>
      <c r="L47" s="24"/>
      <c r="M47" s="24"/>
      <c r="N47" s="24"/>
      <c r="O47" s="24"/>
      <c r="P47" s="24">
        <f>SUM(D47:O47)</f>
        <v>-10.075000000000001</v>
      </c>
      <c r="Q47" s="22">
        <f>+C47+P47</f>
        <v>132.82500000000002</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-126.0655</v>
      </c>
      <c r="D48" s="24">
        <f t="shared" si="38"/>
        <v>12.13699999999999</v>
      </c>
      <c r="E48" s="24">
        <f t="shared" si="38"/>
        <v>10.962000000000012</v>
      </c>
      <c r="F48" s="24">
        <f t="shared" ref="F48" si="41">+F7*0.05</f>
        <v>20.3385</v>
      </c>
      <c r="G48" s="24"/>
      <c r="H48" s="24"/>
      <c r="I48" s="24"/>
      <c r="J48" s="24"/>
      <c r="K48" s="24"/>
      <c r="L48" s="24"/>
      <c r="M48" s="24"/>
      <c r="N48" s="24"/>
      <c r="O48" s="24"/>
      <c r="P48" s="24">
        <f>SUM(D48:O48)</f>
        <v>43.4375</v>
      </c>
      <c r="Q48" s="22">
        <f>+C48+P48</f>
        <v>-82.628</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24.915059999999997</v>
      </c>
      <c r="D49" s="39">
        <f t="shared" ref="D49:E49" si="43">+D34+D47+D48</f>
        <v>17.962759999999985</v>
      </c>
      <c r="E49" s="39">
        <f t="shared" si="43"/>
        <v>16.22376000000002</v>
      </c>
      <c r="F49" s="39">
        <f t="shared" ref="F49" si="44">+F34+F47+F48</f>
        <v>15.189979999999998</v>
      </c>
      <c r="G49" s="39"/>
      <c r="H49" s="39"/>
      <c r="I49" s="39"/>
      <c r="J49" s="39"/>
      <c r="K49" s="39"/>
      <c r="L49" s="39"/>
      <c r="M49" s="39"/>
      <c r="N49" s="39"/>
      <c r="O49" s="39"/>
      <c r="P49" s="39">
        <f>+P34+P47+P48</f>
        <v>49.3765</v>
      </c>
      <c r="Q49" s="39">
        <f>+Q34+Q47+Q48</f>
        <v>74.291560000000018</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32.527159999999981</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29.378160000000037</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27.506180000000001</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-32.527159999999981</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-29.378160000000037</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-27.506180000000001</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2521.31</v>
      </c>
      <c r="D51" s="29">
        <v>2278.5700000000002</v>
      </c>
      <c r="E51" s="29">
        <v>2059.33</v>
      </c>
      <c r="F51" s="29">
        <v>1652.56</v>
      </c>
      <c r="G51" s="29"/>
      <c r="H51" s="29"/>
      <c r="I51" s="29"/>
      <c r="J51" s="29"/>
      <c r="K51" s="29"/>
      <c r="L51" s="29"/>
      <c r="M51" s="29"/>
      <c r="N51" s="29"/>
      <c r="O51" s="29"/>
      <c r="P51" s="57">
        <f>+F51</f>
        <v>1652.56</v>
      </c>
      <c r="Q51" s="78">
        <f t="shared" ref="Q51:Q58" si="45">P51</f>
        <v>1652.56</v>
      </c>
      <c r="R51" s="17">
        <f>-R7</f>
        <v>1652.56</v>
      </c>
      <c r="S51" s="55">
        <f>Q51-R51</f>
        <v>0</v>
      </c>
      <c r="U51" s="36" t="s">
        <v>154</v>
      </c>
      <c r="V51" s="35" t="s">
        <v>32</v>
      </c>
      <c r="W51" s="35" t="s">
        <v>155</v>
      </c>
      <c r="X51" s="35" t="s">
        <v>33</v>
      </c>
      <c r="Y51" s="46" t="s">
        <v>34</v>
      </c>
      <c r="Z51" s="46" t="s">
        <v>35</v>
      </c>
      <c r="AA51" s="35" t="s">
        <v>33</v>
      </c>
      <c r="AB51" s="35" t="s">
        <v>36</v>
      </c>
      <c r="AC51" s="35"/>
      <c r="AD51" s="35" t="s">
        <v>37</v>
      </c>
      <c r="AE51" s="60">
        <f>+D25</f>
        <v>32.527159999999981</v>
      </c>
      <c r="AF51" s="36" t="s">
        <v>154</v>
      </c>
      <c r="AG51" s="35" t="s">
        <v>32</v>
      </c>
      <c r="AH51" s="35" t="s">
        <v>155</v>
      </c>
      <c r="AI51" s="35" t="s">
        <v>33</v>
      </c>
      <c r="AJ51" s="46" t="s">
        <v>34</v>
      </c>
      <c r="AK51" s="46" t="s">
        <v>35</v>
      </c>
      <c r="AL51" s="35" t="s">
        <v>33</v>
      </c>
      <c r="AM51" s="35" t="s">
        <v>36</v>
      </c>
      <c r="AN51" s="35"/>
      <c r="AO51" s="35" t="s">
        <v>37</v>
      </c>
      <c r="AP51" s="60">
        <f>+E25</f>
        <v>29.378160000000037</v>
      </c>
      <c r="AQ51" s="36" t="s">
        <v>154</v>
      </c>
      <c r="AR51" s="35" t="s">
        <v>32</v>
      </c>
      <c r="AS51" s="35" t="s">
        <v>155</v>
      </c>
      <c r="AT51" s="35" t="s">
        <v>33</v>
      </c>
      <c r="AU51" s="46" t="s">
        <v>34</v>
      </c>
      <c r="AV51" s="46" t="s">
        <v>35</v>
      </c>
      <c r="AW51" s="35" t="s">
        <v>33</v>
      </c>
      <c r="AX51" s="35" t="s">
        <v>36</v>
      </c>
      <c r="AY51" s="35"/>
      <c r="AZ51" s="35" t="s">
        <v>37</v>
      </c>
      <c r="BA51" s="60">
        <f>+F25</f>
        <v>27.506180000000001</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0</v>
      </c>
      <c r="F52" s="29">
        <v>0</v>
      </c>
      <c r="G52" s="29"/>
      <c r="H52" s="29"/>
      <c r="I52" s="29"/>
      <c r="J52" s="29"/>
      <c r="K52" s="29"/>
      <c r="L52" s="29"/>
      <c r="M52" s="29"/>
      <c r="N52" s="29"/>
      <c r="O52" s="29"/>
      <c r="P52" s="57">
        <f>+F52</f>
        <v>0</v>
      </c>
      <c r="Q52" s="78">
        <f t="shared" si="45"/>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-32.527159999999981</v>
      </c>
      <c r="AF52" s="36" t="s">
        <v>157</v>
      </c>
      <c r="AG52" s="35" t="s">
        <v>32</v>
      </c>
      <c r="AH52" s="35" t="s">
        <v>158</v>
      </c>
      <c r="AI52" s="35" t="s">
        <v>33</v>
      </c>
      <c r="AJ52" s="46" t="s">
        <v>34</v>
      </c>
      <c r="AK52" s="46" t="s">
        <v>35</v>
      </c>
      <c r="AL52" s="35" t="s">
        <v>33</v>
      </c>
      <c r="AM52" s="35" t="s">
        <v>36</v>
      </c>
      <c r="AN52" s="35"/>
      <c r="AO52" s="35" t="s">
        <v>37</v>
      </c>
      <c r="AP52" s="60">
        <f>-E25</f>
        <v>-29.378160000000037</v>
      </c>
      <c r="AQ52" s="36" t="s">
        <v>157</v>
      </c>
      <c r="AR52" s="35" t="s">
        <v>32</v>
      </c>
      <c r="AS52" s="35" t="s">
        <v>158</v>
      </c>
      <c r="AT52" s="35" t="s">
        <v>33</v>
      </c>
      <c r="AU52" s="46" t="s">
        <v>34</v>
      </c>
      <c r="AV52" s="46" t="s">
        <v>35</v>
      </c>
      <c r="AW52" s="35" t="s">
        <v>33</v>
      </c>
      <c r="AX52" s="35" t="s">
        <v>36</v>
      </c>
      <c r="AY52" s="35"/>
      <c r="AZ52" s="35" t="s">
        <v>37</v>
      </c>
      <c r="BA52" s="60">
        <f>-F25</f>
        <v>-27.506180000000001</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170.08193692171733</v>
      </c>
      <c r="D53" s="3">
        <f t="shared" ref="D53:F53" si="46">+D65-D15-D16+C53</f>
        <v>307.47277692171718</v>
      </c>
      <c r="E53" s="3">
        <f t="shared" si="46"/>
        <v>431.56261692171734</v>
      </c>
      <c r="F53" s="3">
        <f t="shared" si="46"/>
        <v>547.74543692171733</v>
      </c>
      <c r="G53" s="3"/>
      <c r="H53" s="3"/>
      <c r="I53" s="3"/>
      <c r="J53" s="3"/>
      <c r="K53" s="3"/>
      <c r="L53" s="3"/>
      <c r="M53" s="3"/>
      <c r="N53" s="3"/>
      <c r="O53" s="3"/>
      <c r="P53" s="53">
        <f>+P65-P15-P16+C53</f>
        <v>547.74543692171733</v>
      </c>
      <c r="Q53" s="13">
        <f t="shared" si="45"/>
        <v>547.74543692171733</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-14.105000000000002</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14.105000000000002</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-14.105000000000002</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0</v>
      </c>
      <c r="F56" s="29">
        <v>0</v>
      </c>
      <c r="G56" s="29"/>
      <c r="H56" s="29"/>
      <c r="I56" s="29"/>
      <c r="J56" s="29"/>
      <c r="K56" s="29"/>
      <c r="L56" s="29"/>
      <c r="M56" s="29"/>
      <c r="N56" s="29"/>
      <c r="O56" s="29"/>
      <c r="P56" s="57">
        <f t="shared" si="47"/>
        <v>0</v>
      </c>
      <c r="Q56" s="79">
        <f t="shared" si="45"/>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14.105000000000002</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82.120904270446488</v>
      </c>
      <c r="D57" s="3">
        <f t="shared" ref="D57:F57" si="49">+D67-D23-D24+C57</f>
        <v>114.64806427044647</v>
      </c>
      <c r="E57" s="3">
        <f t="shared" si="49"/>
        <v>144.02622427044651</v>
      </c>
      <c r="F57" s="3">
        <f t="shared" si="49"/>
        <v>171.53240427044651</v>
      </c>
      <c r="G57" s="3"/>
      <c r="H57" s="3"/>
      <c r="I57" s="3"/>
      <c r="J57" s="3"/>
      <c r="K57" s="3"/>
      <c r="L57" s="3"/>
      <c r="M57" s="3"/>
      <c r="N57" s="3"/>
      <c r="O57" s="3"/>
      <c r="P57" s="58">
        <f>+P67-P23-P24+C57</f>
        <v>171.53240427044648</v>
      </c>
      <c r="Q57" s="17">
        <f t="shared" si="45"/>
        <v>171.53240427044648</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0.68695419999999929</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0.62044920000000081</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0.58091409999999999</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0.8504096846085929</v>
      </c>
      <c r="D58" s="5">
        <f>+D68-D26+C58</f>
        <v>1.5373638846085922</v>
      </c>
      <c r="E58" s="5">
        <f t="shared" ref="E58:F58" si="50">+E68-E26+D58</f>
        <v>2.157813084608593</v>
      </c>
      <c r="F58" s="5">
        <f t="shared" si="50"/>
        <v>2.7387271846085923</v>
      </c>
      <c r="G58" s="3"/>
      <c r="H58" s="3"/>
      <c r="I58" s="3"/>
      <c r="J58" s="3"/>
      <c r="K58" s="3"/>
      <c r="L58" s="3"/>
      <c r="M58" s="3"/>
      <c r="N58" s="3"/>
      <c r="O58" s="3"/>
      <c r="P58" s="58">
        <f t="shared" si="47"/>
        <v>2.7387271846085923</v>
      </c>
      <c r="Q58" s="17">
        <f t="shared" si="45"/>
        <v>2.7387271846085923</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-0.68695419999999929</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-0.62044920000000081</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-0.58091409999999999</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0.68695419999999929</v>
      </c>
      <c r="AF59" s="36" t="s">
        <v>173</v>
      </c>
      <c r="AG59" s="35" t="s">
        <v>32</v>
      </c>
      <c r="AH59" s="35" t="s">
        <v>174</v>
      </c>
      <c r="AI59" s="35" t="s">
        <v>33</v>
      </c>
      <c r="AJ59" s="46" t="s">
        <v>34</v>
      </c>
      <c r="AK59" s="46" t="s">
        <v>35</v>
      </c>
      <c r="AL59" s="35" t="s">
        <v>33</v>
      </c>
      <c r="AM59" s="35" t="s">
        <v>36</v>
      </c>
      <c r="AN59" s="35"/>
      <c r="AO59" s="35" t="s">
        <v>37</v>
      </c>
      <c r="AP59" s="60">
        <f>+E27</f>
        <v>0.62044920000000081</v>
      </c>
      <c r="AQ59" s="36" t="s">
        <v>173</v>
      </c>
      <c r="AR59" s="35" t="s">
        <v>32</v>
      </c>
      <c r="AS59" s="35" t="s">
        <v>174</v>
      </c>
      <c r="AT59" s="35" t="s">
        <v>33</v>
      </c>
      <c r="AU59" s="46" t="s">
        <v>34</v>
      </c>
      <c r="AV59" s="46" t="s">
        <v>35</v>
      </c>
      <c r="AW59" s="35" t="s">
        <v>33</v>
      </c>
      <c r="AX59" s="35" t="s">
        <v>36</v>
      </c>
      <c r="AY59" s="35"/>
      <c r="AZ59" s="35" t="s">
        <v>37</v>
      </c>
      <c r="BA59" s="60">
        <f>+F27</f>
        <v>0.58091409999999999</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0.50515886103453411</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0.56599999999999995</v>
      </c>
      <c r="Q60" s="40">
        <f>+Q18/Q8</f>
        <v>0.54559578951104382</v>
      </c>
      <c r="R60" s="17"/>
      <c r="S60" s="56"/>
      <c r="U60" s="36" t="s">
        <v>176</v>
      </c>
      <c r="V60" s="35" t="s">
        <v>32</v>
      </c>
      <c r="W60" s="35" t="s">
        <v>177</v>
      </c>
      <c r="X60" s="35" t="s">
        <v>33</v>
      </c>
      <c r="Y60" s="46" t="s">
        <v>34</v>
      </c>
      <c r="Z60" s="46" t="s">
        <v>35</v>
      </c>
      <c r="AA60" s="35" t="s">
        <v>33</v>
      </c>
      <c r="AB60" s="35" t="s">
        <v>36</v>
      </c>
      <c r="AC60" s="35"/>
      <c r="AD60" s="35" t="s">
        <v>37</v>
      </c>
      <c r="AE60" s="60">
        <f>-D27</f>
        <v>-0.68695419999999929</v>
      </c>
      <c r="AF60" s="36" t="s">
        <v>176</v>
      </c>
      <c r="AG60" s="35" t="s">
        <v>32</v>
      </c>
      <c r="AH60" s="35" t="s">
        <v>177</v>
      </c>
      <c r="AI60" s="35" t="s">
        <v>33</v>
      </c>
      <c r="AJ60" s="46" t="s">
        <v>34</v>
      </c>
      <c r="AK60" s="46" t="s">
        <v>35</v>
      </c>
      <c r="AL60" s="35" t="s">
        <v>33</v>
      </c>
      <c r="AM60" s="35" t="s">
        <v>36</v>
      </c>
      <c r="AN60" s="35"/>
      <c r="AO60" s="35" t="s">
        <v>37</v>
      </c>
      <c r="AP60" s="60">
        <f>-E27</f>
        <v>-0.62044920000000081</v>
      </c>
      <c r="AQ60" s="36" t="s">
        <v>176</v>
      </c>
      <c r="AR60" s="35" t="s">
        <v>32</v>
      </c>
      <c r="AS60" s="35" t="s">
        <v>177</v>
      </c>
      <c r="AT60" s="35" t="s">
        <v>33</v>
      </c>
      <c r="AU60" s="46" t="s">
        <v>34</v>
      </c>
      <c r="AV60" s="46" t="s">
        <v>35</v>
      </c>
      <c r="AW60" s="35" t="s">
        <v>33</v>
      </c>
      <c r="AX60" s="35" t="s">
        <v>36</v>
      </c>
      <c r="AY60" s="35"/>
      <c r="AZ60" s="35" t="s">
        <v>37</v>
      </c>
      <c r="BA60" s="60">
        <f>-F27</f>
        <v>-0.58091409999999999</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-0.80600000000000005</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0.24390657361503601</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0.13400000000000004</v>
      </c>
      <c r="Q62" s="40">
        <f>(+Q23+Q24+Q25)/Q8</f>
        <v>0.17085921894779219</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0.80600000000000005</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0.74906543464957009</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0.7</v>
      </c>
      <c r="Q63" s="41">
        <f>SUM(Q60:Q62)</f>
        <v>0.71645500845883603</v>
      </c>
      <c r="R63" s="17"/>
      <c r="S63" s="56"/>
      <c r="U63" s="36" t="s">
        <v>61</v>
      </c>
      <c r="V63" s="35">
        <v>100</v>
      </c>
      <c r="W63" s="35">
        <v>500300</v>
      </c>
      <c r="X63" s="35" t="s">
        <v>33</v>
      </c>
      <c r="Y63" s="46" t="s">
        <v>34</v>
      </c>
      <c r="Z63" s="46" t="s">
        <v>35</v>
      </c>
      <c r="AA63" s="35" t="s">
        <v>33</v>
      </c>
      <c r="AB63" s="35" t="s">
        <v>36</v>
      </c>
      <c r="AC63" s="35"/>
      <c r="AD63" s="35" t="s">
        <v>37</v>
      </c>
      <c r="AE63" s="60">
        <f>-D31</f>
        <v>-0.97095999999999916</v>
      </c>
      <c r="AF63" s="36" t="s">
        <v>61</v>
      </c>
      <c r="AG63" s="35">
        <v>100</v>
      </c>
      <c r="AH63" s="35">
        <v>500300</v>
      </c>
      <c r="AI63" s="35" t="s">
        <v>33</v>
      </c>
      <c r="AJ63" s="46" t="s">
        <v>34</v>
      </c>
      <c r="AK63" s="46" t="s">
        <v>35</v>
      </c>
      <c r="AL63" s="35" t="s">
        <v>33</v>
      </c>
      <c r="AM63" s="35" t="s">
        <v>36</v>
      </c>
      <c r="AN63" s="35"/>
      <c r="AO63" s="35" t="s">
        <v>37</v>
      </c>
      <c r="AP63" s="60">
        <f>-E31</f>
        <v>-0.87696000000000096</v>
      </c>
      <c r="AQ63" s="36" t="s">
        <v>61</v>
      </c>
      <c r="AR63" s="35">
        <v>100</v>
      </c>
      <c r="AS63" s="35">
        <v>500300</v>
      </c>
      <c r="AT63" s="35" t="s">
        <v>33</v>
      </c>
      <c r="AU63" s="46" t="s">
        <v>34</v>
      </c>
      <c r="AV63" s="46" t="s">
        <v>35</v>
      </c>
      <c r="AW63" s="35" t="s">
        <v>33</v>
      </c>
      <c r="AX63" s="35" t="s">
        <v>36</v>
      </c>
      <c r="AY63" s="35"/>
      <c r="AZ63" s="35" t="s">
        <v>37</v>
      </c>
      <c r="BA63" s="60">
        <f>-F31</f>
        <v>-1.6270799999999999</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0.97095999999999916</v>
      </c>
      <c r="AF64" s="36" t="s">
        <v>183</v>
      </c>
      <c r="AG64" s="35">
        <v>100</v>
      </c>
      <c r="AH64" s="35" t="s">
        <v>184</v>
      </c>
      <c r="AI64" s="35" t="s">
        <v>33</v>
      </c>
      <c r="AJ64" s="46" t="s">
        <v>34</v>
      </c>
      <c r="AK64" s="46" t="s">
        <v>35</v>
      </c>
      <c r="AL64" s="35" t="s">
        <v>33</v>
      </c>
      <c r="AM64" s="35" t="s">
        <v>36</v>
      </c>
      <c r="AN64" s="35"/>
      <c r="AO64" s="35" t="s">
        <v>37</v>
      </c>
      <c r="AP64" s="60">
        <f>+E31</f>
        <v>0.87696000000000096</v>
      </c>
      <c r="AQ64" s="36" t="s">
        <v>183</v>
      </c>
      <c r="AR64" s="35">
        <v>100</v>
      </c>
      <c r="AS64" s="35" t="s">
        <v>184</v>
      </c>
      <c r="AT64" s="35" t="s">
        <v>33</v>
      </c>
      <c r="AU64" s="46" t="s">
        <v>34</v>
      </c>
      <c r="AV64" s="46" t="s">
        <v>35</v>
      </c>
      <c r="AW64" s="35" t="s">
        <v>33</v>
      </c>
      <c r="AX64" s="35" t="s">
        <v>36</v>
      </c>
      <c r="AY64" s="35"/>
      <c r="AZ64" s="35" t="s">
        <v>37</v>
      </c>
      <c r="BA64" s="60">
        <f>+F31</f>
        <v>1.6270799999999999</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170.08193692171733</v>
      </c>
      <c r="D65" s="27">
        <f t="shared" ref="D65:M67" si="55">D$8*D60</f>
        <v>137.39083999999986</v>
      </c>
      <c r="E65" s="27">
        <f t="shared" si="55"/>
        <v>124.08984000000012</v>
      </c>
      <c r="F65" s="27">
        <f t="shared" si="55"/>
        <v>116.18281999999998</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377.6635</v>
      </c>
      <c r="Q65" s="5">
        <f>+C65+P65</f>
        <v>547.74543692171733</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-4.03</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4.03</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82.120904270446488</v>
      </c>
      <c r="D67" s="27">
        <f t="shared" si="55"/>
        <v>32.527159999999974</v>
      </c>
      <c r="E67" s="27">
        <f t="shared" si="55"/>
        <v>29.378160000000033</v>
      </c>
      <c r="F67" s="27">
        <f t="shared" si="55"/>
        <v>27.506180000000001</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89.411500000000004</v>
      </c>
      <c r="Q67" s="5">
        <f>+C67+P67</f>
        <v>171.53240427044648</v>
      </c>
      <c r="R67" s="17"/>
      <c r="S67" s="56"/>
      <c r="U67" s="36" t="s">
        <v>61</v>
      </c>
      <c r="V67" s="35">
        <v>100</v>
      </c>
      <c r="W67" s="35" t="s">
        <v>62</v>
      </c>
      <c r="X67" s="35" t="s">
        <v>33</v>
      </c>
      <c r="Y67" s="46" t="s">
        <v>34</v>
      </c>
      <c r="Z67" s="46" t="s">
        <v>35</v>
      </c>
      <c r="AA67" s="35" t="s">
        <v>33</v>
      </c>
      <c r="AB67" s="35" t="s">
        <v>36</v>
      </c>
      <c r="AC67" s="35"/>
      <c r="AD67" s="35" t="s">
        <v>37</v>
      </c>
      <c r="AE67" s="60">
        <f>-D33</f>
        <v>-4.8547999999999956</v>
      </c>
      <c r="AF67" s="36" t="s">
        <v>61</v>
      </c>
      <c r="AG67" s="35">
        <v>100</v>
      </c>
      <c r="AH67" s="35" t="s">
        <v>62</v>
      </c>
      <c r="AI67" s="35" t="s">
        <v>33</v>
      </c>
      <c r="AJ67" s="46" t="s">
        <v>34</v>
      </c>
      <c r="AK67" s="46" t="s">
        <v>35</v>
      </c>
      <c r="AL67" s="35" t="s">
        <v>33</v>
      </c>
      <c r="AM67" s="35" t="s">
        <v>36</v>
      </c>
      <c r="AN67" s="35"/>
      <c r="AO67" s="35" t="s">
        <v>37</v>
      </c>
      <c r="AP67" s="60">
        <f>-E33</f>
        <v>-4.3848000000000047</v>
      </c>
      <c r="AQ67" s="36" t="s">
        <v>61</v>
      </c>
      <c r="AR67" s="35">
        <v>100</v>
      </c>
      <c r="AS67" s="35" t="s">
        <v>62</v>
      </c>
      <c r="AT67" s="35" t="s">
        <v>33</v>
      </c>
      <c r="AU67" s="46" t="s">
        <v>34</v>
      </c>
      <c r="AV67" s="46" t="s">
        <v>35</v>
      </c>
      <c r="AW67" s="35" t="s">
        <v>33</v>
      </c>
      <c r="AX67" s="35" t="s">
        <v>36</v>
      </c>
      <c r="AY67" s="35"/>
      <c r="AZ67" s="35" t="s">
        <v>37</v>
      </c>
      <c r="BA67" s="60">
        <f>-F33</f>
        <v>-8.1354000000000006</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200.91040968460862</v>
      </c>
      <c r="D68" s="13">
        <f t="shared" si="61"/>
        <v>0.68695419999999929</v>
      </c>
      <c r="E68" s="13">
        <f t="shared" si="61"/>
        <v>0.62044920000000081</v>
      </c>
      <c r="F68" s="13">
        <f t="shared" si="61"/>
        <v>-13.524085900000003</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-12.216682500000003</v>
      </c>
      <c r="Q68" s="5">
        <f>+C68+P68</f>
        <v>188.69372718460863</v>
      </c>
      <c r="R68" s="17"/>
      <c r="S68" s="56"/>
      <c r="U68" s="36" t="s">
        <v>183</v>
      </c>
      <c r="V68" s="35">
        <v>100</v>
      </c>
      <c r="W68" s="35" t="s">
        <v>184</v>
      </c>
      <c r="X68" s="35" t="s">
        <v>33</v>
      </c>
      <c r="Y68" s="46" t="s">
        <v>34</v>
      </c>
      <c r="Z68" s="46" t="s">
        <v>35</v>
      </c>
      <c r="AA68" s="35" t="s">
        <v>33</v>
      </c>
      <c r="AB68" s="35" t="s">
        <v>36</v>
      </c>
      <c r="AC68" s="35"/>
      <c r="AD68" s="35" t="s">
        <v>37</v>
      </c>
      <c r="AE68" s="60">
        <f>+D33</f>
        <v>4.8547999999999956</v>
      </c>
      <c r="AF68" s="36" t="s">
        <v>183</v>
      </c>
      <c r="AG68" s="35">
        <v>100</v>
      </c>
      <c r="AH68" s="35" t="s">
        <v>184</v>
      </c>
      <c r="AI68" s="35" t="s">
        <v>33</v>
      </c>
      <c r="AJ68" s="46" t="s">
        <v>34</v>
      </c>
      <c r="AK68" s="46" t="s">
        <v>35</v>
      </c>
      <c r="AL68" s="35" t="s">
        <v>33</v>
      </c>
      <c r="AM68" s="35" t="s">
        <v>36</v>
      </c>
      <c r="AN68" s="35"/>
      <c r="AO68" s="35" t="s">
        <v>37</v>
      </c>
      <c r="AP68" s="60">
        <f>+E33</f>
        <v>4.3848000000000047</v>
      </c>
      <c r="AQ68" s="36" t="s">
        <v>183</v>
      </c>
      <c r="AR68" s="35">
        <v>100</v>
      </c>
      <c r="AS68" s="35" t="s">
        <v>184</v>
      </c>
      <c r="AT68" s="35" t="s">
        <v>33</v>
      </c>
      <c r="AU68" s="46" t="s">
        <v>34</v>
      </c>
      <c r="AV68" s="46" t="s">
        <v>35</v>
      </c>
      <c r="AW68" s="35" t="s">
        <v>33</v>
      </c>
      <c r="AX68" s="35" t="s">
        <v>36</v>
      </c>
      <c r="AY68" s="35"/>
      <c r="AZ68" s="35" t="s">
        <v>37</v>
      </c>
      <c r="BA68" s="60">
        <f>+F33</f>
        <v>8.1354000000000006</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453.11325087677244</v>
      </c>
      <c r="D69" s="28">
        <f t="shared" ref="D69:M69" si="63">SUM(D65:D68)</f>
        <v>170.60495419999984</v>
      </c>
      <c r="E69" s="28">
        <f t="shared" si="63"/>
        <v>154.08844920000016</v>
      </c>
      <c r="F69" s="28">
        <f t="shared" si="63"/>
        <v>130.16491409999998</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454.8583175</v>
      </c>
      <c r="Q69" s="16">
        <f>SUM(Q65:Q68)</f>
        <v>907.97156837677244</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-10.075000000000001</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10.075000000000001</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253.05325087677241</v>
      </c>
      <c r="D71" s="27">
        <f t="shared" ref="D71:M71" si="69">SUM(D52:D58)</f>
        <v>423.65820507677222</v>
      </c>
      <c r="E71" s="27">
        <f t="shared" si="69"/>
        <v>577.74665427677246</v>
      </c>
      <c r="F71" s="27">
        <f t="shared" si="69"/>
        <v>722.0165683767724</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722.0165683767724</v>
      </c>
      <c r="Q71" s="13">
        <f>SUM(Q52:Q58)</f>
        <v>722.0165683767724</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-12.13699999999999</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-10.962000000000012</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-20.3385</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291.01123850828827</v>
      </c>
      <c r="D72" s="67">
        <f t="shared" ref="D72:M72" si="72">+D71*1.15</f>
        <v>487.20693583828802</v>
      </c>
      <c r="E72" s="67">
        <f t="shared" si="72"/>
        <v>664.40865241828828</v>
      </c>
      <c r="F72" s="67">
        <f t="shared" si="72"/>
        <v>830.31905363328815</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830.31905363328815</v>
      </c>
      <c r="Q72" s="65">
        <f>+Q71*1.15</f>
        <v>830.31905363328815</v>
      </c>
      <c r="R72" s="17"/>
      <c r="S72" s="56"/>
      <c r="U72" s="36" t="s">
        <v>183</v>
      </c>
      <c r="V72" s="35">
        <v>100</v>
      </c>
      <c r="W72" s="35" t="s">
        <v>184</v>
      </c>
      <c r="X72" s="35" t="s">
        <v>33</v>
      </c>
      <c r="Y72" s="46" t="s">
        <v>34</v>
      </c>
      <c r="Z72" s="46" t="s">
        <v>35</v>
      </c>
      <c r="AA72" s="35" t="s">
        <v>33</v>
      </c>
      <c r="AB72" s="35" t="s">
        <v>36</v>
      </c>
      <c r="AC72" s="35"/>
      <c r="AD72" s="35" t="s">
        <v>37</v>
      </c>
      <c r="AE72" s="60">
        <f>+D48</f>
        <v>12.13699999999999</v>
      </c>
      <c r="AF72" s="36" t="s">
        <v>183</v>
      </c>
      <c r="AG72" s="35">
        <v>100</v>
      </c>
      <c r="AH72" s="35" t="s">
        <v>184</v>
      </c>
      <c r="AI72" s="35" t="s">
        <v>33</v>
      </c>
      <c r="AJ72" s="46" t="s">
        <v>34</v>
      </c>
      <c r="AK72" s="46" t="s">
        <v>35</v>
      </c>
      <c r="AL72" s="35" t="s">
        <v>33</v>
      </c>
      <c r="AM72" s="35" t="s">
        <v>36</v>
      </c>
      <c r="AN72" s="35"/>
      <c r="AO72" s="35" t="s">
        <v>37</v>
      </c>
      <c r="AP72" s="60">
        <f>+E48</f>
        <v>10.962000000000012</v>
      </c>
      <c r="AQ72" s="36" t="s">
        <v>183</v>
      </c>
      <c r="AR72" s="35">
        <v>100</v>
      </c>
      <c r="AS72" s="35" t="s">
        <v>184</v>
      </c>
      <c r="AT72" s="35" t="s">
        <v>33</v>
      </c>
      <c r="AU72" s="46" t="s">
        <v>34</v>
      </c>
      <c r="AV72" s="46" t="s">
        <v>35</v>
      </c>
      <c r="AW72" s="35" t="s">
        <v>33</v>
      </c>
      <c r="AX72" s="35" t="s">
        <v>36</v>
      </c>
      <c r="AY72" s="35"/>
      <c r="AZ72" s="35" t="s">
        <v>37</v>
      </c>
      <c r="BA72" s="60">
        <f>+F48</f>
        <v>20.3385</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844.6526683999989</v>
      </c>
      <c r="AP76" s="92">
        <f>SUMIF(AP$5:AP$72,"&gt;0",AP$5:AP$72)</f>
        <v>762.88065840000081</v>
      </c>
      <c r="AQ76"/>
      <c r="AR76"/>
      <c r="AS76"/>
      <c r="AT76"/>
      <c r="AU76"/>
      <c r="AV76"/>
      <c r="AW76"/>
      <c r="AX76"/>
      <c r="AY76"/>
      <c r="AZ76"/>
      <c r="BA76" s="92">
        <f>SUMIF(BA$5:BA$72,"&gt;0",BA$5:BA$72)</f>
        <v>1695.1718082</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-844.6526683999989</v>
      </c>
      <c r="AP78" s="92">
        <f>SUMIF(AP$5:AP$72,"&lt;0",AP$5:AP$72)</f>
        <v>-762.88065840000081</v>
      </c>
      <c r="AQ78"/>
      <c r="AR78"/>
      <c r="AS78"/>
      <c r="AT78"/>
      <c r="AU78"/>
      <c r="AV78"/>
      <c r="AW78"/>
      <c r="AX78"/>
      <c r="AY78"/>
      <c r="AZ78"/>
      <c r="BA78" s="92">
        <f>SUMIF(BA$5:BA$72,"&lt;0",BA$5:BA$72)</f>
        <v>-1695.1718082</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9" orientation="landscape" horizontalDpi="1200" verticalDpi="1200" r:id="rId1"/>
  <headerFooter>
    <oddFooter>&amp;C&amp;F  &amp;A</oddFooter>
  </headerFooter>
  <ignoredErrors>
    <ignoredError sqref="A18:B18 V74:EV74 V6:X6 V64:X72 AF79:EV145 V8:X61 V7:X7 V5:X5 V73:X73 ER5:ET5 ER63:ET69 ER9:ET12 EG5:EI5 EG63:EI69 EG9:EI12 DV5:DX5 DV63:DX69 DV9:DX12 DK5:DM5 DK63:DM69 DK9:DM12 CZ5:DB5 CZ63:DB69 CZ9:DB12 CO5:CQ5 CO63:CQ69 CO9:CQ12 CD5:CF5 CD63:CF69 CD9:CF12 BS5:BU5 BS63:BU69 BS9:BU12 BH9:BJ12 BH63:BJ69 BH5:BJ5 AW5:AY5 AW9:AY12 AW63:AY69 AL5:AN5 AL9:AN12 AL63:AN69 AA9:AC12 AA63:AC69 Z5:AC5 EK5:EO6 DZ5:ED6 DO5:DS6 DD5:DH6 CS5:CW6 CH5:CL6 BW5:CA6 BL5:BP6 BA6:BB6 BA5:BB5 AP6:AT6 AP5:AT5 AE6:AI6 AE5:AI5 EK64:EO72 EK7:EO61 DZ64:ED72 DZ7:ED61 DO64:DS72 DO7:DS61 DD64:DH72 DD7:DH61 CS64:CW72 CS7:CW61 CH64:CL72 CH7:CL61 BW64:CA72 BW7:CA61 BL64:BP72 BL7:BP61 BC7:BE61 BA8:BB61 BA64:BE72 BA7:BB7 AP8:AT61 AP64:AT72 AP7:AT7 AE8:AI61 AE64:AI72 AE7:AI7 Y73:EV73 BC5:BE6 Y8:Y62 Y6 BF5:BF6 Y7 AJ7 Y63:Y72 AJ63:AJ72 AJ8:AJ62 AU7 AU63:AU72 AU8:AU62 BF7 BF63:BF72 BF8:BF62 BQ7 BQ8:BQ62 BQ63:BQ72 CB7 CB8:CB62 CB63:CB72 CM7 CM8:CM62 CM63:CM72 CX7 CX8:CX62 CX63:CX72 DI7 DI8:DI62 DI63:DI72 DT7 DT8:DT62 DT63:DT72 EE7 EE8:EE62 EE63:EE72 EP7 EP8:EP62 EP63:EP72 Y5 AJ5 AJ6 AU5 AU6 BQ5:BQ6 CB5:CB6 CM5:CM6 CX5:CX6 DI5:DI6 DT5:DT6 EE5:EE6 EP5:EP6 EV7 EV62 EV72 EV6 EV5 EV8 EV9 EV10 EV11 EV12 EV13 EV14 EV15 EV16 EV17 EV18 EV19 EV20 EV21 EV22 EV23 EV24 EV25 EV26 EV27 EV28 EV29 EV30 EV31 EV32 EV33 EV34 EV35 EV36 EV37 EV38 EV39 EV40 EV41 EV42 EV43 EV44 EV45 EV46 EV47 EV48 EV49 EV50 EV51 EV52 EV53 EV54 EV55 EV56 EV57 EV58 EV59 EV60 EV61 EV63 EV64 EV65 EV66 EV67 EV68 EV69 EV70 EV71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 sqref="P6:P50" formulaRange="1"/>
    <ignoredError sqref="P53 P57"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7A2B8-761D-4CE1-853E-4411949E1A0C}">
  <sheetPr>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 style="1" bestFit="1" customWidth="1"/>
    <col min="4" max="6" width="11.28515625" style="1" bestFit="1" customWidth="1"/>
    <col min="7" max="15" width="14.85546875" style="1" customWidth="1"/>
    <col min="16" max="16" width="11.28515625" style="1" bestFit="1" customWidth="1"/>
    <col min="17" max="18" width="12"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227</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5958.73</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95726</v>
      </c>
      <c r="D6" s="29">
        <v>0</v>
      </c>
      <c r="E6" s="29">
        <v>0</v>
      </c>
      <c r="F6" s="29">
        <v>5958.73</v>
      </c>
      <c r="G6" s="29"/>
      <c r="H6" s="29"/>
      <c r="I6" s="29"/>
      <c r="J6" s="29"/>
      <c r="K6" s="29"/>
      <c r="L6" s="29"/>
      <c r="M6" s="29"/>
      <c r="N6" s="29"/>
      <c r="O6" s="29"/>
      <c r="P6" s="29">
        <f>SUM(D6:O6)</f>
        <v>5958.73</v>
      </c>
      <c r="Q6" s="29">
        <f>+C6+P6</f>
        <v>101684.73</v>
      </c>
      <c r="R6" s="53">
        <f>Q6</f>
        <v>101684.73</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-5958.73</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-76187.78</v>
      </c>
      <c r="D7" s="3">
        <f t="shared" ref="D7:F7" si="0">C51-D51</f>
        <v>8130.1600000000035</v>
      </c>
      <c r="E7" s="3">
        <f t="shared" si="0"/>
        <v>7343.3599999999933</v>
      </c>
      <c r="F7" s="3">
        <f t="shared" si="0"/>
        <v>2912.3799999999974</v>
      </c>
      <c r="G7" s="3"/>
      <c r="H7" s="3"/>
      <c r="I7" s="3"/>
      <c r="J7" s="3"/>
      <c r="K7" s="3"/>
      <c r="L7" s="3"/>
      <c r="M7" s="3"/>
      <c r="N7" s="3"/>
      <c r="O7" s="3"/>
      <c r="P7" s="3">
        <f>SUM(D7:O7)</f>
        <v>18385.899999999994</v>
      </c>
      <c r="Q7" s="5">
        <f>+C7+P7</f>
        <v>-57801.880000000005</v>
      </c>
      <c r="R7" s="53">
        <f>Q7</f>
        <v>-57801.880000000005</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-8130.1600000000035</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-7343.3599999999933</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-2912.3799999999974</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19538.22</v>
      </c>
      <c r="D8" s="8">
        <f t="shared" si="1"/>
        <v>8130.1600000000035</v>
      </c>
      <c r="E8" s="8">
        <f t="shared" si="1"/>
        <v>7343.3599999999933</v>
      </c>
      <c r="F8" s="8">
        <f t="shared" ref="F8" si="2">SUM(F6:F7)</f>
        <v>8871.1099999999969</v>
      </c>
      <c r="G8" s="8"/>
      <c r="H8" s="8"/>
      <c r="I8" s="8"/>
      <c r="J8" s="8"/>
      <c r="K8" s="8"/>
      <c r="L8" s="8"/>
      <c r="M8" s="8"/>
      <c r="N8" s="8"/>
      <c r="O8" s="8"/>
      <c r="P8" s="8">
        <f>SUM(P6:P7)</f>
        <v>24344.629999999994</v>
      </c>
      <c r="Q8" s="8">
        <f>SUM(Q6:Q7)</f>
        <v>43882.849999999991</v>
      </c>
      <c r="R8" s="23">
        <f>SUM(R6:R7)</f>
        <v>43882.849999999991</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8130.1600000000035</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7343.3599999999933</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2912.3799999999974</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5958.73</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-5958.73</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27760.539999999997</v>
      </c>
      <c r="D11" s="3">
        <f t="shared" ref="D11:E11" si="3">+D6*0.29</f>
        <v>0</v>
      </c>
      <c r="E11" s="3">
        <f t="shared" si="3"/>
        <v>0</v>
      </c>
      <c r="F11" s="3">
        <f t="shared" ref="F11" si="4">+F6*0.29</f>
        <v>1728.0316999999998</v>
      </c>
      <c r="G11" s="3"/>
      <c r="H11" s="3"/>
      <c r="I11" s="3"/>
      <c r="J11" s="3"/>
      <c r="K11" s="3"/>
      <c r="L11" s="3"/>
      <c r="M11" s="3"/>
      <c r="N11" s="3"/>
      <c r="O11" s="3"/>
      <c r="P11" s="3">
        <f>SUM(D11:O11)</f>
        <v>1728.0316999999998</v>
      </c>
      <c r="Q11" s="5">
        <f>+C11+P11</f>
        <v>29488.571699999997</v>
      </c>
      <c r="R11" s="17"/>
      <c r="S11" s="55"/>
      <c r="U11" s="36" t="s">
        <v>52</v>
      </c>
      <c r="V11" s="35">
        <v>100</v>
      </c>
      <c r="W11" s="35">
        <v>230300</v>
      </c>
      <c r="X11" s="35" t="s">
        <v>33</v>
      </c>
      <c r="Y11" s="46" t="s">
        <v>34</v>
      </c>
      <c r="Z11" s="46" t="s">
        <v>35</v>
      </c>
      <c r="AA11" s="35" t="s">
        <v>33</v>
      </c>
      <c r="AB11" s="35" t="s">
        <v>36</v>
      </c>
      <c r="AC11" s="35"/>
      <c r="AD11" s="35" t="s">
        <v>37</v>
      </c>
      <c r="AE11" s="60">
        <f>-D7</f>
        <v>-8130.1600000000035</v>
      </c>
      <c r="AF11" s="36" t="s">
        <v>52</v>
      </c>
      <c r="AG11" s="35">
        <v>100</v>
      </c>
      <c r="AH11" s="35">
        <v>230300</v>
      </c>
      <c r="AI11" s="35" t="s">
        <v>33</v>
      </c>
      <c r="AJ11" s="46" t="s">
        <v>34</v>
      </c>
      <c r="AK11" s="46" t="s">
        <v>35</v>
      </c>
      <c r="AL11" s="35" t="s">
        <v>33</v>
      </c>
      <c r="AM11" s="35" t="s">
        <v>36</v>
      </c>
      <c r="AN11" s="35"/>
      <c r="AO11" s="35" t="s">
        <v>37</v>
      </c>
      <c r="AP11" s="60">
        <f>-E7</f>
        <v>-7343.3599999999933</v>
      </c>
      <c r="AQ11" s="36" t="s">
        <v>52</v>
      </c>
      <c r="AR11" s="35">
        <v>100</v>
      </c>
      <c r="AS11" s="35">
        <v>230300</v>
      </c>
      <c r="AT11" s="35" t="s">
        <v>33</v>
      </c>
      <c r="AU11" s="46" t="s">
        <v>34</v>
      </c>
      <c r="AV11" s="46" t="s">
        <v>35</v>
      </c>
      <c r="AW11" s="35" t="s">
        <v>33</v>
      </c>
      <c r="AX11" s="35" t="s">
        <v>36</v>
      </c>
      <c r="AY11" s="35"/>
      <c r="AZ11" s="35" t="s">
        <v>37</v>
      </c>
      <c r="BA11" s="60">
        <f>-F7</f>
        <v>-2912.3799999999974</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8130.1600000000035</v>
      </c>
      <c r="AF12" s="36" t="s">
        <v>54</v>
      </c>
      <c r="AG12" s="35">
        <v>100</v>
      </c>
      <c r="AH12" s="35">
        <v>411300</v>
      </c>
      <c r="AI12" s="35" t="s">
        <v>33</v>
      </c>
      <c r="AJ12" s="46" t="s">
        <v>34</v>
      </c>
      <c r="AK12" s="46" t="s">
        <v>35</v>
      </c>
      <c r="AL12" s="35" t="s">
        <v>33</v>
      </c>
      <c r="AM12" s="35" t="s">
        <v>36</v>
      </c>
      <c r="AN12" s="35"/>
      <c r="AO12" s="35" t="s">
        <v>37</v>
      </c>
      <c r="AP12" s="60">
        <f>E7</f>
        <v>7343.3599999999933</v>
      </c>
      <c r="AQ12" s="36" t="s">
        <v>54</v>
      </c>
      <c r="AR12" s="35">
        <v>100</v>
      </c>
      <c r="AS12" s="35">
        <v>411300</v>
      </c>
      <c r="AT12" s="35" t="s">
        <v>33</v>
      </c>
      <c r="AU12" s="46" t="s">
        <v>34</v>
      </c>
      <c r="AV12" s="46" t="s">
        <v>35</v>
      </c>
      <c r="AW12" s="35" t="s">
        <v>33</v>
      </c>
      <c r="AX12" s="35" t="s">
        <v>36</v>
      </c>
      <c r="AY12" s="35"/>
      <c r="AZ12" s="35" t="s">
        <v>37</v>
      </c>
      <c r="BA12" s="60">
        <f>+F7</f>
        <v>2912.3799999999974</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27760.539999999997</v>
      </c>
      <c r="D13" s="10">
        <f t="shared" si="5"/>
        <v>0</v>
      </c>
      <c r="E13" s="10">
        <f t="shared" si="5"/>
        <v>0</v>
      </c>
      <c r="F13" s="10">
        <f t="shared" ref="F13" si="6">SUM(F11:F12)</f>
        <v>1728.0316999999998</v>
      </c>
      <c r="G13" s="10"/>
      <c r="H13" s="10"/>
      <c r="I13" s="10"/>
      <c r="J13" s="10"/>
      <c r="K13" s="10"/>
      <c r="L13" s="10"/>
      <c r="M13" s="10"/>
      <c r="N13" s="10"/>
      <c r="O13" s="10"/>
      <c r="P13" s="10">
        <f>SUM(P11:P12)</f>
        <v>1728.0316999999998</v>
      </c>
      <c r="Q13" s="10">
        <f>SUM(Q11:Q12)</f>
        <v>29488.571699999997</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1728.0316999999998</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-1728.0316999999998</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18365.63</v>
      </c>
      <c r="D15" s="29">
        <v>0</v>
      </c>
      <c r="E15" s="29">
        <v>0</v>
      </c>
      <c r="F15" s="29">
        <v>0</v>
      </c>
      <c r="G15" s="29"/>
      <c r="H15" s="29"/>
      <c r="I15" s="29"/>
      <c r="J15" s="29"/>
      <c r="K15" s="29"/>
      <c r="L15" s="29"/>
      <c r="M15" s="29"/>
      <c r="N15" s="29"/>
      <c r="O15" s="29"/>
      <c r="P15" s="29">
        <f>SUM(D15:O15)</f>
        <v>0</v>
      </c>
      <c r="Q15" s="29">
        <f>+C15+P15</f>
        <v>18365.63</v>
      </c>
      <c r="R15" s="53">
        <f>Q15</f>
        <v>18365.63</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1728.0316999999998</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0</v>
      </c>
      <c r="F16" s="3">
        <f t="shared" si="7"/>
        <v>0</v>
      </c>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-1728.0316999999998</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-7481.0018855417784</v>
      </c>
      <c r="D17" s="3">
        <f t="shared" si="7"/>
        <v>4601.6705600000014</v>
      </c>
      <c r="E17" s="3">
        <f t="shared" si="7"/>
        <v>4156.3417599999957</v>
      </c>
      <c r="F17" s="3">
        <f t="shared" si="7"/>
        <v>5021.0482599999978</v>
      </c>
      <c r="G17" s="3"/>
      <c r="H17" s="3"/>
      <c r="I17" s="3"/>
      <c r="J17" s="3"/>
      <c r="K17" s="3"/>
      <c r="L17" s="3"/>
      <c r="M17" s="3"/>
      <c r="N17" s="3"/>
      <c r="O17" s="3"/>
      <c r="P17" s="3">
        <f>SUM(D17:O17)</f>
        <v>13779.060579999996</v>
      </c>
      <c r="Q17" s="5">
        <f>+C17+P17</f>
        <v>6298.0586944582174</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10884.628114458223</v>
      </c>
      <c r="D18" s="8">
        <f t="shared" si="8"/>
        <v>4601.6705600000014</v>
      </c>
      <c r="E18" s="8">
        <f t="shared" si="8"/>
        <v>4156.3417599999957</v>
      </c>
      <c r="F18" s="8">
        <f t="shared" ref="F18" si="9">SUM(F15:F17)</f>
        <v>5021.0482599999978</v>
      </c>
      <c r="G18" s="8"/>
      <c r="H18" s="8"/>
      <c r="I18" s="8"/>
      <c r="J18" s="8"/>
      <c r="K18" s="8"/>
      <c r="L18" s="8"/>
      <c r="M18" s="8"/>
      <c r="N18" s="8"/>
      <c r="O18" s="8"/>
      <c r="P18" s="10">
        <f>SUM(P15:P17)</f>
        <v>13779.060579999996</v>
      </c>
      <c r="Q18" s="10">
        <f>SUM(Q15:Q17)</f>
        <v>24663.688694458218</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375</v>
      </c>
      <c r="D23" s="29">
        <v>0</v>
      </c>
      <c r="E23" s="29">
        <v>0</v>
      </c>
      <c r="F23" s="29">
        <v>0</v>
      </c>
      <c r="G23" s="29"/>
      <c r="H23" s="29"/>
      <c r="I23" s="29"/>
      <c r="J23" s="29"/>
      <c r="K23" s="29"/>
      <c r="L23" s="29"/>
      <c r="M23" s="29"/>
      <c r="N23" s="29"/>
      <c r="O23" s="29"/>
      <c r="P23" s="29">
        <f t="shared" si="10"/>
        <v>0</v>
      </c>
      <c r="Q23" s="29">
        <f t="shared" si="11"/>
        <v>375</v>
      </c>
      <c r="R23" s="53">
        <f>Q23</f>
        <v>375</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0</v>
      </c>
      <c r="F24" s="3">
        <f t="shared" si="13"/>
        <v>0</v>
      </c>
      <c r="G24" s="3"/>
      <c r="H24" s="3"/>
      <c r="I24" s="3"/>
      <c r="J24" s="3"/>
      <c r="K24" s="3"/>
      <c r="L24" s="3"/>
      <c r="M24" s="3"/>
      <c r="N24" s="3"/>
      <c r="O24" s="3"/>
      <c r="P24" s="3">
        <f t="shared" si="10"/>
        <v>0</v>
      </c>
      <c r="Q24" s="5">
        <f t="shared" si="11"/>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2557.4520190432204</v>
      </c>
      <c r="D25" s="3">
        <f t="shared" si="13"/>
        <v>1089.4414400000005</v>
      </c>
      <c r="E25" s="3">
        <f t="shared" si="13"/>
        <v>984.0102399999987</v>
      </c>
      <c r="F25" s="3">
        <f t="shared" si="13"/>
        <v>1188.7287399999996</v>
      </c>
      <c r="G25" s="3"/>
      <c r="H25" s="3"/>
      <c r="I25" s="3"/>
      <c r="J25" s="3"/>
      <c r="K25" s="3"/>
      <c r="L25" s="3"/>
      <c r="M25" s="3"/>
      <c r="N25" s="3"/>
      <c r="O25" s="3"/>
      <c r="P25" s="3">
        <f t="shared" si="10"/>
        <v>3262.1804199999988</v>
      </c>
      <c r="Q25" s="5">
        <f t="shared" si="11"/>
        <v>5819.6324390432192</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4601.6705600000014</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4156.3417599999957</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5021.0482599999978</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6700.8200000000006</v>
      </c>
      <c r="D26" s="18">
        <f t="shared" ref="D26:E26" si="14">+D6*0.07</f>
        <v>0</v>
      </c>
      <c r="E26" s="18">
        <f t="shared" si="14"/>
        <v>0</v>
      </c>
      <c r="F26" s="18">
        <f t="shared" ref="F26" si="15">+F6*0.07</f>
        <v>417.11110000000002</v>
      </c>
      <c r="G26" s="18"/>
      <c r="H26" s="18"/>
      <c r="I26" s="18"/>
      <c r="J26" s="18"/>
      <c r="K26" s="18"/>
      <c r="L26" s="18"/>
      <c r="M26" s="18"/>
      <c r="N26" s="18"/>
      <c r="O26" s="18"/>
      <c r="P26" s="18">
        <f t="shared" si="10"/>
        <v>417.11110000000002</v>
      </c>
      <c r="Q26" s="18">
        <f t="shared" si="11"/>
        <v>7117.9311000000007</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-4601.6705600000014</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-4156.3417599999957</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-5021.0482599999978</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-37.40500942770889</v>
      </c>
      <c r="D27" s="53">
        <f>((+D16*0.5)+D17)*0.005</f>
        <v>23.008352800000008</v>
      </c>
      <c r="E27" s="53">
        <f>((+E16*0.5)+E17)*0.005</f>
        <v>20.781708799999979</v>
      </c>
      <c r="F27" s="53">
        <f>((+F16*0.5)+F17)*0.005</f>
        <v>25.105241299999989</v>
      </c>
      <c r="G27" s="3"/>
      <c r="H27" s="3"/>
      <c r="I27" s="3"/>
      <c r="J27" s="3"/>
      <c r="K27" s="3"/>
      <c r="L27" s="3"/>
      <c r="M27" s="3"/>
      <c r="N27" s="3"/>
      <c r="O27" s="3"/>
      <c r="P27" s="3">
        <f t="shared" si="10"/>
        <v>68.895302899999976</v>
      </c>
      <c r="Q27" s="5">
        <f t="shared" si="11"/>
        <v>31.490293472291086</v>
      </c>
      <c r="R27" s="17"/>
      <c r="S27" s="56"/>
      <c r="U27" s="36" t="s">
        <v>95</v>
      </c>
      <c r="V27" s="35">
        <v>100</v>
      </c>
      <c r="W27" s="35" t="s">
        <v>96</v>
      </c>
      <c r="X27" s="35" t="s">
        <v>33</v>
      </c>
      <c r="Y27" s="46" t="s">
        <v>34</v>
      </c>
      <c r="Z27" s="46" t="s">
        <v>35</v>
      </c>
      <c r="AA27" s="35" t="s">
        <v>33</v>
      </c>
      <c r="AB27" s="35" t="s">
        <v>36</v>
      </c>
      <c r="AC27" s="35"/>
      <c r="AD27" s="35" t="s">
        <v>37</v>
      </c>
      <c r="AE27" s="60">
        <f>+D17</f>
        <v>4601.6705600000014</v>
      </c>
      <c r="AF27" s="36" t="s">
        <v>95</v>
      </c>
      <c r="AG27" s="35">
        <v>100</v>
      </c>
      <c r="AH27" s="35" t="s">
        <v>96</v>
      </c>
      <c r="AI27" s="35" t="s">
        <v>33</v>
      </c>
      <c r="AJ27" s="46" t="s">
        <v>34</v>
      </c>
      <c r="AK27" s="46" t="s">
        <v>35</v>
      </c>
      <c r="AL27" s="35" t="s">
        <v>33</v>
      </c>
      <c r="AM27" s="35" t="s">
        <v>36</v>
      </c>
      <c r="AN27" s="35"/>
      <c r="AO27" s="35" t="s">
        <v>37</v>
      </c>
      <c r="AP27" s="60">
        <f>+E17</f>
        <v>4156.3417599999957</v>
      </c>
      <c r="AQ27" s="36" t="s">
        <v>95</v>
      </c>
      <c r="AR27" s="35">
        <v>100</v>
      </c>
      <c r="AS27" s="35" t="s">
        <v>96</v>
      </c>
      <c r="AT27" s="35" t="s">
        <v>33</v>
      </c>
      <c r="AU27" s="46" t="s">
        <v>34</v>
      </c>
      <c r="AV27" s="46" t="s">
        <v>35</v>
      </c>
      <c r="AW27" s="35" t="s">
        <v>33</v>
      </c>
      <c r="AX27" s="35" t="s">
        <v>36</v>
      </c>
      <c r="AY27" s="35"/>
      <c r="AZ27" s="35" t="s">
        <v>37</v>
      </c>
      <c r="BA27" s="60">
        <f>+F17</f>
        <v>5021.0482599999978</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9595.8670096155129</v>
      </c>
      <c r="D28" s="8">
        <f t="shared" si="16"/>
        <v>1112.4497928000005</v>
      </c>
      <c r="E28" s="8">
        <f t="shared" si="16"/>
        <v>1004.7919487999986</v>
      </c>
      <c r="F28" s="8">
        <f t="shared" ref="F28" si="17">SUM(F20:F27)</f>
        <v>1630.9450812999996</v>
      </c>
      <c r="G28" s="8"/>
      <c r="H28" s="8"/>
      <c r="I28" s="8"/>
      <c r="J28" s="8"/>
      <c r="K28" s="8"/>
      <c r="L28" s="8"/>
      <c r="M28" s="8"/>
      <c r="N28" s="8"/>
      <c r="O28" s="8"/>
      <c r="P28" s="10">
        <f>SUM(P20:P27)</f>
        <v>3748.1868228999988</v>
      </c>
      <c r="Q28" s="10">
        <f>SUM(Q20:Q27)</f>
        <v>13344.05383251551</v>
      </c>
      <c r="R28" s="17"/>
      <c r="S28" s="56"/>
      <c r="U28" s="36" t="s">
        <v>98</v>
      </c>
      <c r="V28" s="35">
        <v>100</v>
      </c>
      <c r="W28" s="35" t="s">
        <v>99</v>
      </c>
      <c r="X28" s="35" t="s">
        <v>33</v>
      </c>
      <c r="Y28" s="46" t="s">
        <v>34</v>
      </c>
      <c r="Z28" s="46" t="s">
        <v>35</v>
      </c>
      <c r="AA28" s="35" t="s">
        <v>33</v>
      </c>
      <c r="AB28" s="35" t="s">
        <v>36</v>
      </c>
      <c r="AC28" s="35"/>
      <c r="AD28" s="35" t="s">
        <v>37</v>
      </c>
      <c r="AE28" s="60">
        <f>-D17</f>
        <v>-4601.6705600000014</v>
      </c>
      <c r="AF28" s="36" t="s">
        <v>98</v>
      </c>
      <c r="AG28" s="35">
        <v>100</v>
      </c>
      <c r="AH28" s="35" t="s">
        <v>99</v>
      </c>
      <c r="AI28" s="35" t="s">
        <v>33</v>
      </c>
      <c r="AJ28" s="46" t="s">
        <v>34</v>
      </c>
      <c r="AK28" s="46" t="s">
        <v>35</v>
      </c>
      <c r="AL28" s="35" t="s">
        <v>33</v>
      </c>
      <c r="AM28" s="35" t="s">
        <v>36</v>
      </c>
      <c r="AN28" s="35"/>
      <c r="AO28" s="35" t="s">
        <v>37</v>
      </c>
      <c r="AP28" s="60">
        <f>-E17</f>
        <v>-4156.3417599999957</v>
      </c>
      <c r="AQ28" s="36" t="s">
        <v>98</v>
      </c>
      <c r="AR28" s="35">
        <v>100</v>
      </c>
      <c r="AS28" s="35" t="s">
        <v>99</v>
      </c>
      <c r="AT28" s="35" t="s">
        <v>33</v>
      </c>
      <c r="AU28" s="46" t="s">
        <v>34</v>
      </c>
      <c r="AV28" s="46" t="s">
        <v>35</v>
      </c>
      <c r="AW28" s="35" t="s">
        <v>33</v>
      </c>
      <c r="AX28" s="35" t="s">
        <v>36</v>
      </c>
      <c r="AY28" s="35"/>
      <c r="AZ28" s="35" t="s">
        <v>37</v>
      </c>
      <c r="BA28" s="60">
        <f>-F17</f>
        <v>-5021.0482599999978</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382.904</v>
      </c>
      <c r="D30" s="24">
        <f t="shared" ref="D30:E31" si="19">+D6*0.004</f>
        <v>0</v>
      </c>
      <c r="E30" s="24">
        <f t="shared" si="19"/>
        <v>0</v>
      </c>
      <c r="F30" s="24">
        <f t="shared" ref="F30" si="20">+F6*0.004</f>
        <v>23.83492</v>
      </c>
      <c r="G30" s="24"/>
      <c r="H30" s="24"/>
      <c r="I30" s="24"/>
      <c r="J30" s="24"/>
      <c r="K30" s="24"/>
      <c r="L30" s="24"/>
      <c r="M30" s="24"/>
      <c r="N30" s="24"/>
      <c r="O30" s="24"/>
      <c r="P30" s="24">
        <f>SUM(D30:O30)</f>
        <v>23.83492</v>
      </c>
      <c r="Q30" s="22">
        <f>+C30+P30</f>
        <v>406.73892000000001</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-304.75112000000001</v>
      </c>
      <c r="D31" s="22">
        <f t="shared" si="19"/>
        <v>32.520640000000014</v>
      </c>
      <c r="E31" s="22">
        <f t="shared" si="19"/>
        <v>29.373439999999974</v>
      </c>
      <c r="F31" s="22">
        <f t="shared" ref="F31" si="22">+F7*0.004</f>
        <v>11.64951999999999</v>
      </c>
      <c r="G31" s="22"/>
      <c r="H31" s="22"/>
      <c r="I31" s="22"/>
      <c r="J31" s="22"/>
      <c r="K31" s="22"/>
      <c r="L31" s="22"/>
      <c r="M31" s="22"/>
      <c r="N31" s="22"/>
      <c r="O31" s="22"/>
      <c r="P31" s="24">
        <f>SUM(D31:O31)</f>
        <v>73.543599999999984</v>
      </c>
      <c r="Q31" s="22">
        <f>+C31+P31</f>
        <v>-231.20752000000005</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1914.52</v>
      </c>
      <c r="D32" s="24">
        <f t="shared" ref="D32:E33" si="24">+D6*0.02</f>
        <v>0</v>
      </c>
      <c r="E32" s="24">
        <f t="shared" si="24"/>
        <v>0</v>
      </c>
      <c r="F32" s="24">
        <f t="shared" ref="F32" si="25">+F6*0.02</f>
        <v>119.1746</v>
      </c>
      <c r="G32" s="24"/>
      <c r="H32" s="24"/>
      <c r="I32" s="24"/>
      <c r="J32" s="24"/>
      <c r="K32" s="24"/>
      <c r="L32" s="24"/>
      <c r="M32" s="24"/>
      <c r="N32" s="24"/>
      <c r="O32" s="24"/>
      <c r="P32" s="24">
        <f>SUM(D32:O32)</f>
        <v>119.1746</v>
      </c>
      <c r="Q32" s="22">
        <f>+C32+P32</f>
        <v>2033.6946</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-1523.7556</v>
      </c>
      <c r="D33" s="22">
        <f t="shared" si="24"/>
        <v>162.60320000000007</v>
      </c>
      <c r="E33" s="22">
        <f t="shared" si="24"/>
        <v>146.86719999999988</v>
      </c>
      <c r="F33" s="22">
        <f t="shared" ref="F33" si="27">+F7*0.02</f>
        <v>58.247599999999949</v>
      </c>
      <c r="G33" s="22"/>
      <c r="H33" s="22"/>
      <c r="I33" s="22"/>
      <c r="J33" s="22"/>
      <c r="K33" s="22"/>
      <c r="L33" s="22"/>
      <c r="M33" s="22"/>
      <c r="N33" s="22"/>
      <c r="O33" s="22"/>
      <c r="P33" s="24">
        <f>SUM(D33:O33)</f>
        <v>367.71799999999985</v>
      </c>
      <c r="Q33" s="22">
        <f>+C33+P33</f>
        <v>-1156.0376000000001</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468.91728000000012</v>
      </c>
      <c r="D34" s="8">
        <f t="shared" ref="D34:E34" si="29">SUM(D30:D33)</f>
        <v>195.12384000000009</v>
      </c>
      <c r="E34" s="8">
        <f t="shared" si="29"/>
        <v>176.24063999999987</v>
      </c>
      <c r="F34" s="8">
        <f t="shared" ref="F34" si="30">SUM(F30:F33)</f>
        <v>212.90663999999995</v>
      </c>
      <c r="G34" s="8"/>
      <c r="H34" s="8"/>
      <c r="I34" s="8"/>
      <c r="J34" s="8"/>
      <c r="K34" s="8"/>
      <c r="L34" s="8"/>
      <c r="M34" s="8"/>
      <c r="N34" s="8"/>
      <c r="O34" s="8"/>
      <c r="P34" s="10">
        <f>SUM(P30:P33)</f>
        <v>584.27111999999988</v>
      </c>
      <c r="Q34" s="10">
        <f>SUM(Q30:Q33)</f>
        <v>1053.1884</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-29171.732404073729</v>
      </c>
      <c r="D37" s="25">
        <f t="shared" si="31"/>
        <v>2220.9158072000014</v>
      </c>
      <c r="E37" s="25">
        <f t="shared" si="31"/>
        <v>2005.9856511999988</v>
      </c>
      <c r="F37" s="25">
        <f t="shared" ref="F37" si="32">+F8-F13-F18-F28-F34</f>
        <v>278.17831870000009</v>
      </c>
      <c r="G37" s="25"/>
      <c r="H37" s="25"/>
      <c r="I37" s="25"/>
      <c r="J37" s="25"/>
      <c r="K37" s="25"/>
      <c r="L37" s="25"/>
      <c r="M37" s="25"/>
      <c r="N37" s="25"/>
      <c r="O37" s="25"/>
      <c r="P37" s="12">
        <f>+P8-P13-P18-P28-P34</f>
        <v>4505.0797770999998</v>
      </c>
      <c r="Q37" s="12">
        <f>+Q8-Q13-Q18-Q28-Q34</f>
        <v>-24666.652626973733</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40226.586000000003</v>
      </c>
      <c r="D41" s="12">
        <f t="shared" si="33"/>
        <v>0</v>
      </c>
      <c r="E41" s="12">
        <f t="shared" si="33"/>
        <v>0</v>
      </c>
      <c r="F41" s="12">
        <f t="shared" ref="F41" si="34">+F6-F11-F15-F20-F23-F26-F30-F32-F39</f>
        <v>3670.5776800000003</v>
      </c>
      <c r="G41" s="12"/>
      <c r="H41" s="12"/>
      <c r="I41" s="12"/>
      <c r="J41" s="12"/>
      <c r="K41" s="12"/>
      <c r="L41" s="12"/>
      <c r="M41" s="12"/>
      <c r="N41" s="12"/>
      <c r="O41" s="12"/>
      <c r="P41" s="12">
        <f>+P6-P11-P15-P20-P23-P26-P30-P32-P39</f>
        <v>3670.5776800000003</v>
      </c>
      <c r="Q41" s="12">
        <f>+Q6-Q11-Q15-Q20-Q23-Q26-Q30-Q32-Q39</f>
        <v>43897.163679999983</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42524.01</v>
      </c>
      <c r="D45" s="80">
        <f t="shared" si="35"/>
        <v>0</v>
      </c>
      <c r="E45" s="80">
        <f t="shared" si="35"/>
        <v>0</v>
      </c>
      <c r="F45" s="80">
        <f t="shared" ref="F45" si="36">+F6-F11-F15-F20-F23-F26-F43</f>
        <v>3813.5871999999999</v>
      </c>
      <c r="G45" s="80"/>
      <c r="H45" s="80"/>
      <c r="I45" s="80"/>
      <c r="J45" s="80"/>
      <c r="K45" s="80"/>
      <c r="L45" s="80"/>
      <c r="M45" s="80"/>
      <c r="N45" s="80"/>
      <c r="O45" s="80"/>
      <c r="P45" s="80">
        <f>+P6-P11-P15-P20-P23-P26-P43</f>
        <v>3813.5871999999999</v>
      </c>
      <c r="Q45" s="80">
        <f>+Q6-Q11-Q15-Q20-Q23-Q26-Q43</f>
        <v>46337.597199999989</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4786.3</v>
      </c>
      <c r="D47" s="24">
        <f t="shared" ref="D47:E48" si="38">+D6*0.05</f>
        <v>0</v>
      </c>
      <c r="E47" s="24">
        <f t="shared" si="38"/>
        <v>0</v>
      </c>
      <c r="F47" s="24">
        <f t="shared" ref="F47" si="39">+F6*0.05</f>
        <v>297.93649999999997</v>
      </c>
      <c r="G47" s="24"/>
      <c r="H47" s="24"/>
      <c r="I47" s="24"/>
      <c r="J47" s="24"/>
      <c r="K47" s="24"/>
      <c r="L47" s="24"/>
      <c r="M47" s="24"/>
      <c r="N47" s="24"/>
      <c r="O47" s="24"/>
      <c r="P47" s="24">
        <f>SUM(D47:O47)</f>
        <v>297.93649999999997</v>
      </c>
      <c r="Q47" s="22">
        <f>+C47+P47</f>
        <v>5084.2365</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-3809.3890000000001</v>
      </c>
      <c r="D48" s="24">
        <f t="shared" si="38"/>
        <v>406.50800000000021</v>
      </c>
      <c r="E48" s="24">
        <f t="shared" si="38"/>
        <v>367.16799999999967</v>
      </c>
      <c r="F48" s="24">
        <f t="shared" ref="F48" si="41">+F7*0.05</f>
        <v>145.61899999999989</v>
      </c>
      <c r="G48" s="24"/>
      <c r="H48" s="24"/>
      <c r="I48" s="24"/>
      <c r="J48" s="24"/>
      <c r="K48" s="24"/>
      <c r="L48" s="24"/>
      <c r="M48" s="24"/>
      <c r="N48" s="24"/>
      <c r="O48" s="24"/>
      <c r="P48" s="24">
        <f>SUM(D48:O48)</f>
        <v>919.29499999999985</v>
      </c>
      <c r="Q48" s="22">
        <f>+C48+P48</f>
        <v>-2890.0940000000001</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1445.8282800000006</v>
      </c>
      <c r="D49" s="39">
        <f t="shared" ref="D49:E49" si="43">+D34+D47+D48</f>
        <v>601.63184000000024</v>
      </c>
      <c r="E49" s="39">
        <f t="shared" si="43"/>
        <v>543.40863999999954</v>
      </c>
      <c r="F49" s="39">
        <f t="shared" ref="F49" si="44">+F34+F47+F48</f>
        <v>656.46213999999986</v>
      </c>
      <c r="G49" s="39"/>
      <c r="H49" s="39"/>
      <c r="I49" s="39"/>
      <c r="J49" s="39"/>
      <c r="K49" s="39"/>
      <c r="L49" s="39"/>
      <c r="M49" s="39"/>
      <c r="N49" s="39"/>
      <c r="O49" s="39"/>
      <c r="P49" s="39">
        <f>+P34+P47+P48</f>
        <v>1801.5026199999998</v>
      </c>
      <c r="Q49" s="39">
        <f>+Q34+Q47+Q48</f>
        <v>3247.3308999999999</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1089.4414400000005</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984.0102399999987</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1188.7287399999996</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-1089.4414400000005</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-984.0102399999987</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-1188.7287399999996</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76187.78</v>
      </c>
      <c r="D51" s="29">
        <v>68057.62</v>
      </c>
      <c r="E51" s="29">
        <v>60714.26</v>
      </c>
      <c r="F51" s="29">
        <v>57801.880000000005</v>
      </c>
      <c r="G51" s="29"/>
      <c r="H51" s="29"/>
      <c r="I51" s="29"/>
      <c r="J51" s="29"/>
      <c r="K51" s="29"/>
      <c r="L51" s="29"/>
      <c r="M51" s="29"/>
      <c r="N51" s="29"/>
      <c r="O51" s="29"/>
      <c r="P51" s="57">
        <f>+F51</f>
        <v>57801.880000000005</v>
      </c>
      <c r="Q51" s="78">
        <f t="shared" ref="Q51:Q58" si="45">P51</f>
        <v>57801.880000000005</v>
      </c>
      <c r="R51" s="17">
        <f>-R7</f>
        <v>57801.880000000005</v>
      </c>
      <c r="S51" s="55">
        <f>Q51-R51</f>
        <v>0</v>
      </c>
      <c r="U51" s="36" t="s">
        <v>154</v>
      </c>
      <c r="V51" s="35" t="s">
        <v>32</v>
      </c>
      <c r="W51" s="35" t="s">
        <v>155</v>
      </c>
      <c r="X51" s="35" t="s">
        <v>33</v>
      </c>
      <c r="Y51" s="46" t="s">
        <v>34</v>
      </c>
      <c r="Z51" s="46" t="s">
        <v>35</v>
      </c>
      <c r="AA51" s="35" t="s">
        <v>33</v>
      </c>
      <c r="AB51" s="35" t="s">
        <v>36</v>
      </c>
      <c r="AC51" s="35"/>
      <c r="AD51" s="35" t="s">
        <v>37</v>
      </c>
      <c r="AE51" s="60">
        <f>+D25</f>
        <v>1089.4414400000005</v>
      </c>
      <c r="AF51" s="36" t="s">
        <v>154</v>
      </c>
      <c r="AG51" s="35" t="s">
        <v>32</v>
      </c>
      <c r="AH51" s="35" t="s">
        <v>155</v>
      </c>
      <c r="AI51" s="35" t="s">
        <v>33</v>
      </c>
      <c r="AJ51" s="46" t="s">
        <v>34</v>
      </c>
      <c r="AK51" s="46" t="s">
        <v>35</v>
      </c>
      <c r="AL51" s="35" t="s">
        <v>33</v>
      </c>
      <c r="AM51" s="35" t="s">
        <v>36</v>
      </c>
      <c r="AN51" s="35"/>
      <c r="AO51" s="35" t="s">
        <v>37</v>
      </c>
      <c r="AP51" s="60">
        <f>+E25</f>
        <v>984.0102399999987</v>
      </c>
      <c r="AQ51" s="36" t="s">
        <v>154</v>
      </c>
      <c r="AR51" s="35" t="s">
        <v>32</v>
      </c>
      <c r="AS51" s="35" t="s">
        <v>155</v>
      </c>
      <c r="AT51" s="35" t="s">
        <v>33</v>
      </c>
      <c r="AU51" s="46" t="s">
        <v>34</v>
      </c>
      <c r="AV51" s="46" t="s">
        <v>35</v>
      </c>
      <c r="AW51" s="35" t="s">
        <v>33</v>
      </c>
      <c r="AX51" s="35" t="s">
        <v>36</v>
      </c>
      <c r="AY51" s="35"/>
      <c r="AZ51" s="35" t="s">
        <v>37</v>
      </c>
      <c r="BA51" s="60">
        <f>+F25</f>
        <v>1188.7287399999996</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0</v>
      </c>
      <c r="F52" s="29">
        <v>0</v>
      </c>
      <c r="G52" s="29"/>
      <c r="H52" s="29"/>
      <c r="I52" s="29"/>
      <c r="J52" s="29"/>
      <c r="K52" s="29"/>
      <c r="L52" s="29"/>
      <c r="M52" s="29"/>
      <c r="N52" s="29"/>
      <c r="O52" s="29"/>
      <c r="P52" s="57">
        <f>+F52</f>
        <v>0</v>
      </c>
      <c r="Q52" s="78">
        <f t="shared" si="45"/>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-1089.4414400000005</v>
      </c>
      <c r="AF52" s="36" t="s">
        <v>157</v>
      </c>
      <c r="AG52" s="35" t="s">
        <v>32</v>
      </c>
      <c r="AH52" s="35" t="s">
        <v>158</v>
      </c>
      <c r="AI52" s="35" t="s">
        <v>33</v>
      </c>
      <c r="AJ52" s="46" t="s">
        <v>34</v>
      </c>
      <c r="AK52" s="46" t="s">
        <v>35</v>
      </c>
      <c r="AL52" s="35" t="s">
        <v>33</v>
      </c>
      <c r="AM52" s="35" t="s">
        <v>36</v>
      </c>
      <c r="AN52" s="35"/>
      <c r="AO52" s="35" t="s">
        <v>37</v>
      </c>
      <c r="AP52" s="60">
        <f>-E25</f>
        <v>-984.0102399999987</v>
      </c>
      <c r="AQ52" s="36" t="s">
        <v>157</v>
      </c>
      <c r="AR52" s="35" t="s">
        <v>32</v>
      </c>
      <c r="AS52" s="35" t="s">
        <v>158</v>
      </c>
      <c r="AT52" s="35" t="s">
        <v>33</v>
      </c>
      <c r="AU52" s="46" t="s">
        <v>34</v>
      </c>
      <c r="AV52" s="46" t="s">
        <v>35</v>
      </c>
      <c r="AW52" s="35" t="s">
        <v>33</v>
      </c>
      <c r="AX52" s="35" t="s">
        <v>36</v>
      </c>
      <c r="AY52" s="35"/>
      <c r="AZ52" s="35" t="s">
        <v>37</v>
      </c>
      <c r="BA52" s="60">
        <f>-F25</f>
        <v>-1188.7287399999996</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-7481.0018855417766</v>
      </c>
      <c r="D53" s="3">
        <f t="shared" ref="D53:F53" si="46">+D65-D15-D16+C53</f>
        <v>-2879.3313255417752</v>
      </c>
      <c r="E53" s="3">
        <f t="shared" si="46"/>
        <v>1277.0104344582205</v>
      </c>
      <c r="F53" s="3">
        <f t="shared" si="46"/>
        <v>6298.0586944582183</v>
      </c>
      <c r="G53" s="3"/>
      <c r="H53" s="3"/>
      <c r="I53" s="3"/>
      <c r="J53" s="3"/>
      <c r="K53" s="3"/>
      <c r="L53" s="3"/>
      <c r="M53" s="3"/>
      <c r="N53" s="3"/>
      <c r="O53" s="3"/>
      <c r="P53" s="53">
        <f>+P65-P15-P16+C53</f>
        <v>6298.0586944582192</v>
      </c>
      <c r="Q53" s="13">
        <f t="shared" si="45"/>
        <v>6298.0586944582192</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417.11110000000002</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-417.11110000000002</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417.11110000000002</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0</v>
      </c>
      <c r="F56" s="29">
        <v>0</v>
      </c>
      <c r="G56" s="29"/>
      <c r="H56" s="29"/>
      <c r="I56" s="29"/>
      <c r="J56" s="29"/>
      <c r="K56" s="29"/>
      <c r="L56" s="29"/>
      <c r="M56" s="29"/>
      <c r="N56" s="29"/>
      <c r="O56" s="29"/>
      <c r="P56" s="57">
        <f t="shared" si="47"/>
        <v>0</v>
      </c>
      <c r="Q56" s="79">
        <f t="shared" si="45"/>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-417.11110000000002</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2557.4520190432204</v>
      </c>
      <c r="D57" s="3">
        <f t="shared" ref="D57:F57" si="49">+D67-D23-D24+C57</f>
        <v>3646.8934590432209</v>
      </c>
      <c r="E57" s="3">
        <f t="shared" si="49"/>
        <v>4630.9036990432196</v>
      </c>
      <c r="F57" s="3">
        <f t="shared" si="49"/>
        <v>5819.6324390432192</v>
      </c>
      <c r="G57" s="3"/>
      <c r="H57" s="3"/>
      <c r="I57" s="3"/>
      <c r="J57" s="3"/>
      <c r="K57" s="3"/>
      <c r="L57" s="3"/>
      <c r="M57" s="3"/>
      <c r="N57" s="3"/>
      <c r="O57" s="3"/>
      <c r="P57" s="58">
        <f>+P67-P23-P24+C57</f>
        <v>5819.6324390432201</v>
      </c>
      <c r="Q57" s="17">
        <f t="shared" si="45"/>
        <v>5819.6324390432201</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23.008352800000008</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20.781708799999979</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25.105241299999989</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-37.405009427709047</v>
      </c>
      <c r="D58" s="5">
        <f>+D68-D26+C58</f>
        <v>-14.396656627709039</v>
      </c>
      <c r="E58" s="5">
        <f t="shared" ref="E58:F58" si="50">+E68-E26+D58</f>
        <v>6.3850521722909406</v>
      </c>
      <c r="F58" s="5">
        <f t="shared" si="50"/>
        <v>31.490293472290929</v>
      </c>
      <c r="G58" s="3"/>
      <c r="H58" s="3"/>
      <c r="I58" s="3"/>
      <c r="J58" s="3"/>
      <c r="K58" s="3"/>
      <c r="L58" s="3"/>
      <c r="M58" s="3"/>
      <c r="N58" s="3"/>
      <c r="O58" s="3"/>
      <c r="P58" s="58">
        <f t="shared" si="47"/>
        <v>31.490293472290929</v>
      </c>
      <c r="Q58" s="17">
        <f t="shared" si="45"/>
        <v>31.490293472290929</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-23.008352800000008</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-20.781708799999979</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-25.105241299999989</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23.008352800000008</v>
      </c>
      <c r="AF59" s="36" t="s">
        <v>173</v>
      </c>
      <c r="AG59" s="35" t="s">
        <v>32</v>
      </c>
      <c r="AH59" s="35" t="s">
        <v>174</v>
      </c>
      <c r="AI59" s="35" t="s">
        <v>33</v>
      </c>
      <c r="AJ59" s="46" t="s">
        <v>34</v>
      </c>
      <c r="AK59" s="46" t="s">
        <v>35</v>
      </c>
      <c r="AL59" s="35" t="s">
        <v>33</v>
      </c>
      <c r="AM59" s="35" t="s">
        <v>36</v>
      </c>
      <c r="AN59" s="35"/>
      <c r="AO59" s="35" t="s">
        <v>37</v>
      </c>
      <c r="AP59" s="60">
        <f>+E27</f>
        <v>20.781708799999979</v>
      </c>
      <c r="AQ59" s="36" t="s">
        <v>173</v>
      </c>
      <c r="AR59" s="35" t="s">
        <v>32</v>
      </c>
      <c r="AS59" s="35" t="s">
        <v>174</v>
      </c>
      <c r="AT59" s="35" t="s">
        <v>33</v>
      </c>
      <c r="AU59" s="46" t="s">
        <v>34</v>
      </c>
      <c r="AV59" s="46" t="s">
        <v>35</v>
      </c>
      <c r="AW59" s="35" t="s">
        <v>33</v>
      </c>
      <c r="AX59" s="35" t="s">
        <v>36</v>
      </c>
      <c r="AY59" s="35"/>
      <c r="AZ59" s="35" t="s">
        <v>37</v>
      </c>
      <c r="BA59" s="60">
        <f>+F27</f>
        <v>25.105241299999989</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0.55709415261258299</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0.56599999999999995</v>
      </c>
      <c r="Q60" s="40">
        <f>+Q18/Q8</f>
        <v>0.56203479706669512</v>
      </c>
      <c r="R60" s="17"/>
      <c r="S60" s="56"/>
      <c r="U60" s="36" t="s">
        <v>176</v>
      </c>
      <c r="V60" s="35" t="s">
        <v>32</v>
      </c>
      <c r="W60" s="35" t="s">
        <v>177</v>
      </c>
      <c r="X60" s="35" t="s">
        <v>33</v>
      </c>
      <c r="Y60" s="46" t="s">
        <v>34</v>
      </c>
      <c r="Z60" s="46" t="s">
        <v>35</v>
      </c>
      <c r="AA60" s="35" t="s">
        <v>33</v>
      </c>
      <c r="AB60" s="35" t="s">
        <v>36</v>
      </c>
      <c r="AC60" s="35"/>
      <c r="AD60" s="35" t="s">
        <v>37</v>
      </c>
      <c r="AE60" s="60">
        <f>-D27</f>
        <v>-23.008352800000008</v>
      </c>
      <c r="AF60" s="36" t="s">
        <v>176</v>
      </c>
      <c r="AG60" s="35" t="s">
        <v>32</v>
      </c>
      <c r="AH60" s="35" t="s">
        <v>177</v>
      </c>
      <c r="AI60" s="35" t="s">
        <v>33</v>
      </c>
      <c r="AJ60" s="46" t="s">
        <v>34</v>
      </c>
      <c r="AK60" s="46" t="s">
        <v>35</v>
      </c>
      <c r="AL60" s="35" t="s">
        <v>33</v>
      </c>
      <c r="AM60" s="35" t="s">
        <v>36</v>
      </c>
      <c r="AN60" s="35"/>
      <c r="AO60" s="35" t="s">
        <v>37</v>
      </c>
      <c r="AP60" s="60">
        <f>-E27</f>
        <v>-20.781708799999979</v>
      </c>
      <c r="AQ60" s="36" t="s">
        <v>176</v>
      </c>
      <c r="AR60" s="35" t="s">
        <v>32</v>
      </c>
      <c r="AS60" s="35" t="s">
        <v>177</v>
      </c>
      <c r="AT60" s="35" t="s">
        <v>33</v>
      </c>
      <c r="AU60" s="46" t="s">
        <v>34</v>
      </c>
      <c r="AV60" s="46" t="s">
        <v>35</v>
      </c>
      <c r="AW60" s="35" t="s">
        <v>33</v>
      </c>
      <c r="AX60" s="35" t="s">
        <v>36</v>
      </c>
      <c r="AY60" s="35"/>
      <c r="AZ60" s="35" t="s">
        <v>37</v>
      </c>
      <c r="BA60" s="60">
        <f>-F27</f>
        <v>-25.105241299999989</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23.83492</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0.15008798237726978</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0.13399999999999998</v>
      </c>
      <c r="Q62" s="40">
        <f>(+Q23+Q24+Q25)/Q8</f>
        <v>0.14116294723435741</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-23.83492</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0.70718213498985283</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0.7</v>
      </c>
      <c r="Q63" s="41">
        <f>SUM(Q60:Q62)</f>
        <v>0.70319774430105253</v>
      </c>
      <c r="R63" s="17"/>
      <c r="S63" s="56"/>
      <c r="U63" s="36" t="s">
        <v>61</v>
      </c>
      <c r="V63" s="35">
        <v>100</v>
      </c>
      <c r="W63" s="35">
        <v>500300</v>
      </c>
      <c r="X63" s="35" t="s">
        <v>33</v>
      </c>
      <c r="Y63" s="46" t="s">
        <v>34</v>
      </c>
      <c r="Z63" s="46" t="s">
        <v>35</v>
      </c>
      <c r="AA63" s="35" t="s">
        <v>33</v>
      </c>
      <c r="AB63" s="35" t="s">
        <v>36</v>
      </c>
      <c r="AC63" s="35"/>
      <c r="AD63" s="35" t="s">
        <v>37</v>
      </c>
      <c r="AE63" s="60">
        <f>-D31</f>
        <v>-32.520640000000014</v>
      </c>
      <c r="AF63" s="36" t="s">
        <v>61</v>
      </c>
      <c r="AG63" s="35">
        <v>100</v>
      </c>
      <c r="AH63" s="35">
        <v>500300</v>
      </c>
      <c r="AI63" s="35" t="s">
        <v>33</v>
      </c>
      <c r="AJ63" s="46" t="s">
        <v>34</v>
      </c>
      <c r="AK63" s="46" t="s">
        <v>35</v>
      </c>
      <c r="AL63" s="35" t="s">
        <v>33</v>
      </c>
      <c r="AM63" s="35" t="s">
        <v>36</v>
      </c>
      <c r="AN63" s="35"/>
      <c r="AO63" s="35" t="s">
        <v>37</v>
      </c>
      <c r="AP63" s="60">
        <f>-E31</f>
        <v>-29.373439999999974</v>
      </c>
      <c r="AQ63" s="36" t="s">
        <v>61</v>
      </c>
      <c r="AR63" s="35">
        <v>100</v>
      </c>
      <c r="AS63" s="35">
        <v>500300</v>
      </c>
      <c r="AT63" s="35" t="s">
        <v>33</v>
      </c>
      <c r="AU63" s="46" t="s">
        <v>34</v>
      </c>
      <c r="AV63" s="46" t="s">
        <v>35</v>
      </c>
      <c r="AW63" s="35" t="s">
        <v>33</v>
      </c>
      <c r="AX63" s="35" t="s">
        <v>36</v>
      </c>
      <c r="AY63" s="35"/>
      <c r="AZ63" s="35" t="s">
        <v>37</v>
      </c>
      <c r="BA63" s="60">
        <f>-F31</f>
        <v>-11.64951999999999</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32.520640000000014</v>
      </c>
      <c r="AF64" s="36" t="s">
        <v>183</v>
      </c>
      <c r="AG64" s="35">
        <v>100</v>
      </c>
      <c r="AH64" s="35" t="s">
        <v>184</v>
      </c>
      <c r="AI64" s="35" t="s">
        <v>33</v>
      </c>
      <c r="AJ64" s="46" t="s">
        <v>34</v>
      </c>
      <c r="AK64" s="46" t="s">
        <v>35</v>
      </c>
      <c r="AL64" s="35" t="s">
        <v>33</v>
      </c>
      <c r="AM64" s="35" t="s">
        <v>36</v>
      </c>
      <c r="AN64" s="35"/>
      <c r="AO64" s="35" t="s">
        <v>37</v>
      </c>
      <c r="AP64" s="60">
        <f>+E31</f>
        <v>29.373439999999974</v>
      </c>
      <c r="AQ64" s="36" t="s">
        <v>183</v>
      </c>
      <c r="AR64" s="35">
        <v>100</v>
      </c>
      <c r="AS64" s="35" t="s">
        <v>184</v>
      </c>
      <c r="AT64" s="35" t="s">
        <v>33</v>
      </c>
      <c r="AU64" s="46" t="s">
        <v>34</v>
      </c>
      <c r="AV64" s="46" t="s">
        <v>35</v>
      </c>
      <c r="AW64" s="35" t="s">
        <v>33</v>
      </c>
      <c r="AX64" s="35" t="s">
        <v>36</v>
      </c>
      <c r="AY64" s="35"/>
      <c r="AZ64" s="35" t="s">
        <v>37</v>
      </c>
      <c r="BA64" s="60">
        <f>+F31</f>
        <v>11.64951999999999</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10884.628114458223</v>
      </c>
      <c r="D65" s="27">
        <f t="shared" ref="D65:M67" si="55">D$8*D60</f>
        <v>4601.6705600000014</v>
      </c>
      <c r="E65" s="27">
        <f t="shared" si="55"/>
        <v>4156.3417599999957</v>
      </c>
      <c r="F65" s="27">
        <f t="shared" si="55"/>
        <v>5021.0482599999978</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13779.060579999996</v>
      </c>
      <c r="Q65" s="5">
        <f>+C65+P65</f>
        <v>24663.688694458218</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119.1746</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-119.1746</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2932.4520190432199</v>
      </c>
      <c r="D67" s="27">
        <f t="shared" si="55"/>
        <v>1089.4414400000005</v>
      </c>
      <c r="E67" s="27">
        <f t="shared" si="55"/>
        <v>984.01023999999916</v>
      </c>
      <c r="F67" s="27">
        <f t="shared" si="55"/>
        <v>1188.7287399999996</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3262.1804199999992</v>
      </c>
      <c r="Q67" s="5">
        <f>+C67+P67</f>
        <v>6194.6324390432192</v>
      </c>
      <c r="R67" s="17"/>
      <c r="S67" s="56"/>
      <c r="U67" s="36" t="s">
        <v>61</v>
      </c>
      <c r="V67" s="35">
        <v>100</v>
      </c>
      <c r="W67" s="35" t="s">
        <v>62</v>
      </c>
      <c r="X67" s="35" t="s">
        <v>33</v>
      </c>
      <c r="Y67" s="46" t="s">
        <v>34</v>
      </c>
      <c r="Z67" s="46" t="s">
        <v>35</v>
      </c>
      <c r="AA67" s="35" t="s">
        <v>33</v>
      </c>
      <c r="AB67" s="35" t="s">
        <v>36</v>
      </c>
      <c r="AC67" s="35"/>
      <c r="AD67" s="35" t="s">
        <v>37</v>
      </c>
      <c r="AE67" s="60">
        <f>-D33</f>
        <v>-162.60320000000007</v>
      </c>
      <c r="AF67" s="36" t="s">
        <v>61</v>
      </c>
      <c r="AG67" s="35">
        <v>100</v>
      </c>
      <c r="AH67" s="35" t="s">
        <v>62</v>
      </c>
      <c r="AI67" s="35" t="s">
        <v>33</v>
      </c>
      <c r="AJ67" s="46" t="s">
        <v>34</v>
      </c>
      <c r="AK67" s="46" t="s">
        <v>35</v>
      </c>
      <c r="AL67" s="35" t="s">
        <v>33</v>
      </c>
      <c r="AM67" s="35" t="s">
        <v>36</v>
      </c>
      <c r="AN67" s="35"/>
      <c r="AO67" s="35" t="s">
        <v>37</v>
      </c>
      <c r="AP67" s="60">
        <f>-E33</f>
        <v>-146.86719999999988</v>
      </c>
      <c r="AQ67" s="36" t="s">
        <v>61</v>
      </c>
      <c r="AR67" s="35">
        <v>100</v>
      </c>
      <c r="AS67" s="35" t="s">
        <v>62</v>
      </c>
      <c r="AT67" s="35" t="s">
        <v>33</v>
      </c>
      <c r="AU67" s="46" t="s">
        <v>34</v>
      </c>
      <c r="AV67" s="46" t="s">
        <v>35</v>
      </c>
      <c r="AW67" s="35" t="s">
        <v>33</v>
      </c>
      <c r="AX67" s="35" t="s">
        <v>36</v>
      </c>
      <c r="AY67" s="35"/>
      <c r="AZ67" s="35" t="s">
        <v>37</v>
      </c>
      <c r="BA67" s="60">
        <f>-F33</f>
        <v>-58.247599999999949</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6663.4149905722916</v>
      </c>
      <c r="D68" s="13">
        <f t="shared" si="61"/>
        <v>23.008352800000008</v>
      </c>
      <c r="E68" s="13">
        <f t="shared" si="61"/>
        <v>20.781708799999979</v>
      </c>
      <c r="F68" s="13">
        <f t="shared" si="61"/>
        <v>442.21634130000001</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486.00640290000001</v>
      </c>
      <c r="Q68" s="5">
        <f>+C68+P68</f>
        <v>7149.421393472292</v>
      </c>
      <c r="R68" s="17"/>
      <c r="S68" s="56"/>
      <c r="U68" s="36" t="s">
        <v>183</v>
      </c>
      <c r="V68" s="35">
        <v>100</v>
      </c>
      <c r="W68" s="35" t="s">
        <v>184</v>
      </c>
      <c r="X68" s="35" t="s">
        <v>33</v>
      </c>
      <c r="Y68" s="46" t="s">
        <v>34</v>
      </c>
      <c r="Z68" s="46" t="s">
        <v>35</v>
      </c>
      <c r="AA68" s="35" t="s">
        <v>33</v>
      </c>
      <c r="AB68" s="35" t="s">
        <v>36</v>
      </c>
      <c r="AC68" s="35"/>
      <c r="AD68" s="35" t="s">
        <v>37</v>
      </c>
      <c r="AE68" s="60">
        <f>+D33</f>
        <v>162.60320000000007</v>
      </c>
      <c r="AF68" s="36" t="s">
        <v>183</v>
      </c>
      <c r="AG68" s="35">
        <v>100</v>
      </c>
      <c r="AH68" s="35" t="s">
        <v>184</v>
      </c>
      <c r="AI68" s="35" t="s">
        <v>33</v>
      </c>
      <c r="AJ68" s="46" t="s">
        <v>34</v>
      </c>
      <c r="AK68" s="46" t="s">
        <v>35</v>
      </c>
      <c r="AL68" s="35" t="s">
        <v>33</v>
      </c>
      <c r="AM68" s="35" t="s">
        <v>36</v>
      </c>
      <c r="AN68" s="35"/>
      <c r="AO68" s="35" t="s">
        <v>37</v>
      </c>
      <c r="AP68" s="60">
        <f>+E33</f>
        <v>146.86719999999988</v>
      </c>
      <c r="AQ68" s="36" t="s">
        <v>183</v>
      </c>
      <c r="AR68" s="35">
        <v>100</v>
      </c>
      <c r="AS68" s="35" t="s">
        <v>184</v>
      </c>
      <c r="AT68" s="35" t="s">
        <v>33</v>
      </c>
      <c r="AU68" s="46" t="s">
        <v>34</v>
      </c>
      <c r="AV68" s="46" t="s">
        <v>35</v>
      </c>
      <c r="AW68" s="35" t="s">
        <v>33</v>
      </c>
      <c r="AX68" s="35" t="s">
        <v>36</v>
      </c>
      <c r="AY68" s="35"/>
      <c r="AZ68" s="35" t="s">
        <v>37</v>
      </c>
      <c r="BA68" s="60">
        <f>+F33</f>
        <v>58.247599999999949</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20480.495124073735</v>
      </c>
      <c r="D69" s="28">
        <f t="shared" ref="D69:M69" si="63">SUM(D65:D68)</f>
        <v>5714.1203528000015</v>
      </c>
      <c r="E69" s="28">
        <f t="shared" si="63"/>
        <v>5161.1337087999955</v>
      </c>
      <c r="F69" s="28">
        <f t="shared" si="63"/>
        <v>6651.9933412999972</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17527.247402899993</v>
      </c>
      <c r="Q69" s="16">
        <f>SUM(Q65:Q68)</f>
        <v>38007.742526973729</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297.93649999999997</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-297.93649999999997</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-4960.9548759262652</v>
      </c>
      <c r="D71" s="27">
        <f t="shared" ref="D71:M71" si="69">SUM(D52:D58)</f>
        <v>753.16547687373668</v>
      </c>
      <c r="E71" s="27">
        <f t="shared" si="69"/>
        <v>5914.2991856737308</v>
      </c>
      <c r="F71" s="27">
        <f t="shared" si="69"/>
        <v>12149.181426973728</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12149.18142697373</v>
      </c>
      <c r="Q71" s="13">
        <f>SUM(Q52:Q58)</f>
        <v>12149.18142697373</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-406.50800000000021</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-367.16799999999967</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-145.61899999999989</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-5705.0981073152043</v>
      </c>
      <c r="D72" s="67">
        <f t="shared" ref="D72:M72" si="72">+D71*1.15</f>
        <v>866.14029840479714</v>
      </c>
      <c r="E72" s="67">
        <f t="shared" si="72"/>
        <v>6801.4440635247902</v>
      </c>
      <c r="F72" s="67">
        <f t="shared" si="72"/>
        <v>13971.558641019787</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13971.558641019788</v>
      </c>
      <c r="Q72" s="65">
        <f>+Q71*1.15</f>
        <v>13971.558641019788</v>
      </c>
      <c r="R72" s="17"/>
      <c r="S72" s="56"/>
      <c r="U72" s="36" t="s">
        <v>183</v>
      </c>
      <c r="V72" s="35">
        <v>100</v>
      </c>
      <c r="W72" s="35" t="s">
        <v>184</v>
      </c>
      <c r="X72" s="35" t="s">
        <v>33</v>
      </c>
      <c r="Y72" s="46" t="s">
        <v>34</v>
      </c>
      <c r="Z72" s="46" t="s">
        <v>35</v>
      </c>
      <c r="AA72" s="35" t="s">
        <v>33</v>
      </c>
      <c r="AB72" s="35" t="s">
        <v>36</v>
      </c>
      <c r="AC72" s="35"/>
      <c r="AD72" s="35" t="s">
        <v>37</v>
      </c>
      <c r="AE72" s="60">
        <f>+D48</f>
        <v>406.50800000000021</v>
      </c>
      <c r="AF72" s="36" t="s">
        <v>183</v>
      </c>
      <c r="AG72" s="35">
        <v>100</v>
      </c>
      <c r="AH72" s="35" t="s">
        <v>184</v>
      </c>
      <c r="AI72" s="35" t="s">
        <v>33</v>
      </c>
      <c r="AJ72" s="46" t="s">
        <v>34</v>
      </c>
      <c r="AK72" s="46" t="s">
        <v>35</v>
      </c>
      <c r="AL72" s="35" t="s">
        <v>33</v>
      </c>
      <c r="AM72" s="35" t="s">
        <v>36</v>
      </c>
      <c r="AN72" s="35"/>
      <c r="AO72" s="35" t="s">
        <v>37</v>
      </c>
      <c r="AP72" s="60">
        <f>+E48</f>
        <v>367.16799999999967</v>
      </c>
      <c r="AQ72" s="36" t="s">
        <v>183</v>
      </c>
      <c r="AR72" s="35">
        <v>100</v>
      </c>
      <c r="AS72" s="35" t="s">
        <v>184</v>
      </c>
      <c r="AT72" s="35" t="s">
        <v>33</v>
      </c>
      <c r="AU72" s="46" t="s">
        <v>34</v>
      </c>
      <c r="AV72" s="46" t="s">
        <v>35</v>
      </c>
      <c r="AW72" s="35" t="s">
        <v>33</v>
      </c>
      <c r="AX72" s="35" t="s">
        <v>36</v>
      </c>
      <c r="AY72" s="35"/>
      <c r="AZ72" s="35" t="s">
        <v>37</v>
      </c>
      <c r="BA72" s="60">
        <f>+F48</f>
        <v>145.61899999999989</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28290.192545600017</v>
      </c>
      <c r="AP76" s="92">
        <f>SUMIF(AP$5:AP$72,"&gt;0",AP$5:AP$72)</f>
        <v>25552.396057599981</v>
      </c>
      <c r="AQ76"/>
      <c r="AR76"/>
      <c r="AS76"/>
      <c r="AT76"/>
      <c r="AU76"/>
      <c r="AV76"/>
      <c r="AW76"/>
      <c r="AX76"/>
      <c r="AY76"/>
      <c r="AZ76"/>
      <c r="BA76" s="92">
        <f>SUMIF(BA$5:BA$72,"&gt;0",BA$5:BA$72)</f>
        <v>35158.732222599989</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-28290.192545600017</v>
      </c>
      <c r="AP78" s="92">
        <f>SUMIF(AP$5:AP$72,"&lt;0",AP$5:AP$72)</f>
        <v>-25552.396057599981</v>
      </c>
      <c r="AQ78"/>
      <c r="AR78"/>
      <c r="AS78"/>
      <c r="AT78"/>
      <c r="AU78"/>
      <c r="AV78"/>
      <c r="AW78"/>
      <c r="AX78"/>
      <c r="AY78"/>
      <c r="AZ78"/>
      <c r="BA78" s="92">
        <f>SUMIF(BA$5:BA$72,"&lt;0",BA$5:BA$72)</f>
        <v>-35158.732222599989</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4" orientation="landscape" horizontalDpi="1200" verticalDpi="1200" r:id="rId1"/>
  <headerFooter>
    <oddFooter>&amp;C&amp;F  &amp;A</oddFooter>
  </headerFooter>
  <ignoredErrors>
    <ignoredError sqref="A18:B18 V74:EV74 V6:X6 V64:X72 V146:EV175 AF79:EV145 V8:X61 V7:X7 V5:X5 V73:X73 ER5:ET5 ER63:ET69 ER9:ET12 EG5:EI5 EG63:EI69 EG9:EI12 DV5:DX5 DV63:DX69 DV9:DX12 DK5:DM5 DK63:DM69 DK9:DM12 CZ5:DB5 CZ63:DB69 CZ9:DB12 CO5:CQ5 CO63:CQ69 CO9:CQ12 CD5:CF5 CD63:CF69 CD9:CF12 BS5:BU5 BS63:BU69 BS9:BU12 BH9:BJ12 BH63:BJ69 BH5:BJ5 AW5:AY5 AW9:AY12 AW63:AY69 AL5:AN5 AL9:AN12 AL63:AN69 AA9:AC12 AA63:AC69 Z5:AC5 EK5:EO6 DZ5:ED6 DO5:DS6 DD5:DH6 CS5:CW6 CH5:CL6 BW5:CA6 BL5:BP6 BA6:BB6 BA5:BB5 AP6:AT6 AP5:AT5 AE6:AI6 AE5:AI5 EK64:EO72 EK7:EO61 DZ64:ED72 DZ7:ED61 DO64:DS72 DO7:DS61 DD64:DH72 DD7:DH61 CS64:CW72 CS7:CW61 CH64:CL72 CH7:CL61 BW64:CA72 BW7:CA61 BL64:BP72 BL7:BP61 BC7:BE61 BA8:BB61 BA64:BE72 BA7:BB7 AP8:AT61 AP64:AT72 AP7:AT7 AE8:AI61 AE64:AI72 AE7:AI7 Y73:EV73 BC5:BE6 Y8:Y62 Y6 BF5:BF6 Y7 AJ7 Y63:Y72 AJ63:AJ72 AJ8:AJ62 AU7 AU63:AU72 AU8:AU62 BF7 BF63:BF72 BF8:BF62 BQ7 BQ8:BQ62 BQ63:BQ72 CB7 CB8:CB62 CB63:CB72 CM7 CM8:CM62 CM63:CM72 CX7 CX8:CX62 CX63:CX72 DI7 DI8:DI62 DI63:DI72 DT7 DT8:DT62 DT63:DT72 EE7 EE8:EE62 EE63:EE72 EP7 EP8:EP62 EP63:EP72 Y5 AJ5 AJ6 AU5 AU6 BQ5:BQ6 CB5:CB6 CM5:CM6 CX5:CX6 DI5:DI6 DT5:DT6 EE5:EE6 EP5:EP6 EV7 EV62 EV72 EV6 EV5 EV8 EV9 EV10 EV11 EV12 EV13 EV14 EV15 EV16 EV17 EV18 EV19 EV20 EV21 EV22 EV23 EV24 EV25 EV26 EV27 EV28 EV29 EV30 EV31 EV32 EV33 EV34 EV35 EV36 EV37 EV38 EV39 EV40 EV41 EV42 EV43 EV44 EV45 EV46 EV47 EV48 EV49 EV50 EV51 EV52 EV53 EV54 EV55 EV56 EV57 EV58 EV59 EV60 EV61 EV63 EV64 EV65 EV66 EV67 EV68 EV69 EV70 EV71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 sqref="P53 P57" formula="1"/>
    <ignoredError sqref="P1:Q1 P3:Q43 Q2"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4610-BD71-4964-A507-25D4E15EDA8E}">
  <sheetPr>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3" style="1" bestFit="1" customWidth="1"/>
    <col min="4" max="6" width="12.28515625" style="1" bestFit="1" customWidth="1"/>
    <col min="7" max="15" width="14.85546875" style="1" customWidth="1"/>
    <col min="16" max="16" width="12.28515625" style="1" bestFit="1" customWidth="1"/>
    <col min="17" max="17" width="13" style="1" bestFit="1" customWidth="1"/>
    <col min="18" max="18" width="13.5703125" style="1" bestFit="1" customWidth="1"/>
    <col min="19" max="19" width="10.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228</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12603.93</v>
      </c>
      <c r="AF5" s="36" t="s">
        <v>31</v>
      </c>
      <c r="AG5" s="35" t="s">
        <v>32</v>
      </c>
      <c r="AH5" s="35">
        <v>120100</v>
      </c>
      <c r="AI5" s="35" t="s">
        <v>33</v>
      </c>
      <c r="AJ5" s="46" t="s">
        <v>34</v>
      </c>
      <c r="AK5" s="46" t="s">
        <v>35</v>
      </c>
      <c r="AL5" s="35" t="s">
        <v>33</v>
      </c>
      <c r="AM5" s="35" t="s">
        <v>36</v>
      </c>
      <c r="AN5" s="35"/>
      <c r="AO5" s="35" t="s">
        <v>37</v>
      </c>
      <c r="AP5" s="60">
        <f>+E6</f>
        <v>9218.27</v>
      </c>
      <c r="AQ5" s="36" t="s">
        <v>31</v>
      </c>
      <c r="AR5" s="35" t="s">
        <v>32</v>
      </c>
      <c r="AS5" s="35">
        <v>120100</v>
      </c>
      <c r="AT5" s="35" t="s">
        <v>33</v>
      </c>
      <c r="AU5" s="46" t="s">
        <v>34</v>
      </c>
      <c r="AV5" s="46" t="s">
        <v>35</v>
      </c>
      <c r="AW5" s="35" t="s">
        <v>33</v>
      </c>
      <c r="AX5" s="35" t="s">
        <v>36</v>
      </c>
      <c r="AY5" s="35"/>
      <c r="AZ5" s="35" t="s">
        <v>37</v>
      </c>
      <c r="BA5" s="60">
        <f>+F6</f>
        <v>-2593.59</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290834.86</v>
      </c>
      <c r="D6" s="29">
        <v>12603.93</v>
      </c>
      <c r="E6" s="29">
        <v>9218.27</v>
      </c>
      <c r="F6" s="29">
        <v>-2593.59</v>
      </c>
      <c r="G6" s="29"/>
      <c r="H6" s="29"/>
      <c r="I6" s="29"/>
      <c r="J6" s="29"/>
      <c r="K6" s="29"/>
      <c r="L6" s="29"/>
      <c r="M6" s="29"/>
      <c r="N6" s="29"/>
      <c r="O6" s="29"/>
      <c r="P6" s="29">
        <f>SUM(D6:O6)</f>
        <v>19228.61</v>
      </c>
      <c r="Q6" s="29">
        <f>+C6+P6</f>
        <v>310063.46999999997</v>
      </c>
      <c r="R6" s="53">
        <f>289933.31+12603.93+9218.27-2593.59</f>
        <v>309161.92</v>
      </c>
      <c r="S6" s="54">
        <f>Q6-R6</f>
        <v>901.54999999998836</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-12603.93</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-9218.27</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2593.59</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-227169.98</v>
      </c>
      <c r="D7" s="3">
        <f t="shared" ref="D7:F7" si="0">C51-D51</f>
        <v>13055.129999999976</v>
      </c>
      <c r="E7" s="3">
        <f t="shared" si="0"/>
        <v>19380.72000000003</v>
      </c>
      <c r="F7" s="3">
        <f t="shared" si="0"/>
        <v>29307.48000000004</v>
      </c>
      <c r="G7" s="3"/>
      <c r="H7" s="3"/>
      <c r="I7" s="3"/>
      <c r="J7" s="3"/>
      <c r="K7" s="3"/>
      <c r="L7" s="3"/>
      <c r="M7" s="3"/>
      <c r="N7" s="3"/>
      <c r="O7" s="3"/>
      <c r="P7" s="3">
        <f>SUM(D7:O7)</f>
        <v>61743.330000000045</v>
      </c>
      <c r="Q7" s="5">
        <f>+C7+P7</f>
        <v>-165426.64999999997</v>
      </c>
      <c r="R7" s="53">
        <f>Q7</f>
        <v>-165426.64999999997</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-13055.129999999976</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-19380.72000000003</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-29307.48000000004</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63664.879999999976</v>
      </c>
      <c r="D8" s="8">
        <f t="shared" si="1"/>
        <v>25659.059999999976</v>
      </c>
      <c r="E8" s="8">
        <f t="shared" si="1"/>
        <v>28598.990000000031</v>
      </c>
      <c r="F8" s="8">
        <f t="shared" ref="F8" si="2">SUM(F6:F7)</f>
        <v>26713.890000000039</v>
      </c>
      <c r="G8" s="8"/>
      <c r="H8" s="8"/>
      <c r="I8" s="8"/>
      <c r="J8" s="8"/>
      <c r="K8" s="8"/>
      <c r="L8" s="8"/>
      <c r="M8" s="8"/>
      <c r="N8" s="8"/>
      <c r="O8" s="8"/>
      <c r="P8" s="8">
        <f>SUM(P6:P7)</f>
        <v>80971.940000000046</v>
      </c>
      <c r="Q8" s="8">
        <f>SUM(Q6:Q7)</f>
        <v>144636.82</v>
      </c>
      <c r="R8" s="23">
        <f>SUM(R6:R7)</f>
        <v>143735.27000000002</v>
      </c>
      <c r="S8" s="23">
        <f>SUM(S6:S7)</f>
        <v>901.54999999998836</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13055.129999999976</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19380.72000000003</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29307.48000000004</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12603.93</v>
      </c>
      <c r="AF9" s="36" t="s">
        <v>46</v>
      </c>
      <c r="AG9" s="35">
        <v>100</v>
      </c>
      <c r="AH9" s="35">
        <v>400300</v>
      </c>
      <c r="AI9" s="35" t="s">
        <v>33</v>
      </c>
      <c r="AJ9" s="46" t="s">
        <v>34</v>
      </c>
      <c r="AK9" s="46" t="s">
        <v>35</v>
      </c>
      <c r="AL9" s="35" t="s">
        <v>33</v>
      </c>
      <c r="AM9" s="35" t="s">
        <v>36</v>
      </c>
      <c r="AN9" s="35"/>
      <c r="AO9" s="35" t="s">
        <v>37</v>
      </c>
      <c r="AP9" s="60">
        <f>+E6</f>
        <v>9218.27</v>
      </c>
      <c r="AQ9" s="36" t="s">
        <v>46</v>
      </c>
      <c r="AR9" s="35">
        <v>100</v>
      </c>
      <c r="AS9" s="35">
        <v>400300</v>
      </c>
      <c r="AT9" s="35" t="s">
        <v>33</v>
      </c>
      <c r="AU9" s="46" t="s">
        <v>34</v>
      </c>
      <c r="AV9" s="46" t="s">
        <v>35</v>
      </c>
      <c r="AW9" s="35" t="s">
        <v>33</v>
      </c>
      <c r="AX9" s="35" t="s">
        <v>36</v>
      </c>
      <c r="AY9" s="35"/>
      <c r="AZ9" s="35" t="s">
        <v>37</v>
      </c>
      <c r="BA9" s="60">
        <f>+F6</f>
        <v>-2593.59</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-12603.93</v>
      </c>
      <c r="AF10" s="36" t="s">
        <v>48</v>
      </c>
      <c r="AG10" s="35">
        <v>100</v>
      </c>
      <c r="AH10" s="35" t="s">
        <v>49</v>
      </c>
      <c r="AI10" s="35" t="s">
        <v>33</v>
      </c>
      <c r="AJ10" s="46" t="s">
        <v>34</v>
      </c>
      <c r="AK10" s="35" t="s">
        <v>35</v>
      </c>
      <c r="AL10" s="35" t="s">
        <v>33</v>
      </c>
      <c r="AM10" s="35" t="s">
        <v>36</v>
      </c>
      <c r="AN10" s="35"/>
      <c r="AO10" s="35" t="s">
        <v>37</v>
      </c>
      <c r="AP10" s="60">
        <f>-E6</f>
        <v>-9218.27</v>
      </c>
      <c r="AQ10" s="36" t="s">
        <v>48</v>
      </c>
      <c r="AR10" s="35">
        <v>100</v>
      </c>
      <c r="AS10" s="35" t="s">
        <v>49</v>
      </c>
      <c r="AT10" s="35" t="s">
        <v>33</v>
      </c>
      <c r="AU10" s="46" t="s">
        <v>34</v>
      </c>
      <c r="AV10" s="35" t="s">
        <v>35</v>
      </c>
      <c r="AW10" s="35" t="s">
        <v>33</v>
      </c>
      <c r="AX10" s="35" t="s">
        <v>36</v>
      </c>
      <c r="AY10" s="35"/>
      <c r="AZ10" s="35" t="s">
        <v>37</v>
      </c>
      <c r="BA10" s="60">
        <f>-F6</f>
        <v>2593.59</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84342.109399999987</v>
      </c>
      <c r="D11" s="3">
        <f t="shared" ref="D11:E11" si="3">+D6*0.29</f>
        <v>3655.1396999999997</v>
      </c>
      <c r="E11" s="3">
        <f t="shared" si="3"/>
        <v>2673.2982999999999</v>
      </c>
      <c r="F11" s="3">
        <f t="shared" ref="F11" si="4">+F6*0.29</f>
        <v>-752.14109999999994</v>
      </c>
      <c r="G11" s="3"/>
      <c r="H11" s="3"/>
      <c r="I11" s="3"/>
      <c r="J11" s="3"/>
      <c r="K11" s="3"/>
      <c r="L11" s="3"/>
      <c r="M11" s="3"/>
      <c r="N11" s="3"/>
      <c r="O11" s="3"/>
      <c r="P11" s="3">
        <f>SUM(D11:O11)</f>
        <v>5576.2969000000003</v>
      </c>
      <c r="Q11" s="5">
        <f>+C11+P11</f>
        <v>89918.406299999988</v>
      </c>
      <c r="R11" s="17"/>
      <c r="S11" s="55"/>
      <c r="U11" s="36" t="s">
        <v>52</v>
      </c>
      <c r="V11" s="35">
        <v>100</v>
      </c>
      <c r="W11" s="35">
        <v>230300</v>
      </c>
      <c r="X11" s="35" t="s">
        <v>33</v>
      </c>
      <c r="Y11" s="46" t="s">
        <v>34</v>
      </c>
      <c r="Z11" s="46" t="s">
        <v>35</v>
      </c>
      <c r="AA11" s="35" t="s">
        <v>33</v>
      </c>
      <c r="AB11" s="35" t="s">
        <v>36</v>
      </c>
      <c r="AC11" s="35"/>
      <c r="AD11" s="35" t="s">
        <v>37</v>
      </c>
      <c r="AE11" s="60">
        <f>-D7</f>
        <v>-13055.129999999976</v>
      </c>
      <c r="AF11" s="36" t="s">
        <v>52</v>
      </c>
      <c r="AG11" s="35">
        <v>100</v>
      </c>
      <c r="AH11" s="35">
        <v>230300</v>
      </c>
      <c r="AI11" s="35" t="s">
        <v>33</v>
      </c>
      <c r="AJ11" s="46" t="s">
        <v>34</v>
      </c>
      <c r="AK11" s="46" t="s">
        <v>35</v>
      </c>
      <c r="AL11" s="35" t="s">
        <v>33</v>
      </c>
      <c r="AM11" s="35" t="s">
        <v>36</v>
      </c>
      <c r="AN11" s="35"/>
      <c r="AO11" s="35" t="s">
        <v>37</v>
      </c>
      <c r="AP11" s="60">
        <f>-E7</f>
        <v>-19380.72000000003</v>
      </c>
      <c r="AQ11" s="36" t="s">
        <v>52</v>
      </c>
      <c r="AR11" s="35">
        <v>100</v>
      </c>
      <c r="AS11" s="35">
        <v>230300</v>
      </c>
      <c r="AT11" s="35" t="s">
        <v>33</v>
      </c>
      <c r="AU11" s="46" t="s">
        <v>34</v>
      </c>
      <c r="AV11" s="46" t="s">
        <v>35</v>
      </c>
      <c r="AW11" s="35" t="s">
        <v>33</v>
      </c>
      <c r="AX11" s="35" t="s">
        <v>36</v>
      </c>
      <c r="AY11" s="35"/>
      <c r="AZ11" s="35" t="s">
        <v>37</v>
      </c>
      <c r="BA11" s="60">
        <f>-F7</f>
        <v>-29307.48000000004</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13055.129999999976</v>
      </c>
      <c r="AF12" s="36" t="s">
        <v>54</v>
      </c>
      <c r="AG12" s="35">
        <v>100</v>
      </c>
      <c r="AH12" s="35">
        <v>411300</v>
      </c>
      <c r="AI12" s="35" t="s">
        <v>33</v>
      </c>
      <c r="AJ12" s="46" t="s">
        <v>34</v>
      </c>
      <c r="AK12" s="46" t="s">
        <v>35</v>
      </c>
      <c r="AL12" s="35" t="s">
        <v>33</v>
      </c>
      <c r="AM12" s="35" t="s">
        <v>36</v>
      </c>
      <c r="AN12" s="35"/>
      <c r="AO12" s="35" t="s">
        <v>37</v>
      </c>
      <c r="AP12" s="60">
        <f>E7</f>
        <v>19380.72000000003</v>
      </c>
      <c r="AQ12" s="36" t="s">
        <v>54</v>
      </c>
      <c r="AR12" s="35">
        <v>100</v>
      </c>
      <c r="AS12" s="35">
        <v>411300</v>
      </c>
      <c r="AT12" s="35" t="s">
        <v>33</v>
      </c>
      <c r="AU12" s="46" t="s">
        <v>34</v>
      </c>
      <c r="AV12" s="46" t="s">
        <v>35</v>
      </c>
      <c r="AW12" s="35" t="s">
        <v>33</v>
      </c>
      <c r="AX12" s="35" t="s">
        <v>36</v>
      </c>
      <c r="AY12" s="35"/>
      <c r="AZ12" s="35" t="s">
        <v>37</v>
      </c>
      <c r="BA12" s="60">
        <f>+F7</f>
        <v>29307.48000000004</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84342.109399999987</v>
      </c>
      <c r="D13" s="10">
        <f t="shared" si="5"/>
        <v>3655.1396999999997</v>
      </c>
      <c r="E13" s="10">
        <f t="shared" si="5"/>
        <v>2673.2982999999999</v>
      </c>
      <c r="F13" s="10">
        <f t="shared" ref="F13" si="6">SUM(F11:F12)</f>
        <v>-752.14109999999994</v>
      </c>
      <c r="G13" s="10"/>
      <c r="H13" s="10"/>
      <c r="I13" s="10"/>
      <c r="J13" s="10"/>
      <c r="K13" s="10"/>
      <c r="L13" s="10"/>
      <c r="M13" s="10"/>
      <c r="N13" s="10"/>
      <c r="O13" s="10"/>
      <c r="P13" s="10">
        <f>SUM(P11:P12)</f>
        <v>5576.2969000000003</v>
      </c>
      <c r="Q13" s="10">
        <f>SUM(Q11:Q12)</f>
        <v>89918.406299999988</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3655.1396999999997</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2673.2982999999999</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-752.14109999999994</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-3655.1396999999997</v>
      </c>
      <c r="AF14" s="36" t="s">
        <v>31</v>
      </c>
      <c r="AG14" s="35">
        <v>100</v>
      </c>
      <c r="AH14" s="35">
        <v>120100</v>
      </c>
      <c r="AI14" s="35" t="s">
        <v>33</v>
      </c>
      <c r="AJ14" s="46" t="s">
        <v>34</v>
      </c>
      <c r="AK14" s="35" t="s">
        <v>35</v>
      </c>
      <c r="AL14" s="35" t="s">
        <v>33</v>
      </c>
      <c r="AM14" s="35" t="s">
        <v>36</v>
      </c>
      <c r="AN14" s="35"/>
      <c r="AO14" s="35" t="s">
        <v>37</v>
      </c>
      <c r="AP14" s="60">
        <f>-E11</f>
        <v>-2673.2982999999999</v>
      </c>
      <c r="AQ14" s="36" t="s">
        <v>31</v>
      </c>
      <c r="AR14" s="35">
        <v>100</v>
      </c>
      <c r="AS14" s="35">
        <v>120100</v>
      </c>
      <c r="AT14" s="35" t="s">
        <v>33</v>
      </c>
      <c r="AU14" s="46" t="s">
        <v>34</v>
      </c>
      <c r="AV14" s="35" t="s">
        <v>35</v>
      </c>
      <c r="AW14" s="35" t="s">
        <v>33</v>
      </c>
      <c r="AX14" s="35" t="s">
        <v>36</v>
      </c>
      <c r="AY14" s="35"/>
      <c r="AZ14" s="35" t="s">
        <v>37</v>
      </c>
      <c r="BA14" s="60">
        <f>-F11</f>
        <v>752.14109999999994</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10000</v>
      </c>
      <c r="F15" s="29">
        <v>48091.040000000001</v>
      </c>
      <c r="G15" s="29"/>
      <c r="H15" s="29"/>
      <c r="I15" s="29"/>
      <c r="J15" s="29"/>
      <c r="K15" s="29"/>
      <c r="L15" s="29"/>
      <c r="M15" s="29"/>
      <c r="N15" s="29"/>
      <c r="O15" s="29"/>
      <c r="P15" s="29">
        <f>SUM(D15:O15)</f>
        <v>58091.040000000001</v>
      </c>
      <c r="Q15" s="29">
        <f>+C15+P15</f>
        <v>58091.040000000001</v>
      </c>
      <c r="R15" s="53">
        <f>Q15</f>
        <v>58091.040000000001</v>
      </c>
      <c r="S15" s="55">
        <f>Q15-R15</f>
        <v>0</v>
      </c>
      <c r="U15" s="36" t="s">
        <v>48</v>
      </c>
      <c r="V15" s="35">
        <v>100</v>
      </c>
      <c r="W15" s="35" t="s">
        <v>49</v>
      </c>
      <c r="X15" s="35" t="s">
        <v>33</v>
      </c>
      <c r="Y15" s="46" t="s">
        <v>34</v>
      </c>
      <c r="Z15" s="46" t="s">
        <v>35</v>
      </c>
      <c r="AA15" s="35" t="s">
        <v>33</v>
      </c>
      <c r="AB15" s="35" t="s">
        <v>36</v>
      </c>
      <c r="AC15" s="35"/>
      <c r="AD15" s="35" t="s">
        <v>37</v>
      </c>
      <c r="AE15" s="60">
        <f>+D11</f>
        <v>3655.1396999999997</v>
      </c>
      <c r="AF15" s="36" t="s">
        <v>48</v>
      </c>
      <c r="AG15" s="35">
        <v>100</v>
      </c>
      <c r="AH15" s="35" t="s">
        <v>49</v>
      </c>
      <c r="AI15" s="35" t="s">
        <v>33</v>
      </c>
      <c r="AJ15" s="46" t="s">
        <v>34</v>
      </c>
      <c r="AK15" s="46" t="s">
        <v>35</v>
      </c>
      <c r="AL15" s="35" t="s">
        <v>33</v>
      </c>
      <c r="AM15" s="35" t="s">
        <v>36</v>
      </c>
      <c r="AN15" s="35"/>
      <c r="AO15" s="35" t="s">
        <v>37</v>
      </c>
      <c r="AP15" s="60">
        <f>+E11</f>
        <v>2673.2982999999999</v>
      </c>
      <c r="AQ15" s="36" t="s">
        <v>48</v>
      </c>
      <c r="AR15" s="35">
        <v>100</v>
      </c>
      <c r="AS15" s="35" t="s">
        <v>49</v>
      </c>
      <c r="AT15" s="35" t="s">
        <v>33</v>
      </c>
      <c r="AU15" s="46" t="s">
        <v>34</v>
      </c>
      <c r="AV15" s="46" t="s">
        <v>35</v>
      </c>
      <c r="AW15" s="35" t="s">
        <v>33</v>
      </c>
      <c r="AX15" s="35" t="s">
        <v>36</v>
      </c>
      <c r="AY15" s="35"/>
      <c r="AZ15" s="35" t="s">
        <v>37</v>
      </c>
      <c r="BA15" s="60">
        <f>+F11</f>
        <v>-752.14109999999994</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5000</v>
      </c>
      <c r="D16" s="3">
        <f t="shared" ref="D16:F17" si="7">+D52-C52</f>
        <v>55564</v>
      </c>
      <c r="E16" s="3">
        <f t="shared" si="7"/>
        <v>-5545</v>
      </c>
      <c r="F16" s="3">
        <f t="shared" si="7"/>
        <v>0</v>
      </c>
      <c r="G16" s="3"/>
      <c r="H16" s="3"/>
      <c r="I16" s="3"/>
      <c r="J16" s="3"/>
      <c r="K16" s="3"/>
      <c r="L16" s="3"/>
      <c r="M16" s="3"/>
      <c r="N16" s="3"/>
      <c r="O16" s="3"/>
      <c r="P16" s="3">
        <f>SUM(D16:O16)</f>
        <v>50019</v>
      </c>
      <c r="Q16" s="5">
        <f>+C16+P16</f>
        <v>55019</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-3655.1396999999997</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-2673.2982999999999</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752.14109999999994</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30802.868416590562</v>
      </c>
      <c r="D17" s="3">
        <f t="shared" si="7"/>
        <v>-41040.972040000015</v>
      </c>
      <c r="E17" s="3">
        <f t="shared" si="7"/>
        <v>11732.028340000015</v>
      </c>
      <c r="F17" s="3">
        <f t="shared" si="7"/>
        <v>-32970.978259999982</v>
      </c>
      <c r="G17" s="3"/>
      <c r="H17" s="3"/>
      <c r="I17" s="3"/>
      <c r="J17" s="3"/>
      <c r="K17" s="3"/>
      <c r="L17" s="3"/>
      <c r="M17" s="3"/>
      <c r="N17" s="3"/>
      <c r="O17" s="3"/>
      <c r="P17" s="3">
        <f>SUM(D17:O17)</f>
        <v>-62279.921959999978</v>
      </c>
      <c r="Q17" s="5">
        <f>+C17+P17</f>
        <v>-31477.053543409416</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10000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48091.040000000001</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35802.868416590558</v>
      </c>
      <c r="D18" s="8">
        <f t="shared" si="8"/>
        <v>14523.027959999985</v>
      </c>
      <c r="E18" s="8">
        <f t="shared" si="8"/>
        <v>16187.028340000015</v>
      </c>
      <c r="F18" s="8">
        <f t="shared" ref="F18" si="9">SUM(F15:F17)</f>
        <v>15120.061740000019</v>
      </c>
      <c r="G18" s="8"/>
      <c r="H18" s="8"/>
      <c r="I18" s="8"/>
      <c r="J18" s="8"/>
      <c r="K18" s="8"/>
      <c r="L18" s="8"/>
      <c r="M18" s="8"/>
      <c r="N18" s="8"/>
      <c r="O18" s="8"/>
      <c r="P18" s="10">
        <f>SUM(P15:P17)</f>
        <v>45830.11804000003</v>
      </c>
      <c r="Q18" s="10">
        <f>SUM(Q15:Q17)</f>
        <v>81632.986456590588</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-10000</v>
      </c>
      <c r="AQ18" s="36" t="s">
        <v>67</v>
      </c>
      <c r="AR18" s="35">
        <v>100</v>
      </c>
      <c r="AS18" s="35" t="s">
        <v>68</v>
      </c>
      <c r="AT18" s="35" t="s">
        <v>33</v>
      </c>
      <c r="AU18" s="46" t="s">
        <v>34</v>
      </c>
      <c r="AV18" s="35" t="s">
        <v>35</v>
      </c>
      <c r="AW18" s="35" t="s">
        <v>33</v>
      </c>
      <c r="AX18" s="35" t="s">
        <v>36</v>
      </c>
      <c r="AY18" s="35"/>
      <c r="AZ18" s="35" t="s">
        <v>37</v>
      </c>
      <c r="BA18" s="60">
        <f>-F15</f>
        <v>-48091.040000000001</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10000</v>
      </c>
      <c r="AQ19" s="36" t="s">
        <v>69</v>
      </c>
      <c r="AR19" s="35" t="s">
        <v>32</v>
      </c>
      <c r="AS19" s="35" t="s">
        <v>70</v>
      </c>
      <c r="AT19" s="35" t="s">
        <v>33</v>
      </c>
      <c r="AU19" s="46" t="s">
        <v>34</v>
      </c>
      <c r="AV19" s="35" t="s">
        <v>35</v>
      </c>
      <c r="AW19" s="35" t="s">
        <v>33</v>
      </c>
      <c r="AX19" s="35" t="s">
        <v>36</v>
      </c>
      <c r="AY19" s="35"/>
      <c r="AZ19" s="35" t="s">
        <v>37</v>
      </c>
      <c r="BA19" s="60">
        <f>+F15</f>
        <v>48091.040000000001</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-10000</v>
      </c>
      <c r="AQ20" s="36" t="s">
        <v>73</v>
      </c>
      <c r="AR20" s="35">
        <v>100</v>
      </c>
      <c r="AS20" s="35" t="s">
        <v>74</v>
      </c>
      <c r="AT20" s="35" t="s">
        <v>33</v>
      </c>
      <c r="AU20" s="46" t="s">
        <v>34</v>
      </c>
      <c r="AV20" s="46" t="s">
        <v>35</v>
      </c>
      <c r="AW20" s="35" t="s">
        <v>33</v>
      </c>
      <c r="AX20" s="35" t="s">
        <v>36</v>
      </c>
      <c r="AY20" s="35"/>
      <c r="AZ20" s="35" t="s">
        <v>37</v>
      </c>
      <c r="BA20" s="60">
        <f>-F15</f>
        <v>-48091.040000000001</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55564</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-5545</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-55564</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5545</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805</v>
      </c>
      <c r="F23" s="29">
        <v>930</v>
      </c>
      <c r="G23" s="29"/>
      <c r="H23" s="29"/>
      <c r="I23" s="29"/>
      <c r="J23" s="29"/>
      <c r="K23" s="29"/>
      <c r="L23" s="29"/>
      <c r="M23" s="29"/>
      <c r="N23" s="29"/>
      <c r="O23" s="29"/>
      <c r="P23" s="29">
        <f t="shared" si="10"/>
        <v>1735</v>
      </c>
      <c r="Q23" s="29">
        <f t="shared" si="11"/>
        <v>1735</v>
      </c>
      <c r="R23" s="53">
        <f>Q23</f>
        <v>1735</v>
      </c>
      <c r="S23" s="55">
        <f>Q23-R23</f>
        <v>0</v>
      </c>
      <c r="U23" s="36" t="s">
        <v>82</v>
      </c>
      <c r="V23" s="35">
        <v>100</v>
      </c>
      <c r="W23" s="35" t="s">
        <v>83</v>
      </c>
      <c r="X23" s="35" t="s">
        <v>33</v>
      </c>
      <c r="Y23" s="46" t="s">
        <v>34</v>
      </c>
      <c r="Z23" s="46" t="s">
        <v>35</v>
      </c>
      <c r="AA23" s="35" t="s">
        <v>33</v>
      </c>
      <c r="AB23" s="35" t="s">
        <v>36</v>
      </c>
      <c r="AC23" s="35"/>
      <c r="AD23" s="35" t="s">
        <v>37</v>
      </c>
      <c r="AE23" s="60">
        <f>+D16</f>
        <v>55564</v>
      </c>
      <c r="AF23" s="36" t="s">
        <v>82</v>
      </c>
      <c r="AG23" s="35">
        <v>100</v>
      </c>
      <c r="AH23" s="35" t="s">
        <v>83</v>
      </c>
      <c r="AI23" s="35" t="s">
        <v>33</v>
      </c>
      <c r="AJ23" s="46" t="s">
        <v>34</v>
      </c>
      <c r="AK23" s="46" t="s">
        <v>35</v>
      </c>
      <c r="AL23" s="35" t="s">
        <v>33</v>
      </c>
      <c r="AM23" s="35" t="s">
        <v>36</v>
      </c>
      <c r="AN23" s="35"/>
      <c r="AO23" s="35" t="s">
        <v>37</v>
      </c>
      <c r="AP23" s="60">
        <f>+E16</f>
        <v>-5545</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2500</v>
      </c>
      <c r="D24" s="3">
        <f t="shared" ref="D24:F25" si="13">+D56-C56</f>
        <v>2500</v>
      </c>
      <c r="E24" s="3">
        <f t="shared" si="13"/>
        <v>-805</v>
      </c>
      <c r="F24" s="3">
        <f t="shared" si="13"/>
        <v>0</v>
      </c>
      <c r="G24" s="3"/>
      <c r="H24" s="3"/>
      <c r="I24" s="3"/>
      <c r="J24" s="3"/>
      <c r="K24" s="3"/>
      <c r="L24" s="3"/>
      <c r="M24" s="3"/>
      <c r="N24" s="3"/>
      <c r="O24" s="3"/>
      <c r="P24" s="3">
        <f t="shared" si="10"/>
        <v>1695</v>
      </c>
      <c r="Q24" s="5">
        <f t="shared" si="11"/>
        <v>4195</v>
      </c>
      <c r="R24" s="17"/>
      <c r="S24" s="55"/>
      <c r="U24" s="36" t="s">
        <v>85</v>
      </c>
      <c r="V24" s="35">
        <v>100</v>
      </c>
      <c r="W24" s="35" t="s">
        <v>86</v>
      </c>
      <c r="X24" s="35" t="s">
        <v>33</v>
      </c>
      <c r="Y24" s="46" t="s">
        <v>34</v>
      </c>
      <c r="Z24" s="46" t="s">
        <v>35</v>
      </c>
      <c r="AA24" s="35" t="s">
        <v>33</v>
      </c>
      <c r="AB24" s="35" t="s">
        <v>36</v>
      </c>
      <c r="AC24" s="35"/>
      <c r="AD24" s="35" t="s">
        <v>37</v>
      </c>
      <c r="AE24" s="60">
        <f>-D16</f>
        <v>-55564</v>
      </c>
      <c r="AF24" s="36" t="s">
        <v>85</v>
      </c>
      <c r="AG24" s="35">
        <v>100</v>
      </c>
      <c r="AH24" s="35" t="s">
        <v>86</v>
      </c>
      <c r="AI24" s="35" t="s">
        <v>33</v>
      </c>
      <c r="AJ24" s="46" t="s">
        <v>34</v>
      </c>
      <c r="AK24" s="46" t="s">
        <v>35</v>
      </c>
      <c r="AL24" s="35" t="s">
        <v>33</v>
      </c>
      <c r="AM24" s="35" t="s">
        <v>36</v>
      </c>
      <c r="AN24" s="35"/>
      <c r="AO24" s="35" t="s">
        <v>37</v>
      </c>
      <c r="AP24" s="60">
        <f>-E16</f>
        <v>5545</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6449.2037635783563</v>
      </c>
      <c r="D25" s="3">
        <f t="shared" si="13"/>
        <v>938.31403999999748</v>
      </c>
      <c r="E25" s="3">
        <f t="shared" si="13"/>
        <v>3832.2646600000044</v>
      </c>
      <c r="F25" s="3">
        <f t="shared" si="13"/>
        <v>2649.6612600000044</v>
      </c>
      <c r="G25" s="3"/>
      <c r="H25" s="3"/>
      <c r="I25" s="3"/>
      <c r="J25" s="3"/>
      <c r="K25" s="3"/>
      <c r="L25" s="3"/>
      <c r="M25" s="3"/>
      <c r="N25" s="3"/>
      <c r="O25" s="3"/>
      <c r="P25" s="3">
        <f t="shared" si="10"/>
        <v>7420.2399600000062</v>
      </c>
      <c r="Q25" s="5">
        <f t="shared" si="11"/>
        <v>13869.443723578363</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-41040.972040000015</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11732.028340000015</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-32970.978259999982</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20358.440200000001</v>
      </c>
      <c r="D26" s="18">
        <f t="shared" ref="D26:E26" si="14">+D6*0.07</f>
        <v>882.27510000000007</v>
      </c>
      <c r="E26" s="18">
        <f t="shared" si="14"/>
        <v>645.27890000000014</v>
      </c>
      <c r="F26" s="18">
        <f t="shared" ref="F26" si="15">+F6*0.07</f>
        <v>-181.55130000000003</v>
      </c>
      <c r="G26" s="18"/>
      <c r="H26" s="18"/>
      <c r="I26" s="18"/>
      <c r="J26" s="18"/>
      <c r="K26" s="18"/>
      <c r="L26" s="18"/>
      <c r="M26" s="18"/>
      <c r="N26" s="18"/>
      <c r="O26" s="18"/>
      <c r="P26" s="18">
        <f t="shared" si="10"/>
        <v>1346.0027</v>
      </c>
      <c r="Q26" s="18">
        <f t="shared" si="11"/>
        <v>21704.442900000002</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41040.972040000015</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-11732.028340000015</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32970.978259999982</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166.51434208295279</v>
      </c>
      <c r="D27" s="53">
        <f>((+D16*0.5)+D17)*0.005</f>
        <v>-66.294860200000073</v>
      </c>
      <c r="E27" s="53">
        <f>((+E16*0.5)+E17)*0.005</f>
        <v>44.797641700000078</v>
      </c>
      <c r="F27" s="53">
        <f>((+F16*0.5)+F17)*0.005</f>
        <v>-164.85489129999991</v>
      </c>
      <c r="G27" s="3"/>
      <c r="H27" s="3"/>
      <c r="I27" s="3"/>
      <c r="J27" s="3"/>
      <c r="K27" s="3"/>
      <c r="L27" s="3"/>
      <c r="M27" s="3"/>
      <c r="N27" s="3"/>
      <c r="O27" s="3"/>
      <c r="P27" s="3">
        <f t="shared" si="10"/>
        <v>-186.35210979999991</v>
      </c>
      <c r="Q27" s="5">
        <f t="shared" si="11"/>
        <v>-19.837767717047115</v>
      </c>
      <c r="R27" s="17"/>
      <c r="S27" s="56"/>
      <c r="U27" s="36" t="s">
        <v>95</v>
      </c>
      <c r="V27" s="35">
        <v>100</v>
      </c>
      <c r="W27" s="35" t="s">
        <v>96</v>
      </c>
      <c r="X27" s="35" t="s">
        <v>33</v>
      </c>
      <c r="Y27" s="46" t="s">
        <v>34</v>
      </c>
      <c r="Z27" s="46" t="s">
        <v>35</v>
      </c>
      <c r="AA27" s="35" t="s">
        <v>33</v>
      </c>
      <c r="AB27" s="35" t="s">
        <v>36</v>
      </c>
      <c r="AC27" s="35"/>
      <c r="AD27" s="35" t="s">
        <v>37</v>
      </c>
      <c r="AE27" s="60">
        <f>+D17</f>
        <v>-41040.972040000015</v>
      </c>
      <c r="AF27" s="36" t="s">
        <v>95</v>
      </c>
      <c r="AG27" s="35">
        <v>100</v>
      </c>
      <c r="AH27" s="35" t="s">
        <v>96</v>
      </c>
      <c r="AI27" s="35" t="s">
        <v>33</v>
      </c>
      <c r="AJ27" s="46" t="s">
        <v>34</v>
      </c>
      <c r="AK27" s="46" t="s">
        <v>35</v>
      </c>
      <c r="AL27" s="35" t="s">
        <v>33</v>
      </c>
      <c r="AM27" s="35" t="s">
        <v>36</v>
      </c>
      <c r="AN27" s="35"/>
      <c r="AO27" s="35" t="s">
        <v>37</v>
      </c>
      <c r="AP27" s="60">
        <f>+E17</f>
        <v>11732.028340000015</v>
      </c>
      <c r="AQ27" s="36" t="s">
        <v>95</v>
      </c>
      <c r="AR27" s="35">
        <v>100</v>
      </c>
      <c r="AS27" s="35" t="s">
        <v>96</v>
      </c>
      <c r="AT27" s="35" t="s">
        <v>33</v>
      </c>
      <c r="AU27" s="46" t="s">
        <v>34</v>
      </c>
      <c r="AV27" s="46" t="s">
        <v>35</v>
      </c>
      <c r="AW27" s="35" t="s">
        <v>33</v>
      </c>
      <c r="AX27" s="35" t="s">
        <v>36</v>
      </c>
      <c r="AY27" s="35"/>
      <c r="AZ27" s="35" t="s">
        <v>37</v>
      </c>
      <c r="BA27" s="60">
        <f>+F17</f>
        <v>-32970.978259999982</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29474.158305661309</v>
      </c>
      <c r="D28" s="8">
        <f t="shared" si="16"/>
        <v>4254.2942797999976</v>
      </c>
      <c r="E28" s="8">
        <f t="shared" si="16"/>
        <v>4522.3412017000046</v>
      </c>
      <c r="F28" s="8">
        <f t="shared" ref="F28" si="17">SUM(F20:F27)</f>
        <v>3233.2550687000044</v>
      </c>
      <c r="G28" s="8"/>
      <c r="H28" s="8"/>
      <c r="I28" s="8"/>
      <c r="J28" s="8"/>
      <c r="K28" s="8"/>
      <c r="L28" s="8"/>
      <c r="M28" s="8"/>
      <c r="N28" s="8"/>
      <c r="O28" s="8"/>
      <c r="P28" s="10">
        <f>SUM(P20:P27)</f>
        <v>12009.890550200007</v>
      </c>
      <c r="Q28" s="10">
        <f>SUM(Q20:Q27)</f>
        <v>41484.048855861314</v>
      </c>
      <c r="R28" s="17"/>
      <c r="S28" s="56"/>
      <c r="U28" s="36" t="s">
        <v>98</v>
      </c>
      <c r="V28" s="35">
        <v>100</v>
      </c>
      <c r="W28" s="35" t="s">
        <v>99</v>
      </c>
      <c r="X28" s="35" t="s">
        <v>33</v>
      </c>
      <c r="Y28" s="46" t="s">
        <v>34</v>
      </c>
      <c r="Z28" s="46" t="s">
        <v>35</v>
      </c>
      <c r="AA28" s="35" t="s">
        <v>33</v>
      </c>
      <c r="AB28" s="35" t="s">
        <v>36</v>
      </c>
      <c r="AC28" s="35"/>
      <c r="AD28" s="35" t="s">
        <v>37</v>
      </c>
      <c r="AE28" s="60">
        <f>-D17</f>
        <v>41040.972040000015</v>
      </c>
      <c r="AF28" s="36" t="s">
        <v>98</v>
      </c>
      <c r="AG28" s="35">
        <v>100</v>
      </c>
      <c r="AH28" s="35" t="s">
        <v>99</v>
      </c>
      <c r="AI28" s="35" t="s">
        <v>33</v>
      </c>
      <c r="AJ28" s="46" t="s">
        <v>34</v>
      </c>
      <c r="AK28" s="46" t="s">
        <v>35</v>
      </c>
      <c r="AL28" s="35" t="s">
        <v>33</v>
      </c>
      <c r="AM28" s="35" t="s">
        <v>36</v>
      </c>
      <c r="AN28" s="35"/>
      <c r="AO28" s="35" t="s">
        <v>37</v>
      </c>
      <c r="AP28" s="60">
        <f>-E17</f>
        <v>-11732.028340000015</v>
      </c>
      <c r="AQ28" s="36" t="s">
        <v>98</v>
      </c>
      <c r="AR28" s="35">
        <v>100</v>
      </c>
      <c r="AS28" s="35" t="s">
        <v>99</v>
      </c>
      <c r="AT28" s="35" t="s">
        <v>33</v>
      </c>
      <c r="AU28" s="46" t="s">
        <v>34</v>
      </c>
      <c r="AV28" s="46" t="s">
        <v>35</v>
      </c>
      <c r="AW28" s="35" t="s">
        <v>33</v>
      </c>
      <c r="AX28" s="35" t="s">
        <v>36</v>
      </c>
      <c r="AY28" s="35"/>
      <c r="AZ28" s="35" t="s">
        <v>37</v>
      </c>
      <c r="BA28" s="60">
        <f>-F17</f>
        <v>32970.978259999982</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1163.33944</v>
      </c>
      <c r="D30" s="24">
        <f t="shared" ref="D30:E31" si="19">+D6*0.004</f>
        <v>50.41572</v>
      </c>
      <c r="E30" s="24">
        <f t="shared" si="19"/>
        <v>36.873080000000002</v>
      </c>
      <c r="F30" s="24">
        <f t="shared" ref="F30" si="20">+F6*0.004</f>
        <v>-10.374360000000001</v>
      </c>
      <c r="G30" s="24"/>
      <c r="H30" s="24"/>
      <c r="I30" s="24"/>
      <c r="J30" s="24"/>
      <c r="K30" s="24"/>
      <c r="L30" s="24"/>
      <c r="M30" s="24"/>
      <c r="N30" s="24"/>
      <c r="O30" s="24"/>
      <c r="P30" s="24">
        <f>SUM(D30:O30)</f>
        <v>76.914440000000013</v>
      </c>
      <c r="Q30" s="22">
        <f>+C30+P30</f>
        <v>1240.25388</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-908.67992000000004</v>
      </c>
      <c r="D31" s="22">
        <f t="shared" si="19"/>
        <v>52.220519999999901</v>
      </c>
      <c r="E31" s="22">
        <f t="shared" si="19"/>
        <v>77.522880000000129</v>
      </c>
      <c r="F31" s="22">
        <f t="shared" ref="F31" si="22">+F7*0.004</f>
        <v>117.22992000000016</v>
      </c>
      <c r="G31" s="22"/>
      <c r="H31" s="22"/>
      <c r="I31" s="22"/>
      <c r="J31" s="22"/>
      <c r="K31" s="22"/>
      <c r="L31" s="22"/>
      <c r="M31" s="22"/>
      <c r="N31" s="22"/>
      <c r="O31" s="22"/>
      <c r="P31" s="24">
        <f>SUM(D31:O31)</f>
        <v>246.9733200000002</v>
      </c>
      <c r="Q31" s="22">
        <f>+C31+P31</f>
        <v>-661.70659999999987</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5816.6971999999996</v>
      </c>
      <c r="D32" s="24">
        <f t="shared" ref="D32:E33" si="24">+D6*0.02</f>
        <v>252.07860000000002</v>
      </c>
      <c r="E32" s="24">
        <f t="shared" si="24"/>
        <v>184.36540000000002</v>
      </c>
      <c r="F32" s="24">
        <f t="shared" ref="F32" si="25">+F6*0.02</f>
        <v>-51.871800000000007</v>
      </c>
      <c r="G32" s="24"/>
      <c r="H32" s="24"/>
      <c r="I32" s="24"/>
      <c r="J32" s="24"/>
      <c r="K32" s="24"/>
      <c r="L32" s="24"/>
      <c r="M32" s="24"/>
      <c r="N32" s="24"/>
      <c r="O32" s="24"/>
      <c r="P32" s="24">
        <f>SUM(D32:O32)</f>
        <v>384.57220000000007</v>
      </c>
      <c r="Q32" s="22">
        <f>+C32+P32</f>
        <v>6201.2693999999992</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-4543.3996000000006</v>
      </c>
      <c r="D33" s="22">
        <f t="shared" si="24"/>
        <v>261.10259999999954</v>
      </c>
      <c r="E33" s="22">
        <f t="shared" si="24"/>
        <v>387.61440000000061</v>
      </c>
      <c r="F33" s="22">
        <f t="shared" ref="F33" si="27">+F7*0.02</f>
        <v>586.14960000000076</v>
      </c>
      <c r="G33" s="22"/>
      <c r="H33" s="22"/>
      <c r="I33" s="22"/>
      <c r="J33" s="22"/>
      <c r="K33" s="22"/>
      <c r="L33" s="22"/>
      <c r="M33" s="22"/>
      <c r="N33" s="22"/>
      <c r="O33" s="22"/>
      <c r="P33" s="24">
        <f>SUM(D33:O33)</f>
        <v>1234.8666000000007</v>
      </c>
      <c r="Q33" s="22">
        <f>+C33+P33</f>
        <v>-3308.5329999999999</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1527.9571199999991</v>
      </c>
      <c r="D34" s="8">
        <f t="shared" ref="D34:E34" si="29">SUM(D30:D33)</f>
        <v>615.81743999999946</v>
      </c>
      <c r="E34" s="8">
        <f t="shared" si="29"/>
        <v>686.37576000000081</v>
      </c>
      <c r="F34" s="8">
        <f t="shared" ref="F34" si="30">SUM(F30:F33)</f>
        <v>641.13336000000095</v>
      </c>
      <c r="G34" s="8"/>
      <c r="H34" s="8"/>
      <c r="I34" s="8"/>
      <c r="J34" s="8"/>
      <c r="K34" s="8"/>
      <c r="L34" s="8"/>
      <c r="M34" s="8"/>
      <c r="N34" s="8"/>
      <c r="O34" s="8"/>
      <c r="P34" s="10">
        <f>SUM(P30:P33)</f>
        <v>1943.3265600000009</v>
      </c>
      <c r="Q34" s="10">
        <f>SUM(Q30:Q33)</f>
        <v>3471.2836799999991</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-87482.213242251892</v>
      </c>
      <c r="D37" s="25">
        <f t="shared" si="31"/>
        <v>2610.7806201999942</v>
      </c>
      <c r="E37" s="25">
        <f t="shared" si="31"/>
        <v>4529.9463983000114</v>
      </c>
      <c r="F37" s="25">
        <f t="shared" ref="F37" si="32">+F8-F13-F18-F28-F34</f>
        <v>8471.5809313000154</v>
      </c>
      <c r="G37" s="25"/>
      <c r="H37" s="25"/>
      <c r="I37" s="25"/>
      <c r="J37" s="25"/>
      <c r="K37" s="25"/>
      <c r="L37" s="25"/>
      <c r="M37" s="25"/>
      <c r="N37" s="25"/>
      <c r="O37" s="25"/>
      <c r="P37" s="12">
        <f>+P8-P13-P18-P28-P34</f>
        <v>15612.307949800008</v>
      </c>
      <c r="Q37" s="12">
        <f>+Q8-Q13-Q18-Q28-Q34</f>
        <v>-71869.905292451876</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179154.27375999998</v>
      </c>
      <c r="D41" s="12">
        <f t="shared" si="33"/>
        <v>7764.0208800000009</v>
      </c>
      <c r="E41" s="12">
        <f t="shared" si="33"/>
        <v>-5126.5456800000002</v>
      </c>
      <c r="F41" s="12">
        <f t="shared" ref="F41" si="34">+F6-F11-F15-F20-F23-F26-F30-F32-F39</f>
        <v>-50618.691440000002</v>
      </c>
      <c r="G41" s="12"/>
      <c r="H41" s="12"/>
      <c r="I41" s="12"/>
      <c r="J41" s="12"/>
      <c r="K41" s="12"/>
      <c r="L41" s="12"/>
      <c r="M41" s="12"/>
      <c r="N41" s="12"/>
      <c r="O41" s="12"/>
      <c r="P41" s="12">
        <f>+P6-P11-P15-P20-P23-P26-P30-P32-P39</f>
        <v>-47981.216240000002</v>
      </c>
      <c r="Q41" s="12">
        <f>+Q6-Q11-Q15-Q20-Q23-Q26-Q30-Q32-Q39</f>
        <v>131173.05752</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805</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930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-805</v>
      </c>
      <c r="AQ42" s="36" t="s">
        <v>67</v>
      </c>
      <c r="AR42" s="35">
        <v>100</v>
      </c>
      <c r="AS42" s="35" t="s">
        <v>68</v>
      </c>
      <c r="AT42" s="35" t="s">
        <v>33</v>
      </c>
      <c r="AU42" s="46" t="s">
        <v>34</v>
      </c>
      <c r="AV42" s="46" t="s">
        <v>35</v>
      </c>
      <c r="AW42" s="35" t="s">
        <v>33</v>
      </c>
      <c r="AX42" s="35" t="s">
        <v>36</v>
      </c>
      <c r="AY42" s="35"/>
      <c r="AZ42" s="35" t="s">
        <v>37</v>
      </c>
      <c r="BA42" s="60">
        <f>-F23</f>
        <v>-930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805</v>
      </c>
      <c r="AQ43" s="36" t="s">
        <v>69</v>
      </c>
      <c r="AR43" s="35" t="s">
        <v>32</v>
      </c>
      <c r="AS43" s="35" t="s">
        <v>70</v>
      </c>
      <c r="AT43" s="35" t="s">
        <v>33</v>
      </c>
      <c r="AU43" s="46" t="s">
        <v>34</v>
      </c>
      <c r="AV43" s="46" t="s">
        <v>35</v>
      </c>
      <c r="AW43" s="35" t="s">
        <v>33</v>
      </c>
      <c r="AX43" s="35" t="s">
        <v>36</v>
      </c>
      <c r="AY43" s="35"/>
      <c r="AZ43" s="35" t="s">
        <v>37</v>
      </c>
      <c r="BA43" s="60">
        <f>+F23</f>
        <v>930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-805</v>
      </c>
      <c r="AQ44" s="36" t="s">
        <v>135</v>
      </c>
      <c r="AR44" s="35">
        <v>100</v>
      </c>
      <c r="AS44" s="35" t="s">
        <v>136</v>
      </c>
      <c r="AT44" s="35" t="s">
        <v>33</v>
      </c>
      <c r="AU44" s="46" t="s">
        <v>34</v>
      </c>
      <c r="AV44" s="46" t="s">
        <v>35</v>
      </c>
      <c r="AW44" s="35" t="s">
        <v>33</v>
      </c>
      <c r="AX44" s="35" t="s">
        <v>36</v>
      </c>
      <c r="AY44" s="35"/>
      <c r="AZ44" s="35" t="s">
        <v>37</v>
      </c>
      <c r="BA44" s="60">
        <f>-F23</f>
        <v>-930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186134.31039999999</v>
      </c>
      <c r="D45" s="80">
        <f t="shared" si="35"/>
        <v>8066.5152000000007</v>
      </c>
      <c r="E45" s="80">
        <f t="shared" si="35"/>
        <v>-4905.3072000000002</v>
      </c>
      <c r="F45" s="80">
        <f t="shared" ref="F45" si="36">+F6-F11-F15-F20-F23-F26-F43</f>
        <v>-50680.937600000005</v>
      </c>
      <c r="G45" s="80"/>
      <c r="H45" s="80"/>
      <c r="I45" s="80"/>
      <c r="J45" s="80"/>
      <c r="K45" s="80"/>
      <c r="L45" s="80"/>
      <c r="M45" s="80"/>
      <c r="N45" s="80"/>
      <c r="O45" s="80"/>
      <c r="P45" s="80">
        <f>+P6-P11-P15-P20-P23-P26-P43</f>
        <v>-47519.729599999999</v>
      </c>
      <c r="Q45" s="80">
        <f>+Q6-Q11-Q15-Q20-Q23-Q26-Q43</f>
        <v>138614.5808</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2500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-805</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-2500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805</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14541.743</v>
      </c>
      <c r="D47" s="24">
        <f t="shared" ref="D47:E48" si="38">+D6*0.05</f>
        <v>630.19650000000001</v>
      </c>
      <c r="E47" s="24">
        <f t="shared" si="38"/>
        <v>460.91350000000006</v>
      </c>
      <c r="F47" s="24">
        <f t="shared" ref="F47" si="39">+F6*0.05</f>
        <v>-129.67950000000002</v>
      </c>
      <c r="G47" s="24"/>
      <c r="H47" s="24"/>
      <c r="I47" s="24"/>
      <c r="J47" s="24"/>
      <c r="K47" s="24"/>
      <c r="L47" s="24"/>
      <c r="M47" s="24"/>
      <c r="N47" s="24"/>
      <c r="O47" s="24"/>
      <c r="P47" s="24">
        <f>SUM(D47:O47)</f>
        <v>961.43050000000017</v>
      </c>
      <c r="Q47" s="22">
        <f>+C47+P47</f>
        <v>15503.173500000001</v>
      </c>
      <c r="R47" s="17"/>
      <c r="S47" s="56"/>
      <c r="U47" s="36" t="s">
        <v>143</v>
      </c>
      <c r="V47" s="35">
        <v>100</v>
      </c>
      <c r="W47" s="35" t="s">
        <v>144</v>
      </c>
      <c r="X47" s="35" t="s">
        <v>33</v>
      </c>
      <c r="Y47" s="46" t="s">
        <v>34</v>
      </c>
      <c r="Z47" s="46" t="s">
        <v>35</v>
      </c>
      <c r="AA47" s="35" t="s">
        <v>33</v>
      </c>
      <c r="AB47" s="35" t="s">
        <v>36</v>
      </c>
      <c r="AC47" s="35"/>
      <c r="AD47" s="35" t="s">
        <v>37</v>
      </c>
      <c r="AE47" s="60">
        <f>+D24</f>
        <v>2500</v>
      </c>
      <c r="AF47" s="36" t="s">
        <v>143</v>
      </c>
      <c r="AG47" s="35">
        <v>100</v>
      </c>
      <c r="AH47" s="35" t="s">
        <v>144</v>
      </c>
      <c r="AI47" s="35" t="s">
        <v>33</v>
      </c>
      <c r="AJ47" s="46" t="s">
        <v>34</v>
      </c>
      <c r="AK47" s="46" t="s">
        <v>35</v>
      </c>
      <c r="AL47" s="35" t="s">
        <v>33</v>
      </c>
      <c r="AM47" s="35" t="s">
        <v>36</v>
      </c>
      <c r="AN47" s="35"/>
      <c r="AO47" s="35" t="s">
        <v>37</v>
      </c>
      <c r="AP47" s="60">
        <f>+E24</f>
        <v>-805</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-11358.499000000002</v>
      </c>
      <c r="D48" s="24">
        <f t="shared" si="38"/>
        <v>652.75649999999882</v>
      </c>
      <c r="E48" s="24">
        <f t="shared" si="38"/>
        <v>969.03600000000154</v>
      </c>
      <c r="F48" s="24">
        <f t="shared" ref="F48" si="41">+F7*0.05</f>
        <v>1465.3740000000021</v>
      </c>
      <c r="G48" s="24"/>
      <c r="H48" s="24"/>
      <c r="I48" s="24"/>
      <c r="J48" s="24"/>
      <c r="K48" s="24"/>
      <c r="L48" s="24"/>
      <c r="M48" s="24"/>
      <c r="N48" s="24"/>
      <c r="O48" s="24"/>
      <c r="P48" s="24">
        <f>SUM(D48:O48)</f>
        <v>3087.1665000000025</v>
      </c>
      <c r="Q48" s="22">
        <f>+C48+P48</f>
        <v>-8271.3324999999986</v>
      </c>
      <c r="R48" s="17"/>
      <c r="S48" s="56"/>
      <c r="U48" s="36" t="s">
        <v>146</v>
      </c>
      <c r="V48" s="35">
        <v>100</v>
      </c>
      <c r="W48" s="35" t="s">
        <v>147</v>
      </c>
      <c r="X48" s="35" t="s">
        <v>33</v>
      </c>
      <c r="Y48" s="46" t="s">
        <v>34</v>
      </c>
      <c r="Z48" s="46" t="s">
        <v>35</v>
      </c>
      <c r="AA48" s="35" t="s">
        <v>33</v>
      </c>
      <c r="AB48" s="35" t="s">
        <v>36</v>
      </c>
      <c r="AC48" s="35"/>
      <c r="AD48" s="35" t="s">
        <v>37</v>
      </c>
      <c r="AE48" s="60">
        <f>-D24</f>
        <v>-2500</v>
      </c>
      <c r="AF48" s="36" t="s">
        <v>146</v>
      </c>
      <c r="AG48" s="35">
        <v>100</v>
      </c>
      <c r="AH48" s="35" t="s">
        <v>147</v>
      </c>
      <c r="AI48" s="35" t="s">
        <v>33</v>
      </c>
      <c r="AJ48" s="46" t="s">
        <v>34</v>
      </c>
      <c r="AK48" s="46" t="s">
        <v>35</v>
      </c>
      <c r="AL48" s="35" t="s">
        <v>33</v>
      </c>
      <c r="AM48" s="35" t="s">
        <v>36</v>
      </c>
      <c r="AN48" s="35"/>
      <c r="AO48" s="35" t="s">
        <v>37</v>
      </c>
      <c r="AP48" s="60">
        <f>-E24</f>
        <v>805</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4711.2011199999979</v>
      </c>
      <c r="D49" s="39">
        <f t="shared" ref="D49:E49" si="43">+D34+D47+D48</f>
        <v>1898.7704399999982</v>
      </c>
      <c r="E49" s="39">
        <f t="shared" si="43"/>
        <v>2116.3252600000023</v>
      </c>
      <c r="F49" s="39">
        <f t="shared" ref="F49" si="44">+F34+F47+F48</f>
        <v>1976.8278600000031</v>
      </c>
      <c r="G49" s="39"/>
      <c r="H49" s="39"/>
      <c r="I49" s="39"/>
      <c r="J49" s="39"/>
      <c r="K49" s="39"/>
      <c r="L49" s="39"/>
      <c r="M49" s="39"/>
      <c r="N49" s="39"/>
      <c r="O49" s="39"/>
      <c r="P49" s="39">
        <f>+P34+P47+P48</f>
        <v>5991.9235600000029</v>
      </c>
      <c r="Q49" s="39">
        <f>+Q34+Q47+Q48</f>
        <v>10703.124680000003</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938.31403999999748</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3832.2646600000044</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2649.6612600000044</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-938.31403999999748</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-3832.2646600000044</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-2649.6612600000044</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227169.98</v>
      </c>
      <c r="D51" s="29">
        <v>214114.85000000003</v>
      </c>
      <c r="E51" s="29">
        <v>194734.13</v>
      </c>
      <c r="F51" s="29">
        <v>165426.64999999997</v>
      </c>
      <c r="G51" s="29"/>
      <c r="H51" s="29"/>
      <c r="I51" s="29"/>
      <c r="J51" s="29"/>
      <c r="K51" s="29"/>
      <c r="L51" s="29"/>
      <c r="M51" s="29"/>
      <c r="N51" s="29"/>
      <c r="O51" s="29"/>
      <c r="P51" s="57">
        <f>+F51</f>
        <v>165426.64999999997</v>
      </c>
      <c r="Q51" s="78">
        <f t="shared" ref="Q51:Q58" si="45">P51</f>
        <v>165426.64999999997</v>
      </c>
      <c r="R51" s="17">
        <f>-R7</f>
        <v>165426.64999999997</v>
      </c>
      <c r="S51" s="55">
        <f>Q51-R51</f>
        <v>0</v>
      </c>
      <c r="U51" s="36" t="s">
        <v>154</v>
      </c>
      <c r="V51" s="35" t="s">
        <v>32</v>
      </c>
      <c r="W51" s="35" t="s">
        <v>155</v>
      </c>
      <c r="X51" s="35" t="s">
        <v>33</v>
      </c>
      <c r="Y51" s="46" t="s">
        <v>34</v>
      </c>
      <c r="Z51" s="46" t="s">
        <v>35</v>
      </c>
      <c r="AA51" s="35" t="s">
        <v>33</v>
      </c>
      <c r="AB51" s="35" t="s">
        <v>36</v>
      </c>
      <c r="AC51" s="35"/>
      <c r="AD51" s="35" t="s">
        <v>37</v>
      </c>
      <c r="AE51" s="60">
        <f>+D25</f>
        <v>938.31403999999748</v>
      </c>
      <c r="AF51" s="36" t="s">
        <v>154</v>
      </c>
      <c r="AG51" s="35" t="s">
        <v>32</v>
      </c>
      <c r="AH51" s="35" t="s">
        <v>155</v>
      </c>
      <c r="AI51" s="35" t="s">
        <v>33</v>
      </c>
      <c r="AJ51" s="46" t="s">
        <v>34</v>
      </c>
      <c r="AK51" s="46" t="s">
        <v>35</v>
      </c>
      <c r="AL51" s="35" t="s">
        <v>33</v>
      </c>
      <c r="AM51" s="35" t="s">
        <v>36</v>
      </c>
      <c r="AN51" s="35"/>
      <c r="AO51" s="35" t="s">
        <v>37</v>
      </c>
      <c r="AP51" s="60">
        <f>+E25</f>
        <v>3832.2646600000044</v>
      </c>
      <c r="AQ51" s="36" t="s">
        <v>154</v>
      </c>
      <c r="AR51" s="35" t="s">
        <v>32</v>
      </c>
      <c r="AS51" s="35" t="s">
        <v>155</v>
      </c>
      <c r="AT51" s="35" t="s">
        <v>33</v>
      </c>
      <c r="AU51" s="46" t="s">
        <v>34</v>
      </c>
      <c r="AV51" s="46" t="s">
        <v>35</v>
      </c>
      <c r="AW51" s="35" t="s">
        <v>33</v>
      </c>
      <c r="AX51" s="35" t="s">
        <v>36</v>
      </c>
      <c r="AY51" s="35"/>
      <c r="AZ51" s="35" t="s">
        <v>37</v>
      </c>
      <c r="BA51" s="60">
        <f>+F25</f>
        <v>2649.6612600000044</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5000</v>
      </c>
      <c r="D52" s="29">
        <v>60564</v>
      </c>
      <c r="E52" s="29">
        <v>55019</v>
      </c>
      <c r="F52" s="29">
        <v>55019</v>
      </c>
      <c r="G52" s="29"/>
      <c r="H52" s="29"/>
      <c r="I52" s="29"/>
      <c r="J52" s="29"/>
      <c r="K52" s="29"/>
      <c r="L52" s="29"/>
      <c r="M52" s="29"/>
      <c r="N52" s="29"/>
      <c r="O52" s="29"/>
      <c r="P52" s="57">
        <f>+F52</f>
        <v>55019</v>
      </c>
      <c r="Q52" s="78">
        <f t="shared" si="45"/>
        <v>55019</v>
      </c>
      <c r="R52" s="53">
        <f>Q52</f>
        <v>55019</v>
      </c>
      <c r="S52" s="55">
        <f>Q52-R52</f>
        <v>0</v>
      </c>
      <c r="U52" s="36" t="s">
        <v>157</v>
      </c>
      <c r="V52" s="35" t="s">
        <v>32</v>
      </c>
      <c r="W52" s="35" t="s">
        <v>158</v>
      </c>
      <c r="X52" s="35" t="s">
        <v>33</v>
      </c>
      <c r="Y52" s="46" t="s">
        <v>34</v>
      </c>
      <c r="Z52" s="46" t="s">
        <v>35</v>
      </c>
      <c r="AA52" s="35" t="s">
        <v>33</v>
      </c>
      <c r="AB52" s="35" t="s">
        <v>36</v>
      </c>
      <c r="AC52" s="35"/>
      <c r="AD52" s="35" t="s">
        <v>37</v>
      </c>
      <c r="AE52" s="60">
        <f>-D25</f>
        <v>-938.31403999999748</v>
      </c>
      <c r="AF52" s="36" t="s">
        <v>157</v>
      </c>
      <c r="AG52" s="35" t="s">
        <v>32</v>
      </c>
      <c r="AH52" s="35" t="s">
        <v>158</v>
      </c>
      <c r="AI52" s="35" t="s">
        <v>33</v>
      </c>
      <c r="AJ52" s="46" t="s">
        <v>34</v>
      </c>
      <c r="AK52" s="46" t="s">
        <v>35</v>
      </c>
      <c r="AL52" s="35" t="s">
        <v>33</v>
      </c>
      <c r="AM52" s="35" t="s">
        <v>36</v>
      </c>
      <c r="AN52" s="35"/>
      <c r="AO52" s="35" t="s">
        <v>37</v>
      </c>
      <c r="AP52" s="60">
        <f>-E25</f>
        <v>-3832.2646600000044</v>
      </c>
      <c r="AQ52" s="36" t="s">
        <v>157</v>
      </c>
      <c r="AR52" s="35" t="s">
        <v>32</v>
      </c>
      <c r="AS52" s="35" t="s">
        <v>158</v>
      </c>
      <c r="AT52" s="35" t="s">
        <v>33</v>
      </c>
      <c r="AU52" s="46" t="s">
        <v>34</v>
      </c>
      <c r="AV52" s="46" t="s">
        <v>35</v>
      </c>
      <c r="AW52" s="35" t="s">
        <v>33</v>
      </c>
      <c r="AX52" s="35" t="s">
        <v>36</v>
      </c>
      <c r="AY52" s="35"/>
      <c r="AZ52" s="35" t="s">
        <v>37</v>
      </c>
      <c r="BA52" s="60">
        <f>-F25</f>
        <v>-2649.6612600000044</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30802.868416590558</v>
      </c>
      <c r="D53" s="3">
        <f t="shared" ref="D53:F53" si="46">+D65-D15-D16+C53</f>
        <v>-10238.103623409457</v>
      </c>
      <c r="E53" s="3">
        <f t="shared" si="46"/>
        <v>1493.9247165905581</v>
      </c>
      <c r="F53" s="3">
        <f t="shared" si="46"/>
        <v>-31477.053543409424</v>
      </c>
      <c r="G53" s="3"/>
      <c r="H53" s="3"/>
      <c r="I53" s="3"/>
      <c r="J53" s="3"/>
      <c r="K53" s="3"/>
      <c r="L53" s="3"/>
      <c r="M53" s="3"/>
      <c r="N53" s="3"/>
      <c r="O53" s="3"/>
      <c r="P53" s="53">
        <f>+P65-P15-P16+C53</f>
        <v>-31477.05354340942</v>
      </c>
      <c r="Q53" s="13">
        <f t="shared" si="45"/>
        <v>-31477.05354340942</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882.27510000000007</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645.27890000000014</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-181.55130000000003</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-882.27510000000007</v>
      </c>
      <c r="AF54" s="36" t="s">
        <v>67</v>
      </c>
      <c r="AG54" s="35">
        <v>100</v>
      </c>
      <c r="AH54" s="35" t="s">
        <v>68</v>
      </c>
      <c r="AI54" s="35" t="s">
        <v>33</v>
      </c>
      <c r="AJ54" s="46" t="s">
        <v>34</v>
      </c>
      <c r="AK54" s="46" t="s">
        <v>35</v>
      </c>
      <c r="AL54" s="35" t="s">
        <v>33</v>
      </c>
      <c r="AM54" s="35" t="s">
        <v>36</v>
      </c>
      <c r="AN54" s="35"/>
      <c r="AO54" s="35" t="s">
        <v>37</v>
      </c>
      <c r="AP54" s="60">
        <f>-E26</f>
        <v>-645.27890000000014</v>
      </c>
      <c r="AQ54" s="36" t="s">
        <v>67</v>
      </c>
      <c r="AR54" s="35">
        <v>100</v>
      </c>
      <c r="AS54" s="35" t="s">
        <v>68</v>
      </c>
      <c r="AT54" s="35" t="s">
        <v>33</v>
      </c>
      <c r="AU54" s="46" t="s">
        <v>34</v>
      </c>
      <c r="AV54" s="46" t="s">
        <v>35</v>
      </c>
      <c r="AW54" s="35" t="s">
        <v>33</v>
      </c>
      <c r="AX54" s="35" t="s">
        <v>36</v>
      </c>
      <c r="AY54" s="35"/>
      <c r="AZ54" s="35" t="s">
        <v>37</v>
      </c>
      <c r="BA54" s="60">
        <f>-F26</f>
        <v>181.55130000000003</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882.27510000000007</v>
      </c>
      <c r="AF55" s="36" t="s">
        <v>69</v>
      </c>
      <c r="AG55" s="35" t="s">
        <v>32</v>
      </c>
      <c r="AH55" s="35" t="s">
        <v>70</v>
      </c>
      <c r="AI55" s="35" t="s">
        <v>33</v>
      </c>
      <c r="AJ55" s="46" t="s">
        <v>34</v>
      </c>
      <c r="AK55" s="46" t="s">
        <v>35</v>
      </c>
      <c r="AL55" s="35" t="s">
        <v>33</v>
      </c>
      <c r="AM55" s="35" t="s">
        <v>36</v>
      </c>
      <c r="AN55" s="35"/>
      <c r="AO55" s="35" t="s">
        <v>37</v>
      </c>
      <c r="AP55" s="60">
        <f>+E26</f>
        <v>645.27890000000014</v>
      </c>
      <c r="AQ55" s="36" t="s">
        <v>69</v>
      </c>
      <c r="AR55" s="35" t="s">
        <v>32</v>
      </c>
      <c r="AS55" s="35" t="s">
        <v>70</v>
      </c>
      <c r="AT55" s="35" t="s">
        <v>33</v>
      </c>
      <c r="AU55" s="46" t="s">
        <v>34</v>
      </c>
      <c r="AV55" s="46" t="s">
        <v>35</v>
      </c>
      <c r="AW55" s="35" t="s">
        <v>33</v>
      </c>
      <c r="AX55" s="35" t="s">
        <v>36</v>
      </c>
      <c r="AY55" s="35"/>
      <c r="AZ55" s="35" t="s">
        <v>37</v>
      </c>
      <c r="BA55" s="60">
        <f>+F26</f>
        <v>-181.55130000000003</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2500</v>
      </c>
      <c r="D56" s="29">
        <v>5000</v>
      </c>
      <c r="E56" s="29">
        <v>4195</v>
      </c>
      <c r="F56" s="29">
        <v>4195</v>
      </c>
      <c r="G56" s="29"/>
      <c r="H56" s="29"/>
      <c r="I56" s="29"/>
      <c r="J56" s="29"/>
      <c r="K56" s="29"/>
      <c r="L56" s="29"/>
      <c r="M56" s="29"/>
      <c r="N56" s="29"/>
      <c r="O56" s="29"/>
      <c r="P56" s="57">
        <f t="shared" si="47"/>
        <v>4195</v>
      </c>
      <c r="Q56" s="79">
        <f t="shared" si="45"/>
        <v>4195</v>
      </c>
      <c r="R56" s="53">
        <f>Q56</f>
        <v>4195</v>
      </c>
      <c r="S56" s="55">
        <f>Q56-R56</f>
        <v>0</v>
      </c>
      <c r="U56" s="36" t="s">
        <v>165</v>
      </c>
      <c r="V56" s="35">
        <v>100</v>
      </c>
      <c r="W56" s="35" t="s">
        <v>166</v>
      </c>
      <c r="X56" s="35" t="s">
        <v>33</v>
      </c>
      <c r="Y56" s="46" t="s">
        <v>34</v>
      </c>
      <c r="Z56" s="46" t="s">
        <v>35</v>
      </c>
      <c r="AA56" s="35" t="s">
        <v>33</v>
      </c>
      <c r="AB56" s="35" t="s">
        <v>36</v>
      </c>
      <c r="AC56" s="35"/>
      <c r="AD56" s="35" t="s">
        <v>37</v>
      </c>
      <c r="AE56" s="60">
        <f>-D26</f>
        <v>-882.27510000000007</v>
      </c>
      <c r="AF56" s="36" t="s">
        <v>165</v>
      </c>
      <c r="AG56" s="35">
        <v>100</v>
      </c>
      <c r="AH56" s="35" t="s">
        <v>166</v>
      </c>
      <c r="AI56" s="35" t="s">
        <v>33</v>
      </c>
      <c r="AJ56" s="46" t="s">
        <v>34</v>
      </c>
      <c r="AK56" s="46" t="s">
        <v>35</v>
      </c>
      <c r="AL56" s="35" t="s">
        <v>33</v>
      </c>
      <c r="AM56" s="35" t="s">
        <v>36</v>
      </c>
      <c r="AN56" s="35"/>
      <c r="AO56" s="35" t="s">
        <v>37</v>
      </c>
      <c r="AP56" s="60">
        <f>-E26</f>
        <v>-645.27890000000014</v>
      </c>
      <c r="AQ56" s="36" t="s">
        <v>165</v>
      </c>
      <c r="AR56" s="35">
        <v>100</v>
      </c>
      <c r="AS56" s="35" t="s">
        <v>166</v>
      </c>
      <c r="AT56" s="35" t="s">
        <v>33</v>
      </c>
      <c r="AU56" s="46" t="s">
        <v>34</v>
      </c>
      <c r="AV56" s="46" t="s">
        <v>35</v>
      </c>
      <c r="AW56" s="35" t="s">
        <v>33</v>
      </c>
      <c r="AX56" s="35" t="s">
        <v>36</v>
      </c>
      <c r="AY56" s="35"/>
      <c r="AZ56" s="35" t="s">
        <v>37</v>
      </c>
      <c r="BA56" s="60">
        <f>-F26</f>
        <v>181.55130000000003</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6449.2037635783563</v>
      </c>
      <c r="D57" s="3">
        <f t="shared" ref="D57:F57" si="49">+D67-D23-D24+C57</f>
        <v>7387.5178035783538</v>
      </c>
      <c r="E57" s="3">
        <f t="shared" si="49"/>
        <v>11219.782463578358</v>
      </c>
      <c r="F57" s="3">
        <f t="shared" si="49"/>
        <v>13869.443723578363</v>
      </c>
      <c r="G57" s="3"/>
      <c r="H57" s="3"/>
      <c r="I57" s="3"/>
      <c r="J57" s="3"/>
      <c r="K57" s="3"/>
      <c r="L57" s="3"/>
      <c r="M57" s="3"/>
      <c r="N57" s="3"/>
      <c r="O57" s="3"/>
      <c r="P57" s="58">
        <f>+P67-P23-P24+C57</f>
        <v>13869.443723578363</v>
      </c>
      <c r="Q57" s="17">
        <f t="shared" si="45"/>
        <v>13869.443723578363</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-66.294860200000073</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44.797641700000078</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-164.85489129999991</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166.51434208295177</v>
      </c>
      <c r="D58" s="5">
        <f>+D68-D26+C58</f>
        <v>100.21948188295164</v>
      </c>
      <c r="E58" s="5">
        <f t="shared" ref="E58:F58" si="50">+E68-E26+D58</f>
        <v>145.01712358295174</v>
      </c>
      <c r="F58" s="5">
        <f t="shared" si="50"/>
        <v>-19.837767717048166</v>
      </c>
      <c r="G58" s="3"/>
      <c r="H58" s="3"/>
      <c r="I58" s="3"/>
      <c r="J58" s="3"/>
      <c r="K58" s="3"/>
      <c r="L58" s="3"/>
      <c r="M58" s="3"/>
      <c r="N58" s="3"/>
      <c r="O58" s="3"/>
      <c r="P58" s="58">
        <f t="shared" si="47"/>
        <v>-19.837767717048166</v>
      </c>
      <c r="Q58" s="17">
        <f t="shared" si="45"/>
        <v>-19.837767717048166</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66.294860200000073</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-44.797641700000078</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164.85489129999991</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-66.294860200000073</v>
      </c>
      <c r="AF59" s="36" t="s">
        <v>173</v>
      </c>
      <c r="AG59" s="35" t="s">
        <v>32</v>
      </c>
      <c r="AH59" s="35" t="s">
        <v>174</v>
      </c>
      <c r="AI59" s="35" t="s">
        <v>33</v>
      </c>
      <c r="AJ59" s="46" t="s">
        <v>34</v>
      </c>
      <c r="AK59" s="46" t="s">
        <v>35</v>
      </c>
      <c r="AL59" s="35" t="s">
        <v>33</v>
      </c>
      <c r="AM59" s="35" t="s">
        <v>36</v>
      </c>
      <c r="AN59" s="35"/>
      <c r="AO59" s="35" t="s">
        <v>37</v>
      </c>
      <c r="AP59" s="60">
        <f>+E27</f>
        <v>44.797641700000078</v>
      </c>
      <c r="AQ59" s="36" t="s">
        <v>173</v>
      </c>
      <c r="AR59" s="35" t="s">
        <v>32</v>
      </c>
      <c r="AS59" s="35" t="s">
        <v>174</v>
      </c>
      <c r="AT59" s="35" t="s">
        <v>33</v>
      </c>
      <c r="AU59" s="46" t="s">
        <v>34</v>
      </c>
      <c r="AV59" s="46" t="s">
        <v>35</v>
      </c>
      <c r="AW59" s="35" t="s">
        <v>33</v>
      </c>
      <c r="AX59" s="35" t="s">
        <v>36</v>
      </c>
      <c r="AY59" s="35"/>
      <c r="AZ59" s="35" t="s">
        <v>37</v>
      </c>
      <c r="BA59" s="60">
        <f>+F27</f>
        <v>-164.85489129999991</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0.56236450012299677</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0.56600000000000006</v>
      </c>
      <c r="Q60" s="40">
        <f>+Q18/Q8</f>
        <v>0.56439975973331402</v>
      </c>
      <c r="R60" s="17"/>
      <c r="S60" s="56"/>
      <c r="U60" s="36" t="s">
        <v>176</v>
      </c>
      <c r="V60" s="35" t="s">
        <v>32</v>
      </c>
      <c r="W60" s="35" t="s">
        <v>177</v>
      </c>
      <c r="X60" s="35" t="s">
        <v>33</v>
      </c>
      <c r="Y60" s="46" t="s">
        <v>34</v>
      </c>
      <c r="Z60" s="46" t="s">
        <v>35</v>
      </c>
      <c r="AA60" s="35" t="s">
        <v>33</v>
      </c>
      <c r="AB60" s="35" t="s">
        <v>36</v>
      </c>
      <c r="AC60" s="35"/>
      <c r="AD60" s="35" t="s">
        <v>37</v>
      </c>
      <c r="AE60" s="60">
        <f>-D27</f>
        <v>66.294860200000073</v>
      </c>
      <c r="AF60" s="36" t="s">
        <v>176</v>
      </c>
      <c r="AG60" s="35" t="s">
        <v>32</v>
      </c>
      <c r="AH60" s="35" t="s">
        <v>177</v>
      </c>
      <c r="AI60" s="35" t="s">
        <v>33</v>
      </c>
      <c r="AJ60" s="46" t="s">
        <v>34</v>
      </c>
      <c r="AK60" s="46" t="s">
        <v>35</v>
      </c>
      <c r="AL60" s="35" t="s">
        <v>33</v>
      </c>
      <c r="AM60" s="35" t="s">
        <v>36</v>
      </c>
      <c r="AN60" s="35"/>
      <c r="AO60" s="35" t="s">
        <v>37</v>
      </c>
      <c r="AP60" s="60">
        <f>-E27</f>
        <v>-44.797641700000078</v>
      </c>
      <c r="AQ60" s="36" t="s">
        <v>176</v>
      </c>
      <c r="AR60" s="35" t="s">
        <v>32</v>
      </c>
      <c r="AS60" s="35" t="s">
        <v>177</v>
      </c>
      <c r="AT60" s="35" t="s">
        <v>33</v>
      </c>
      <c r="AU60" s="46" t="s">
        <v>34</v>
      </c>
      <c r="AV60" s="46" t="s">
        <v>35</v>
      </c>
      <c r="AW60" s="35" t="s">
        <v>33</v>
      </c>
      <c r="AX60" s="35" t="s">
        <v>36</v>
      </c>
      <c r="AY60" s="35"/>
      <c r="AZ60" s="35" t="s">
        <v>37</v>
      </c>
      <c r="BA60" s="60">
        <f>-F27</f>
        <v>164.85489129999991</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50.41572</v>
      </c>
      <c r="AF61" s="36" t="s">
        <v>179</v>
      </c>
      <c r="AG61" s="35">
        <v>100</v>
      </c>
      <c r="AH61" s="35" t="s">
        <v>180</v>
      </c>
      <c r="AI61" s="35" t="s">
        <v>33</v>
      </c>
      <c r="AJ61" s="46" t="s">
        <v>34</v>
      </c>
      <c r="AK61" s="46" t="s">
        <v>35</v>
      </c>
      <c r="AL61" s="35" t="s">
        <v>33</v>
      </c>
      <c r="AM61" s="35" t="s">
        <v>36</v>
      </c>
      <c r="AN61" s="35"/>
      <c r="AO61" s="35" t="s">
        <v>37</v>
      </c>
      <c r="AP61" s="60">
        <f>+E30</f>
        <v>36.873080000000002</v>
      </c>
      <c r="AQ61" s="36" t="s">
        <v>179</v>
      </c>
      <c r="AR61" s="35">
        <v>100</v>
      </c>
      <c r="AS61" s="35" t="s">
        <v>180</v>
      </c>
      <c r="AT61" s="35" t="s">
        <v>33</v>
      </c>
      <c r="AU61" s="46" t="s">
        <v>34</v>
      </c>
      <c r="AV61" s="46" t="s">
        <v>35</v>
      </c>
      <c r="AW61" s="35" t="s">
        <v>33</v>
      </c>
      <c r="AX61" s="35" t="s">
        <v>36</v>
      </c>
      <c r="AY61" s="35"/>
      <c r="AZ61" s="35" t="s">
        <v>37</v>
      </c>
      <c r="BA61" s="60">
        <f>+F30</f>
        <v>-10.374360000000001</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0.14056735461652264</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0.13400000000000001</v>
      </c>
      <c r="Q62" s="40">
        <f>(+Q23+Q24+Q25)/Q8</f>
        <v>0.13689075661078806</v>
      </c>
      <c r="R62" s="17"/>
      <c r="S62" s="56"/>
      <c r="U62" s="36" t="s">
        <v>61</v>
      </c>
      <c r="V62" s="35">
        <v>100</v>
      </c>
      <c r="W62" s="35">
        <v>500300</v>
      </c>
      <c r="X62" s="35" t="s">
        <v>33</v>
      </c>
      <c r="Y62" s="46" t="s">
        <v>34</v>
      </c>
      <c r="Z62" s="46" t="s">
        <v>35</v>
      </c>
      <c r="AA62" s="35" t="s">
        <v>33</v>
      </c>
      <c r="AB62" s="35" t="s">
        <v>36</v>
      </c>
      <c r="AC62" s="35"/>
      <c r="AD62" s="35" t="s">
        <v>37</v>
      </c>
      <c r="AE62" s="60">
        <f>-D30</f>
        <v>-50.41572</v>
      </c>
      <c r="AF62" s="36" t="s">
        <v>61</v>
      </c>
      <c r="AG62" s="35">
        <v>100</v>
      </c>
      <c r="AH62" s="35">
        <v>500300</v>
      </c>
      <c r="AI62" s="35" t="s">
        <v>33</v>
      </c>
      <c r="AJ62" s="46" t="s">
        <v>34</v>
      </c>
      <c r="AK62" s="46" t="s">
        <v>35</v>
      </c>
      <c r="AL62" s="35" t="s">
        <v>33</v>
      </c>
      <c r="AM62" s="35" t="s">
        <v>36</v>
      </c>
      <c r="AN62" s="35"/>
      <c r="AO62" s="35" t="s">
        <v>37</v>
      </c>
      <c r="AP62" s="60">
        <f>-E30</f>
        <v>-36.873080000000002</v>
      </c>
      <c r="AQ62" s="36" t="s">
        <v>61</v>
      </c>
      <c r="AR62" s="35">
        <v>100</v>
      </c>
      <c r="AS62" s="35">
        <v>500300</v>
      </c>
      <c r="AT62" s="35" t="s">
        <v>33</v>
      </c>
      <c r="AU62" s="46" t="s">
        <v>34</v>
      </c>
      <c r="AV62" s="46" t="s">
        <v>35</v>
      </c>
      <c r="AW62" s="35" t="s">
        <v>33</v>
      </c>
      <c r="AX62" s="35" t="s">
        <v>36</v>
      </c>
      <c r="AY62" s="35"/>
      <c r="AZ62" s="35" t="s">
        <v>37</v>
      </c>
      <c r="BA62" s="60">
        <f>-F30</f>
        <v>10.374360000000001</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0.70293185473951936</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0.70000000000000007</v>
      </c>
      <c r="Q63" s="41">
        <f>SUM(Q60:Q62)</f>
        <v>0.70129051634410211</v>
      </c>
      <c r="R63" s="17"/>
      <c r="S63" s="56"/>
      <c r="U63" s="36" t="s">
        <v>61</v>
      </c>
      <c r="V63" s="35">
        <v>100</v>
      </c>
      <c r="W63" s="35">
        <v>500300</v>
      </c>
      <c r="X63" s="35" t="s">
        <v>33</v>
      </c>
      <c r="Y63" s="46" t="s">
        <v>34</v>
      </c>
      <c r="Z63" s="46" t="s">
        <v>35</v>
      </c>
      <c r="AA63" s="35" t="s">
        <v>33</v>
      </c>
      <c r="AB63" s="35" t="s">
        <v>36</v>
      </c>
      <c r="AC63" s="35"/>
      <c r="AD63" s="35" t="s">
        <v>37</v>
      </c>
      <c r="AE63" s="60">
        <f>-D31</f>
        <v>-52.220519999999901</v>
      </c>
      <c r="AF63" s="36" t="s">
        <v>61</v>
      </c>
      <c r="AG63" s="35">
        <v>100</v>
      </c>
      <c r="AH63" s="35">
        <v>500300</v>
      </c>
      <c r="AI63" s="35" t="s">
        <v>33</v>
      </c>
      <c r="AJ63" s="46" t="s">
        <v>34</v>
      </c>
      <c r="AK63" s="46" t="s">
        <v>35</v>
      </c>
      <c r="AL63" s="35" t="s">
        <v>33</v>
      </c>
      <c r="AM63" s="35" t="s">
        <v>36</v>
      </c>
      <c r="AN63" s="35"/>
      <c r="AO63" s="35" t="s">
        <v>37</v>
      </c>
      <c r="AP63" s="60">
        <f>-E31</f>
        <v>-77.522880000000129</v>
      </c>
      <c r="AQ63" s="36" t="s">
        <v>61</v>
      </c>
      <c r="AR63" s="35">
        <v>100</v>
      </c>
      <c r="AS63" s="35">
        <v>500300</v>
      </c>
      <c r="AT63" s="35" t="s">
        <v>33</v>
      </c>
      <c r="AU63" s="46" t="s">
        <v>34</v>
      </c>
      <c r="AV63" s="46" t="s">
        <v>35</v>
      </c>
      <c r="AW63" s="35" t="s">
        <v>33</v>
      </c>
      <c r="AX63" s="35" t="s">
        <v>36</v>
      </c>
      <c r="AY63" s="35"/>
      <c r="AZ63" s="35" t="s">
        <v>37</v>
      </c>
      <c r="BA63" s="60">
        <f>-F31</f>
        <v>-117.22992000000016</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52.220519999999901</v>
      </c>
      <c r="AF64" s="36" t="s">
        <v>183</v>
      </c>
      <c r="AG64" s="35">
        <v>100</v>
      </c>
      <c r="AH64" s="35" t="s">
        <v>184</v>
      </c>
      <c r="AI64" s="35" t="s">
        <v>33</v>
      </c>
      <c r="AJ64" s="46" t="s">
        <v>34</v>
      </c>
      <c r="AK64" s="46" t="s">
        <v>35</v>
      </c>
      <c r="AL64" s="35" t="s">
        <v>33</v>
      </c>
      <c r="AM64" s="35" t="s">
        <v>36</v>
      </c>
      <c r="AN64" s="35"/>
      <c r="AO64" s="35" t="s">
        <v>37</v>
      </c>
      <c r="AP64" s="60">
        <f>+E31</f>
        <v>77.522880000000129</v>
      </c>
      <c r="AQ64" s="36" t="s">
        <v>183</v>
      </c>
      <c r="AR64" s="35">
        <v>100</v>
      </c>
      <c r="AS64" s="35" t="s">
        <v>184</v>
      </c>
      <c r="AT64" s="35" t="s">
        <v>33</v>
      </c>
      <c r="AU64" s="46" t="s">
        <v>34</v>
      </c>
      <c r="AV64" s="46" t="s">
        <v>35</v>
      </c>
      <c r="AW64" s="35" t="s">
        <v>33</v>
      </c>
      <c r="AX64" s="35" t="s">
        <v>36</v>
      </c>
      <c r="AY64" s="35"/>
      <c r="AZ64" s="35" t="s">
        <v>37</v>
      </c>
      <c r="BA64" s="60">
        <f>+F31</f>
        <v>117.22992000000016</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35802.868416590558</v>
      </c>
      <c r="D65" s="27">
        <f t="shared" ref="D65:M67" si="55">D$8*D60</f>
        <v>14523.027959999985</v>
      </c>
      <c r="E65" s="27">
        <f t="shared" si="55"/>
        <v>16187.028340000015</v>
      </c>
      <c r="F65" s="27">
        <f t="shared" si="55"/>
        <v>15120.061740000021</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45830.118040000023</v>
      </c>
      <c r="Q65" s="5">
        <f>+C65+P65</f>
        <v>81632.986456590588</v>
      </c>
      <c r="R65" s="17"/>
      <c r="S65" s="17"/>
      <c r="U65" s="36" t="s">
        <v>48</v>
      </c>
      <c r="V65" s="35">
        <v>100</v>
      </c>
      <c r="W65" s="35" t="s">
        <v>49</v>
      </c>
      <c r="X65" s="35" t="s">
        <v>33</v>
      </c>
      <c r="Y65" s="46" t="s">
        <v>34</v>
      </c>
      <c r="Z65" s="46" t="s">
        <v>35</v>
      </c>
      <c r="AA65" s="35" t="s">
        <v>33</v>
      </c>
      <c r="AB65" s="35" t="s">
        <v>36</v>
      </c>
      <c r="AC65" s="35"/>
      <c r="AD65" s="35" t="s">
        <v>37</v>
      </c>
      <c r="AE65" s="60">
        <f>+D32</f>
        <v>252.07860000000002</v>
      </c>
      <c r="AF65" s="36" t="s">
        <v>48</v>
      </c>
      <c r="AG65" s="35">
        <v>100</v>
      </c>
      <c r="AH65" s="35" t="s">
        <v>49</v>
      </c>
      <c r="AI65" s="35" t="s">
        <v>33</v>
      </c>
      <c r="AJ65" s="46" t="s">
        <v>34</v>
      </c>
      <c r="AK65" s="46" t="s">
        <v>35</v>
      </c>
      <c r="AL65" s="35" t="s">
        <v>33</v>
      </c>
      <c r="AM65" s="35" t="s">
        <v>36</v>
      </c>
      <c r="AN65" s="35"/>
      <c r="AO65" s="35" t="s">
        <v>37</v>
      </c>
      <c r="AP65" s="60">
        <f>+E32</f>
        <v>184.36540000000002</v>
      </c>
      <c r="AQ65" s="36" t="s">
        <v>48</v>
      </c>
      <c r="AR65" s="35">
        <v>100</v>
      </c>
      <c r="AS65" s="35" t="s">
        <v>49</v>
      </c>
      <c r="AT65" s="35" t="s">
        <v>33</v>
      </c>
      <c r="AU65" s="46" t="s">
        <v>34</v>
      </c>
      <c r="AV65" s="46" t="s">
        <v>35</v>
      </c>
      <c r="AW65" s="35" t="s">
        <v>33</v>
      </c>
      <c r="AX65" s="35" t="s">
        <v>36</v>
      </c>
      <c r="AY65" s="35"/>
      <c r="AZ65" s="35" t="s">
        <v>37</v>
      </c>
      <c r="BA65" s="60">
        <f>+F32</f>
        <v>-51.871800000000007</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-252.07860000000002</v>
      </c>
      <c r="AF66" s="36" t="s">
        <v>61</v>
      </c>
      <c r="AG66" s="35">
        <v>100</v>
      </c>
      <c r="AH66" s="35" t="s">
        <v>62</v>
      </c>
      <c r="AI66" s="35" t="s">
        <v>33</v>
      </c>
      <c r="AJ66" s="46" t="s">
        <v>34</v>
      </c>
      <c r="AK66" s="46" t="s">
        <v>35</v>
      </c>
      <c r="AL66" s="35" t="s">
        <v>33</v>
      </c>
      <c r="AM66" s="35" t="s">
        <v>36</v>
      </c>
      <c r="AN66" s="35"/>
      <c r="AO66" s="35" t="s">
        <v>37</v>
      </c>
      <c r="AP66" s="60">
        <f>-E32</f>
        <v>-184.36540000000002</v>
      </c>
      <c r="AQ66" s="36" t="s">
        <v>61</v>
      </c>
      <c r="AR66" s="35">
        <v>100</v>
      </c>
      <c r="AS66" s="35" t="s">
        <v>62</v>
      </c>
      <c r="AT66" s="35" t="s">
        <v>33</v>
      </c>
      <c r="AU66" s="46" t="s">
        <v>34</v>
      </c>
      <c r="AV66" s="46" t="s">
        <v>35</v>
      </c>
      <c r="AW66" s="35" t="s">
        <v>33</v>
      </c>
      <c r="AX66" s="35" t="s">
        <v>36</v>
      </c>
      <c r="AY66" s="35"/>
      <c r="AZ66" s="35" t="s">
        <v>37</v>
      </c>
      <c r="BA66" s="60">
        <f>-F32</f>
        <v>51.871800000000007</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8949.2037635783563</v>
      </c>
      <c r="D67" s="27">
        <f t="shared" si="55"/>
        <v>3438.314039999997</v>
      </c>
      <c r="E67" s="27">
        <f t="shared" si="55"/>
        <v>3832.2646600000044</v>
      </c>
      <c r="F67" s="27">
        <f t="shared" si="55"/>
        <v>3579.6612600000053</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10850.239960000006</v>
      </c>
      <c r="Q67" s="5">
        <f>+C67+P67</f>
        <v>19799.443723578363</v>
      </c>
      <c r="R67" s="17"/>
      <c r="S67" s="56"/>
      <c r="U67" s="36" t="s">
        <v>61</v>
      </c>
      <c r="V67" s="35">
        <v>100</v>
      </c>
      <c r="W67" s="35" t="s">
        <v>62</v>
      </c>
      <c r="X67" s="35" t="s">
        <v>33</v>
      </c>
      <c r="Y67" s="46" t="s">
        <v>34</v>
      </c>
      <c r="Z67" s="46" t="s">
        <v>35</v>
      </c>
      <c r="AA67" s="35" t="s">
        <v>33</v>
      </c>
      <c r="AB67" s="35" t="s">
        <v>36</v>
      </c>
      <c r="AC67" s="35"/>
      <c r="AD67" s="35" t="s">
        <v>37</v>
      </c>
      <c r="AE67" s="60">
        <f>-D33</f>
        <v>-261.10259999999954</v>
      </c>
      <c r="AF67" s="36" t="s">
        <v>61</v>
      </c>
      <c r="AG67" s="35">
        <v>100</v>
      </c>
      <c r="AH67" s="35" t="s">
        <v>62</v>
      </c>
      <c r="AI67" s="35" t="s">
        <v>33</v>
      </c>
      <c r="AJ67" s="46" t="s">
        <v>34</v>
      </c>
      <c r="AK67" s="46" t="s">
        <v>35</v>
      </c>
      <c r="AL67" s="35" t="s">
        <v>33</v>
      </c>
      <c r="AM67" s="35" t="s">
        <v>36</v>
      </c>
      <c r="AN67" s="35"/>
      <c r="AO67" s="35" t="s">
        <v>37</v>
      </c>
      <c r="AP67" s="60">
        <f>-E33</f>
        <v>-387.61440000000061</v>
      </c>
      <c r="AQ67" s="36" t="s">
        <v>61</v>
      </c>
      <c r="AR67" s="35">
        <v>100</v>
      </c>
      <c r="AS67" s="35" t="s">
        <v>62</v>
      </c>
      <c r="AT67" s="35" t="s">
        <v>33</v>
      </c>
      <c r="AU67" s="46" t="s">
        <v>34</v>
      </c>
      <c r="AV67" s="46" t="s">
        <v>35</v>
      </c>
      <c r="AW67" s="35" t="s">
        <v>33</v>
      </c>
      <c r="AX67" s="35" t="s">
        <v>36</v>
      </c>
      <c r="AY67" s="35"/>
      <c r="AZ67" s="35" t="s">
        <v>37</v>
      </c>
      <c r="BA67" s="60">
        <f>-F33</f>
        <v>-586.14960000000076</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20524.954542082953</v>
      </c>
      <c r="D68" s="13">
        <f t="shared" si="61"/>
        <v>815.98023979999994</v>
      </c>
      <c r="E68" s="13">
        <f t="shared" si="61"/>
        <v>690.07654170000023</v>
      </c>
      <c r="F68" s="13">
        <f t="shared" si="61"/>
        <v>-346.40619129999993</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1159.6505902000004</v>
      </c>
      <c r="Q68" s="5">
        <f>+C68+P68</f>
        <v>21684.605132282952</v>
      </c>
      <c r="R68" s="17"/>
      <c r="S68" s="56"/>
      <c r="U68" s="36" t="s">
        <v>183</v>
      </c>
      <c r="V68" s="35">
        <v>100</v>
      </c>
      <c r="W68" s="35" t="s">
        <v>184</v>
      </c>
      <c r="X68" s="35" t="s">
        <v>33</v>
      </c>
      <c r="Y68" s="46" t="s">
        <v>34</v>
      </c>
      <c r="Z68" s="46" t="s">
        <v>35</v>
      </c>
      <c r="AA68" s="35" t="s">
        <v>33</v>
      </c>
      <c r="AB68" s="35" t="s">
        <v>36</v>
      </c>
      <c r="AC68" s="35"/>
      <c r="AD68" s="35" t="s">
        <v>37</v>
      </c>
      <c r="AE68" s="60">
        <f>+D33</f>
        <v>261.10259999999954</v>
      </c>
      <c r="AF68" s="36" t="s">
        <v>183</v>
      </c>
      <c r="AG68" s="35">
        <v>100</v>
      </c>
      <c r="AH68" s="35" t="s">
        <v>184</v>
      </c>
      <c r="AI68" s="35" t="s">
        <v>33</v>
      </c>
      <c r="AJ68" s="46" t="s">
        <v>34</v>
      </c>
      <c r="AK68" s="46" t="s">
        <v>35</v>
      </c>
      <c r="AL68" s="35" t="s">
        <v>33</v>
      </c>
      <c r="AM68" s="35" t="s">
        <v>36</v>
      </c>
      <c r="AN68" s="35"/>
      <c r="AO68" s="35" t="s">
        <v>37</v>
      </c>
      <c r="AP68" s="60">
        <f>+E33</f>
        <v>387.61440000000061</v>
      </c>
      <c r="AQ68" s="36" t="s">
        <v>183</v>
      </c>
      <c r="AR68" s="35">
        <v>100</v>
      </c>
      <c r="AS68" s="35" t="s">
        <v>184</v>
      </c>
      <c r="AT68" s="35" t="s">
        <v>33</v>
      </c>
      <c r="AU68" s="46" t="s">
        <v>34</v>
      </c>
      <c r="AV68" s="46" t="s">
        <v>35</v>
      </c>
      <c r="AW68" s="35" t="s">
        <v>33</v>
      </c>
      <c r="AX68" s="35" t="s">
        <v>36</v>
      </c>
      <c r="AY68" s="35"/>
      <c r="AZ68" s="35" t="s">
        <v>37</v>
      </c>
      <c r="BA68" s="60">
        <f>+F33</f>
        <v>586.14960000000076</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65277.026722251867</v>
      </c>
      <c r="D69" s="28">
        <f t="shared" ref="D69:M69" si="63">SUM(D65:D68)</f>
        <v>18777.322239799982</v>
      </c>
      <c r="E69" s="28">
        <f t="shared" si="63"/>
        <v>20709.36954170002</v>
      </c>
      <c r="F69" s="28">
        <f t="shared" si="63"/>
        <v>18353.316808700027</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57840.008590200028</v>
      </c>
      <c r="Q69" s="16">
        <f>SUM(Q65:Q68)</f>
        <v>123117.03531245189</v>
      </c>
      <c r="R69" s="17"/>
      <c r="S69" s="56"/>
      <c r="U69" s="36" t="s">
        <v>189</v>
      </c>
      <c r="V69" s="35">
        <v>100</v>
      </c>
      <c r="W69" s="35" t="s">
        <v>190</v>
      </c>
      <c r="X69" s="35" t="s">
        <v>33</v>
      </c>
      <c r="Y69" s="46" t="s">
        <v>34</v>
      </c>
      <c r="Z69" s="46" t="s">
        <v>35</v>
      </c>
      <c r="AA69" s="35" t="s">
        <v>33</v>
      </c>
      <c r="AB69" s="35" t="s">
        <v>36</v>
      </c>
      <c r="AC69" s="35"/>
      <c r="AD69" s="35" t="s">
        <v>37</v>
      </c>
      <c r="AE69" s="60">
        <f>+D47</f>
        <v>630.19650000000001</v>
      </c>
      <c r="AF69" s="36" t="s">
        <v>189</v>
      </c>
      <c r="AG69" s="35">
        <v>100</v>
      </c>
      <c r="AH69" s="35" t="s">
        <v>190</v>
      </c>
      <c r="AI69" s="35" t="s">
        <v>33</v>
      </c>
      <c r="AJ69" s="46" t="s">
        <v>34</v>
      </c>
      <c r="AK69" s="46" t="s">
        <v>35</v>
      </c>
      <c r="AL69" s="35" t="s">
        <v>33</v>
      </c>
      <c r="AM69" s="35" t="s">
        <v>36</v>
      </c>
      <c r="AN69" s="35"/>
      <c r="AO69" s="35" t="s">
        <v>37</v>
      </c>
      <c r="AP69" s="60">
        <f>+E47</f>
        <v>460.91350000000006</v>
      </c>
      <c r="AQ69" s="36" t="s">
        <v>189</v>
      </c>
      <c r="AR69" s="35">
        <v>100</v>
      </c>
      <c r="AS69" s="35" t="s">
        <v>190</v>
      </c>
      <c r="AT69" s="35" t="s">
        <v>33</v>
      </c>
      <c r="AU69" s="46" t="s">
        <v>34</v>
      </c>
      <c r="AV69" s="46" t="s">
        <v>35</v>
      </c>
      <c r="AW69" s="35" t="s">
        <v>33</v>
      </c>
      <c r="AX69" s="35" t="s">
        <v>36</v>
      </c>
      <c r="AY69" s="35"/>
      <c r="AZ69" s="35" t="s">
        <v>37</v>
      </c>
      <c r="BA69" s="60">
        <f>+F47</f>
        <v>-129.67950000000002</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-630.19650000000001</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-460.91350000000006</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129.67950000000002</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44918.586522251862</v>
      </c>
      <c r="D71" s="27">
        <f t="shared" ref="D71:M71" si="69">SUM(D52:D58)</f>
        <v>62813.633662051849</v>
      </c>
      <c r="E71" s="27">
        <f t="shared" si="69"/>
        <v>72072.724303751864</v>
      </c>
      <c r="F71" s="27">
        <f t="shared" si="69"/>
        <v>41586.552412451885</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41586.552412451892</v>
      </c>
      <c r="Q71" s="13">
        <f>SUM(Q52:Q58)</f>
        <v>41586.552412451892</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-652.75649999999882</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-969.03600000000154</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-1465.3740000000021</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51656.374500589634</v>
      </c>
      <c r="D72" s="67">
        <f t="shared" ref="D72:M72" si="72">+D71*1.15</f>
        <v>72235.678711359622</v>
      </c>
      <c r="E72" s="67">
        <f t="shared" si="72"/>
        <v>82883.632949314633</v>
      </c>
      <c r="F72" s="67">
        <f t="shared" si="72"/>
        <v>47824.535274319664</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47824.535274319671</v>
      </c>
      <c r="Q72" s="65">
        <f>+Q71*1.15</f>
        <v>47824.535274319671</v>
      </c>
      <c r="R72" s="17"/>
      <c r="S72" s="56"/>
      <c r="U72" s="36" t="s">
        <v>183</v>
      </c>
      <c r="V72" s="35">
        <v>100</v>
      </c>
      <c r="W72" s="35" t="s">
        <v>184</v>
      </c>
      <c r="X72" s="35" t="s">
        <v>33</v>
      </c>
      <c r="Y72" s="46" t="s">
        <v>34</v>
      </c>
      <c r="Z72" s="46" t="s">
        <v>35</v>
      </c>
      <c r="AA72" s="35" t="s">
        <v>33</v>
      </c>
      <c r="AB72" s="35" t="s">
        <v>36</v>
      </c>
      <c r="AC72" s="35"/>
      <c r="AD72" s="35" t="s">
        <v>37</v>
      </c>
      <c r="AE72" s="60">
        <f>+D48</f>
        <v>652.75649999999882</v>
      </c>
      <c r="AF72" s="36" t="s">
        <v>183</v>
      </c>
      <c r="AG72" s="35">
        <v>100</v>
      </c>
      <c r="AH72" s="35" t="s">
        <v>184</v>
      </c>
      <c r="AI72" s="35" t="s">
        <v>33</v>
      </c>
      <c r="AJ72" s="46" t="s">
        <v>34</v>
      </c>
      <c r="AK72" s="46" t="s">
        <v>35</v>
      </c>
      <c r="AL72" s="35" t="s">
        <v>33</v>
      </c>
      <c r="AM72" s="35" t="s">
        <v>36</v>
      </c>
      <c r="AN72" s="35"/>
      <c r="AO72" s="35" t="s">
        <v>37</v>
      </c>
      <c r="AP72" s="60">
        <f>+E48</f>
        <v>969.03600000000154</v>
      </c>
      <c r="AQ72" s="36" t="s">
        <v>183</v>
      </c>
      <c r="AR72" s="35">
        <v>100</v>
      </c>
      <c r="AS72" s="35" t="s">
        <v>184</v>
      </c>
      <c r="AT72" s="35" t="s">
        <v>33</v>
      </c>
      <c r="AU72" s="46" t="s">
        <v>34</v>
      </c>
      <c r="AV72" s="46" t="s">
        <v>35</v>
      </c>
      <c r="AW72" s="35" t="s">
        <v>33</v>
      </c>
      <c r="AX72" s="35" t="s">
        <v>36</v>
      </c>
      <c r="AY72" s="35"/>
      <c r="AZ72" s="35" t="s">
        <v>37</v>
      </c>
      <c r="BA72" s="60">
        <f>+F48</f>
        <v>1465.3740000000021</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262510.88192039996</v>
      </c>
      <c r="AP76" s="92">
        <f>SUMIF(AP$5:AP$72,"&gt;0",AP$5:AP$72)</f>
        <v>131479.64094340013</v>
      </c>
      <c r="AQ76"/>
      <c r="AR76"/>
      <c r="AS76"/>
      <c r="AT76"/>
      <c r="AU76"/>
      <c r="AV76"/>
      <c r="AW76"/>
      <c r="AX76"/>
      <c r="AY76"/>
      <c r="AZ76"/>
      <c r="BA76" s="92">
        <f>SUMIF(BA$5:BA$72,"&gt;0",BA$5:BA$72)</f>
        <v>237643.2728026</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-262510.88192039996</v>
      </c>
      <c r="AP78" s="92">
        <f>SUMIF(AP$5:AP$72,"&lt;0",AP$5:AP$72)</f>
        <v>-131479.64094340013</v>
      </c>
      <c r="AQ78"/>
      <c r="AR78"/>
      <c r="AS78"/>
      <c r="AT78"/>
      <c r="AU78"/>
      <c r="AV78"/>
      <c r="AW78"/>
      <c r="AX78"/>
      <c r="AY78"/>
      <c r="AZ78"/>
      <c r="BA78" s="92">
        <f>SUMIF(BA$5:BA$72,"&lt;0",BA$5:BA$72)</f>
        <v>-237643.2728026</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2" orientation="landscape" horizontalDpi="1200" verticalDpi="1200" r:id="rId1"/>
  <headerFooter>
    <oddFooter>&amp;C&amp;F  &amp;A</oddFooter>
  </headerFooter>
  <ignoredErrors>
    <ignoredError sqref="A18:B18 V74:EV74 V6:X6 V64:X72 AF79:EV145 V8:X61 V7:X7 V5:X5 V73:X73 ER5:ET5 ER63:ET69 ER9:ET12 EG5:EI5 EG63:EI69 EG9:EI12 DV5:DX5 DV63:DX69 DV9:DX12 DK5:DM5 DK63:DM69 DK9:DM12 CZ5:DB5 CZ63:DB69 CZ9:DB12 CO5:CQ5 CO63:CQ69 CO9:CQ12 CD5:CF5 CD63:CF69 CD9:CF12 BS5:BU5 BS63:BU69 BS9:BU12 BH9:BJ12 BH63:BJ69 BH5:BJ5 AW5:AY5 AW9:AY12 AW63:AY69 AL5:AN5 AL9:AN12 AL63:AN69 AA9:AC12 AA63:AC69 Z5:AC5 EK5:EO6 DZ5:ED6 DO5:DS6 DD5:DH6 CS5:CW6 CH5:CL6 BW5:CA6 BL5:BP6 BA6:BB6 BA5:BB5 AP6:AT6 AP5:AT5 AE6:AI6 AE5:AI5 EK64:EO72 EK7:EO61 DZ64:ED72 DZ7:ED61 DO64:DS72 DO7:DS61 DD64:DH72 DD7:DH61 CS64:CW72 CS7:CW61 CH64:CL72 CH7:CL61 BW64:CA72 BW7:CA61 BL64:BP72 BL7:BP61 BC7:BE61 BA8:BB61 BA64:BE72 BA7:BB7 AP8:AT61 AP64:AT72 AP7:AT7 AE8:AI61 AE64:AI72 AE7:AI7 Y73:EV73 BC5:BE6 Y8:Y62 Y6 BF5:BF6 Y7 AJ7 Y63:Y72 AJ63:AJ72 AJ8:AJ62 AU7 AU63:AU72 AU8:AU62 BF7 BF63:BF72 BF8:BF62 BQ7 BQ8:BQ62 BQ63:BQ72 CB7 CB8:CB62 CB63:CB72 CM7 CM8:CM62 CM63:CM72 CX7 CX8:CX62 CX63:CX72 DI7 DI8:DI62 DI63:DI72 DT7 DT8:DT62 DT63:DT72 EE7 EE8:EE62 EE63:EE72 EP7 EP8:EP62 EP63:EP72 Y5 AJ5 AJ6 AU5 AU6 BQ5:BQ6 CB5:CB6 CM5:CM6 CX5:CX6 DI5:DI6 DT5:DT6 EE5:EE6 EP5:EP6 EV7 EV62 EV72 EV6 EV5 EV8 EV9 EV10 EV11 EV12 EV13 EV14 EV15 EV16 EV17 EV18 EV19 EV20 EV21 EV22 EV23 EV24 EV25 EV26 EV27 EV28 EV29 EV30 EV31 EV32 EV33 EV34 EV35 EV36 EV37 EV38 EV39 EV40 EV41 EV42 EV43 EV44 EV45 EV46 EV47 EV48 EV49 EV50 EV51 EV52 EV53 EV54 EV55 EV56 EV57 EV58 EV59 EV60 EV61 EV63 EV64 EV65 EV66 EV67 EV68 EV69 EV70 EV71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 sqref="P6:P47" formulaRange="1"/>
    <ignoredError sqref="P53 P57"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8A004-C14E-46DC-8BC2-9AD7B27C0D6C}">
  <sheetPr>
    <pageSetUpPr fitToPage="1"/>
  </sheetPr>
  <dimension ref="A1:EV145"/>
  <sheetViews>
    <sheetView zoomScale="80" zoomScaleNormal="80" workbookViewId="0">
      <pane xSplit="2" ySplit="4" topLeftCell="C43"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 style="1" bestFit="1" customWidth="1"/>
    <col min="4" max="4" width="11.28515625" style="1" bestFit="1" customWidth="1"/>
    <col min="5" max="5" width="12" style="1" bestFit="1" customWidth="1"/>
    <col min="6" max="6" width="11.28515625" style="1" bestFit="1" customWidth="1"/>
    <col min="7" max="15" width="14.85546875" style="1" customWidth="1"/>
    <col min="16" max="18" width="12"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229</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-19588.84</v>
      </c>
      <c r="AQ5" s="36" t="s">
        <v>31</v>
      </c>
      <c r="AR5" s="35" t="s">
        <v>32</v>
      </c>
      <c r="AS5" s="35">
        <v>120100</v>
      </c>
      <c r="AT5" s="35" t="s">
        <v>33</v>
      </c>
      <c r="AU5" s="46" t="s">
        <v>34</v>
      </c>
      <c r="AV5" s="46" t="s">
        <v>35</v>
      </c>
      <c r="AW5" s="35" t="s">
        <v>33</v>
      </c>
      <c r="AX5" s="35" t="s">
        <v>36</v>
      </c>
      <c r="AY5" s="35"/>
      <c r="AZ5" s="35" t="s">
        <v>37</v>
      </c>
      <c r="BA5" s="60">
        <f>+F6</f>
        <v>5338.08</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93838.86</v>
      </c>
      <c r="D6" s="29">
        <v>0</v>
      </c>
      <c r="E6" s="29">
        <v>-19588.84</v>
      </c>
      <c r="F6" s="29">
        <v>5338.08</v>
      </c>
      <c r="G6" s="29"/>
      <c r="H6" s="29"/>
      <c r="I6" s="29"/>
      <c r="J6" s="29"/>
      <c r="K6" s="29"/>
      <c r="L6" s="29"/>
      <c r="M6" s="29"/>
      <c r="N6" s="29"/>
      <c r="O6" s="29"/>
      <c r="P6" s="29">
        <f>SUM(D6:O6)</f>
        <v>-14250.76</v>
      </c>
      <c r="Q6" s="29">
        <f>+C6+P6</f>
        <v>79588.100000000006</v>
      </c>
      <c r="R6" s="53">
        <f>Q6</f>
        <v>79588.100000000006</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19588.84</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-5338.08</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-78572.55</v>
      </c>
      <c r="D7" s="3">
        <f t="shared" ref="D7:F7" si="0">C51-D51</f>
        <v>7975.7500000000146</v>
      </c>
      <c r="E7" s="3">
        <f t="shared" si="0"/>
        <v>28420.719999999987</v>
      </c>
      <c r="F7" s="3">
        <f t="shared" si="0"/>
        <v>818.45999999999913</v>
      </c>
      <c r="G7" s="3"/>
      <c r="H7" s="3"/>
      <c r="I7" s="3"/>
      <c r="J7" s="3"/>
      <c r="K7" s="3"/>
      <c r="L7" s="3"/>
      <c r="M7" s="3"/>
      <c r="N7" s="3"/>
      <c r="O7" s="3"/>
      <c r="P7" s="3">
        <f>SUM(D7:O7)</f>
        <v>37214.93</v>
      </c>
      <c r="Q7" s="5">
        <f>+C7+P7</f>
        <v>-41357.620000000003</v>
      </c>
      <c r="R7" s="53">
        <f>Q7</f>
        <v>-41357.620000000003</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-7975.7500000000146</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-28420.719999999987</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-818.45999999999913</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15266.309999999998</v>
      </c>
      <c r="D8" s="8">
        <f t="shared" si="1"/>
        <v>7975.7500000000146</v>
      </c>
      <c r="E8" s="8">
        <f t="shared" si="1"/>
        <v>8831.8799999999865</v>
      </c>
      <c r="F8" s="8">
        <f t="shared" ref="F8" si="2">SUM(F6:F7)</f>
        <v>6156.5399999999991</v>
      </c>
      <c r="G8" s="8"/>
      <c r="H8" s="8"/>
      <c r="I8" s="8"/>
      <c r="J8" s="8"/>
      <c r="K8" s="8"/>
      <c r="L8" s="8"/>
      <c r="M8" s="8"/>
      <c r="N8" s="8"/>
      <c r="O8" s="8"/>
      <c r="P8" s="8">
        <f>SUM(P6:P7)</f>
        <v>22964.17</v>
      </c>
      <c r="Q8" s="8">
        <f>SUM(Q6:Q7)</f>
        <v>38230.480000000003</v>
      </c>
      <c r="R8" s="23">
        <f>SUM(R6:R7)</f>
        <v>38230.480000000003</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7975.7500000000146</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28420.719999999987</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818.45999999999913</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-19588.84</v>
      </c>
      <c r="AQ9" s="36" t="s">
        <v>46</v>
      </c>
      <c r="AR9" s="35">
        <v>100</v>
      </c>
      <c r="AS9" s="35">
        <v>400300</v>
      </c>
      <c r="AT9" s="35" t="s">
        <v>33</v>
      </c>
      <c r="AU9" s="46" t="s">
        <v>34</v>
      </c>
      <c r="AV9" s="46" t="s">
        <v>35</v>
      </c>
      <c r="AW9" s="35" t="s">
        <v>33</v>
      </c>
      <c r="AX9" s="35" t="s">
        <v>36</v>
      </c>
      <c r="AY9" s="35"/>
      <c r="AZ9" s="35" t="s">
        <v>37</v>
      </c>
      <c r="BA9" s="60">
        <f>+F6</f>
        <v>5338.08</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19588.84</v>
      </c>
      <c r="AQ10" s="36" t="s">
        <v>48</v>
      </c>
      <c r="AR10" s="35">
        <v>100</v>
      </c>
      <c r="AS10" s="35" t="s">
        <v>49</v>
      </c>
      <c r="AT10" s="35" t="s">
        <v>33</v>
      </c>
      <c r="AU10" s="46" t="s">
        <v>34</v>
      </c>
      <c r="AV10" s="35" t="s">
        <v>35</v>
      </c>
      <c r="AW10" s="35" t="s">
        <v>33</v>
      </c>
      <c r="AX10" s="35" t="s">
        <v>36</v>
      </c>
      <c r="AY10" s="35"/>
      <c r="AZ10" s="35" t="s">
        <v>37</v>
      </c>
      <c r="BA10" s="60">
        <f>-F6</f>
        <v>-5338.08</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27213.269399999997</v>
      </c>
      <c r="D11" s="3">
        <f t="shared" ref="D11:E11" si="3">+D6*0.29</f>
        <v>0</v>
      </c>
      <c r="E11" s="3">
        <f t="shared" si="3"/>
        <v>-5680.7635999999993</v>
      </c>
      <c r="F11" s="3">
        <f t="shared" ref="F11" si="4">+F6*0.29</f>
        <v>1548.0431999999998</v>
      </c>
      <c r="G11" s="3"/>
      <c r="H11" s="3"/>
      <c r="I11" s="3"/>
      <c r="J11" s="3"/>
      <c r="K11" s="3"/>
      <c r="L11" s="3"/>
      <c r="M11" s="3"/>
      <c r="N11" s="3"/>
      <c r="O11" s="3"/>
      <c r="P11" s="3">
        <f>SUM(D11:O11)</f>
        <v>-4132.7203999999992</v>
      </c>
      <c r="Q11" s="5">
        <f>+C11+P11</f>
        <v>23080.548999999999</v>
      </c>
      <c r="R11" s="17"/>
      <c r="S11" s="55"/>
      <c r="U11" s="36" t="s">
        <v>52</v>
      </c>
      <c r="V11" s="35">
        <v>100</v>
      </c>
      <c r="W11" s="35">
        <v>230300</v>
      </c>
      <c r="X11" s="35" t="s">
        <v>33</v>
      </c>
      <c r="Y11" s="46" t="s">
        <v>34</v>
      </c>
      <c r="Z11" s="46" t="s">
        <v>35</v>
      </c>
      <c r="AA11" s="35" t="s">
        <v>33</v>
      </c>
      <c r="AB11" s="35" t="s">
        <v>36</v>
      </c>
      <c r="AC11" s="35"/>
      <c r="AD11" s="35" t="s">
        <v>37</v>
      </c>
      <c r="AE11" s="60">
        <f>-D7</f>
        <v>-7975.7500000000146</v>
      </c>
      <c r="AF11" s="36" t="s">
        <v>52</v>
      </c>
      <c r="AG11" s="35">
        <v>100</v>
      </c>
      <c r="AH11" s="35">
        <v>230300</v>
      </c>
      <c r="AI11" s="35" t="s">
        <v>33</v>
      </c>
      <c r="AJ11" s="46" t="s">
        <v>34</v>
      </c>
      <c r="AK11" s="46" t="s">
        <v>35</v>
      </c>
      <c r="AL11" s="35" t="s">
        <v>33</v>
      </c>
      <c r="AM11" s="35" t="s">
        <v>36</v>
      </c>
      <c r="AN11" s="35"/>
      <c r="AO11" s="35" t="s">
        <v>37</v>
      </c>
      <c r="AP11" s="60">
        <f>-E7</f>
        <v>-28420.719999999987</v>
      </c>
      <c r="AQ11" s="36" t="s">
        <v>52</v>
      </c>
      <c r="AR11" s="35">
        <v>100</v>
      </c>
      <c r="AS11" s="35">
        <v>230300</v>
      </c>
      <c r="AT11" s="35" t="s">
        <v>33</v>
      </c>
      <c r="AU11" s="46" t="s">
        <v>34</v>
      </c>
      <c r="AV11" s="46" t="s">
        <v>35</v>
      </c>
      <c r="AW11" s="35" t="s">
        <v>33</v>
      </c>
      <c r="AX11" s="35" t="s">
        <v>36</v>
      </c>
      <c r="AY11" s="35"/>
      <c r="AZ11" s="35" t="s">
        <v>37</v>
      </c>
      <c r="BA11" s="60">
        <f>-F7</f>
        <v>-818.45999999999913</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7975.7500000000146</v>
      </c>
      <c r="AF12" s="36" t="s">
        <v>54</v>
      </c>
      <c r="AG12" s="35">
        <v>100</v>
      </c>
      <c r="AH12" s="35">
        <v>411300</v>
      </c>
      <c r="AI12" s="35" t="s">
        <v>33</v>
      </c>
      <c r="AJ12" s="46" t="s">
        <v>34</v>
      </c>
      <c r="AK12" s="46" t="s">
        <v>35</v>
      </c>
      <c r="AL12" s="35" t="s">
        <v>33</v>
      </c>
      <c r="AM12" s="35" t="s">
        <v>36</v>
      </c>
      <c r="AN12" s="35"/>
      <c r="AO12" s="35" t="s">
        <v>37</v>
      </c>
      <c r="AP12" s="60">
        <f>E7</f>
        <v>28420.719999999987</v>
      </c>
      <c r="AQ12" s="36" t="s">
        <v>54</v>
      </c>
      <c r="AR12" s="35">
        <v>100</v>
      </c>
      <c r="AS12" s="35">
        <v>411300</v>
      </c>
      <c r="AT12" s="35" t="s">
        <v>33</v>
      </c>
      <c r="AU12" s="46" t="s">
        <v>34</v>
      </c>
      <c r="AV12" s="46" t="s">
        <v>35</v>
      </c>
      <c r="AW12" s="35" t="s">
        <v>33</v>
      </c>
      <c r="AX12" s="35" t="s">
        <v>36</v>
      </c>
      <c r="AY12" s="35"/>
      <c r="AZ12" s="35" t="s">
        <v>37</v>
      </c>
      <c r="BA12" s="60">
        <f>+F7</f>
        <v>818.45999999999913</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27213.269399999997</v>
      </c>
      <c r="D13" s="10">
        <f t="shared" si="5"/>
        <v>0</v>
      </c>
      <c r="E13" s="10">
        <f t="shared" si="5"/>
        <v>-5680.7635999999993</v>
      </c>
      <c r="F13" s="10">
        <f t="shared" ref="F13" si="6">SUM(F11:F12)</f>
        <v>1548.0431999999998</v>
      </c>
      <c r="G13" s="10"/>
      <c r="H13" s="10"/>
      <c r="I13" s="10"/>
      <c r="J13" s="10"/>
      <c r="K13" s="10"/>
      <c r="L13" s="10"/>
      <c r="M13" s="10"/>
      <c r="N13" s="10"/>
      <c r="O13" s="10"/>
      <c r="P13" s="10">
        <f>SUM(P11:P12)</f>
        <v>-4132.7203999999992</v>
      </c>
      <c r="Q13" s="10">
        <f>SUM(Q11:Q12)</f>
        <v>23080.548999999999</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-5680.7635999999993</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1548.0431999999998</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5680.7635999999993</v>
      </c>
      <c r="AQ14" s="36" t="s">
        <v>31</v>
      </c>
      <c r="AR14" s="35">
        <v>100</v>
      </c>
      <c r="AS14" s="35">
        <v>120100</v>
      </c>
      <c r="AT14" s="35" t="s">
        <v>33</v>
      </c>
      <c r="AU14" s="46" t="s">
        <v>34</v>
      </c>
      <c r="AV14" s="35" t="s">
        <v>35</v>
      </c>
      <c r="AW14" s="35" t="s">
        <v>33</v>
      </c>
      <c r="AX14" s="35" t="s">
        <v>36</v>
      </c>
      <c r="AY14" s="35"/>
      <c r="AZ14" s="35" t="s">
        <v>37</v>
      </c>
      <c r="BA14" s="60">
        <f>-F11</f>
        <v>-1548.0431999999998</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0</v>
      </c>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-5680.7635999999993</v>
      </c>
      <c r="AQ15" s="36" t="s">
        <v>48</v>
      </c>
      <c r="AR15" s="35">
        <v>100</v>
      </c>
      <c r="AS15" s="35" t="s">
        <v>49</v>
      </c>
      <c r="AT15" s="35" t="s">
        <v>33</v>
      </c>
      <c r="AU15" s="46" t="s">
        <v>34</v>
      </c>
      <c r="AV15" s="46" t="s">
        <v>35</v>
      </c>
      <c r="AW15" s="35" t="s">
        <v>33</v>
      </c>
      <c r="AX15" s="35" t="s">
        <v>36</v>
      </c>
      <c r="AY15" s="35"/>
      <c r="AZ15" s="35" t="s">
        <v>37</v>
      </c>
      <c r="BA15" s="60">
        <f>+F11</f>
        <v>1548.0431999999998</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5000</v>
      </c>
      <c r="F16" s="3">
        <f t="shared" si="7"/>
        <v>0</v>
      </c>
      <c r="G16" s="3"/>
      <c r="H16" s="3"/>
      <c r="I16" s="3"/>
      <c r="J16" s="3"/>
      <c r="K16" s="3"/>
      <c r="L16" s="3"/>
      <c r="M16" s="3"/>
      <c r="N16" s="3"/>
      <c r="O16" s="3"/>
      <c r="P16" s="3">
        <f>SUM(D16:O16)</f>
        <v>5000</v>
      </c>
      <c r="Q16" s="5">
        <f>+C16+P16</f>
        <v>5000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5680.7635999999993</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-1548.0431999999998</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8234.9670464931824</v>
      </c>
      <c r="D17" s="3">
        <f t="shared" si="7"/>
        <v>4514.2745000000086</v>
      </c>
      <c r="E17" s="3">
        <f t="shared" si="7"/>
        <v>-1.1559200000083365</v>
      </c>
      <c r="F17" s="3">
        <f t="shared" si="7"/>
        <v>3484.601639999999</v>
      </c>
      <c r="G17" s="3"/>
      <c r="H17" s="3"/>
      <c r="I17" s="3"/>
      <c r="J17" s="3"/>
      <c r="K17" s="3"/>
      <c r="L17" s="3"/>
      <c r="M17" s="3"/>
      <c r="N17" s="3"/>
      <c r="O17" s="3"/>
      <c r="P17" s="3">
        <f>SUM(D17:O17)</f>
        <v>7997.7202199999992</v>
      </c>
      <c r="Q17" s="5">
        <f>+C17+P17</f>
        <v>16232.687266493182</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8234.9670464931824</v>
      </c>
      <c r="D18" s="8">
        <f t="shared" si="8"/>
        <v>4514.2745000000086</v>
      </c>
      <c r="E18" s="8">
        <f t="shared" si="8"/>
        <v>4998.8440799999917</v>
      </c>
      <c r="F18" s="8">
        <f t="shared" ref="F18" si="9">SUM(F15:F17)</f>
        <v>3484.601639999999</v>
      </c>
      <c r="G18" s="8"/>
      <c r="H18" s="8"/>
      <c r="I18" s="8"/>
      <c r="J18" s="8"/>
      <c r="K18" s="8"/>
      <c r="L18" s="8"/>
      <c r="M18" s="8"/>
      <c r="N18" s="8"/>
      <c r="O18" s="8"/>
      <c r="P18" s="10">
        <f>SUM(P15:P17)</f>
        <v>12997.720219999999</v>
      </c>
      <c r="Q18" s="10">
        <f>SUM(Q15:Q17)</f>
        <v>21232.68726649318</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5000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-5000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5000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2500</v>
      </c>
      <c r="F24" s="3">
        <f t="shared" si="13"/>
        <v>0</v>
      </c>
      <c r="G24" s="3"/>
      <c r="H24" s="3"/>
      <c r="I24" s="3"/>
      <c r="J24" s="3"/>
      <c r="K24" s="3"/>
      <c r="L24" s="3"/>
      <c r="M24" s="3"/>
      <c r="N24" s="3"/>
      <c r="O24" s="3"/>
      <c r="P24" s="3">
        <f t="shared" si="10"/>
        <v>2500</v>
      </c>
      <c r="Q24" s="5">
        <f t="shared" si="11"/>
        <v>2500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-5000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2778.6793192381278</v>
      </c>
      <c r="D25" s="3">
        <f t="shared" si="13"/>
        <v>1068.7505000000019</v>
      </c>
      <c r="E25" s="3">
        <f t="shared" si="13"/>
        <v>-1316.5280800000014</v>
      </c>
      <c r="F25" s="3">
        <f t="shared" si="13"/>
        <v>824.97635999999966</v>
      </c>
      <c r="G25" s="3"/>
      <c r="H25" s="3"/>
      <c r="I25" s="3"/>
      <c r="J25" s="3"/>
      <c r="K25" s="3"/>
      <c r="L25" s="3"/>
      <c r="M25" s="3"/>
      <c r="N25" s="3"/>
      <c r="O25" s="3"/>
      <c r="P25" s="3">
        <f t="shared" si="10"/>
        <v>577.19878000000017</v>
      </c>
      <c r="Q25" s="5">
        <f t="shared" si="11"/>
        <v>3355.878099238128</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4514.2745000000086</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-1.1559200000083365</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3484.601639999999</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6568.7202000000007</v>
      </c>
      <c r="D26" s="18">
        <f t="shared" ref="D26:E26" si="14">+D6*0.07</f>
        <v>0</v>
      </c>
      <c r="E26" s="18">
        <f t="shared" si="14"/>
        <v>-1371.2188000000001</v>
      </c>
      <c r="F26" s="18">
        <f t="shared" ref="F26" si="15">+F6*0.07</f>
        <v>373.66560000000004</v>
      </c>
      <c r="G26" s="18"/>
      <c r="H26" s="18"/>
      <c r="I26" s="18"/>
      <c r="J26" s="18"/>
      <c r="K26" s="18"/>
      <c r="L26" s="18"/>
      <c r="M26" s="18"/>
      <c r="N26" s="18"/>
      <c r="O26" s="18"/>
      <c r="P26" s="18">
        <f t="shared" si="10"/>
        <v>-997.55320000000006</v>
      </c>
      <c r="Q26" s="18">
        <f t="shared" si="11"/>
        <v>5571.1670000000004</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-4514.2745000000086</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1.1559200000083365</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-3484.601639999999</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41.174835232465909</v>
      </c>
      <c r="D27" s="53">
        <f>((+D16*0.5)+D17)*0.005</f>
        <v>22.571372500000045</v>
      </c>
      <c r="E27" s="53">
        <f>((+E16*0.5)+E17)*0.005</f>
        <v>12.494220399999959</v>
      </c>
      <c r="F27" s="53">
        <f>((+F16*0.5)+F17)*0.005</f>
        <v>17.423008199999995</v>
      </c>
      <c r="G27" s="3"/>
      <c r="H27" s="3"/>
      <c r="I27" s="3"/>
      <c r="J27" s="3"/>
      <c r="K27" s="3"/>
      <c r="L27" s="3"/>
      <c r="M27" s="3"/>
      <c r="N27" s="3"/>
      <c r="O27" s="3"/>
      <c r="P27" s="3">
        <f t="shared" si="10"/>
        <v>52.488601099999997</v>
      </c>
      <c r="Q27" s="5">
        <f t="shared" si="11"/>
        <v>93.663436332465906</v>
      </c>
      <c r="R27" s="17"/>
      <c r="S27" s="56"/>
      <c r="U27" s="36" t="s">
        <v>95</v>
      </c>
      <c r="V27" s="35">
        <v>100</v>
      </c>
      <c r="W27" s="35" t="s">
        <v>96</v>
      </c>
      <c r="X27" s="35" t="s">
        <v>33</v>
      </c>
      <c r="Y27" s="46" t="s">
        <v>34</v>
      </c>
      <c r="Z27" s="46" t="s">
        <v>35</v>
      </c>
      <c r="AA27" s="35" t="s">
        <v>33</v>
      </c>
      <c r="AB27" s="35" t="s">
        <v>36</v>
      </c>
      <c r="AC27" s="35"/>
      <c r="AD27" s="35" t="s">
        <v>37</v>
      </c>
      <c r="AE27" s="60">
        <f>+D17</f>
        <v>4514.2745000000086</v>
      </c>
      <c r="AF27" s="36" t="s">
        <v>95</v>
      </c>
      <c r="AG27" s="35">
        <v>100</v>
      </c>
      <c r="AH27" s="35" t="s">
        <v>96</v>
      </c>
      <c r="AI27" s="35" t="s">
        <v>33</v>
      </c>
      <c r="AJ27" s="46" t="s">
        <v>34</v>
      </c>
      <c r="AK27" s="46" t="s">
        <v>35</v>
      </c>
      <c r="AL27" s="35" t="s">
        <v>33</v>
      </c>
      <c r="AM27" s="35" t="s">
        <v>36</v>
      </c>
      <c r="AN27" s="35"/>
      <c r="AO27" s="35" t="s">
        <v>37</v>
      </c>
      <c r="AP27" s="60">
        <f>+E17</f>
        <v>-1.1559200000083365</v>
      </c>
      <c r="AQ27" s="36" t="s">
        <v>95</v>
      </c>
      <c r="AR27" s="35">
        <v>100</v>
      </c>
      <c r="AS27" s="35" t="s">
        <v>96</v>
      </c>
      <c r="AT27" s="35" t="s">
        <v>33</v>
      </c>
      <c r="AU27" s="46" t="s">
        <v>34</v>
      </c>
      <c r="AV27" s="46" t="s">
        <v>35</v>
      </c>
      <c r="AW27" s="35" t="s">
        <v>33</v>
      </c>
      <c r="AX27" s="35" t="s">
        <v>36</v>
      </c>
      <c r="AY27" s="35"/>
      <c r="AZ27" s="35" t="s">
        <v>37</v>
      </c>
      <c r="BA27" s="60">
        <f>+F17</f>
        <v>3484.601639999999</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9388.5743544705947</v>
      </c>
      <c r="D28" s="8">
        <f t="shared" si="16"/>
        <v>1091.321872500002</v>
      </c>
      <c r="E28" s="8">
        <f t="shared" si="16"/>
        <v>-175.25265960000155</v>
      </c>
      <c r="F28" s="8">
        <f t="shared" ref="F28" si="17">SUM(F20:F27)</f>
        <v>1216.0649681999996</v>
      </c>
      <c r="G28" s="8"/>
      <c r="H28" s="8"/>
      <c r="I28" s="8"/>
      <c r="J28" s="8"/>
      <c r="K28" s="8"/>
      <c r="L28" s="8"/>
      <c r="M28" s="8"/>
      <c r="N28" s="8"/>
      <c r="O28" s="8"/>
      <c r="P28" s="10">
        <f>SUM(P20:P27)</f>
        <v>2132.1341811000002</v>
      </c>
      <c r="Q28" s="10">
        <f>SUM(Q20:Q27)</f>
        <v>11520.708535570595</v>
      </c>
      <c r="R28" s="17"/>
      <c r="S28" s="56"/>
      <c r="U28" s="36" t="s">
        <v>98</v>
      </c>
      <c r="V28" s="35">
        <v>100</v>
      </c>
      <c r="W28" s="35" t="s">
        <v>99</v>
      </c>
      <c r="X28" s="35" t="s">
        <v>33</v>
      </c>
      <c r="Y28" s="46" t="s">
        <v>34</v>
      </c>
      <c r="Z28" s="46" t="s">
        <v>35</v>
      </c>
      <c r="AA28" s="35" t="s">
        <v>33</v>
      </c>
      <c r="AB28" s="35" t="s">
        <v>36</v>
      </c>
      <c r="AC28" s="35"/>
      <c r="AD28" s="35" t="s">
        <v>37</v>
      </c>
      <c r="AE28" s="60">
        <f>-D17</f>
        <v>-4514.2745000000086</v>
      </c>
      <c r="AF28" s="36" t="s">
        <v>98</v>
      </c>
      <c r="AG28" s="35">
        <v>100</v>
      </c>
      <c r="AH28" s="35" t="s">
        <v>99</v>
      </c>
      <c r="AI28" s="35" t="s">
        <v>33</v>
      </c>
      <c r="AJ28" s="46" t="s">
        <v>34</v>
      </c>
      <c r="AK28" s="46" t="s">
        <v>35</v>
      </c>
      <c r="AL28" s="35" t="s">
        <v>33</v>
      </c>
      <c r="AM28" s="35" t="s">
        <v>36</v>
      </c>
      <c r="AN28" s="35"/>
      <c r="AO28" s="35" t="s">
        <v>37</v>
      </c>
      <c r="AP28" s="60">
        <f>-E17</f>
        <v>1.1559200000083365</v>
      </c>
      <c r="AQ28" s="36" t="s">
        <v>98</v>
      </c>
      <c r="AR28" s="35">
        <v>100</v>
      </c>
      <c r="AS28" s="35" t="s">
        <v>99</v>
      </c>
      <c r="AT28" s="35" t="s">
        <v>33</v>
      </c>
      <c r="AU28" s="46" t="s">
        <v>34</v>
      </c>
      <c r="AV28" s="46" t="s">
        <v>35</v>
      </c>
      <c r="AW28" s="35" t="s">
        <v>33</v>
      </c>
      <c r="AX28" s="35" t="s">
        <v>36</v>
      </c>
      <c r="AY28" s="35"/>
      <c r="AZ28" s="35" t="s">
        <v>37</v>
      </c>
      <c r="BA28" s="60">
        <f>-F17</f>
        <v>-3484.601639999999</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375.35543999999999</v>
      </c>
      <c r="D30" s="24">
        <f t="shared" ref="D30:E31" si="19">+D6*0.004</f>
        <v>0</v>
      </c>
      <c r="E30" s="24">
        <f t="shared" si="19"/>
        <v>-78.355360000000005</v>
      </c>
      <c r="F30" s="24">
        <f t="shared" ref="F30" si="20">+F6*0.004</f>
        <v>21.352319999999999</v>
      </c>
      <c r="G30" s="24"/>
      <c r="H30" s="24"/>
      <c r="I30" s="24"/>
      <c r="J30" s="24"/>
      <c r="K30" s="24"/>
      <c r="L30" s="24"/>
      <c r="M30" s="24"/>
      <c r="N30" s="24"/>
      <c r="O30" s="24"/>
      <c r="P30" s="24">
        <f>SUM(D30:O30)</f>
        <v>-57.003040000000006</v>
      </c>
      <c r="Q30" s="22">
        <f>+C30+P30</f>
        <v>318.35239999999999</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-314.29020000000003</v>
      </c>
      <c r="D31" s="22">
        <f t="shared" si="19"/>
        <v>31.903000000000059</v>
      </c>
      <c r="E31" s="22">
        <f t="shared" si="19"/>
        <v>113.68287999999995</v>
      </c>
      <c r="F31" s="22">
        <f t="shared" ref="F31" si="22">+F7*0.004</f>
        <v>3.2738399999999968</v>
      </c>
      <c r="G31" s="22"/>
      <c r="H31" s="22"/>
      <c r="I31" s="22"/>
      <c r="J31" s="22"/>
      <c r="K31" s="22"/>
      <c r="L31" s="22"/>
      <c r="M31" s="22"/>
      <c r="N31" s="22"/>
      <c r="O31" s="22"/>
      <c r="P31" s="24">
        <f>SUM(D31:O31)</f>
        <v>148.85972000000001</v>
      </c>
      <c r="Q31" s="22">
        <f>+C31+P31</f>
        <v>-165.43048000000002</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1876.7772</v>
      </c>
      <c r="D32" s="24">
        <f t="shared" ref="D32:E33" si="24">+D6*0.02</f>
        <v>0</v>
      </c>
      <c r="E32" s="24">
        <f t="shared" si="24"/>
        <v>-391.77680000000004</v>
      </c>
      <c r="F32" s="24">
        <f t="shared" ref="F32" si="25">+F6*0.02</f>
        <v>106.7616</v>
      </c>
      <c r="G32" s="24"/>
      <c r="H32" s="24"/>
      <c r="I32" s="24"/>
      <c r="J32" s="24"/>
      <c r="K32" s="24"/>
      <c r="L32" s="24"/>
      <c r="M32" s="24"/>
      <c r="N32" s="24"/>
      <c r="O32" s="24"/>
      <c r="P32" s="24">
        <f>SUM(D32:O32)</f>
        <v>-285.01520000000005</v>
      </c>
      <c r="Q32" s="22">
        <f>+C32+P32</f>
        <v>1591.7619999999999</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-1571.451</v>
      </c>
      <c r="D33" s="22">
        <f t="shared" si="24"/>
        <v>159.5150000000003</v>
      </c>
      <c r="E33" s="22">
        <f t="shared" si="24"/>
        <v>568.41439999999977</v>
      </c>
      <c r="F33" s="22">
        <f t="shared" ref="F33" si="27">+F7*0.02</f>
        <v>16.369199999999982</v>
      </c>
      <c r="G33" s="22"/>
      <c r="H33" s="22"/>
      <c r="I33" s="22"/>
      <c r="J33" s="22"/>
      <c r="K33" s="22"/>
      <c r="L33" s="22"/>
      <c r="M33" s="22"/>
      <c r="N33" s="22"/>
      <c r="O33" s="22"/>
      <c r="P33" s="24">
        <f>SUM(D33:O33)</f>
        <v>744.29860000000008</v>
      </c>
      <c r="Q33" s="22">
        <f>+C33+P33</f>
        <v>-827.15239999999994</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366.39143999999987</v>
      </c>
      <c r="D34" s="8">
        <f t="shared" ref="D34:E34" si="29">SUM(D30:D33)</f>
        <v>191.41800000000035</v>
      </c>
      <c r="E34" s="8">
        <f t="shared" si="29"/>
        <v>211.96511999999967</v>
      </c>
      <c r="F34" s="8">
        <f t="shared" ref="F34" si="30">SUM(F30:F33)</f>
        <v>147.75695999999996</v>
      </c>
      <c r="G34" s="8"/>
      <c r="H34" s="8"/>
      <c r="I34" s="8"/>
      <c r="J34" s="8"/>
      <c r="K34" s="8"/>
      <c r="L34" s="8"/>
      <c r="M34" s="8"/>
      <c r="N34" s="8"/>
      <c r="O34" s="8"/>
      <c r="P34" s="10">
        <f>SUM(P30:P33)</f>
        <v>551.14008000000001</v>
      </c>
      <c r="Q34" s="10">
        <f>SUM(Q30:Q33)</f>
        <v>917.53152</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-29936.892240963778</v>
      </c>
      <c r="D37" s="25">
        <f t="shared" si="31"/>
        <v>2178.7356275000038</v>
      </c>
      <c r="E37" s="25">
        <f t="shared" si="31"/>
        <v>9477.087059599995</v>
      </c>
      <c r="F37" s="25">
        <f t="shared" ref="F37" si="32">+F8-F13-F18-F28-F34</f>
        <v>-239.92676819999954</v>
      </c>
      <c r="G37" s="25"/>
      <c r="H37" s="25"/>
      <c r="I37" s="25"/>
      <c r="J37" s="25"/>
      <c r="K37" s="25"/>
      <c r="L37" s="25"/>
      <c r="M37" s="25"/>
      <c r="N37" s="25"/>
      <c r="O37" s="25"/>
      <c r="P37" s="12">
        <f>+P8-P13-P18-P28-P34</f>
        <v>11415.895918899998</v>
      </c>
      <c r="Q37" s="12">
        <f>+Q8-Q13-Q18-Q28-Q34</f>
        <v>-18520.996322063769</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57804.737759999996</v>
      </c>
      <c r="D41" s="12">
        <f t="shared" si="33"/>
        <v>0</v>
      </c>
      <c r="E41" s="12">
        <f t="shared" si="33"/>
        <v>-12066.725440000002</v>
      </c>
      <c r="F41" s="12">
        <f t="shared" ref="F41" si="34">+F6-F11-F15-F20-F23-F26-F30-F32-F39</f>
        <v>3288.2572799999998</v>
      </c>
      <c r="G41" s="12"/>
      <c r="H41" s="12"/>
      <c r="I41" s="12"/>
      <c r="J41" s="12"/>
      <c r="K41" s="12"/>
      <c r="L41" s="12"/>
      <c r="M41" s="12"/>
      <c r="N41" s="12"/>
      <c r="O41" s="12"/>
      <c r="P41" s="12">
        <f>+P6-P11-P15-P20-P23-P26-P30-P32-P39</f>
        <v>-8778.4681600000004</v>
      </c>
      <c r="Q41" s="12">
        <f>+Q6-Q11-Q15-Q20-Q23-Q26-Q30-Q32-Q39</f>
        <v>49026.2696</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60056.870399999993</v>
      </c>
      <c r="D45" s="80">
        <f t="shared" si="35"/>
        <v>0</v>
      </c>
      <c r="E45" s="80">
        <f t="shared" si="35"/>
        <v>-12536.857600000001</v>
      </c>
      <c r="F45" s="80">
        <f t="shared" ref="F45" si="36">+F6-F11-F15-F20-F23-F26-F43</f>
        <v>3416.3711999999996</v>
      </c>
      <c r="G45" s="80"/>
      <c r="H45" s="80"/>
      <c r="I45" s="80"/>
      <c r="J45" s="80"/>
      <c r="K45" s="80"/>
      <c r="L45" s="80"/>
      <c r="M45" s="80"/>
      <c r="N45" s="80"/>
      <c r="O45" s="80"/>
      <c r="P45" s="80">
        <f>+P6-P11-P15-P20-P23-P26-P43</f>
        <v>-9120.4863999999998</v>
      </c>
      <c r="Q45" s="80">
        <f>+Q6-Q11-Q15-Q20-Q23-Q26-Q43</f>
        <v>50936.384000000005</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2500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-2500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4691.9430000000002</v>
      </c>
      <c r="D47" s="24">
        <f t="shared" ref="D47:E48" si="38">+D6*0.05</f>
        <v>0</v>
      </c>
      <c r="E47" s="24">
        <f t="shared" si="38"/>
        <v>-979.44200000000001</v>
      </c>
      <c r="F47" s="24">
        <f t="shared" ref="F47" si="39">+F6*0.05</f>
        <v>266.904</v>
      </c>
      <c r="G47" s="24"/>
      <c r="H47" s="24"/>
      <c r="I47" s="24"/>
      <c r="J47" s="24"/>
      <c r="K47" s="24"/>
      <c r="L47" s="24"/>
      <c r="M47" s="24"/>
      <c r="N47" s="24"/>
      <c r="O47" s="24"/>
      <c r="P47" s="24">
        <f>SUM(D47:O47)</f>
        <v>-712.53800000000001</v>
      </c>
      <c r="Q47" s="22">
        <f>+C47+P47</f>
        <v>3979.4050000000002</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2500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-3928.6275000000005</v>
      </c>
      <c r="D48" s="24">
        <f t="shared" si="38"/>
        <v>398.78750000000076</v>
      </c>
      <c r="E48" s="24">
        <f t="shared" si="38"/>
        <v>1421.0359999999994</v>
      </c>
      <c r="F48" s="24">
        <f t="shared" ref="F48" si="41">+F7*0.05</f>
        <v>40.922999999999959</v>
      </c>
      <c r="G48" s="24"/>
      <c r="H48" s="24"/>
      <c r="I48" s="24"/>
      <c r="J48" s="24"/>
      <c r="K48" s="24"/>
      <c r="L48" s="24"/>
      <c r="M48" s="24"/>
      <c r="N48" s="24"/>
      <c r="O48" s="24"/>
      <c r="P48" s="24">
        <f>SUM(D48:O48)</f>
        <v>1860.7465000000002</v>
      </c>
      <c r="Q48" s="22">
        <f>+C48+P48</f>
        <v>-2067.8810000000003</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-2500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1129.70694</v>
      </c>
      <c r="D49" s="39">
        <f t="shared" ref="D49:E49" si="43">+D34+D47+D48</f>
        <v>590.20550000000117</v>
      </c>
      <c r="E49" s="39">
        <f t="shared" si="43"/>
        <v>653.55911999999898</v>
      </c>
      <c r="F49" s="39">
        <f t="shared" ref="F49" si="44">+F34+F47+F48</f>
        <v>455.58395999999988</v>
      </c>
      <c r="G49" s="39"/>
      <c r="H49" s="39"/>
      <c r="I49" s="39"/>
      <c r="J49" s="39"/>
      <c r="K49" s="39"/>
      <c r="L49" s="39"/>
      <c r="M49" s="39"/>
      <c r="N49" s="39"/>
      <c r="O49" s="39"/>
      <c r="P49" s="39">
        <f>+P34+P47+P48</f>
        <v>1699.3485800000003</v>
      </c>
      <c r="Q49" s="39">
        <f>+Q34+Q47+Q48</f>
        <v>2829.0555199999999</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1068.7505000000019</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-1316.5280800000014</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824.97635999999966</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-1068.7505000000019</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1316.5280800000014</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-824.97635999999966</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78572.55</v>
      </c>
      <c r="D51" s="29">
        <v>70596.799999999988</v>
      </c>
      <c r="E51" s="29">
        <v>42176.08</v>
      </c>
      <c r="F51" s="29">
        <v>41357.620000000003</v>
      </c>
      <c r="G51" s="29"/>
      <c r="H51" s="29"/>
      <c r="I51" s="29"/>
      <c r="J51" s="29"/>
      <c r="K51" s="29"/>
      <c r="L51" s="29"/>
      <c r="M51" s="29"/>
      <c r="N51" s="29"/>
      <c r="O51" s="29"/>
      <c r="P51" s="57">
        <f>+F51</f>
        <v>41357.620000000003</v>
      </c>
      <c r="Q51" s="78">
        <f t="shared" ref="Q51:Q58" si="45">P51</f>
        <v>41357.620000000003</v>
      </c>
      <c r="R51" s="17">
        <f>-R7</f>
        <v>41357.620000000003</v>
      </c>
      <c r="S51" s="55">
        <f>Q51-R51</f>
        <v>0</v>
      </c>
      <c r="U51" s="36" t="s">
        <v>154</v>
      </c>
      <c r="V51" s="35" t="s">
        <v>32</v>
      </c>
      <c r="W51" s="35" t="s">
        <v>155</v>
      </c>
      <c r="X51" s="35" t="s">
        <v>33</v>
      </c>
      <c r="Y51" s="46" t="s">
        <v>34</v>
      </c>
      <c r="Z51" s="46" t="s">
        <v>35</v>
      </c>
      <c r="AA51" s="35" t="s">
        <v>33</v>
      </c>
      <c r="AB51" s="35" t="s">
        <v>36</v>
      </c>
      <c r="AC51" s="35"/>
      <c r="AD51" s="35" t="s">
        <v>37</v>
      </c>
      <c r="AE51" s="60">
        <f>+D25</f>
        <v>1068.7505000000019</v>
      </c>
      <c r="AF51" s="36" t="s">
        <v>154</v>
      </c>
      <c r="AG51" s="35" t="s">
        <v>32</v>
      </c>
      <c r="AH51" s="35" t="s">
        <v>155</v>
      </c>
      <c r="AI51" s="35" t="s">
        <v>33</v>
      </c>
      <c r="AJ51" s="46" t="s">
        <v>34</v>
      </c>
      <c r="AK51" s="46" t="s">
        <v>35</v>
      </c>
      <c r="AL51" s="35" t="s">
        <v>33</v>
      </c>
      <c r="AM51" s="35" t="s">
        <v>36</v>
      </c>
      <c r="AN51" s="35"/>
      <c r="AO51" s="35" t="s">
        <v>37</v>
      </c>
      <c r="AP51" s="60">
        <f>+E25</f>
        <v>-1316.5280800000014</v>
      </c>
      <c r="AQ51" s="36" t="s">
        <v>154</v>
      </c>
      <c r="AR51" s="35" t="s">
        <v>32</v>
      </c>
      <c r="AS51" s="35" t="s">
        <v>155</v>
      </c>
      <c r="AT51" s="35" t="s">
        <v>33</v>
      </c>
      <c r="AU51" s="46" t="s">
        <v>34</v>
      </c>
      <c r="AV51" s="46" t="s">
        <v>35</v>
      </c>
      <c r="AW51" s="35" t="s">
        <v>33</v>
      </c>
      <c r="AX51" s="35" t="s">
        <v>36</v>
      </c>
      <c r="AY51" s="35"/>
      <c r="AZ51" s="35" t="s">
        <v>37</v>
      </c>
      <c r="BA51" s="60">
        <f>+F25</f>
        <v>824.97635999999966</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5000</v>
      </c>
      <c r="F52" s="29">
        <v>5000</v>
      </c>
      <c r="G52" s="29"/>
      <c r="H52" s="29"/>
      <c r="I52" s="29"/>
      <c r="J52" s="29"/>
      <c r="K52" s="29"/>
      <c r="L52" s="29"/>
      <c r="M52" s="29"/>
      <c r="N52" s="29"/>
      <c r="O52" s="29"/>
      <c r="P52" s="57">
        <f>+F52</f>
        <v>5000</v>
      </c>
      <c r="Q52" s="78">
        <f t="shared" si="45"/>
        <v>5000</v>
      </c>
      <c r="R52" s="53">
        <f>Q52</f>
        <v>5000</v>
      </c>
      <c r="S52" s="55">
        <f>Q52-R52</f>
        <v>0</v>
      </c>
      <c r="U52" s="36" t="s">
        <v>157</v>
      </c>
      <c r="V52" s="35" t="s">
        <v>32</v>
      </c>
      <c r="W52" s="35" t="s">
        <v>158</v>
      </c>
      <c r="X52" s="35" t="s">
        <v>33</v>
      </c>
      <c r="Y52" s="46" t="s">
        <v>34</v>
      </c>
      <c r="Z52" s="46" t="s">
        <v>35</v>
      </c>
      <c r="AA52" s="35" t="s">
        <v>33</v>
      </c>
      <c r="AB52" s="35" t="s">
        <v>36</v>
      </c>
      <c r="AC52" s="35"/>
      <c r="AD52" s="35" t="s">
        <v>37</v>
      </c>
      <c r="AE52" s="60">
        <f>-D25</f>
        <v>-1068.7505000000019</v>
      </c>
      <c r="AF52" s="36" t="s">
        <v>157</v>
      </c>
      <c r="AG52" s="35" t="s">
        <v>32</v>
      </c>
      <c r="AH52" s="35" t="s">
        <v>158</v>
      </c>
      <c r="AI52" s="35" t="s">
        <v>33</v>
      </c>
      <c r="AJ52" s="46" t="s">
        <v>34</v>
      </c>
      <c r="AK52" s="46" t="s">
        <v>35</v>
      </c>
      <c r="AL52" s="35" t="s">
        <v>33</v>
      </c>
      <c r="AM52" s="35" t="s">
        <v>36</v>
      </c>
      <c r="AN52" s="35"/>
      <c r="AO52" s="35" t="s">
        <v>37</v>
      </c>
      <c r="AP52" s="60">
        <f>-E25</f>
        <v>1316.5280800000014</v>
      </c>
      <c r="AQ52" s="36" t="s">
        <v>157</v>
      </c>
      <c r="AR52" s="35" t="s">
        <v>32</v>
      </c>
      <c r="AS52" s="35" t="s">
        <v>158</v>
      </c>
      <c r="AT52" s="35" t="s">
        <v>33</v>
      </c>
      <c r="AU52" s="46" t="s">
        <v>34</v>
      </c>
      <c r="AV52" s="46" t="s">
        <v>35</v>
      </c>
      <c r="AW52" s="35" t="s">
        <v>33</v>
      </c>
      <c r="AX52" s="35" t="s">
        <v>36</v>
      </c>
      <c r="AY52" s="35"/>
      <c r="AZ52" s="35" t="s">
        <v>37</v>
      </c>
      <c r="BA52" s="60">
        <f>-F25</f>
        <v>-824.97635999999966</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8234.9670464931824</v>
      </c>
      <c r="D53" s="3">
        <f t="shared" ref="D53:F53" si="46">+D65-D15-D16+C53</f>
        <v>12749.241546493191</v>
      </c>
      <c r="E53" s="3">
        <f t="shared" si="46"/>
        <v>12748.085626493183</v>
      </c>
      <c r="F53" s="3">
        <f t="shared" si="46"/>
        <v>16232.687266493182</v>
      </c>
      <c r="G53" s="3"/>
      <c r="H53" s="3"/>
      <c r="I53" s="3"/>
      <c r="J53" s="3"/>
      <c r="K53" s="3"/>
      <c r="L53" s="3"/>
      <c r="M53" s="3"/>
      <c r="N53" s="3"/>
      <c r="O53" s="3"/>
      <c r="P53" s="53">
        <f>+P65-P15-P16+C53</f>
        <v>16232.68726649318</v>
      </c>
      <c r="Q53" s="13">
        <f t="shared" si="45"/>
        <v>16232.68726649318</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-1371.2188000000001</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373.66560000000004</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1371.2188000000001</v>
      </c>
      <c r="AQ54" s="36" t="s">
        <v>67</v>
      </c>
      <c r="AR54" s="35">
        <v>100</v>
      </c>
      <c r="AS54" s="35" t="s">
        <v>68</v>
      </c>
      <c r="AT54" s="35" t="s">
        <v>33</v>
      </c>
      <c r="AU54" s="46" t="s">
        <v>34</v>
      </c>
      <c r="AV54" s="46" t="s">
        <v>35</v>
      </c>
      <c r="AW54" s="35" t="s">
        <v>33</v>
      </c>
      <c r="AX54" s="35" t="s">
        <v>36</v>
      </c>
      <c r="AY54" s="35"/>
      <c r="AZ54" s="35" t="s">
        <v>37</v>
      </c>
      <c r="BA54" s="60">
        <f>-F26</f>
        <v>-373.66560000000004</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-1371.2188000000001</v>
      </c>
      <c r="AQ55" s="36" t="s">
        <v>69</v>
      </c>
      <c r="AR55" s="35" t="s">
        <v>32</v>
      </c>
      <c r="AS55" s="35" t="s">
        <v>70</v>
      </c>
      <c r="AT55" s="35" t="s">
        <v>33</v>
      </c>
      <c r="AU55" s="46" t="s">
        <v>34</v>
      </c>
      <c r="AV55" s="46" t="s">
        <v>35</v>
      </c>
      <c r="AW55" s="35" t="s">
        <v>33</v>
      </c>
      <c r="AX55" s="35" t="s">
        <v>36</v>
      </c>
      <c r="AY55" s="35"/>
      <c r="AZ55" s="35" t="s">
        <v>37</v>
      </c>
      <c r="BA55" s="60">
        <f>+F26</f>
        <v>373.66560000000004</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2500</v>
      </c>
      <c r="F56" s="29">
        <v>2500</v>
      </c>
      <c r="G56" s="29"/>
      <c r="H56" s="29"/>
      <c r="I56" s="29"/>
      <c r="J56" s="29"/>
      <c r="K56" s="29"/>
      <c r="L56" s="29"/>
      <c r="M56" s="29"/>
      <c r="N56" s="29"/>
      <c r="O56" s="29"/>
      <c r="P56" s="57">
        <f t="shared" si="47"/>
        <v>2500</v>
      </c>
      <c r="Q56" s="79">
        <f t="shared" si="45"/>
        <v>2500</v>
      </c>
      <c r="R56" s="53">
        <f>Q56</f>
        <v>2500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1371.2188000000001</v>
      </c>
      <c r="AQ56" s="36" t="s">
        <v>165</v>
      </c>
      <c r="AR56" s="35">
        <v>100</v>
      </c>
      <c r="AS56" s="35" t="s">
        <v>166</v>
      </c>
      <c r="AT56" s="35" t="s">
        <v>33</v>
      </c>
      <c r="AU56" s="46" t="s">
        <v>34</v>
      </c>
      <c r="AV56" s="46" t="s">
        <v>35</v>
      </c>
      <c r="AW56" s="35" t="s">
        <v>33</v>
      </c>
      <c r="AX56" s="35" t="s">
        <v>36</v>
      </c>
      <c r="AY56" s="35"/>
      <c r="AZ56" s="35" t="s">
        <v>37</v>
      </c>
      <c r="BA56" s="60">
        <f>-F26</f>
        <v>-373.66560000000004</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2778.6793192381278</v>
      </c>
      <c r="D57" s="3">
        <f t="shared" ref="D57:F57" si="49">+D67-D23-D24+C57</f>
        <v>3847.4298192381298</v>
      </c>
      <c r="E57" s="3">
        <f t="shared" si="49"/>
        <v>2530.9017392381284</v>
      </c>
      <c r="F57" s="3">
        <f t="shared" si="49"/>
        <v>3355.878099238128</v>
      </c>
      <c r="G57" s="3"/>
      <c r="H57" s="3"/>
      <c r="I57" s="3"/>
      <c r="J57" s="3"/>
      <c r="K57" s="3"/>
      <c r="L57" s="3"/>
      <c r="M57" s="3"/>
      <c r="N57" s="3"/>
      <c r="O57" s="3"/>
      <c r="P57" s="58">
        <f>+P67-P23-P24+C57</f>
        <v>3355.8780992381276</v>
      </c>
      <c r="Q57" s="17">
        <f t="shared" si="45"/>
        <v>3355.8780992381276</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22.571372500000045</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12.494220399999959</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17.423008199999995</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41.174835232465739</v>
      </c>
      <c r="D58" s="5">
        <f>+D68-D26+C58</f>
        <v>63.746207732465784</v>
      </c>
      <c r="E58" s="5">
        <f t="shared" ref="E58:F58" si="50">+E68-E26+D58</f>
        <v>76.240428132465695</v>
      </c>
      <c r="F58" s="5">
        <f t="shared" si="50"/>
        <v>93.663436332465665</v>
      </c>
      <c r="G58" s="3"/>
      <c r="H58" s="3"/>
      <c r="I58" s="3"/>
      <c r="J58" s="3"/>
      <c r="K58" s="3"/>
      <c r="L58" s="3"/>
      <c r="M58" s="3"/>
      <c r="N58" s="3"/>
      <c r="O58" s="3"/>
      <c r="P58" s="58">
        <f t="shared" si="47"/>
        <v>93.663436332465665</v>
      </c>
      <c r="Q58" s="17">
        <f t="shared" si="45"/>
        <v>93.663436332465665</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-22.571372500000045</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-12.494220399999959</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-17.423008199999995</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22.571372500000045</v>
      </c>
      <c r="AF59" s="36" t="s">
        <v>173</v>
      </c>
      <c r="AG59" s="35" t="s">
        <v>32</v>
      </c>
      <c r="AH59" s="35" t="s">
        <v>174</v>
      </c>
      <c r="AI59" s="35" t="s">
        <v>33</v>
      </c>
      <c r="AJ59" s="46" t="s">
        <v>34</v>
      </c>
      <c r="AK59" s="46" t="s">
        <v>35</v>
      </c>
      <c r="AL59" s="35" t="s">
        <v>33</v>
      </c>
      <c r="AM59" s="35" t="s">
        <v>36</v>
      </c>
      <c r="AN59" s="35"/>
      <c r="AO59" s="35" t="s">
        <v>37</v>
      </c>
      <c r="AP59" s="60">
        <f>+E27</f>
        <v>12.494220399999959</v>
      </c>
      <c r="AQ59" s="36" t="s">
        <v>173</v>
      </c>
      <c r="AR59" s="35" t="s">
        <v>32</v>
      </c>
      <c r="AS59" s="35" t="s">
        <v>174</v>
      </c>
      <c r="AT59" s="35" t="s">
        <v>33</v>
      </c>
      <c r="AU59" s="46" t="s">
        <v>34</v>
      </c>
      <c r="AV59" s="46" t="s">
        <v>35</v>
      </c>
      <c r="AW59" s="35" t="s">
        <v>33</v>
      </c>
      <c r="AX59" s="35" t="s">
        <v>36</v>
      </c>
      <c r="AY59" s="35"/>
      <c r="AZ59" s="35" t="s">
        <v>37</v>
      </c>
      <c r="BA59" s="60">
        <f>+F27</f>
        <v>17.423008199999995</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0.53942092401459052</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0.56600000000000006</v>
      </c>
      <c r="Q60" s="40">
        <f>+Q18/Q8</f>
        <v>0.55538636361597282</v>
      </c>
      <c r="R60" s="17"/>
      <c r="S60" s="56"/>
      <c r="U60" s="36" t="s">
        <v>176</v>
      </c>
      <c r="V60" s="35" t="s">
        <v>32</v>
      </c>
      <c r="W60" s="35" t="s">
        <v>177</v>
      </c>
      <c r="X60" s="35" t="s">
        <v>33</v>
      </c>
      <c r="Y60" s="46" t="s">
        <v>34</v>
      </c>
      <c r="Z60" s="46" t="s">
        <v>35</v>
      </c>
      <c r="AA60" s="35" t="s">
        <v>33</v>
      </c>
      <c r="AB60" s="35" t="s">
        <v>36</v>
      </c>
      <c r="AC60" s="35"/>
      <c r="AD60" s="35" t="s">
        <v>37</v>
      </c>
      <c r="AE60" s="60">
        <f>-D27</f>
        <v>-22.571372500000045</v>
      </c>
      <c r="AF60" s="36" t="s">
        <v>176</v>
      </c>
      <c r="AG60" s="35" t="s">
        <v>32</v>
      </c>
      <c r="AH60" s="35" t="s">
        <v>177</v>
      </c>
      <c r="AI60" s="35" t="s">
        <v>33</v>
      </c>
      <c r="AJ60" s="46" t="s">
        <v>34</v>
      </c>
      <c r="AK60" s="46" t="s">
        <v>35</v>
      </c>
      <c r="AL60" s="35" t="s">
        <v>33</v>
      </c>
      <c r="AM60" s="35" t="s">
        <v>36</v>
      </c>
      <c r="AN60" s="35"/>
      <c r="AO60" s="35" t="s">
        <v>37</v>
      </c>
      <c r="AP60" s="60">
        <f>-E27</f>
        <v>-12.494220399999959</v>
      </c>
      <c r="AQ60" s="36" t="s">
        <v>176</v>
      </c>
      <c r="AR60" s="35" t="s">
        <v>32</v>
      </c>
      <c r="AS60" s="35" t="s">
        <v>177</v>
      </c>
      <c r="AT60" s="35" t="s">
        <v>33</v>
      </c>
      <c r="AU60" s="46" t="s">
        <v>34</v>
      </c>
      <c r="AV60" s="46" t="s">
        <v>35</v>
      </c>
      <c r="AW60" s="35" t="s">
        <v>33</v>
      </c>
      <c r="AX60" s="35" t="s">
        <v>36</v>
      </c>
      <c r="AY60" s="35"/>
      <c r="AZ60" s="35" t="s">
        <v>37</v>
      </c>
      <c r="BA60" s="60">
        <f>-F27</f>
        <v>-17.423008199999995</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-78.355360000000005</v>
      </c>
      <c r="AQ61" s="36" t="s">
        <v>179</v>
      </c>
      <c r="AR61" s="35">
        <v>100</v>
      </c>
      <c r="AS61" s="35" t="s">
        <v>180</v>
      </c>
      <c r="AT61" s="35" t="s">
        <v>33</v>
      </c>
      <c r="AU61" s="46" t="s">
        <v>34</v>
      </c>
      <c r="AV61" s="46" t="s">
        <v>35</v>
      </c>
      <c r="AW61" s="35" t="s">
        <v>33</v>
      </c>
      <c r="AX61" s="35" t="s">
        <v>36</v>
      </c>
      <c r="AY61" s="35"/>
      <c r="AZ61" s="35" t="s">
        <v>37</v>
      </c>
      <c r="BA61" s="60">
        <f>+F30</f>
        <v>21.352319999999999</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0.18201381468332087</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0.13400000000000001</v>
      </c>
      <c r="Q62" s="40">
        <f>(+Q23+Q24+Q25)/Q8</f>
        <v>0.15317302056469412</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78.355360000000005</v>
      </c>
      <c r="AQ62" s="36" t="s">
        <v>61</v>
      </c>
      <c r="AR62" s="35">
        <v>100</v>
      </c>
      <c r="AS62" s="35">
        <v>500300</v>
      </c>
      <c r="AT62" s="35" t="s">
        <v>33</v>
      </c>
      <c r="AU62" s="46" t="s">
        <v>34</v>
      </c>
      <c r="AV62" s="46" t="s">
        <v>35</v>
      </c>
      <c r="AW62" s="35" t="s">
        <v>33</v>
      </c>
      <c r="AX62" s="35" t="s">
        <v>36</v>
      </c>
      <c r="AY62" s="35"/>
      <c r="AZ62" s="35" t="s">
        <v>37</v>
      </c>
      <c r="BA62" s="60">
        <f>-F30</f>
        <v>-21.352319999999999</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0.72143473869791142</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0.70000000000000007</v>
      </c>
      <c r="Q63" s="41">
        <f>SUM(Q60:Q62)</f>
        <v>0.708559384180667</v>
      </c>
      <c r="R63" s="17"/>
      <c r="S63" s="56"/>
      <c r="U63" s="36" t="s">
        <v>61</v>
      </c>
      <c r="V63" s="35">
        <v>100</v>
      </c>
      <c r="W63" s="35">
        <v>500300</v>
      </c>
      <c r="X63" s="35" t="s">
        <v>33</v>
      </c>
      <c r="Y63" s="46" t="s">
        <v>34</v>
      </c>
      <c r="Z63" s="46" t="s">
        <v>35</v>
      </c>
      <c r="AA63" s="35" t="s">
        <v>33</v>
      </c>
      <c r="AB63" s="35" t="s">
        <v>36</v>
      </c>
      <c r="AC63" s="35"/>
      <c r="AD63" s="35" t="s">
        <v>37</v>
      </c>
      <c r="AE63" s="60">
        <f>-D31</f>
        <v>-31.903000000000059</v>
      </c>
      <c r="AF63" s="36" t="s">
        <v>61</v>
      </c>
      <c r="AG63" s="35">
        <v>100</v>
      </c>
      <c r="AH63" s="35">
        <v>500300</v>
      </c>
      <c r="AI63" s="35" t="s">
        <v>33</v>
      </c>
      <c r="AJ63" s="46" t="s">
        <v>34</v>
      </c>
      <c r="AK63" s="46" t="s">
        <v>35</v>
      </c>
      <c r="AL63" s="35" t="s">
        <v>33</v>
      </c>
      <c r="AM63" s="35" t="s">
        <v>36</v>
      </c>
      <c r="AN63" s="35"/>
      <c r="AO63" s="35" t="s">
        <v>37</v>
      </c>
      <c r="AP63" s="60">
        <f>-E31</f>
        <v>-113.68287999999995</v>
      </c>
      <c r="AQ63" s="36" t="s">
        <v>61</v>
      </c>
      <c r="AR63" s="35">
        <v>100</v>
      </c>
      <c r="AS63" s="35">
        <v>500300</v>
      </c>
      <c r="AT63" s="35" t="s">
        <v>33</v>
      </c>
      <c r="AU63" s="46" t="s">
        <v>34</v>
      </c>
      <c r="AV63" s="46" t="s">
        <v>35</v>
      </c>
      <c r="AW63" s="35" t="s">
        <v>33</v>
      </c>
      <c r="AX63" s="35" t="s">
        <v>36</v>
      </c>
      <c r="AY63" s="35"/>
      <c r="AZ63" s="35" t="s">
        <v>37</v>
      </c>
      <c r="BA63" s="60">
        <f>-F31</f>
        <v>-3.2738399999999968</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31.903000000000059</v>
      </c>
      <c r="AF64" s="36" t="s">
        <v>183</v>
      </c>
      <c r="AG64" s="35">
        <v>100</v>
      </c>
      <c r="AH64" s="35" t="s">
        <v>184</v>
      </c>
      <c r="AI64" s="35" t="s">
        <v>33</v>
      </c>
      <c r="AJ64" s="46" t="s">
        <v>34</v>
      </c>
      <c r="AK64" s="46" t="s">
        <v>35</v>
      </c>
      <c r="AL64" s="35" t="s">
        <v>33</v>
      </c>
      <c r="AM64" s="35" t="s">
        <v>36</v>
      </c>
      <c r="AN64" s="35"/>
      <c r="AO64" s="35" t="s">
        <v>37</v>
      </c>
      <c r="AP64" s="60">
        <f>+E31</f>
        <v>113.68287999999995</v>
      </c>
      <c r="AQ64" s="36" t="s">
        <v>183</v>
      </c>
      <c r="AR64" s="35">
        <v>100</v>
      </c>
      <c r="AS64" s="35" t="s">
        <v>184</v>
      </c>
      <c r="AT64" s="35" t="s">
        <v>33</v>
      </c>
      <c r="AU64" s="46" t="s">
        <v>34</v>
      </c>
      <c r="AV64" s="46" t="s">
        <v>35</v>
      </c>
      <c r="AW64" s="35" t="s">
        <v>33</v>
      </c>
      <c r="AX64" s="35" t="s">
        <v>36</v>
      </c>
      <c r="AY64" s="35"/>
      <c r="AZ64" s="35" t="s">
        <v>37</v>
      </c>
      <c r="BA64" s="60">
        <f>+F31</f>
        <v>3.2738399999999968</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8234.9670464931824</v>
      </c>
      <c r="D65" s="27">
        <f t="shared" ref="D65:M67" si="55">D$8*D60</f>
        <v>4514.2745000000077</v>
      </c>
      <c r="E65" s="27">
        <f t="shared" si="55"/>
        <v>4998.8440799999917</v>
      </c>
      <c r="F65" s="27">
        <f t="shared" si="55"/>
        <v>3484.601639999999</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12997.720219999997</v>
      </c>
      <c r="Q65" s="5">
        <f>+C65+P65</f>
        <v>21232.68726649318</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-391.77680000000004</v>
      </c>
      <c r="AQ65" s="36" t="s">
        <v>48</v>
      </c>
      <c r="AR65" s="35">
        <v>100</v>
      </c>
      <c r="AS65" s="35" t="s">
        <v>49</v>
      </c>
      <c r="AT65" s="35" t="s">
        <v>33</v>
      </c>
      <c r="AU65" s="46" t="s">
        <v>34</v>
      </c>
      <c r="AV65" s="46" t="s">
        <v>35</v>
      </c>
      <c r="AW65" s="35" t="s">
        <v>33</v>
      </c>
      <c r="AX65" s="35" t="s">
        <v>36</v>
      </c>
      <c r="AY65" s="35"/>
      <c r="AZ65" s="35" t="s">
        <v>37</v>
      </c>
      <c r="BA65" s="60">
        <f>+F32</f>
        <v>106.7616</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391.77680000000004</v>
      </c>
      <c r="AQ66" s="36" t="s">
        <v>61</v>
      </c>
      <c r="AR66" s="35">
        <v>100</v>
      </c>
      <c r="AS66" s="35" t="s">
        <v>62</v>
      </c>
      <c r="AT66" s="35" t="s">
        <v>33</v>
      </c>
      <c r="AU66" s="46" t="s">
        <v>34</v>
      </c>
      <c r="AV66" s="46" t="s">
        <v>35</v>
      </c>
      <c r="AW66" s="35" t="s">
        <v>33</v>
      </c>
      <c r="AX66" s="35" t="s">
        <v>36</v>
      </c>
      <c r="AY66" s="35"/>
      <c r="AZ66" s="35" t="s">
        <v>37</v>
      </c>
      <c r="BA66" s="60">
        <f>-F32</f>
        <v>-106.7616</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2778.6793192381278</v>
      </c>
      <c r="D67" s="27">
        <f t="shared" si="55"/>
        <v>1068.7505000000019</v>
      </c>
      <c r="E67" s="27">
        <f t="shared" si="55"/>
        <v>1183.4719199999984</v>
      </c>
      <c r="F67" s="27">
        <f t="shared" si="55"/>
        <v>824.97635999999989</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3077.1987799999997</v>
      </c>
      <c r="Q67" s="5">
        <f>+C67+P67</f>
        <v>5855.8780992381271</v>
      </c>
      <c r="R67" s="17"/>
      <c r="S67" s="56"/>
      <c r="U67" s="36" t="s">
        <v>61</v>
      </c>
      <c r="V67" s="35">
        <v>100</v>
      </c>
      <c r="W67" s="35" t="s">
        <v>62</v>
      </c>
      <c r="X67" s="35" t="s">
        <v>33</v>
      </c>
      <c r="Y67" s="46" t="s">
        <v>34</v>
      </c>
      <c r="Z67" s="46" t="s">
        <v>35</v>
      </c>
      <c r="AA67" s="35" t="s">
        <v>33</v>
      </c>
      <c r="AB67" s="35" t="s">
        <v>36</v>
      </c>
      <c r="AC67" s="35"/>
      <c r="AD67" s="35" t="s">
        <v>37</v>
      </c>
      <c r="AE67" s="60">
        <f>-D33</f>
        <v>-159.5150000000003</v>
      </c>
      <c r="AF67" s="36" t="s">
        <v>61</v>
      </c>
      <c r="AG67" s="35">
        <v>100</v>
      </c>
      <c r="AH67" s="35" t="s">
        <v>62</v>
      </c>
      <c r="AI67" s="35" t="s">
        <v>33</v>
      </c>
      <c r="AJ67" s="46" t="s">
        <v>34</v>
      </c>
      <c r="AK67" s="46" t="s">
        <v>35</v>
      </c>
      <c r="AL67" s="35" t="s">
        <v>33</v>
      </c>
      <c r="AM67" s="35" t="s">
        <v>36</v>
      </c>
      <c r="AN67" s="35"/>
      <c r="AO67" s="35" t="s">
        <v>37</v>
      </c>
      <c r="AP67" s="60">
        <f>-E33</f>
        <v>-568.41439999999977</v>
      </c>
      <c r="AQ67" s="36" t="s">
        <v>61</v>
      </c>
      <c r="AR67" s="35">
        <v>100</v>
      </c>
      <c r="AS67" s="35" t="s">
        <v>62</v>
      </c>
      <c r="AT67" s="35" t="s">
        <v>33</v>
      </c>
      <c r="AU67" s="46" t="s">
        <v>34</v>
      </c>
      <c r="AV67" s="46" t="s">
        <v>35</v>
      </c>
      <c r="AW67" s="35" t="s">
        <v>33</v>
      </c>
      <c r="AX67" s="35" t="s">
        <v>36</v>
      </c>
      <c r="AY67" s="35"/>
      <c r="AZ67" s="35" t="s">
        <v>37</v>
      </c>
      <c r="BA67" s="60">
        <f>-F33</f>
        <v>-16.369199999999982</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6609.8950352324664</v>
      </c>
      <c r="D68" s="13">
        <f t="shared" si="61"/>
        <v>22.571372500000045</v>
      </c>
      <c r="E68" s="13">
        <f t="shared" si="61"/>
        <v>-1358.7245796000002</v>
      </c>
      <c r="F68" s="13">
        <f t="shared" si="61"/>
        <v>391.08860820000001</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-945.06459890000019</v>
      </c>
      <c r="Q68" s="5">
        <f>+C68+P68</f>
        <v>5664.830436332466</v>
      </c>
      <c r="R68" s="17"/>
      <c r="S68" s="56"/>
      <c r="U68" s="36" t="s">
        <v>183</v>
      </c>
      <c r="V68" s="35">
        <v>100</v>
      </c>
      <c r="W68" s="35" t="s">
        <v>184</v>
      </c>
      <c r="X68" s="35" t="s">
        <v>33</v>
      </c>
      <c r="Y68" s="46" t="s">
        <v>34</v>
      </c>
      <c r="Z68" s="46" t="s">
        <v>35</v>
      </c>
      <c r="AA68" s="35" t="s">
        <v>33</v>
      </c>
      <c r="AB68" s="35" t="s">
        <v>36</v>
      </c>
      <c r="AC68" s="35"/>
      <c r="AD68" s="35" t="s">
        <v>37</v>
      </c>
      <c r="AE68" s="60">
        <f>+D33</f>
        <v>159.5150000000003</v>
      </c>
      <c r="AF68" s="36" t="s">
        <v>183</v>
      </c>
      <c r="AG68" s="35">
        <v>100</v>
      </c>
      <c r="AH68" s="35" t="s">
        <v>184</v>
      </c>
      <c r="AI68" s="35" t="s">
        <v>33</v>
      </c>
      <c r="AJ68" s="46" t="s">
        <v>34</v>
      </c>
      <c r="AK68" s="46" t="s">
        <v>35</v>
      </c>
      <c r="AL68" s="35" t="s">
        <v>33</v>
      </c>
      <c r="AM68" s="35" t="s">
        <v>36</v>
      </c>
      <c r="AN68" s="35"/>
      <c r="AO68" s="35" t="s">
        <v>37</v>
      </c>
      <c r="AP68" s="60">
        <f>+E33</f>
        <v>568.41439999999977</v>
      </c>
      <c r="AQ68" s="36" t="s">
        <v>183</v>
      </c>
      <c r="AR68" s="35">
        <v>100</v>
      </c>
      <c r="AS68" s="35" t="s">
        <v>184</v>
      </c>
      <c r="AT68" s="35" t="s">
        <v>33</v>
      </c>
      <c r="AU68" s="46" t="s">
        <v>34</v>
      </c>
      <c r="AV68" s="46" t="s">
        <v>35</v>
      </c>
      <c r="AW68" s="35" t="s">
        <v>33</v>
      </c>
      <c r="AX68" s="35" t="s">
        <v>36</v>
      </c>
      <c r="AY68" s="35"/>
      <c r="AZ68" s="35" t="s">
        <v>37</v>
      </c>
      <c r="BA68" s="60">
        <f>+F33</f>
        <v>16.369199999999982</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17623.541400963775</v>
      </c>
      <c r="D69" s="28">
        <f t="shared" ref="D69:M69" si="63">SUM(D65:D68)</f>
        <v>5605.5963725000092</v>
      </c>
      <c r="E69" s="28">
        <f t="shared" si="63"/>
        <v>4823.5914203999891</v>
      </c>
      <c r="F69" s="28">
        <f t="shared" si="63"/>
        <v>4700.6666081999983</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15129.854401099998</v>
      </c>
      <c r="Q69" s="16">
        <f>SUM(Q65:Q68)</f>
        <v>32753.395802063773</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-979.44200000000001</v>
      </c>
      <c r="AQ69" s="36" t="s">
        <v>189</v>
      </c>
      <c r="AR69" s="35">
        <v>100</v>
      </c>
      <c r="AS69" s="35" t="s">
        <v>190</v>
      </c>
      <c r="AT69" s="35" t="s">
        <v>33</v>
      </c>
      <c r="AU69" s="46" t="s">
        <v>34</v>
      </c>
      <c r="AV69" s="46" t="s">
        <v>35</v>
      </c>
      <c r="AW69" s="35" t="s">
        <v>33</v>
      </c>
      <c r="AX69" s="35" t="s">
        <v>36</v>
      </c>
      <c r="AY69" s="35"/>
      <c r="AZ69" s="35" t="s">
        <v>37</v>
      </c>
      <c r="BA69" s="60">
        <f>+F47</f>
        <v>266.904</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0</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979.44200000000001</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-266.904</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11054.821200963775</v>
      </c>
      <c r="D71" s="27">
        <f t="shared" ref="D71:M71" si="69">SUM(D52:D58)</f>
        <v>16660.417573463787</v>
      </c>
      <c r="E71" s="27">
        <f t="shared" si="69"/>
        <v>22855.227793863778</v>
      </c>
      <c r="F71" s="27">
        <f t="shared" si="69"/>
        <v>27182.228802063775</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27182.228802063775</v>
      </c>
      <c r="Q71" s="13">
        <f>SUM(Q52:Q58)</f>
        <v>27182.228802063775</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-398.78750000000076</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-1421.0359999999994</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-40.922999999999959</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12713.044381108341</v>
      </c>
      <c r="D72" s="67">
        <f t="shared" ref="D72:M72" si="72">+D71*1.15</f>
        <v>19159.480209483354</v>
      </c>
      <c r="E72" s="67">
        <f t="shared" si="72"/>
        <v>26283.511962943343</v>
      </c>
      <c r="F72" s="67">
        <f t="shared" si="72"/>
        <v>31259.56312237334</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31259.56312237334</v>
      </c>
      <c r="Q72" s="65">
        <f>+Q71*1.15</f>
        <v>31259.56312237334</v>
      </c>
      <c r="R72" s="17"/>
      <c r="S72" s="56"/>
      <c r="U72" s="36" t="s">
        <v>183</v>
      </c>
      <c r="V72" s="35">
        <v>100</v>
      </c>
      <c r="W72" s="35" t="s">
        <v>184</v>
      </c>
      <c r="X72" s="35" t="s">
        <v>33</v>
      </c>
      <c r="Y72" s="46" t="s">
        <v>34</v>
      </c>
      <c r="Z72" s="46" t="s">
        <v>35</v>
      </c>
      <c r="AA72" s="35" t="s">
        <v>33</v>
      </c>
      <c r="AB72" s="35" t="s">
        <v>36</v>
      </c>
      <c r="AC72" s="35"/>
      <c r="AD72" s="35" t="s">
        <v>37</v>
      </c>
      <c r="AE72" s="60">
        <f>+D48</f>
        <v>398.78750000000076</v>
      </c>
      <c r="AF72" s="36" t="s">
        <v>183</v>
      </c>
      <c r="AG72" s="35">
        <v>100</v>
      </c>
      <c r="AH72" s="35" t="s">
        <v>184</v>
      </c>
      <c r="AI72" s="35" t="s">
        <v>33</v>
      </c>
      <c r="AJ72" s="46" t="s">
        <v>34</v>
      </c>
      <c r="AK72" s="46" t="s">
        <v>35</v>
      </c>
      <c r="AL72" s="35" t="s">
        <v>33</v>
      </c>
      <c r="AM72" s="35" t="s">
        <v>36</v>
      </c>
      <c r="AN72" s="35"/>
      <c r="AO72" s="35" t="s">
        <v>37</v>
      </c>
      <c r="AP72" s="60">
        <f>+E48</f>
        <v>1421.0359999999994</v>
      </c>
      <c r="AQ72" s="36" t="s">
        <v>183</v>
      </c>
      <c r="AR72" s="35">
        <v>100</v>
      </c>
      <c r="AS72" s="35" t="s">
        <v>184</v>
      </c>
      <c r="AT72" s="35" t="s">
        <v>33</v>
      </c>
      <c r="AU72" s="46" t="s">
        <v>34</v>
      </c>
      <c r="AV72" s="46" t="s">
        <v>35</v>
      </c>
      <c r="AW72" s="35" t="s">
        <v>33</v>
      </c>
      <c r="AX72" s="35" t="s">
        <v>36</v>
      </c>
      <c r="AY72" s="35"/>
      <c r="AZ72" s="35" t="s">
        <v>37</v>
      </c>
      <c r="BA72" s="60">
        <f>+F48</f>
        <v>40.922999999999959</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27752.898245000044</v>
      </c>
      <c r="AP76" s="92">
        <f>SUMIF(AP$5:AP$72,"&gt;0",AP$5:AP$72)</f>
        <v>131336.14868079999</v>
      </c>
      <c r="AQ76"/>
      <c r="AR76"/>
      <c r="AS76"/>
      <c r="AT76"/>
      <c r="AU76"/>
      <c r="AV76"/>
      <c r="AW76"/>
      <c r="AX76"/>
      <c r="AY76"/>
      <c r="AZ76"/>
      <c r="BA76" s="92">
        <f>SUMIF(BA$5:BA$72,"&gt;0",BA$5:BA$72)</f>
        <v>25266.0835764</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-27752.898245000044</v>
      </c>
      <c r="AP78" s="92">
        <f>SUMIF(AP$5:AP$72,"&lt;0",AP$5:AP$72)</f>
        <v>-131336.14868079999</v>
      </c>
      <c r="AQ78"/>
      <c r="AR78"/>
      <c r="AS78"/>
      <c r="AT78"/>
      <c r="AU78"/>
      <c r="AV78"/>
      <c r="AW78"/>
      <c r="AX78"/>
      <c r="AY78"/>
      <c r="AZ78"/>
      <c r="BA78" s="92">
        <f>SUMIF(BA$5:BA$72,"&lt;0",BA$5:BA$72)</f>
        <v>-25266.0835764</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7" orientation="landscape" horizontalDpi="1200" verticalDpi="1200" r:id="rId1"/>
  <headerFooter>
    <oddFooter>&amp;C&amp;F  &amp;A</oddFooter>
  </headerFooter>
  <ignoredErrors>
    <ignoredError sqref="A18:B18 V75:AD75 V6:X6 V64:X72 AF79:EV145 V8:X61 V7:X7 V5:X5 V73:X74 ER5:ET5 ER63:ET69 ER9:ET12 EG5:EI5 EG63:EI69 EG9:EI12 DV5:DX5 DV63:DX69 DV9:DX12 DK5:DM5 DK63:DM69 DK9:DM12 CZ5:DB5 CZ63:DB69 CZ9:DB12 CO5:CQ5 CO63:CQ69 CO9:CQ12 CD5:CF5 CD63:CF69 CD9:CF12 BS5:BU5 BS63:BU69 BS9:BU12 BH9:BJ12 BH63:BJ69 BH5:BJ5 AW5:AY5 AW9:AY12 AW63:AY69 AL5:AN5 AL9:AN12 AL63:AN69 AA9:AC12 AA63:AC69 Z5:AC5 EK5:EO6 DZ5:ED6 DO5:DS6 DD5:DH6 CS5:CW6 CH5:CL6 BW5:CA6 BL5:BP6 BA6:BB6 BA5:BB5 AP6:AT6 AP5:AT5 AE6:AI6 AE5:AI5 EK64:EO72 EK7:EO61 DZ64:ED72 DZ7:ED61 DO64:DS72 DO7:DS61 DD64:DH72 DD7:DH61 CS64:CW72 CS7:CW61 CH64:CL72 CH7:CL61 BW64:CA72 BW7:CA61 BL64:BP72 BL7:BP61 BC7:BE61 BA8:BB61 BA64:BE72 BA7:BB7 AP8:AT61 AP64:AT72 AP7:AT7 AE8:AI61 AE64:AI72 AE7:AI7 Y73:EV74 BC5:BE6 Y8:Y62 Y6 BF5:BF6 Y7 AJ7 Y63:Y72 AJ63:AJ72 AJ8:AJ62 AU7 AU63:AU72 AU8:AU62 BF7 BF63:BF72 BF8:BF62 BQ7 BQ8:BQ62 BQ63:BQ72 CB7 CB8:CB62 CB63:CB72 CM7 CM8:CM62 CM63:CM72 CX7 CX8:CX62 CX63:CX72 DI7 DI8:DI62 DI63:DI72 DT7 DT8:DT62 DT63:DT72 EE7 EE8:EE62 EE63:EE72 EP7 EP8:EP62 EP63:EP72 Y5 AJ5 AJ6 AU5 AU6 BQ5:BQ6 CB5:CB6 CM5:CM6 CX5:CX6 DI5:DI6 DT5:DT6 EE5:EE6 EP5:EP6 EV7 EV62 EV72 EV6 EV5 EV8 EV9 EV10 EV11 EV12 EV13 EV14 EV15 EV16 EV17 EV18 EV19 EV20 EV21 EV22 EV23 EV24 EV25 EV26 EV27 EV28 EV29 EV30 EV31 EV32 EV33 EV34 EV35 EV36 EV37 EV38 EV39 EV40 EV41 EV42 EV43 EV44 EV45 EV46 EV47 EV48 EV49 EV50 EV51 EV52 EV53 EV54 EV55 EV56 EV57 EV58 EV59 EV60 EV61 EV63 EV64 EV65 EV66 EV67 EV68 EV69 EV70 EV71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numberStoredAsText="1"/>
    <ignoredError sqref="P6:P50" formulaRange="1"/>
    <ignoredError sqref="P53 P57" 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11737-B6B6-4430-B53D-9E095F06B92E}">
  <sheetPr>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 style="1" bestFit="1" customWidth="1"/>
    <col min="4" max="5" width="11.28515625" style="1" bestFit="1" customWidth="1"/>
    <col min="6" max="6" width="12" style="1" bestFit="1" customWidth="1"/>
    <col min="7" max="15" width="14.85546875" style="1" customWidth="1"/>
    <col min="16" max="18" width="12"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230</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-4049.83</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16081.05</v>
      </c>
      <c r="D6" s="29">
        <v>0</v>
      </c>
      <c r="E6" s="29">
        <v>0</v>
      </c>
      <c r="F6" s="29">
        <v>-4049.83</v>
      </c>
      <c r="G6" s="29"/>
      <c r="H6" s="29"/>
      <c r="I6" s="29"/>
      <c r="J6" s="29"/>
      <c r="K6" s="29"/>
      <c r="L6" s="29"/>
      <c r="M6" s="29"/>
      <c r="N6" s="29"/>
      <c r="O6" s="29"/>
      <c r="P6" s="29">
        <f>SUM(D6:O6)</f>
        <v>-4049.83</v>
      </c>
      <c r="Q6" s="29">
        <f>+C6+P6</f>
        <v>12031.22</v>
      </c>
      <c r="R6" s="53">
        <f>Q6</f>
        <v>12031.22</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4049.83</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-13379.14</v>
      </c>
      <c r="D7" s="3">
        <f t="shared" ref="D7:F7" si="0">C51-D51</f>
        <v>1374.3600000000006</v>
      </c>
      <c r="E7" s="3">
        <f t="shared" si="0"/>
        <v>1241.369999999999</v>
      </c>
      <c r="F7" s="3">
        <f t="shared" si="0"/>
        <v>5123.1399999999994</v>
      </c>
      <c r="G7" s="3"/>
      <c r="H7" s="3"/>
      <c r="I7" s="3"/>
      <c r="J7" s="3"/>
      <c r="K7" s="3"/>
      <c r="L7" s="3"/>
      <c r="M7" s="3"/>
      <c r="N7" s="3"/>
      <c r="O7" s="3"/>
      <c r="P7" s="3">
        <f>SUM(D7:O7)</f>
        <v>7738.869999999999</v>
      </c>
      <c r="Q7" s="5">
        <f>+C7+P7</f>
        <v>-5640.27</v>
      </c>
      <c r="R7" s="53">
        <f>Q7</f>
        <v>-5640.27</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-1374.3600000000006</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-1241.369999999999</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-5123.1399999999994</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2701.91</v>
      </c>
      <c r="D8" s="8">
        <f t="shared" si="1"/>
        <v>1374.3600000000006</v>
      </c>
      <c r="E8" s="8">
        <f t="shared" si="1"/>
        <v>1241.369999999999</v>
      </c>
      <c r="F8" s="8">
        <f t="shared" ref="F8" si="2">SUM(F6:F7)</f>
        <v>1073.3099999999995</v>
      </c>
      <c r="G8" s="8"/>
      <c r="H8" s="8"/>
      <c r="I8" s="8"/>
      <c r="J8" s="8"/>
      <c r="K8" s="8"/>
      <c r="L8" s="8"/>
      <c r="M8" s="8"/>
      <c r="N8" s="8"/>
      <c r="O8" s="8"/>
      <c r="P8" s="8">
        <f>SUM(P6:P7)</f>
        <v>3689.0399999999991</v>
      </c>
      <c r="Q8" s="8">
        <f>SUM(Q6:Q7)</f>
        <v>6390.9499999999989</v>
      </c>
      <c r="R8" s="23">
        <f>SUM(R6:R7)</f>
        <v>6390.9499999999989</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1374.3600000000006</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1241.369999999999</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5123.1399999999994</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-4049.83</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4049.83</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4663.5045</v>
      </c>
      <c r="D11" s="3">
        <f t="shared" ref="D11:E11" si="3">+D6*0.29</f>
        <v>0</v>
      </c>
      <c r="E11" s="3">
        <f t="shared" si="3"/>
        <v>0</v>
      </c>
      <c r="F11" s="3">
        <f t="shared" ref="F11" si="4">+F6*0.29</f>
        <v>-1174.4506999999999</v>
      </c>
      <c r="G11" s="3"/>
      <c r="H11" s="3"/>
      <c r="I11" s="3"/>
      <c r="J11" s="3"/>
      <c r="K11" s="3"/>
      <c r="L11" s="3"/>
      <c r="M11" s="3"/>
      <c r="N11" s="3"/>
      <c r="O11" s="3"/>
      <c r="P11" s="3">
        <f>SUM(D11:O11)</f>
        <v>-1174.4506999999999</v>
      </c>
      <c r="Q11" s="5">
        <f>+C11+P11</f>
        <v>3489.0538000000001</v>
      </c>
      <c r="R11" s="17"/>
      <c r="S11" s="55"/>
      <c r="U11" s="36" t="s">
        <v>52</v>
      </c>
      <c r="V11" s="35">
        <v>100</v>
      </c>
      <c r="W11" s="35">
        <v>230300</v>
      </c>
      <c r="X11" s="35" t="s">
        <v>33</v>
      </c>
      <c r="Y11" s="46" t="s">
        <v>34</v>
      </c>
      <c r="Z11" s="46" t="s">
        <v>35</v>
      </c>
      <c r="AA11" s="35" t="s">
        <v>33</v>
      </c>
      <c r="AB11" s="35" t="s">
        <v>36</v>
      </c>
      <c r="AC11" s="35"/>
      <c r="AD11" s="35" t="s">
        <v>37</v>
      </c>
      <c r="AE11" s="60">
        <f>-D7</f>
        <v>-1374.3600000000006</v>
      </c>
      <c r="AF11" s="36" t="s">
        <v>52</v>
      </c>
      <c r="AG11" s="35">
        <v>100</v>
      </c>
      <c r="AH11" s="35">
        <v>230300</v>
      </c>
      <c r="AI11" s="35" t="s">
        <v>33</v>
      </c>
      <c r="AJ11" s="46" t="s">
        <v>34</v>
      </c>
      <c r="AK11" s="46" t="s">
        <v>35</v>
      </c>
      <c r="AL11" s="35" t="s">
        <v>33</v>
      </c>
      <c r="AM11" s="35" t="s">
        <v>36</v>
      </c>
      <c r="AN11" s="35"/>
      <c r="AO11" s="35" t="s">
        <v>37</v>
      </c>
      <c r="AP11" s="60">
        <f>-E7</f>
        <v>-1241.369999999999</v>
      </c>
      <c r="AQ11" s="36" t="s">
        <v>52</v>
      </c>
      <c r="AR11" s="35">
        <v>100</v>
      </c>
      <c r="AS11" s="35">
        <v>230300</v>
      </c>
      <c r="AT11" s="35" t="s">
        <v>33</v>
      </c>
      <c r="AU11" s="46" t="s">
        <v>34</v>
      </c>
      <c r="AV11" s="46" t="s">
        <v>35</v>
      </c>
      <c r="AW11" s="35" t="s">
        <v>33</v>
      </c>
      <c r="AX11" s="35" t="s">
        <v>36</v>
      </c>
      <c r="AY11" s="35"/>
      <c r="AZ11" s="35" t="s">
        <v>37</v>
      </c>
      <c r="BA11" s="60">
        <f>-F7</f>
        <v>-5123.1399999999994</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v>0</v>
      </c>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1374.3600000000006</v>
      </c>
      <c r="AF12" s="36" t="s">
        <v>54</v>
      </c>
      <c r="AG12" s="35">
        <v>100</v>
      </c>
      <c r="AH12" s="35">
        <v>411300</v>
      </c>
      <c r="AI12" s="35" t="s">
        <v>33</v>
      </c>
      <c r="AJ12" s="46" t="s">
        <v>34</v>
      </c>
      <c r="AK12" s="46" t="s">
        <v>35</v>
      </c>
      <c r="AL12" s="35" t="s">
        <v>33</v>
      </c>
      <c r="AM12" s="35" t="s">
        <v>36</v>
      </c>
      <c r="AN12" s="35"/>
      <c r="AO12" s="35" t="s">
        <v>37</v>
      </c>
      <c r="AP12" s="60">
        <f>E7</f>
        <v>1241.369999999999</v>
      </c>
      <c r="AQ12" s="36" t="s">
        <v>54</v>
      </c>
      <c r="AR12" s="35">
        <v>100</v>
      </c>
      <c r="AS12" s="35">
        <v>411300</v>
      </c>
      <c r="AT12" s="35" t="s">
        <v>33</v>
      </c>
      <c r="AU12" s="46" t="s">
        <v>34</v>
      </c>
      <c r="AV12" s="46" t="s">
        <v>35</v>
      </c>
      <c r="AW12" s="35" t="s">
        <v>33</v>
      </c>
      <c r="AX12" s="35" t="s">
        <v>36</v>
      </c>
      <c r="AY12" s="35"/>
      <c r="AZ12" s="35" t="s">
        <v>37</v>
      </c>
      <c r="BA12" s="60">
        <f>+F7</f>
        <v>5123.1399999999994</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5">SUM(C11:C12)</f>
        <v>4663.5045</v>
      </c>
      <c r="D13" s="10">
        <f t="shared" si="5"/>
        <v>0</v>
      </c>
      <c r="E13" s="10">
        <f t="shared" si="5"/>
        <v>0</v>
      </c>
      <c r="F13" s="10">
        <f t="shared" ref="F13" si="6">SUM(F11:F12)</f>
        <v>-1174.4506999999999</v>
      </c>
      <c r="G13" s="10"/>
      <c r="H13" s="10"/>
      <c r="I13" s="10"/>
      <c r="J13" s="10"/>
      <c r="K13" s="10"/>
      <c r="L13" s="10"/>
      <c r="M13" s="10"/>
      <c r="N13" s="10"/>
      <c r="O13" s="10"/>
      <c r="P13" s="10">
        <f>SUM(P11:P12)</f>
        <v>-1174.4506999999999</v>
      </c>
      <c r="Q13" s="10">
        <f>SUM(Q11:Q12)</f>
        <v>3489.0538000000001</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-1174.4506999999999</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1174.4506999999999</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v>21630.400000000001</v>
      </c>
      <c r="G15" s="29"/>
      <c r="H15" s="29"/>
      <c r="I15" s="29"/>
      <c r="J15" s="29"/>
      <c r="K15" s="29"/>
      <c r="L15" s="29"/>
      <c r="M15" s="29"/>
      <c r="N15" s="29"/>
      <c r="O15" s="29"/>
      <c r="P15" s="29">
        <f>SUM(D15:O15)</f>
        <v>21630.400000000001</v>
      </c>
      <c r="Q15" s="29">
        <f>+C15+P15</f>
        <v>21630.400000000001</v>
      </c>
      <c r="R15" s="53">
        <f>Q15</f>
        <v>21630.400000000001</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-1174.4506999999999</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F17" si="7">+D52-C52</f>
        <v>0</v>
      </c>
      <c r="E16" s="3">
        <f t="shared" si="7"/>
        <v>0</v>
      </c>
      <c r="F16" s="3">
        <f t="shared" si="7"/>
        <v>10000</v>
      </c>
      <c r="G16" s="3"/>
      <c r="H16" s="3"/>
      <c r="I16" s="3"/>
      <c r="J16" s="3"/>
      <c r="K16" s="3"/>
      <c r="L16" s="3"/>
      <c r="M16" s="3"/>
      <c r="N16" s="3"/>
      <c r="O16" s="3"/>
      <c r="P16" s="3">
        <f>SUM(D16:O16)</f>
        <v>10000</v>
      </c>
      <c r="Q16" s="5">
        <f>+C16+P16</f>
        <v>10000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1174.4506999999999</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1443.0199957953701</v>
      </c>
      <c r="D17" s="3">
        <f t="shared" si="7"/>
        <v>777.88776000000053</v>
      </c>
      <c r="E17" s="3">
        <f t="shared" si="7"/>
        <v>702.61541999999918</v>
      </c>
      <c r="F17" s="3">
        <f t="shared" si="7"/>
        <v>-31022.906540000004</v>
      </c>
      <c r="G17" s="3"/>
      <c r="H17" s="3"/>
      <c r="I17" s="3"/>
      <c r="J17" s="3"/>
      <c r="K17" s="3"/>
      <c r="L17" s="3"/>
      <c r="M17" s="3"/>
      <c r="N17" s="3"/>
      <c r="O17" s="3"/>
      <c r="P17" s="3">
        <f>SUM(D17:O17)</f>
        <v>-29542.403360000004</v>
      </c>
      <c r="Q17" s="5">
        <f>+C17+P17</f>
        <v>-28099.383364204634</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21630.400000000001</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8">SUM(C15:C17)</f>
        <v>1443.0199957953701</v>
      </c>
      <c r="D18" s="8">
        <f t="shared" si="8"/>
        <v>777.88776000000053</v>
      </c>
      <c r="E18" s="8">
        <f t="shared" si="8"/>
        <v>702.61541999999918</v>
      </c>
      <c r="F18" s="8">
        <f t="shared" ref="F18" si="9">SUM(F15:F17)</f>
        <v>607.49345999999787</v>
      </c>
      <c r="G18" s="8"/>
      <c r="H18" s="8"/>
      <c r="I18" s="8"/>
      <c r="J18" s="8"/>
      <c r="K18" s="8"/>
      <c r="L18" s="8"/>
      <c r="M18" s="8"/>
      <c r="N18" s="8"/>
      <c r="O18" s="8"/>
      <c r="P18" s="10">
        <f>SUM(P15:P17)</f>
        <v>2087.9966399999976</v>
      </c>
      <c r="Q18" s="10">
        <f>SUM(Q15:Q17)</f>
        <v>3531.0166357953676</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-21630.400000000001</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21630.400000000001</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v>0</v>
      </c>
      <c r="G20" s="29"/>
      <c r="H20" s="29"/>
      <c r="I20" s="29"/>
      <c r="J20" s="29"/>
      <c r="K20" s="29"/>
      <c r="L20" s="29"/>
      <c r="M20" s="29"/>
      <c r="N20" s="29"/>
      <c r="O20" s="29"/>
      <c r="P20" s="29">
        <f t="shared" ref="P20:P27" si="10">SUM(D20:O20)</f>
        <v>0</v>
      </c>
      <c r="Q20" s="29">
        <f t="shared" ref="Q20:Q27" si="11">+C20+P20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-21630.400000000001</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F22" si="12">+D54-C54</f>
        <v>0</v>
      </c>
      <c r="E21" s="3">
        <f t="shared" si="12"/>
        <v>0</v>
      </c>
      <c r="F21" s="3">
        <f t="shared" si="12"/>
        <v>0</v>
      </c>
      <c r="G21" s="3"/>
      <c r="H21" s="3"/>
      <c r="I21" s="3"/>
      <c r="J21" s="3"/>
      <c r="K21" s="3"/>
      <c r="L21" s="3"/>
      <c r="M21" s="3"/>
      <c r="N21" s="3"/>
      <c r="O21" s="3"/>
      <c r="P21" s="3">
        <f t="shared" si="10"/>
        <v>0</v>
      </c>
      <c r="Q21" s="5">
        <f t="shared" si="11"/>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10000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12"/>
        <v>0</v>
      </c>
      <c r="E22" s="3">
        <f t="shared" si="12"/>
        <v>0</v>
      </c>
      <c r="F22" s="3">
        <f t="shared" si="12"/>
        <v>0</v>
      </c>
      <c r="G22" s="3"/>
      <c r="H22" s="3"/>
      <c r="I22" s="3"/>
      <c r="J22" s="3"/>
      <c r="K22" s="3"/>
      <c r="L22" s="3"/>
      <c r="M22" s="3"/>
      <c r="N22" s="3"/>
      <c r="O22" s="3"/>
      <c r="P22" s="3">
        <f t="shared" si="10"/>
        <v>0</v>
      </c>
      <c r="Q22" s="5">
        <f t="shared" si="11"/>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-10000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v>0</v>
      </c>
      <c r="G23" s="29"/>
      <c r="H23" s="29"/>
      <c r="I23" s="29"/>
      <c r="J23" s="29"/>
      <c r="K23" s="29"/>
      <c r="L23" s="29"/>
      <c r="M23" s="29"/>
      <c r="N23" s="29"/>
      <c r="O23" s="29"/>
      <c r="P23" s="29">
        <f t="shared" si="10"/>
        <v>0</v>
      </c>
      <c r="Q23" s="29">
        <f t="shared" si="11"/>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10000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F25" si="13">+D56-C56</f>
        <v>0</v>
      </c>
      <c r="E24" s="3">
        <f t="shared" si="13"/>
        <v>0</v>
      </c>
      <c r="F24" s="3">
        <f t="shared" si="13"/>
        <v>2500</v>
      </c>
      <c r="G24" s="3"/>
      <c r="H24" s="3"/>
      <c r="I24" s="3"/>
      <c r="J24" s="3"/>
      <c r="K24" s="3"/>
      <c r="L24" s="3"/>
      <c r="M24" s="3"/>
      <c r="N24" s="3"/>
      <c r="O24" s="3"/>
      <c r="P24" s="3">
        <f t="shared" si="10"/>
        <v>2500</v>
      </c>
      <c r="Q24" s="5">
        <f t="shared" si="11"/>
        <v>2500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-10000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517.88237856320541</v>
      </c>
      <c r="D25" s="3">
        <f t="shared" si="13"/>
        <v>184.16424000000006</v>
      </c>
      <c r="E25" s="3">
        <f t="shared" si="13"/>
        <v>166.34357999999986</v>
      </c>
      <c r="F25" s="3">
        <f t="shared" si="13"/>
        <v>-2356.1764600000001</v>
      </c>
      <c r="G25" s="3"/>
      <c r="H25" s="3"/>
      <c r="I25" s="3"/>
      <c r="J25" s="3"/>
      <c r="K25" s="3"/>
      <c r="L25" s="3"/>
      <c r="M25" s="3"/>
      <c r="N25" s="3"/>
      <c r="O25" s="3"/>
      <c r="P25" s="3">
        <f t="shared" si="10"/>
        <v>-2005.6686400000003</v>
      </c>
      <c r="Q25" s="5">
        <f t="shared" si="11"/>
        <v>-1487.786261436795</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777.88776000000053</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702.61541999999918</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-31022.906540000004</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1125.6735000000001</v>
      </c>
      <c r="D26" s="18">
        <f t="shared" ref="D26:E26" si="14">+D6*0.07</f>
        <v>0</v>
      </c>
      <c r="E26" s="18">
        <f t="shared" si="14"/>
        <v>0</v>
      </c>
      <c r="F26" s="18">
        <f t="shared" ref="F26" si="15">+F6*0.07</f>
        <v>-283.48810000000003</v>
      </c>
      <c r="G26" s="18"/>
      <c r="H26" s="18"/>
      <c r="I26" s="18"/>
      <c r="J26" s="18"/>
      <c r="K26" s="18"/>
      <c r="L26" s="18"/>
      <c r="M26" s="18"/>
      <c r="N26" s="18"/>
      <c r="O26" s="18"/>
      <c r="P26" s="18">
        <f t="shared" si="10"/>
        <v>-283.48810000000003</v>
      </c>
      <c r="Q26" s="18">
        <f t="shared" si="11"/>
        <v>842.18540000000007</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-777.88776000000053</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-702.61541999999918</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31022.906540000004</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7.2150999789768502</v>
      </c>
      <c r="D27" s="53">
        <f>((+D16*0.5)+D17)*0.005</f>
        <v>3.8894388000000029</v>
      </c>
      <c r="E27" s="53">
        <f>((+E16*0.5)+E17)*0.005</f>
        <v>3.5130770999999958</v>
      </c>
      <c r="F27" s="53">
        <f>((+F16*0.5)+F17)*0.005</f>
        <v>-130.11453270000001</v>
      </c>
      <c r="G27" s="3"/>
      <c r="H27" s="3"/>
      <c r="I27" s="3"/>
      <c r="J27" s="3"/>
      <c r="K27" s="3"/>
      <c r="L27" s="3"/>
      <c r="M27" s="3"/>
      <c r="N27" s="3"/>
      <c r="O27" s="3"/>
      <c r="P27" s="3">
        <f t="shared" si="10"/>
        <v>-122.71201680000001</v>
      </c>
      <c r="Q27" s="5">
        <f t="shared" si="11"/>
        <v>-115.49691682102316</v>
      </c>
      <c r="R27" s="17"/>
      <c r="S27" s="56"/>
      <c r="U27" s="36" t="s">
        <v>95</v>
      </c>
      <c r="V27" s="35">
        <v>100</v>
      </c>
      <c r="W27" s="35" t="s">
        <v>96</v>
      </c>
      <c r="X27" s="35" t="s">
        <v>33</v>
      </c>
      <c r="Y27" s="46" t="s">
        <v>34</v>
      </c>
      <c r="Z27" s="46" t="s">
        <v>35</v>
      </c>
      <c r="AA27" s="35" t="s">
        <v>33</v>
      </c>
      <c r="AB27" s="35" t="s">
        <v>36</v>
      </c>
      <c r="AC27" s="35"/>
      <c r="AD27" s="35" t="s">
        <v>37</v>
      </c>
      <c r="AE27" s="60">
        <f>+D17</f>
        <v>777.88776000000053</v>
      </c>
      <c r="AF27" s="36" t="s">
        <v>95</v>
      </c>
      <c r="AG27" s="35">
        <v>100</v>
      </c>
      <c r="AH27" s="35" t="s">
        <v>96</v>
      </c>
      <c r="AI27" s="35" t="s">
        <v>33</v>
      </c>
      <c r="AJ27" s="46" t="s">
        <v>34</v>
      </c>
      <c r="AK27" s="46" t="s">
        <v>35</v>
      </c>
      <c r="AL27" s="35" t="s">
        <v>33</v>
      </c>
      <c r="AM27" s="35" t="s">
        <v>36</v>
      </c>
      <c r="AN27" s="35"/>
      <c r="AO27" s="35" t="s">
        <v>37</v>
      </c>
      <c r="AP27" s="60">
        <f>+E17</f>
        <v>702.61541999999918</v>
      </c>
      <c r="AQ27" s="36" t="s">
        <v>95</v>
      </c>
      <c r="AR27" s="35">
        <v>100</v>
      </c>
      <c r="AS27" s="35" t="s">
        <v>96</v>
      </c>
      <c r="AT27" s="35" t="s">
        <v>33</v>
      </c>
      <c r="AU27" s="46" t="s">
        <v>34</v>
      </c>
      <c r="AV27" s="46" t="s">
        <v>35</v>
      </c>
      <c r="AW27" s="35" t="s">
        <v>33</v>
      </c>
      <c r="AX27" s="35" t="s">
        <v>36</v>
      </c>
      <c r="AY27" s="35"/>
      <c r="AZ27" s="35" t="s">
        <v>37</v>
      </c>
      <c r="BA27" s="60">
        <f>+F17</f>
        <v>-31022.906540000004</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6">SUM(C20:C27)</f>
        <v>1650.7709785421825</v>
      </c>
      <c r="D28" s="8">
        <f t="shared" si="16"/>
        <v>188.05367880000006</v>
      </c>
      <c r="E28" s="8">
        <f t="shared" si="16"/>
        <v>169.85665709999986</v>
      </c>
      <c r="F28" s="8">
        <f t="shared" ref="F28" si="17">SUM(F20:F27)</f>
        <v>-269.77909270000021</v>
      </c>
      <c r="G28" s="8"/>
      <c r="H28" s="8"/>
      <c r="I28" s="8"/>
      <c r="J28" s="8"/>
      <c r="K28" s="8"/>
      <c r="L28" s="8"/>
      <c r="M28" s="8"/>
      <c r="N28" s="8"/>
      <c r="O28" s="8"/>
      <c r="P28" s="10">
        <f>SUM(P20:P27)</f>
        <v>88.131243199999631</v>
      </c>
      <c r="Q28" s="10">
        <f>SUM(Q20:Q27)</f>
        <v>1738.9022217421818</v>
      </c>
      <c r="R28" s="17"/>
      <c r="S28" s="56"/>
      <c r="U28" s="36" t="s">
        <v>98</v>
      </c>
      <c r="V28" s="35">
        <v>100</v>
      </c>
      <c r="W28" s="35" t="s">
        <v>99</v>
      </c>
      <c r="X28" s="35" t="s">
        <v>33</v>
      </c>
      <c r="Y28" s="46" t="s">
        <v>34</v>
      </c>
      <c r="Z28" s="46" t="s">
        <v>35</v>
      </c>
      <c r="AA28" s="35" t="s">
        <v>33</v>
      </c>
      <c r="AB28" s="35" t="s">
        <v>36</v>
      </c>
      <c r="AC28" s="35"/>
      <c r="AD28" s="35" t="s">
        <v>37</v>
      </c>
      <c r="AE28" s="60">
        <f>-D17</f>
        <v>-777.88776000000053</v>
      </c>
      <c r="AF28" s="36" t="s">
        <v>98</v>
      </c>
      <c r="AG28" s="35">
        <v>100</v>
      </c>
      <c r="AH28" s="35" t="s">
        <v>99</v>
      </c>
      <c r="AI28" s="35" t="s">
        <v>33</v>
      </c>
      <c r="AJ28" s="46" t="s">
        <v>34</v>
      </c>
      <c r="AK28" s="46" t="s">
        <v>35</v>
      </c>
      <c r="AL28" s="35" t="s">
        <v>33</v>
      </c>
      <c r="AM28" s="35" t="s">
        <v>36</v>
      </c>
      <c r="AN28" s="35"/>
      <c r="AO28" s="35" t="s">
        <v>37</v>
      </c>
      <c r="AP28" s="60">
        <f>-E17</f>
        <v>-702.61541999999918</v>
      </c>
      <c r="AQ28" s="36" t="s">
        <v>98</v>
      </c>
      <c r="AR28" s="35">
        <v>100</v>
      </c>
      <c r="AS28" s="35" t="s">
        <v>99</v>
      </c>
      <c r="AT28" s="35" t="s">
        <v>33</v>
      </c>
      <c r="AU28" s="46" t="s">
        <v>34</v>
      </c>
      <c r="AV28" s="46" t="s">
        <v>35</v>
      </c>
      <c r="AW28" s="35" t="s">
        <v>33</v>
      </c>
      <c r="AX28" s="35" t="s">
        <v>36</v>
      </c>
      <c r="AY28" s="35"/>
      <c r="AZ28" s="35" t="s">
        <v>37</v>
      </c>
      <c r="BA28" s="60">
        <f>-F17</f>
        <v>31022.906540000004</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8">+C6*0.004</f>
        <v>64.324200000000005</v>
      </c>
      <c r="D30" s="24">
        <f t="shared" ref="D30:E31" si="19">+D6*0.004</f>
        <v>0</v>
      </c>
      <c r="E30" s="24">
        <f t="shared" si="19"/>
        <v>0</v>
      </c>
      <c r="F30" s="24">
        <f t="shared" ref="F30" si="20">+F6*0.004</f>
        <v>-16.19932</v>
      </c>
      <c r="G30" s="24"/>
      <c r="H30" s="24"/>
      <c r="I30" s="24"/>
      <c r="J30" s="24"/>
      <c r="K30" s="24"/>
      <c r="L30" s="24"/>
      <c r="M30" s="24"/>
      <c r="N30" s="24"/>
      <c r="O30" s="24"/>
      <c r="P30" s="24">
        <f>SUM(D30:O30)</f>
        <v>-16.19932</v>
      </c>
      <c r="Q30" s="22">
        <f>+C30+P30</f>
        <v>48.124880000000005</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21">+C7*0.004</f>
        <v>-53.516559999999998</v>
      </c>
      <c r="D31" s="22">
        <f t="shared" si="19"/>
        <v>5.4974400000000028</v>
      </c>
      <c r="E31" s="22">
        <f t="shared" si="19"/>
        <v>4.9654799999999959</v>
      </c>
      <c r="F31" s="22">
        <f t="shared" ref="F31" si="22">+F7*0.004</f>
        <v>20.492559999999997</v>
      </c>
      <c r="G31" s="22"/>
      <c r="H31" s="22"/>
      <c r="I31" s="22"/>
      <c r="J31" s="22"/>
      <c r="K31" s="22"/>
      <c r="L31" s="22"/>
      <c r="M31" s="22"/>
      <c r="N31" s="22"/>
      <c r="O31" s="22"/>
      <c r="P31" s="24">
        <f>SUM(D31:O31)</f>
        <v>30.955479999999994</v>
      </c>
      <c r="Q31" s="22">
        <f>+C31+P31</f>
        <v>-22.561080000000004</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23">+C6*0.02</f>
        <v>321.62099999999998</v>
      </c>
      <c r="D32" s="24">
        <f t="shared" ref="D32:E33" si="24">+D6*0.02</f>
        <v>0</v>
      </c>
      <c r="E32" s="24">
        <f t="shared" si="24"/>
        <v>0</v>
      </c>
      <c r="F32" s="24">
        <f t="shared" ref="F32" si="25">+F6*0.02</f>
        <v>-80.996600000000001</v>
      </c>
      <c r="G32" s="24"/>
      <c r="H32" s="24"/>
      <c r="I32" s="24"/>
      <c r="J32" s="24"/>
      <c r="K32" s="24"/>
      <c r="L32" s="24"/>
      <c r="M32" s="24"/>
      <c r="N32" s="24"/>
      <c r="O32" s="24"/>
      <c r="P32" s="24">
        <f>SUM(D32:O32)</f>
        <v>-80.996600000000001</v>
      </c>
      <c r="Q32" s="22">
        <f>+C32+P32</f>
        <v>240.62439999999998</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26">+C7*0.02</f>
        <v>-267.58280000000002</v>
      </c>
      <c r="D33" s="22">
        <f t="shared" si="24"/>
        <v>27.487200000000012</v>
      </c>
      <c r="E33" s="22">
        <f t="shared" si="24"/>
        <v>24.827399999999979</v>
      </c>
      <c r="F33" s="22">
        <f t="shared" ref="F33" si="27">+F7*0.02</f>
        <v>102.46279999999999</v>
      </c>
      <c r="G33" s="22"/>
      <c r="H33" s="22"/>
      <c r="I33" s="22"/>
      <c r="J33" s="22"/>
      <c r="K33" s="22"/>
      <c r="L33" s="22"/>
      <c r="M33" s="22"/>
      <c r="N33" s="22"/>
      <c r="O33" s="22"/>
      <c r="P33" s="24">
        <f>SUM(D33:O33)</f>
        <v>154.77739999999997</v>
      </c>
      <c r="Q33" s="22">
        <f>+C33+P33</f>
        <v>-112.80540000000005</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28">SUM(C30:C33)</f>
        <v>64.845839999999953</v>
      </c>
      <c r="D34" s="8">
        <f t="shared" ref="D34:E34" si="29">SUM(D30:D33)</f>
        <v>32.984640000000013</v>
      </c>
      <c r="E34" s="8">
        <f t="shared" si="29"/>
        <v>29.792879999999975</v>
      </c>
      <c r="F34" s="8">
        <f t="shared" ref="F34" si="30">SUM(F30:F33)</f>
        <v>25.759439999999984</v>
      </c>
      <c r="G34" s="8"/>
      <c r="H34" s="8"/>
      <c r="I34" s="8"/>
      <c r="J34" s="8"/>
      <c r="K34" s="8"/>
      <c r="L34" s="8"/>
      <c r="M34" s="8"/>
      <c r="N34" s="8"/>
      <c r="O34" s="8"/>
      <c r="P34" s="10">
        <f>SUM(P30:P33)</f>
        <v>88.536959999999965</v>
      </c>
      <c r="Q34" s="10">
        <f>SUM(Q30:Q33)</f>
        <v>153.38279999999995</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E37" si="31">+C8-C13-C18-C28-C34</f>
        <v>-5120.2313143375522</v>
      </c>
      <c r="D37" s="25">
        <f t="shared" si="31"/>
        <v>375.43392119999999</v>
      </c>
      <c r="E37" s="25">
        <f t="shared" si="31"/>
        <v>339.10504289999994</v>
      </c>
      <c r="F37" s="25">
        <f t="shared" ref="F37" si="32">+F8-F13-F18-F28-F34</f>
        <v>1884.2868927000015</v>
      </c>
      <c r="G37" s="25"/>
      <c r="H37" s="25"/>
      <c r="I37" s="25"/>
      <c r="J37" s="25"/>
      <c r="K37" s="25"/>
      <c r="L37" s="25"/>
      <c r="M37" s="25"/>
      <c r="N37" s="25"/>
      <c r="O37" s="25"/>
      <c r="P37" s="12">
        <f>+P8-P13-P18-P28-P34</f>
        <v>2598.8258568000015</v>
      </c>
      <c r="Q37" s="12">
        <f>+Q8-Q13-Q18-Q28-Q34</f>
        <v>-2521.4054575375508</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v>0</v>
      </c>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E41" si="33">+C6-C11-C15-C20-C23-C26-C30-C32-C39</f>
        <v>9905.9268000000011</v>
      </c>
      <c r="D41" s="12">
        <f t="shared" si="33"/>
        <v>0</v>
      </c>
      <c r="E41" s="12">
        <f t="shared" si="33"/>
        <v>0</v>
      </c>
      <c r="F41" s="12">
        <f t="shared" ref="F41" si="34">+F6-F11-F15-F20-F23-F26-F30-F32-F39</f>
        <v>-24125.095280000005</v>
      </c>
      <c r="G41" s="12"/>
      <c r="H41" s="12"/>
      <c r="I41" s="12"/>
      <c r="J41" s="12"/>
      <c r="K41" s="12"/>
      <c r="L41" s="12"/>
      <c r="M41" s="12"/>
      <c r="N41" s="12"/>
      <c r="O41" s="12"/>
      <c r="P41" s="12">
        <f>+P6-P11-P15-P20-P23-P26-P30-P32-P39</f>
        <v>-24125.095280000005</v>
      </c>
      <c r="Q41" s="12">
        <f>+Q6-Q11-Q15-Q20-Q23-Q26-Q30-Q32-Q39</f>
        <v>-14219.168480000002</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v>0</v>
      </c>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E45" si="35">+C6-C11-C15-C20-C23-C26-C43</f>
        <v>10291.871999999999</v>
      </c>
      <c r="D45" s="80">
        <f t="shared" si="35"/>
        <v>0</v>
      </c>
      <c r="E45" s="80">
        <f t="shared" si="35"/>
        <v>0</v>
      </c>
      <c r="F45" s="80">
        <f t="shared" ref="F45" si="36">+F6-F11-F15-F20-F23-F26-F43</f>
        <v>-24222.291200000003</v>
      </c>
      <c r="G45" s="80"/>
      <c r="H45" s="80"/>
      <c r="I45" s="80"/>
      <c r="J45" s="80"/>
      <c r="K45" s="80"/>
      <c r="L45" s="80"/>
      <c r="M45" s="80"/>
      <c r="N45" s="80"/>
      <c r="O45" s="80"/>
      <c r="P45" s="80">
        <f>+P6-P11-P15-P20-P23-P26-P43</f>
        <v>-24222.291200000003</v>
      </c>
      <c r="Q45" s="80">
        <f>+Q6-Q11-Q15-Q20-Q23-Q26-Q43</f>
        <v>-13930.419200000002</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2500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-2500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37">+C6*0.05</f>
        <v>804.05250000000001</v>
      </c>
      <c r="D47" s="24">
        <f t="shared" ref="D47:E48" si="38">+D6*0.05</f>
        <v>0</v>
      </c>
      <c r="E47" s="24">
        <f t="shared" si="38"/>
        <v>0</v>
      </c>
      <c r="F47" s="24">
        <f t="shared" ref="F47" si="39">+F6*0.05</f>
        <v>-202.4915</v>
      </c>
      <c r="G47" s="24"/>
      <c r="H47" s="24"/>
      <c r="I47" s="24"/>
      <c r="J47" s="24"/>
      <c r="K47" s="24"/>
      <c r="L47" s="24"/>
      <c r="M47" s="24"/>
      <c r="N47" s="24"/>
      <c r="O47" s="24"/>
      <c r="P47" s="24">
        <f>SUM(D47:O47)</f>
        <v>-202.4915</v>
      </c>
      <c r="Q47" s="22">
        <f>+C47+P47</f>
        <v>601.56100000000004</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2500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40">+C7*0.05</f>
        <v>-668.95699999999999</v>
      </c>
      <c r="D48" s="24">
        <f t="shared" si="38"/>
        <v>68.718000000000032</v>
      </c>
      <c r="E48" s="24">
        <f t="shared" si="38"/>
        <v>62.06849999999995</v>
      </c>
      <c r="F48" s="24">
        <f t="shared" ref="F48" si="41">+F7*0.05</f>
        <v>256.15699999999998</v>
      </c>
      <c r="G48" s="24"/>
      <c r="H48" s="24"/>
      <c r="I48" s="24"/>
      <c r="J48" s="24"/>
      <c r="K48" s="24"/>
      <c r="L48" s="24"/>
      <c r="M48" s="24"/>
      <c r="N48" s="24"/>
      <c r="O48" s="24"/>
      <c r="P48" s="24">
        <f>SUM(D48:O48)</f>
        <v>386.94349999999997</v>
      </c>
      <c r="Q48" s="22">
        <f>+C48+P48</f>
        <v>-282.01350000000002</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-2500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42">+C34+C47+C48</f>
        <v>199.94133999999997</v>
      </c>
      <c r="D49" s="39">
        <f t="shared" ref="D49:E49" si="43">+D34+D47+D48</f>
        <v>101.70264000000005</v>
      </c>
      <c r="E49" s="39">
        <f t="shared" si="43"/>
        <v>91.861379999999926</v>
      </c>
      <c r="F49" s="39">
        <f t="shared" ref="F49" si="44">+F34+F47+F48</f>
        <v>79.424939999999964</v>
      </c>
      <c r="G49" s="39"/>
      <c r="H49" s="39"/>
      <c r="I49" s="39"/>
      <c r="J49" s="39"/>
      <c r="K49" s="39"/>
      <c r="L49" s="39"/>
      <c r="M49" s="39"/>
      <c r="N49" s="39"/>
      <c r="O49" s="39"/>
      <c r="P49" s="39">
        <f>+P34+P47+P48</f>
        <v>272.98895999999991</v>
      </c>
      <c r="Q49" s="39">
        <f>+Q34+Q47+Q48</f>
        <v>472.93029999999999</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184.16424000000006</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166.34357999999986</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-2356.1764600000001</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-184.16424000000006</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-166.34357999999986</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2356.1764600000001</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13379.14</v>
      </c>
      <c r="D51" s="29">
        <v>12004.779999999999</v>
      </c>
      <c r="E51" s="29">
        <v>10763.41</v>
      </c>
      <c r="F51" s="29">
        <v>5640.27</v>
      </c>
      <c r="G51" s="29"/>
      <c r="H51" s="29"/>
      <c r="I51" s="29"/>
      <c r="J51" s="29"/>
      <c r="K51" s="29"/>
      <c r="L51" s="29"/>
      <c r="M51" s="29"/>
      <c r="N51" s="29"/>
      <c r="O51" s="29"/>
      <c r="P51" s="57">
        <f>+F51</f>
        <v>5640.27</v>
      </c>
      <c r="Q51" s="78">
        <f t="shared" ref="Q51:Q58" si="45">P51</f>
        <v>5640.27</v>
      </c>
      <c r="R51" s="17">
        <f>-R7</f>
        <v>5640.27</v>
      </c>
      <c r="S51" s="55">
        <f>Q51-R51</f>
        <v>0</v>
      </c>
      <c r="U51" s="36" t="s">
        <v>154</v>
      </c>
      <c r="V51" s="35" t="s">
        <v>32</v>
      </c>
      <c r="W51" s="35" t="s">
        <v>155</v>
      </c>
      <c r="X51" s="35" t="s">
        <v>33</v>
      </c>
      <c r="Y51" s="46" t="s">
        <v>34</v>
      </c>
      <c r="Z51" s="46" t="s">
        <v>35</v>
      </c>
      <c r="AA51" s="35" t="s">
        <v>33</v>
      </c>
      <c r="AB51" s="35" t="s">
        <v>36</v>
      </c>
      <c r="AC51" s="35"/>
      <c r="AD51" s="35" t="s">
        <v>37</v>
      </c>
      <c r="AE51" s="60">
        <f>+D25</f>
        <v>184.16424000000006</v>
      </c>
      <c r="AF51" s="36" t="s">
        <v>154</v>
      </c>
      <c r="AG51" s="35" t="s">
        <v>32</v>
      </c>
      <c r="AH51" s="35" t="s">
        <v>155</v>
      </c>
      <c r="AI51" s="35" t="s">
        <v>33</v>
      </c>
      <c r="AJ51" s="46" t="s">
        <v>34</v>
      </c>
      <c r="AK51" s="46" t="s">
        <v>35</v>
      </c>
      <c r="AL51" s="35" t="s">
        <v>33</v>
      </c>
      <c r="AM51" s="35" t="s">
        <v>36</v>
      </c>
      <c r="AN51" s="35"/>
      <c r="AO51" s="35" t="s">
        <v>37</v>
      </c>
      <c r="AP51" s="60">
        <f>+E25</f>
        <v>166.34357999999986</v>
      </c>
      <c r="AQ51" s="36" t="s">
        <v>154</v>
      </c>
      <c r="AR51" s="35" t="s">
        <v>32</v>
      </c>
      <c r="AS51" s="35" t="s">
        <v>155</v>
      </c>
      <c r="AT51" s="35" t="s">
        <v>33</v>
      </c>
      <c r="AU51" s="46" t="s">
        <v>34</v>
      </c>
      <c r="AV51" s="46" t="s">
        <v>35</v>
      </c>
      <c r="AW51" s="35" t="s">
        <v>33</v>
      </c>
      <c r="AX51" s="35" t="s">
        <v>36</v>
      </c>
      <c r="AY51" s="35"/>
      <c r="AZ51" s="35" t="s">
        <v>37</v>
      </c>
      <c r="BA51" s="60">
        <f>+F25</f>
        <v>-2356.1764600000001</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0</v>
      </c>
      <c r="F52" s="29">
        <v>10000</v>
      </c>
      <c r="G52" s="29"/>
      <c r="H52" s="29"/>
      <c r="I52" s="29"/>
      <c r="J52" s="29"/>
      <c r="K52" s="29"/>
      <c r="L52" s="29"/>
      <c r="M52" s="29"/>
      <c r="N52" s="29"/>
      <c r="O52" s="29"/>
      <c r="P52" s="57">
        <f>+F52</f>
        <v>10000</v>
      </c>
      <c r="Q52" s="78">
        <f t="shared" si="45"/>
        <v>10000</v>
      </c>
      <c r="R52" s="53">
        <f>Q52</f>
        <v>10000</v>
      </c>
      <c r="S52" s="55">
        <f>Q52-R52</f>
        <v>0</v>
      </c>
      <c r="U52" s="36" t="s">
        <v>157</v>
      </c>
      <c r="V52" s="35" t="s">
        <v>32</v>
      </c>
      <c r="W52" s="35" t="s">
        <v>158</v>
      </c>
      <c r="X52" s="35" t="s">
        <v>33</v>
      </c>
      <c r="Y52" s="46" t="s">
        <v>34</v>
      </c>
      <c r="Z52" s="46" t="s">
        <v>35</v>
      </c>
      <c r="AA52" s="35" t="s">
        <v>33</v>
      </c>
      <c r="AB52" s="35" t="s">
        <v>36</v>
      </c>
      <c r="AC52" s="35"/>
      <c r="AD52" s="35" t="s">
        <v>37</v>
      </c>
      <c r="AE52" s="60">
        <f>-D25</f>
        <v>-184.16424000000006</v>
      </c>
      <c r="AF52" s="36" t="s">
        <v>157</v>
      </c>
      <c r="AG52" s="35" t="s">
        <v>32</v>
      </c>
      <c r="AH52" s="35" t="s">
        <v>158</v>
      </c>
      <c r="AI52" s="35" t="s">
        <v>33</v>
      </c>
      <c r="AJ52" s="46" t="s">
        <v>34</v>
      </c>
      <c r="AK52" s="46" t="s">
        <v>35</v>
      </c>
      <c r="AL52" s="35" t="s">
        <v>33</v>
      </c>
      <c r="AM52" s="35" t="s">
        <v>36</v>
      </c>
      <c r="AN52" s="35"/>
      <c r="AO52" s="35" t="s">
        <v>37</v>
      </c>
      <c r="AP52" s="60">
        <f>-E25</f>
        <v>-166.34357999999986</v>
      </c>
      <c r="AQ52" s="36" t="s">
        <v>157</v>
      </c>
      <c r="AR52" s="35" t="s">
        <v>32</v>
      </c>
      <c r="AS52" s="35" t="s">
        <v>158</v>
      </c>
      <c r="AT52" s="35" t="s">
        <v>33</v>
      </c>
      <c r="AU52" s="46" t="s">
        <v>34</v>
      </c>
      <c r="AV52" s="46" t="s">
        <v>35</v>
      </c>
      <c r="AW52" s="35" t="s">
        <v>33</v>
      </c>
      <c r="AX52" s="35" t="s">
        <v>36</v>
      </c>
      <c r="AY52" s="35"/>
      <c r="AZ52" s="35" t="s">
        <v>37</v>
      </c>
      <c r="BA52" s="60">
        <f>-F25</f>
        <v>2356.1764600000001</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1443.0199957953701</v>
      </c>
      <c r="D53" s="3">
        <f t="shared" ref="D53:F53" si="46">+D65-D15-D16+C53</f>
        <v>2220.9077557953706</v>
      </c>
      <c r="E53" s="3">
        <f t="shared" si="46"/>
        <v>2923.5231757953698</v>
      </c>
      <c r="F53" s="3">
        <f t="shared" si="46"/>
        <v>-28099.383364204634</v>
      </c>
      <c r="G53" s="3"/>
      <c r="H53" s="3"/>
      <c r="I53" s="3"/>
      <c r="J53" s="3"/>
      <c r="K53" s="3"/>
      <c r="L53" s="3"/>
      <c r="M53" s="3"/>
      <c r="N53" s="3"/>
      <c r="O53" s="3"/>
      <c r="P53" s="53">
        <f>+P65-P15-P16+C53</f>
        <v>-28099.383364204634</v>
      </c>
      <c r="Q53" s="13">
        <f t="shared" si="45"/>
        <v>-28099.383364204634</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-283.48810000000003</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v>0</v>
      </c>
      <c r="G54" s="29"/>
      <c r="H54" s="29"/>
      <c r="I54" s="29"/>
      <c r="J54" s="29"/>
      <c r="K54" s="29"/>
      <c r="L54" s="29"/>
      <c r="M54" s="29"/>
      <c r="N54" s="29"/>
      <c r="O54" s="29"/>
      <c r="P54" s="57">
        <f t="shared" ref="P54:P58" si="47">+F54</f>
        <v>0</v>
      </c>
      <c r="Q54" s="13">
        <f t="shared" si="45"/>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283.48810000000003</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F55" si="48">+D66-D20-D21+C55</f>
        <v>0</v>
      </c>
      <c r="E55" s="3">
        <f t="shared" si="48"/>
        <v>0</v>
      </c>
      <c r="F55" s="3">
        <f t="shared" si="48"/>
        <v>0</v>
      </c>
      <c r="G55" s="3"/>
      <c r="H55" s="3"/>
      <c r="I55" s="3"/>
      <c r="J55" s="3"/>
      <c r="K55" s="3"/>
      <c r="L55" s="3"/>
      <c r="M55" s="3"/>
      <c r="N55" s="3"/>
      <c r="O55" s="3"/>
      <c r="P55" s="57">
        <f t="shared" si="47"/>
        <v>0</v>
      </c>
      <c r="Q55" s="13">
        <f t="shared" si="45"/>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-283.48810000000003</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0</v>
      </c>
      <c r="F56" s="29">
        <v>2500</v>
      </c>
      <c r="G56" s="29"/>
      <c r="H56" s="29"/>
      <c r="I56" s="29"/>
      <c r="J56" s="29"/>
      <c r="K56" s="29"/>
      <c r="L56" s="29"/>
      <c r="M56" s="29"/>
      <c r="N56" s="29"/>
      <c r="O56" s="29"/>
      <c r="P56" s="57">
        <f t="shared" si="47"/>
        <v>2500</v>
      </c>
      <c r="Q56" s="79">
        <f t="shared" si="45"/>
        <v>2500</v>
      </c>
      <c r="R56" s="53">
        <f>Q56</f>
        <v>2500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283.48810000000003</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517.88237856320541</v>
      </c>
      <c r="D57" s="3">
        <f t="shared" ref="D57:F57" si="49">+D67-D23-D24+C57</f>
        <v>702.04661856320547</v>
      </c>
      <c r="E57" s="3">
        <f t="shared" si="49"/>
        <v>868.39019856320533</v>
      </c>
      <c r="F57" s="3">
        <f t="shared" si="49"/>
        <v>-1487.7862614367948</v>
      </c>
      <c r="G57" s="3"/>
      <c r="H57" s="3"/>
      <c r="I57" s="3"/>
      <c r="J57" s="3"/>
      <c r="K57" s="3"/>
      <c r="L57" s="3"/>
      <c r="M57" s="3"/>
      <c r="N57" s="3"/>
      <c r="O57" s="3"/>
      <c r="P57" s="58">
        <f>+P67-P23-P24+C57</f>
        <v>-1487.7862614367946</v>
      </c>
      <c r="Q57" s="17">
        <f t="shared" si="45"/>
        <v>-1487.7862614367946</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3.8894388000000029</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3.5130770999999958</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-130.11453270000001</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7.215099978976923</v>
      </c>
      <c r="D58" s="5">
        <f>+D68-D26+C58</f>
        <v>11.104538778976925</v>
      </c>
      <c r="E58" s="5">
        <f t="shared" ref="E58:F58" si="50">+E68-E26+D58</f>
        <v>14.61761587897692</v>
      </c>
      <c r="F58" s="5">
        <f t="shared" si="50"/>
        <v>-115.49691682102312</v>
      </c>
      <c r="G58" s="3"/>
      <c r="H58" s="3"/>
      <c r="I58" s="3"/>
      <c r="J58" s="3"/>
      <c r="K58" s="3"/>
      <c r="L58" s="3"/>
      <c r="M58" s="3"/>
      <c r="N58" s="3"/>
      <c r="O58" s="3"/>
      <c r="P58" s="58">
        <f t="shared" si="47"/>
        <v>-115.49691682102312</v>
      </c>
      <c r="Q58" s="17">
        <f t="shared" si="45"/>
        <v>-115.49691682102312</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-3.8894388000000029</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-3.5130770999999958</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130.11453270000001</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3.8894388000000029</v>
      </c>
      <c r="AF59" s="36" t="s">
        <v>173</v>
      </c>
      <c r="AG59" s="35" t="s">
        <v>32</v>
      </c>
      <c r="AH59" s="35" t="s">
        <v>174</v>
      </c>
      <c r="AI59" s="35" t="s">
        <v>33</v>
      </c>
      <c r="AJ59" s="46" t="s">
        <v>34</v>
      </c>
      <c r="AK59" s="46" t="s">
        <v>35</v>
      </c>
      <c r="AL59" s="35" t="s">
        <v>33</v>
      </c>
      <c r="AM59" s="35" t="s">
        <v>36</v>
      </c>
      <c r="AN59" s="35"/>
      <c r="AO59" s="35" t="s">
        <v>37</v>
      </c>
      <c r="AP59" s="60">
        <f>+E27</f>
        <v>3.5130770999999958</v>
      </c>
      <c r="AQ59" s="36" t="s">
        <v>173</v>
      </c>
      <c r="AR59" s="35" t="s">
        <v>32</v>
      </c>
      <c r="AS59" s="35" t="s">
        <v>174</v>
      </c>
      <c r="AT59" s="35" t="s">
        <v>33</v>
      </c>
      <c r="AU59" s="46" t="s">
        <v>34</v>
      </c>
      <c r="AV59" s="46" t="s">
        <v>35</v>
      </c>
      <c r="AW59" s="35" t="s">
        <v>33</v>
      </c>
      <c r="AX59" s="35" t="s">
        <v>36</v>
      </c>
      <c r="AY59" s="35"/>
      <c r="AZ59" s="35" t="s">
        <v>37</v>
      </c>
      <c r="BA59" s="60">
        <f>+F27</f>
        <v>-130.11453270000001</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f>+C18/C8</f>
        <v>0.53407404236091138</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f>+P18/P8</f>
        <v>0.5659999999999995</v>
      </c>
      <c r="Q60" s="40">
        <f>+Q18/Q8</f>
        <v>0.55250262258277227</v>
      </c>
      <c r="R60" s="17"/>
      <c r="S60" s="56"/>
      <c r="U60" s="36" t="s">
        <v>176</v>
      </c>
      <c r="V60" s="35" t="s">
        <v>32</v>
      </c>
      <c r="W60" s="35" t="s">
        <v>177</v>
      </c>
      <c r="X60" s="35" t="s">
        <v>33</v>
      </c>
      <c r="Y60" s="46" t="s">
        <v>34</v>
      </c>
      <c r="Z60" s="46" t="s">
        <v>35</v>
      </c>
      <c r="AA60" s="35" t="s">
        <v>33</v>
      </c>
      <c r="AB60" s="35" t="s">
        <v>36</v>
      </c>
      <c r="AC60" s="35"/>
      <c r="AD60" s="35" t="s">
        <v>37</v>
      </c>
      <c r="AE60" s="60">
        <f>-D27</f>
        <v>-3.8894388000000029</v>
      </c>
      <c r="AF60" s="36" t="s">
        <v>176</v>
      </c>
      <c r="AG60" s="35" t="s">
        <v>32</v>
      </c>
      <c r="AH60" s="35" t="s">
        <v>177</v>
      </c>
      <c r="AI60" s="35" t="s">
        <v>33</v>
      </c>
      <c r="AJ60" s="46" t="s">
        <v>34</v>
      </c>
      <c r="AK60" s="46" t="s">
        <v>35</v>
      </c>
      <c r="AL60" s="35" t="s">
        <v>33</v>
      </c>
      <c r="AM60" s="35" t="s">
        <v>36</v>
      </c>
      <c r="AN60" s="35"/>
      <c r="AO60" s="35" t="s">
        <v>37</v>
      </c>
      <c r="AP60" s="60">
        <f>-E27</f>
        <v>-3.5130770999999958</v>
      </c>
      <c r="AQ60" s="36" t="s">
        <v>176</v>
      </c>
      <c r="AR60" s="35" t="s">
        <v>32</v>
      </c>
      <c r="AS60" s="35" t="s">
        <v>177</v>
      </c>
      <c r="AT60" s="35" t="s">
        <v>33</v>
      </c>
      <c r="AU60" s="46" t="s">
        <v>34</v>
      </c>
      <c r="AV60" s="46" t="s">
        <v>35</v>
      </c>
      <c r="AW60" s="35" t="s">
        <v>33</v>
      </c>
      <c r="AX60" s="35" t="s">
        <v>36</v>
      </c>
      <c r="AY60" s="35"/>
      <c r="AZ60" s="35" t="s">
        <v>37</v>
      </c>
      <c r="BA60" s="60">
        <f>-F27</f>
        <v>130.11453270000001</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f>SUM(C20:C22)/C8</f>
        <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-16.19932</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f>SUM(C23:C25)/C8</f>
        <v>0.19167269767061279</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f>(+P23+P24+P25)/P8</f>
        <v>0.13399999999999995</v>
      </c>
      <c r="Q62" s="40">
        <f>(+Q23+Q24+Q25)/Q8</f>
        <v>0.15838235920531457</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16.19932</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f t="shared" ref="C63" si="51">SUM(C60:C62)</f>
        <v>0.72574674003152417</v>
      </c>
      <c r="D63" s="68">
        <f t="shared" ref="D63:O63" si="52">SUM(D60:D62)</f>
        <v>0.7</v>
      </c>
      <c r="E63" s="68">
        <f t="shared" si="52"/>
        <v>0.7</v>
      </c>
      <c r="F63" s="68">
        <f t="shared" ref="F63" si="53">SUM(F60:F62)</f>
        <v>0.7</v>
      </c>
      <c r="G63" s="68">
        <f t="shared" si="52"/>
        <v>0.7</v>
      </c>
      <c r="H63" s="68">
        <f t="shared" si="52"/>
        <v>0.7</v>
      </c>
      <c r="I63" s="68">
        <f t="shared" si="52"/>
        <v>0.7</v>
      </c>
      <c r="J63" s="68">
        <f t="shared" si="52"/>
        <v>0.7</v>
      </c>
      <c r="K63" s="68">
        <f t="shared" si="52"/>
        <v>0.7</v>
      </c>
      <c r="L63" s="68">
        <f t="shared" si="52"/>
        <v>0.7</v>
      </c>
      <c r="M63" s="68">
        <f t="shared" si="52"/>
        <v>0.7</v>
      </c>
      <c r="N63" s="68">
        <f t="shared" si="52"/>
        <v>0.7</v>
      </c>
      <c r="O63" s="68">
        <f t="shared" si="52"/>
        <v>0.7</v>
      </c>
      <c r="P63" s="41">
        <f>SUM(P60:P62)</f>
        <v>0.69999999999999951</v>
      </c>
      <c r="Q63" s="41">
        <f>SUM(Q60:Q62)</f>
        <v>0.7108849817880869</v>
      </c>
      <c r="R63" s="17"/>
      <c r="S63" s="56"/>
      <c r="U63" s="36" t="s">
        <v>61</v>
      </c>
      <c r="V63" s="35">
        <v>100</v>
      </c>
      <c r="W63" s="35">
        <v>500300</v>
      </c>
      <c r="X63" s="35" t="s">
        <v>33</v>
      </c>
      <c r="Y63" s="46" t="s">
        <v>34</v>
      </c>
      <c r="Z63" s="46" t="s">
        <v>35</v>
      </c>
      <c r="AA63" s="35" t="s">
        <v>33</v>
      </c>
      <c r="AB63" s="35" t="s">
        <v>36</v>
      </c>
      <c r="AC63" s="35"/>
      <c r="AD63" s="35" t="s">
        <v>37</v>
      </c>
      <c r="AE63" s="60">
        <f>-D31</f>
        <v>-5.4974400000000028</v>
      </c>
      <c r="AF63" s="36" t="s">
        <v>61</v>
      </c>
      <c r="AG63" s="35">
        <v>100</v>
      </c>
      <c r="AH63" s="35">
        <v>500300</v>
      </c>
      <c r="AI63" s="35" t="s">
        <v>33</v>
      </c>
      <c r="AJ63" s="46" t="s">
        <v>34</v>
      </c>
      <c r="AK63" s="46" t="s">
        <v>35</v>
      </c>
      <c r="AL63" s="35" t="s">
        <v>33</v>
      </c>
      <c r="AM63" s="35" t="s">
        <v>36</v>
      </c>
      <c r="AN63" s="35"/>
      <c r="AO63" s="35" t="s">
        <v>37</v>
      </c>
      <c r="AP63" s="60">
        <f>-E31</f>
        <v>-4.9654799999999959</v>
      </c>
      <c r="AQ63" s="36" t="s">
        <v>61</v>
      </c>
      <c r="AR63" s="35">
        <v>100</v>
      </c>
      <c r="AS63" s="35">
        <v>500300</v>
      </c>
      <c r="AT63" s="35" t="s">
        <v>33</v>
      </c>
      <c r="AU63" s="46" t="s">
        <v>34</v>
      </c>
      <c r="AV63" s="46" t="s">
        <v>35</v>
      </c>
      <c r="AW63" s="35" t="s">
        <v>33</v>
      </c>
      <c r="AX63" s="35" t="s">
        <v>36</v>
      </c>
      <c r="AY63" s="35"/>
      <c r="AZ63" s="35" t="s">
        <v>37</v>
      </c>
      <c r="BA63" s="60">
        <f>-F31</f>
        <v>-20.492559999999997</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5.4974400000000028</v>
      </c>
      <c r="AF64" s="36" t="s">
        <v>183</v>
      </c>
      <c r="AG64" s="35">
        <v>100</v>
      </c>
      <c r="AH64" s="35" t="s">
        <v>184</v>
      </c>
      <c r="AI64" s="35" t="s">
        <v>33</v>
      </c>
      <c r="AJ64" s="46" t="s">
        <v>34</v>
      </c>
      <c r="AK64" s="46" t="s">
        <v>35</v>
      </c>
      <c r="AL64" s="35" t="s">
        <v>33</v>
      </c>
      <c r="AM64" s="35" t="s">
        <v>36</v>
      </c>
      <c r="AN64" s="35"/>
      <c r="AO64" s="35" t="s">
        <v>37</v>
      </c>
      <c r="AP64" s="60">
        <f>+E31</f>
        <v>4.9654799999999959</v>
      </c>
      <c r="AQ64" s="36" t="s">
        <v>183</v>
      </c>
      <c r="AR64" s="35">
        <v>100</v>
      </c>
      <c r="AS64" s="35" t="s">
        <v>184</v>
      </c>
      <c r="AT64" s="35" t="s">
        <v>33</v>
      </c>
      <c r="AU64" s="46" t="s">
        <v>34</v>
      </c>
      <c r="AV64" s="46" t="s">
        <v>35</v>
      </c>
      <c r="AW64" s="35" t="s">
        <v>33</v>
      </c>
      <c r="AX64" s="35" t="s">
        <v>36</v>
      </c>
      <c r="AY64" s="35"/>
      <c r="AZ64" s="35" t="s">
        <v>37</v>
      </c>
      <c r="BA64" s="60">
        <f>+F31</f>
        <v>20.492559999999997</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f t="shared" ref="C65" si="54">C$8*C60</f>
        <v>1443.0199957953701</v>
      </c>
      <c r="D65" s="27">
        <f t="shared" ref="D65:M67" si="55">D$8*D60</f>
        <v>777.8877600000003</v>
      </c>
      <c r="E65" s="27">
        <f t="shared" si="55"/>
        <v>702.6154199999994</v>
      </c>
      <c r="F65" s="27">
        <f t="shared" si="55"/>
        <v>607.49345999999969</v>
      </c>
      <c r="G65" s="27">
        <f t="shared" si="55"/>
        <v>0</v>
      </c>
      <c r="H65" s="27">
        <f t="shared" si="55"/>
        <v>0</v>
      </c>
      <c r="I65" s="27">
        <f t="shared" si="55"/>
        <v>0</v>
      </c>
      <c r="J65" s="27">
        <f t="shared" si="55"/>
        <v>0</v>
      </c>
      <c r="K65" s="27">
        <f t="shared" si="55"/>
        <v>0</v>
      </c>
      <c r="L65" s="27">
        <f t="shared" si="55"/>
        <v>0</v>
      </c>
      <c r="M65" s="27">
        <f t="shared" si="55"/>
        <v>0</v>
      </c>
      <c r="N65" s="27">
        <f t="shared" ref="N65:O65" si="56">N$8*N60</f>
        <v>0</v>
      </c>
      <c r="O65" s="27">
        <f t="shared" si="56"/>
        <v>0</v>
      </c>
      <c r="P65" s="3">
        <f>SUM(D65:O65)</f>
        <v>2087.9966399999994</v>
      </c>
      <c r="Q65" s="5">
        <f>+C65+P65</f>
        <v>3531.0166357953694</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-80.996600000000001</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f t="shared" ref="C66" si="57">C$8*C61</f>
        <v>0</v>
      </c>
      <c r="D66" s="27">
        <f t="shared" si="55"/>
        <v>0</v>
      </c>
      <c r="E66" s="27">
        <f t="shared" si="55"/>
        <v>0</v>
      </c>
      <c r="F66" s="27">
        <f t="shared" si="55"/>
        <v>0</v>
      </c>
      <c r="G66" s="27">
        <f t="shared" si="55"/>
        <v>0</v>
      </c>
      <c r="H66" s="27">
        <f t="shared" si="55"/>
        <v>0</v>
      </c>
      <c r="I66" s="27">
        <f t="shared" si="55"/>
        <v>0</v>
      </c>
      <c r="J66" s="27">
        <f t="shared" si="55"/>
        <v>0</v>
      </c>
      <c r="K66" s="27">
        <f t="shared" si="55"/>
        <v>0</v>
      </c>
      <c r="L66" s="27">
        <f t="shared" si="55"/>
        <v>0</v>
      </c>
      <c r="M66" s="27">
        <f t="shared" si="55"/>
        <v>0</v>
      </c>
      <c r="N66" s="27">
        <f t="shared" ref="N66:O66" si="58">N$8*N61</f>
        <v>0</v>
      </c>
      <c r="O66" s="27">
        <f t="shared" si="58"/>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80.996600000000001</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f t="shared" ref="C67" si="59">C$8*C62</f>
        <v>517.88237856320541</v>
      </c>
      <c r="D67" s="27">
        <f t="shared" si="55"/>
        <v>184.16424000000009</v>
      </c>
      <c r="E67" s="27">
        <f t="shared" si="55"/>
        <v>166.34357999999986</v>
      </c>
      <c r="F67" s="27">
        <f t="shared" si="55"/>
        <v>143.82353999999995</v>
      </c>
      <c r="G67" s="27">
        <f t="shared" si="55"/>
        <v>0</v>
      </c>
      <c r="H67" s="27">
        <f t="shared" si="55"/>
        <v>0</v>
      </c>
      <c r="I67" s="27">
        <f t="shared" si="55"/>
        <v>0</v>
      </c>
      <c r="J67" s="27">
        <f t="shared" si="55"/>
        <v>0</v>
      </c>
      <c r="K67" s="27">
        <f t="shared" si="55"/>
        <v>0</v>
      </c>
      <c r="L67" s="27">
        <f t="shared" si="55"/>
        <v>0</v>
      </c>
      <c r="M67" s="27">
        <f t="shared" si="55"/>
        <v>0</v>
      </c>
      <c r="N67" s="27">
        <f t="shared" ref="N67:O67" si="60">N$8*N62</f>
        <v>0</v>
      </c>
      <c r="O67" s="27">
        <f t="shared" si="60"/>
        <v>0</v>
      </c>
      <c r="P67" s="3">
        <f>SUM(D67:O67)</f>
        <v>494.3313599999999</v>
      </c>
      <c r="Q67" s="5">
        <f>+C67+P67</f>
        <v>1012.2137385632053</v>
      </c>
      <c r="R67" s="17"/>
      <c r="S67" s="56"/>
      <c r="U67" s="36" t="s">
        <v>61</v>
      </c>
      <c r="V67" s="35">
        <v>100</v>
      </c>
      <c r="W67" s="35" t="s">
        <v>62</v>
      </c>
      <c r="X67" s="35" t="s">
        <v>33</v>
      </c>
      <c r="Y67" s="46" t="s">
        <v>34</v>
      </c>
      <c r="Z67" s="46" t="s">
        <v>35</v>
      </c>
      <c r="AA67" s="35" t="s">
        <v>33</v>
      </c>
      <c r="AB67" s="35" t="s">
        <v>36</v>
      </c>
      <c r="AC67" s="35"/>
      <c r="AD67" s="35" t="s">
        <v>37</v>
      </c>
      <c r="AE67" s="60">
        <f>-D33</f>
        <v>-27.487200000000012</v>
      </c>
      <c r="AF67" s="36" t="s">
        <v>61</v>
      </c>
      <c r="AG67" s="35">
        <v>100</v>
      </c>
      <c r="AH67" s="35" t="s">
        <v>62</v>
      </c>
      <c r="AI67" s="35" t="s">
        <v>33</v>
      </c>
      <c r="AJ67" s="46" t="s">
        <v>34</v>
      </c>
      <c r="AK67" s="46" t="s">
        <v>35</v>
      </c>
      <c r="AL67" s="35" t="s">
        <v>33</v>
      </c>
      <c r="AM67" s="35" t="s">
        <v>36</v>
      </c>
      <c r="AN67" s="35"/>
      <c r="AO67" s="35" t="s">
        <v>37</v>
      </c>
      <c r="AP67" s="60">
        <f>-E33</f>
        <v>-24.827399999999979</v>
      </c>
      <c r="AQ67" s="36" t="s">
        <v>61</v>
      </c>
      <c r="AR67" s="35">
        <v>100</v>
      </c>
      <c r="AS67" s="35" t="s">
        <v>62</v>
      </c>
      <c r="AT67" s="35" t="s">
        <v>33</v>
      </c>
      <c r="AU67" s="46" t="s">
        <v>34</v>
      </c>
      <c r="AV67" s="46" t="s">
        <v>35</v>
      </c>
      <c r="AW67" s="35" t="s">
        <v>33</v>
      </c>
      <c r="AX67" s="35" t="s">
        <v>36</v>
      </c>
      <c r="AY67" s="35"/>
      <c r="AZ67" s="35" t="s">
        <v>37</v>
      </c>
      <c r="BA67" s="60">
        <f>-F33</f>
        <v>-102.46279999999999</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61">C26+C27</f>
        <v>1132.888599978977</v>
      </c>
      <c r="D68" s="13">
        <f t="shared" si="61"/>
        <v>3.8894388000000029</v>
      </c>
      <c r="E68" s="13">
        <f t="shared" si="61"/>
        <v>3.5130770999999958</v>
      </c>
      <c r="F68" s="13">
        <f t="shared" si="61"/>
        <v>-413.60263270000007</v>
      </c>
      <c r="G68" s="13">
        <f t="shared" si="61"/>
        <v>0</v>
      </c>
      <c r="H68" s="13">
        <f t="shared" si="61"/>
        <v>0</v>
      </c>
      <c r="I68" s="13">
        <f t="shared" si="61"/>
        <v>0</v>
      </c>
      <c r="J68" s="13">
        <f t="shared" si="61"/>
        <v>0</v>
      </c>
      <c r="K68" s="13">
        <f t="shared" si="61"/>
        <v>0</v>
      </c>
      <c r="L68" s="13">
        <f t="shared" si="61"/>
        <v>0</v>
      </c>
      <c r="M68" s="13">
        <f t="shared" si="61"/>
        <v>0</v>
      </c>
      <c r="N68" s="13">
        <f t="shared" si="61"/>
        <v>0</v>
      </c>
      <c r="O68" s="13">
        <f t="shared" si="61"/>
        <v>0</v>
      </c>
      <c r="P68" s="3">
        <f>SUM(D68:O68)</f>
        <v>-406.20011680000005</v>
      </c>
      <c r="Q68" s="5">
        <f>+C68+P68</f>
        <v>726.68848317897698</v>
      </c>
      <c r="R68" s="17"/>
      <c r="S68" s="56"/>
      <c r="U68" s="36" t="s">
        <v>183</v>
      </c>
      <c r="V68" s="35">
        <v>100</v>
      </c>
      <c r="W68" s="35" t="s">
        <v>184</v>
      </c>
      <c r="X68" s="35" t="s">
        <v>33</v>
      </c>
      <c r="Y68" s="46" t="s">
        <v>34</v>
      </c>
      <c r="Z68" s="46" t="s">
        <v>35</v>
      </c>
      <c r="AA68" s="35" t="s">
        <v>33</v>
      </c>
      <c r="AB68" s="35" t="s">
        <v>36</v>
      </c>
      <c r="AC68" s="35"/>
      <c r="AD68" s="35" t="s">
        <v>37</v>
      </c>
      <c r="AE68" s="60">
        <f>+D33</f>
        <v>27.487200000000012</v>
      </c>
      <c r="AF68" s="36" t="s">
        <v>183</v>
      </c>
      <c r="AG68" s="35">
        <v>100</v>
      </c>
      <c r="AH68" s="35" t="s">
        <v>184</v>
      </c>
      <c r="AI68" s="35" t="s">
        <v>33</v>
      </c>
      <c r="AJ68" s="46" t="s">
        <v>34</v>
      </c>
      <c r="AK68" s="46" t="s">
        <v>35</v>
      </c>
      <c r="AL68" s="35" t="s">
        <v>33</v>
      </c>
      <c r="AM68" s="35" t="s">
        <v>36</v>
      </c>
      <c r="AN68" s="35"/>
      <c r="AO68" s="35" t="s">
        <v>37</v>
      </c>
      <c r="AP68" s="60">
        <f>+E33</f>
        <v>24.827399999999979</v>
      </c>
      <c r="AQ68" s="36" t="s">
        <v>183</v>
      </c>
      <c r="AR68" s="35">
        <v>100</v>
      </c>
      <c r="AS68" s="35" t="s">
        <v>184</v>
      </c>
      <c r="AT68" s="35" t="s">
        <v>33</v>
      </c>
      <c r="AU68" s="46" t="s">
        <v>34</v>
      </c>
      <c r="AV68" s="46" t="s">
        <v>35</v>
      </c>
      <c r="AW68" s="35" t="s">
        <v>33</v>
      </c>
      <c r="AX68" s="35" t="s">
        <v>36</v>
      </c>
      <c r="AY68" s="35"/>
      <c r="AZ68" s="35" t="s">
        <v>37</v>
      </c>
      <c r="BA68" s="60">
        <f>+F33</f>
        <v>102.46279999999999</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f t="shared" ref="C69" si="62">SUM(C65:C68)</f>
        <v>3093.7909743375521</v>
      </c>
      <c r="D69" s="28">
        <f t="shared" ref="D69:M69" si="63">SUM(D65:D68)</f>
        <v>965.94143880000036</v>
      </c>
      <c r="E69" s="28">
        <f t="shared" si="63"/>
        <v>872.4720770999993</v>
      </c>
      <c r="F69" s="28">
        <f t="shared" si="63"/>
        <v>337.71436729999959</v>
      </c>
      <c r="G69" s="28">
        <f t="shared" si="63"/>
        <v>0</v>
      </c>
      <c r="H69" s="28">
        <f t="shared" si="63"/>
        <v>0</v>
      </c>
      <c r="I69" s="28">
        <f t="shared" si="63"/>
        <v>0</v>
      </c>
      <c r="J69" s="28">
        <f t="shared" si="63"/>
        <v>0</v>
      </c>
      <c r="K69" s="28">
        <f t="shared" si="63"/>
        <v>0</v>
      </c>
      <c r="L69" s="28">
        <f t="shared" si="63"/>
        <v>0</v>
      </c>
      <c r="M69" s="28">
        <f t="shared" si="63"/>
        <v>0</v>
      </c>
      <c r="N69" s="28">
        <f t="shared" ref="N69:O69" si="64">SUM(N65:N68)</f>
        <v>0</v>
      </c>
      <c r="O69" s="28">
        <f t="shared" si="64"/>
        <v>0</v>
      </c>
      <c r="P69" s="16">
        <f>SUM(P65:P68)</f>
        <v>2176.1278831999994</v>
      </c>
      <c r="Q69" s="16">
        <f>SUM(Q65:Q68)</f>
        <v>5269.918857537551</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-202.4915</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f t="shared" ref="C70" si="65">+C18+C28-C69</f>
        <v>0</v>
      </c>
      <c r="D70" s="27">
        <f t="shared" ref="D70:M70" si="66">+D18+D28-D69</f>
        <v>0</v>
      </c>
      <c r="E70" s="27">
        <f t="shared" si="66"/>
        <v>0</v>
      </c>
      <c r="F70" s="27">
        <f t="shared" si="66"/>
        <v>-1.9326762412674725E-12</v>
      </c>
      <c r="G70" s="27">
        <f t="shared" si="66"/>
        <v>0</v>
      </c>
      <c r="H70" s="27">
        <f t="shared" si="66"/>
        <v>0</v>
      </c>
      <c r="I70" s="27">
        <f t="shared" si="66"/>
        <v>0</v>
      </c>
      <c r="J70" s="27">
        <f t="shared" si="66"/>
        <v>0</v>
      </c>
      <c r="K70" s="27">
        <f t="shared" si="66"/>
        <v>0</v>
      </c>
      <c r="L70" s="27">
        <f t="shared" si="66"/>
        <v>0</v>
      </c>
      <c r="M70" s="27">
        <f t="shared" si="66"/>
        <v>0</v>
      </c>
      <c r="N70" s="27">
        <f t="shared" ref="N70:O70" si="67">+N18+N28-N69</f>
        <v>0</v>
      </c>
      <c r="O70" s="27">
        <f t="shared" si="67"/>
        <v>0</v>
      </c>
      <c r="P70" s="13">
        <f>+P18+P28-P69</f>
        <v>0</v>
      </c>
      <c r="Q70" s="13">
        <f>+Q18+Q28-Q69</f>
        <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202.4915</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f t="shared" ref="C71" si="68">SUM(C52:C58)</f>
        <v>1968.1174743375523</v>
      </c>
      <c r="D71" s="27">
        <f t="shared" ref="D71:M71" si="69">SUM(D52:D58)</f>
        <v>2934.0589131375527</v>
      </c>
      <c r="E71" s="27">
        <f t="shared" si="69"/>
        <v>3806.530990237552</v>
      </c>
      <c r="F71" s="27">
        <f t="shared" si="69"/>
        <v>-17202.666542462452</v>
      </c>
      <c r="G71" s="27">
        <f t="shared" si="69"/>
        <v>0</v>
      </c>
      <c r="H71" s="27">
        <f t="shared" si="69"/>
        <v>0</v>
      </c>
      <c r="I71" s="27">
        <f t="shared" si="69"/>
        <v>0</v>
      </c>
      <c r="J71" s="27">
        <f t="shared" si="69"/>
        <v>0</v>
      </c>
      <c r="K71" s="27">
        <f t="shared" si="69"/>
        <v>0</v>
      </c>
      <c r="L71" s="27">
        <f t="shared" si="69"/>
        <v>0</v>
      </c>
      <c r="M71" s="27">
        <f t="shared" si="69"/>
        <v>0</v>
      </c>
      <c r="N71" s="27">
        <f t="shared" ref="N71:O71" si="70">SUM(N52:N58)</f>
        <v>0</v>
      </c>
      <c r="O71" s="27">
        <f t="shared" si="70"/>
        <v>0</v>
      </c>
      <c r="P71" s="13">
        <f>SUM(P52:P58)</f>
        <v>-17202.666542462452</v>
      </c>
      <c r="Q71" s="13">
        <f>SUM(Q52:Q58)</f>
        <v>-17202.666542462452</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-68.718000000000032</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-62.06849999999995</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-256.15699999999998</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f t="shared" ref="C72" si="71">+C71*1.15</f>
        <v>2263.3350954881848</v>
      </c>
      <c r="D72" s="67">
        <f t="shared" ref="D72:M72" si="72">+D71*1.15</f>
        <v>3374.1677501081854</v>
      </c>
      <c r="E72" s="67">
        <f t="shared" si="72"/>
        <v>4377.5106387731848</v>
      </c>
      <c r="F72" s="67">
        <f t="shared" si="72"/>
        <v>-19783.066523831818</v>
      </c>
      <c r="G72" s="67">
        <f t="shared" si="72"/>
        <v>0</v>
      </c>
      <c r="H72" s="67">
        <f t="shared" si="72"/>
        <v>0</v>
      </c>
      <c r="I72" s="67">
        <f t="shared" si="72"/>
        <v>0</v>
      </c>
      <c r="J72" s="67">
        <f t="shared" si="72"/>
        <v>0</v>
      </c>
      <c r="K72" s="67">
        <f t="shared" si="72"/>
        <v>0</v>
      </c>
      <c r="L72" s="67">
        <f t="shared" si="72"/>
        <v>0</v>
      </c>
      <c r="M72" s="67">
        <f t="shared" si="72"/>
        <v>0</v>
      </c>
      <c r="N72" s="67">
        <f t="shared" ref="N72:O72" si="73">+N71*1.15</f>
        <v>0</v>
      </c>
      <c r="O72" s="67">
        <f t="shared" si="73"/>
        <v>0</v>
      </c>
      <c r="P72" s="65">
        <f>+P71*1.15</f>
        <v>-19783.066523831818</v>
      </c>
      <c r="Q72" s="65">
        <f>+Q71*1.15</f>
        <v>-19783.066523831818</v>
      </c>
      <c r="R72" s="17"/>
      <c r="S72" s="56"/>
      <c r="U72" s="36" t="s">
        <v>183</v>
      </c>
      <c r="V72" s="35">
        <v>100</v>
      </c>
      <c r="W72" s="35" t="s">
        <v>184</v>
      </c>
      <c r="X72" s="35" t="s">
        <v>33</v>
      </c>
      <c r="Y72" s="46" t="s">
        <v>34</v>
      </c>
      <c r="Z72" s="46" t="s">
        <v>35</v>
      </c>
      <c r="AA72" s="35" t="s">
        <v>33</v>
      </c>
      <c r="AB72" s="35" t="s">
        <v>36</v>
      </c>
      <c r="AC72" s="35"/>
      <c r="AD72" s="35" t="s">
        <v>37</v>
      </c>
      <c r="AE72" s="60">
        <f>+D48</f>
        <v>68.718000000000032</v>
      </c>
      <c r="AF72" s="36" t="s">
        <v>183</v>
      </c>
      <c r="AG72" s="35">
        <v>100</v>
      </c>
      <c r="AH72" s="35" t="s">
        <v>184</v>
      </c>
      <c r="AI72" s="35" t="s">
        <v>33</v>
      </c>
      <c r="AJ72" s="46" t="s">
        <v>34</v>
      </c>
      <c r="AK72" s="46" t="s">
        <v>35</v>
      </c>
      <c r="AL72" s="35" t="s">
        <v>33</v>
      </c>
      <c r="AM72" s="35" t="s">
        <v>36</v>
      </c>
      <c r="AN72" s="35"/>
      <c r="AO72" s="35" t="s">
        <v>37</v>
      </c>
      <c r="AP72" s="60">
        <f>+E48</f>
        <v>62.06849999999995</v>
      </c>
      <c r="AQ72" s="36" t="s">
        <v>183</v>
      </c>
      <c r="AR72" s="35">
        <v>100</v>
      </c>
      <c r="AS72" s="35" t="s">
        <v>184</v>
      </c>
      <c r="AT72" s="35" t="s">
        <v>33</v>
      </c>
      <c r="AU72" s="46" t="s">
        <v>34</v>
      </c>
      <c r="AV72" s="46" t="s">
        <v>35</v>
      </c>
      <c r="AW72" s="35" t="s">
        <v>33</v>
      </c>
      <c r="AX72" s="35" t="s">
        <v>36</v>
      </c>
      <c r="AY72" s="35"/>
      <c r="AZ72" s="35" t="s">
        <v>37</v>
      </c>
      <c r="BA72" s="60">
        <f>+F48</f>
        <v>256.15699999999998</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4782.3055176000016</v>
      </c>
      <c r="AP76" s="92">
        <f>SUMIF(AP$5:AP$72,"&gt;0",AP$5:AP$72)</f>
        <v>4319.5455341999968</v>
      </c>
      <c r="AQ76"/>
      <c r="AR76"/>
      <c r="AS76"/>
      <c r="AT76"/>
      <c r="AU76"/>
      <c r="AV76"/>
      <c r="AW76"/>
      <c r="AX76"/>
      <c r="AY76"/>
      <c r="AZ76"/>
      <c r="BA76" s="92">
        <f>SUMIF(BA$5:BA$72,"&gt;0",BA$5:BA$72)</f>
        <v>157219.81244540002</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-4782.3055176000016</v>
      </c>
      <c r="AP78" s="92">
        <f>SUMIF(AP$5:AP$72,"&lt;0",AP$5:AP$72)</f>
        <v>-4319.5455341999968</v>
      </c>
      <c r="AQ78"/>
      <c r="AR78"/>
      <c r="AS78"/>
      <c r="AT78"/>
      <c r="AU78"/>
      <c r="AV78"/>
      <c r="AW78"/>
      <c r="AX78"/>
      <c r="AY78"/>
      <c r="AZ78"/>
      <c r="BA78" s="92">
        <f>SUMIF(BA$5:BA$72,"&lt;0",BA$5:BA$72)</f>
        <v>-157219.81244540002</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8" orientation="landscape" horizontalDpi="1200" verticalDpi="1200" r:id="rId1"/>
  <headerFooter>
    <oddFooter>&amp;C&amp;F  &amp;A</oddFooter>
  </headerFooter>
  <ignoredErrors>
    <ignoredError sqref="A18:B18 V74:EV74 V6:X6 V64:X72 V146:EV147 AF79:EV145 V8:X61 V7:X7 V5:X5 V73:X73 ER5:ET5 ER63:ET69 ER9:ET12 EG5:EI5 EG63:EI69 EG9:EI12 DV5:DX5 DV63:DX69 DV9:DX12 DK5:DM5 DK63:DM69 DK9:DM12 CZ5:DB5 CZ63:DB69 CZ9:DB12 CO5:CQ5 CO63:CQ69 CO9:CQ12 CD5:CF5 CD63:CF69 CD9:CF12 BS5:BU5 BS63:BU69 BS9:BU12 BH9:BJ12 BH63:BJ69 BH5:BJ5 AW5:AY5 AW9:AY12 AW63:AY69 AL5:AN5 AL9:AN12 AL63:AN69 AA9:AC12 AA63:AC69 Z5:AC5 EK5:EO6 DZ5:ED6 DO5:DS6 DD5:DH6 CS5:CW6 CH5:CL6 BW5:CA6 BL5:BP6 BA6:BB6 BA5:BB5 AP6:AT6 AP5:AT5 AE6:AI6 AE5:AI5 EK64:EO72 EK7:EO61 DZ64:ED72 DZ7:ED61 DO64:DS72 DO7:DS61 DD64:DH72 DD7:DH61 CS64:CW72 CS7:CW61 CH64:CL72 CH7:CL61 BW64:CA72 BW7:CA61 BL64:BP72 BL7:BP61 BC7:BE61 BA8:BB61 BA64:BE72 BA7:BB7 AP8:AT61 AP64:AT72 AP7:AT7 AE8:AI61 AE64:AI72 AE7:AI7 Y73:EV73 BC5:BE6 Y8:Y62 Y6 BF5:BF6 Y7 AJ7 Y63:Y72 AJ63:AJ72 AJ8:AJ62 AU7 AU63:AU72 AU8:AU62 BF7 BF63:BF72 BF8:BF62 BQ7 BQ8:BQ62 BQ63:BQ72 CB7 CB8:CB62 CB63:CB72 CM7 CM8:CM62 CM63:CM72 CX7 CX8:CX62 CX63:CX72 DI7 DI8:DI62 DI63:DI72 DT7 DT8:DT62 DT63:DT72 EE7 EE8:EE62 EE63:EE72 EP7 EP8:EP62 EP63:EP72 Y5 AJ5 AJ6 AU5 AU6 BQ5:BQ6 CB5:CB6 CM5:CM6 CX5:CX6 DI5:DI6 DT5:DT6 EE5:EE6 EP5:EP6 EV7 EV62 EV72 EV6 EV5 EV8 EV9 EV10 EV11 EV12 EV13 EV14 EV15 EV16 EV17 EV18 EV19 EV20 EV21 EV22 EV23 EV24 EV25 EV26 EV27 EV28 EV29 EV30 EV31 EV32 EV33 EV34 EV35 EV36 EV37 EV38 EV39 EV40 EV41 EV42 EV43 EV44 EV45 EV46 EV47 EV48 EV49 EV50 EV51 EV52 EV53 EV54 EV55 EV56 EV57 EV58 EV59 EV60 EV61 EV63 EV64 EV65 EV66 EV67 EV68 EV69 EV70 EV71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 sqref="P6:P45" formulaRange="1"/>
    <ignoredError sqref="P53 P57 P59:P60"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CE92-69BF-47F3-8999-FEAE99EB452D}">
  <sheetPr>
    <tabColor theme="2" tint="-9.9978637043366805E-2"/>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RowHeight="15"/>
  <cols>
    <col min="1" max="1" width="2.7109375" style="1" customWidth="1"/>
    <col min="2" max="2" width="47.140625" style="1" bestFit="1" customWidth="1"/>
    <col min="3" max="3" width="12" style="1" bestFit="1" customWidth="1"/>
    <col min="4" max="4" width="7.42578125" style="1" bestFit="1" customWidth="1"/>
    <col min="5" max="5" width="7.7109375" style="1" bestFit="1" customWidth="1"/>
    <col min="6" max="6" width="7.85546875" style="1" bestFit="1" customWidth="1"/>
    <col min="7" max="7" width="11.28515625" style="1" bestFit="1" customWidth="1"/>
    <col min="8" max="8" width="8" style="1" bestFit="1" customWidth="1"/>
    <col min="9" max="9" width="8.7109375" style="1" bestFit="1" customWidth="1"/>
    <col min="10" max="10" width="11.28515625" style="1" bestFit="1" customWidth="1"/>
    <col min="11" max="11" width="12" style="1" bestFit="1" customWidth="1"/>
    <col min="12" max="12" width="11.28515625" style="1" bestFit="1" customWidth="1"/>
    <col min="13" max="14" width="12" style="1" bestFit="1" customWidth="1"/>
    <col min="15" max="15" width="11.28515625" style="1" bestFit="1" customWidth="1"/>
    <col min="16" max="18" width="12" style="1" bestFit="1" customWidth="1"/>
    <col min="19" max="19" width="9.85546875" style="1" bestFit="1" customWidth="1"/>
    <col min="20" max="20" width="1.7109375"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8554687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8554687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8554687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8554687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8554687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8554687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8554687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8554687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8554687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8554687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8554687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85546875" style="1" bestFit="1" customWidth="1"/>
    <col min="152" max="152" width="15" style="1" bestFit="1" customWidth="1"/>
  </cols>
  <sheetData>
    <row r="1" spans="1:152">
      <c r="A1" s="4" t="s">
        <v>0</v>
      </c>
    </row>
    <row r="2" spans="1:152">
      <c r="C2" s="14">
        <v>2025</v>
      </c>
      <c r="P2" s="14">
        <v>2026</v>
      </c>
    </row>
    <row r="3" spans="1:152">
      <c r="C3" s="14" t="s">
        <v>1</v>
      </c>
      <c r="P3" s="14" t="s">
        <v>2</v>
      </c>
      <c r="Q3" s="14" t="s">
        <v>1</v>
      </c>
      <c r="R3" s="14" t="s">
        <v>3</v>
      </c>
      <c r="S3" s="14"/>
    </row>
    <row r="4" spans="1:152">
      <c r="B4" s="21" t="s">
        <v>231</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v>0</v>
      </c>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E7" si="0">C51-D51</f>
        <v>0</v>
      </c>
      <c r="E7" s="3">
        <f t="shared" si="0"/>
        <v>0</v>
      </c>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E8" si="1">SUM(C6:C7)</f>
        <v>0</v>
      </c>
      <c r="D8" s="8">
        <f t="shared" si="1"/>
        <v>0</v>
      </c>
      <c r="E8" s="8">
        <f t="shared" si="1"/>
        <v>0</v>
      </c>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E11" si="2">+D6*0.29</f>
        <v>0</v>
      </c>
      <c r="E11" s="3">
        <f t="shared" si="2"/>
        <v>0</v>
      </c>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v>0</v>
      </c>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E13" si="3">SUM(C11:C12)</f>
        <v>0</v>
      </c>
      <c r="D13" s="10">
        <f t="shared" si="3"/>
        <v>0</v>
      </c>
      <c r="E13" s="10">
        <f t="shared" si="3"/>
        <v>0</v>
      </c>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v>0</v>
      </c>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E17" si="4">+D52-C52</f>
        <v>0</v>
      </c>
      <c r="E16" s="3">
        <f t="shared" si="4"/>
        <v>0</v>
      </c>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f t="shared" si="4"/>
        <v>0</v>
      </c>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E18" si="5">SUM(C15:C17)</f>
        <v>0</v>
      </c>
      <c r="D18" s="8">
        <f t="shared" si="5"/>
        <v>0</v>
      </c>
      <c r="E18" s="8">
        <f t="shared" si="5"/>
        <v>0</v>
      </c>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v>0</v>
      </c>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E22" si="8">+D54-C54</f>
        <v>0</v>
      </c>
      <c r="E21" s="3">
        <f t="shared" si="8"/>
        <v>0</v>
      </c>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f t="shared" si="8"/>
        <v>0</v>
      </c>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v>0</v>
      </c>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E25" si="9">+D56-C56</f>
        <v>0</v>
      </c>
      <c r="E24" s="3">
        <f t="shared" si="9"/>
        <v>0</v>
      </c>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f t="shared" si="9"/>
        <v>0</v>
      </c>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E26" si="10">+D6*0.07</f>
        <v>0</v>
      </c>
      <c r="E26" s="18">
        <f t="shared" si="10"/>
        <v>0</v>
      </c>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E28" si="11">SUM(C20:C27)</f>
        <v>0</v>
      </c>
      <c r="D28" s="8">
        <f t="shared" si="11"/>
        <v>0</v>
      </c>
      <c r="E28" s="8">
        <f t="shared" si="11"/>
        <v>0</v>
      </c>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 si="12">+C6*0.004</f>
        <v>0</v>
      </c>
      <c r="D30" s="24">
        <f t="shared" ref="D30:E31" si="13">+D6*0.004</f>
        <v>0</v>
      </c>
      <c r="E30" s="24">
        <f t="shared" si="13"/>
        <v>0</v>
      </c>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ref="C31" si="14">+C7*0.004</f>
        <v>0</v>
      </c>
      <c r="D31" s="22">
        <f t="shared" si="13"/>
        <v>0</v>
      </c>
      <c r="E31" s="22">
        <f t="shared" si="13"/>
        <v>0</v>
      </c>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 si="15">+C6*0.02</f>
        <v>0</v>
      </c>
      <c r="D32" s="24">
        <f t="shared" ref="D32:E33" si="16">+D6*0.02</f>
        <v>0</v>
      </c>
      <c r="E32" s="24">
        <f t="shared" si="16"/>
        <v>0</v>
      </c>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ref="C33" si="17">+C7*0.02</f>
        <v>0</v>
      </c>
      <c r="D33" s="22">
        <f t="shared" si="16"/>
        <v>0</v>
      </c>
      <c r="E33" s="22">
        <f t="shared" si="16"/>
        <v>0</v>
      </c>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 si="18">SUM(C30:C33)</f>
        <v>0</v>
      </c>
      <c r="D34" s="8">
        <f t="shared" ref="D34:E34" si="19">SUM(D30:D33)</f>
        <v>0</v>
      </c>
      <c r="E34" s="8">
        <f t="shared" si="19"/>
        <v>0</v>
      </c>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5.75" thickBot="1">
      <c r="B37" s="11" t="s">
        <v>119</v>
      </c>
      <c r="C37" s="25">
        <f t="shared" ref="C37:E37" si="20">+C8-C13-C18-C28-C34</f>
        <v>0</v>
      </c>
      <c r="D37" s="25">
        <f t="shared" si="20"/>
        <v>0</v>
      </c>
      <c r="E37" s="25">
        <f t="shared" si="20"/>
        <v>0</v>
      </c>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5.7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v>0</v>
      </c>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5.75" thickBot="1">
      <c r="B41" s="11" t="s">
        <v>130</v>
      </c>
      <c r="C41" s="12">
        <f t="shared" ref="C41:E41" si="21">+C6-C11-C15-C20-C23-C26-C30-C32-C39</f>
        <v>0</v>
      </c>
      <c r="D41" s="12">
        <f t="shared" si="21"/>
        <v>0</v>
      </c>
      <c r="E41" s="12">
        <f t="shared" si="21"/>
        <v>0</v>
      </c>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5.7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v>0</v>
      </c>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5.75" thickBot="1">
      <c r="B45" s="11" t="s">
        <v>137</v>
      </c>
      <c r="C45" s="80">
        <f t="shared" ref="C45:E45" si="22">+C6-C11-C15-C20-C23-C26-C43</f>
        <v>0</v>
      </c>
      <c r="D45" s="80">
        <f t="shared" si="22"/>
        <v>0</v>
      </c>
      <c r="E45" s="80">
        <f t="shared" si="22"/>
        <v>0</v>
      </c>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5.7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 si="23">+C6*0.05</f>
        <v>0</v>
      </c>
      <c r="D47" s="24">
        <f t="shared" ref="D47:E48" si="24">+D6*0.05</f>
        <v>0</v>
      </c>
      <c r="E47" s="24">
        <f t="shared" si="24"/>
        <v>0</v>
      </c>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ref="C48" si="25">+C7*0.05</f>
        <v>0</v>
      </c>
      <c r="D48" s="24">
        <f t="shared" si="24"/>
        <v>0</v>
      </c>
      <c r="E48" s="24">
        <f t="shared" si="24"/>
        <v>0</v>
      </c>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 si="26">+C34+C47+C48</f>
        <v>0</v>
      </c>
      <c r="D49" s="39">
        <f t="shared" ref="D49:E49" si="27">+D34+D47+D48</f>
        <v>0</v>
      </c>
      <c r="E49" s="39">
        <f t="shared" si="27"/>
        <v>0</v>
      </c>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v>0</v>
      </c>
      <c r="F51" s="29"/>
      <c r="G51" s="29"/>
      <c r="H51" s="29"/>
      <c r="I51" s="29"/>
      <c r="J51" s="29"/>
      <c r="K51" s="29"/>
      <c r="L51" s="29"/>
      <c r="M51" s="29"/>
      <c r="N51" s="29"/>
      <c r="O51" s="29"/>
      <c r="P51" s="57">
        <f>D51</f>
        <v>0</v>
      </c>
      <c r="Q51" s="78">
        <f t="shared" ref="Q51:Q58" si="28">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v>0</v>
      </c>
      <c r="F52" s="29"/>
      <c r="G52" s="29"/>
      <c r="H52" s="29"/>
      <c r="I52" s="29"/>
      <c r="J52" s="29"/>
      <c r="K52" s="29"/>
      <c r="L52" s="29"/>
      <c r="M52" s="29"/>
      <c r="N52" s="29"/>
      <c r="O52" s="29"/>
      <c r="P52" s="57">
        <f>D52</f>
        <v>0</v>
      </c>
      <c r="Q52" s="78">
        <f t="shared" si="28"/>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E53" si="29">+D65-D15-D16+C53</f>
        <v>0</v>
      </c>
      <c r="E53" s="3">
        <f t="shared" si="29"/>
        <v>0</v>
      </c>
      <c r="F53" s="3"/>
      <c r="G53" s="3"/>
      <c r="H53" s="3"/>
      <c r="I53" s="3"/>
      <c r="J53" s="3"/>
      <c r="K53" s="3"/>
      <c r="L53" s="3"/>
      <c r="M53" s="3"/>
      <c r="N53" s="3"/>
      <c r="O53" s="3"/>
      <c r="P53" s="53">
        <f>+P65-P15-P16+C53</f>
        <v>0</v>
      </c>
      <c r="Q53" s="13">
        <f t="shared" si="28"/>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v>0</v>
      </c>
      <c r="F54" s="29"/>
      <c r="G54" s="29"/>
      <c r="H54" s="29"/>
      <c r="I54" s="29"/>
      <c r="J54" s="29"/>
      <c r="K54" s="29"/>
      <c r="L54" s="29"/>
      <c r="M54" s="29"/>
      <c r="N54" s="29"/>
      <c r="O54" s="29"/>
      <c r="P54" s="57">
        <f t="shared" ref="P54:P56" si="30">D54</f>
        <v>0</v>
      </c>
      <c r="Q54" s="13">
        <f t="shared" si="28"/>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E55" si="31">+D66-D20-D21+C55</f>
        <v>0</v>
      </c>
      <c r="E55" s="3">
        <f t="shared" si="31"/>
        <v>0</v>
      </c>
      <c r="F55" s="3"/>
      <c r="G55" s="3"/>
      <c r="H55" s="3"/>
      <c r="I55" s="3"/>
      <c r="J55" s="3"/>
      <c r="K55" s="3"/>
      <c r="L55" s="3"/>
      <c r="M55" s="3"/>
      <c r="N55" s="3"/>
      <c r="O55" s="3"/>
      <c r="P55" s="57">
        <f t="shared" si="30"/>
        <v>0</v>
      </c>
      <c r="Q55" s="13">
        <f t="shared" si="28"/>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v>0</v>
      </c>
      <c r="F56" s="29"/>
      <c r="G56" s="29"/>
      <c r="H56" s="29"/>
      <c r="I56" s="29"/>
      <c r="J56" s="29"/>
      <c r="K56" s="29"/>
      <c r="L56" s="29"/>
      <c r="M56" s="29"/>
      <c r="N56" s="29"/>
      <c r="O56" s="29"/>
      <c r="P56" s="57">
        <f t="shared" si="30"/>
        <v>0</v>
      </c>
      <c r="Q56" s="79">
        <f t="shared" si="28"/>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E57" si="32">+D67-D23-D24+C57</f>
        <v>0</v>
      </c>
      <c r="E57" s="3">
        <f t="shared" si="32"/>
        <v>0</v>
      </c>
      <c r="F57" s="3"/>
      <c r="G57" s="3"/>
      <c r="H57" s="3"/>
      <c r="I57" s="3"/>
      <c r="J57" s="3"/>
      <c r="K57" s="3"/>
      <c r="L57" s="3"/>
      <c r="M57" s="3"/>
      <c r="N57" s="3"/>
      <c r="O57" s="3"/>
      <c r="P57" s="58">
        <f>+P67-P23-P24+C57</f>
        <v>0</v>
      </c>
      <c r="Q57" s="17">
        <f t="shared" si="28"/>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33">+E68-E26+D58</f>
        <v>0</v>
      </c>
      <c r="F58" s="5">
        <f t="shared" si="33"/>
        <v>0</v>
      </c>
      <c r="G58" s="3"/>
      <c r="H58" s="3"/>
      <c r="I58" s="3"/>
      <c r="J58" s="3"/>
      <c r="K58" s="3"/>
      <c r="L58" s="3"/>
      <c r="M58" s="3"/>
      <c r="N58" s="3"/>
      <c r="O58" s="3"/>
      <c r="P58" s="58">
        <f>D58</f>
        <v>0</v>
      </c>
      <c r="Q58" s="17">
        <f t="shared" si="28"/>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34">SUM(C60:C62)</f>
        <v>#DIV/0!</v>
      </c>
      <c r="D63" s="68">
        <f t="shared" ref="D63:O63" si="35">SUM(D60:D62)</f>
        <v>0.7</v>
      </c>
      <c r="E63" s="68">
        <f t="shared" si="35"/>
        <v>0.7</v>
      </c>
      <c r="F63" s="68">
        <f t="shared" si="35"/>
        <v>0.7</v>
      </c>
      <c r="G63" s="68">
        <f t="shared" si="35"/>
        <v>0.7</v>
      </c>
      <c r="H63" s="68">
        <f t="shared" si="35"/>
        <v>0.7</v>
      </c>
      <c r="I63" s="68">
        <f t="shared" si="35"/>
        <v>0.7</v>
      </c>
      <c r="J63" s="68">
        <f t="shared" si="35"/>
        <v>0.7</v>
      </c>
      <c r="K63" s="68">
        <f t="shared" si="35"/>
        <v>0.7</v>
      </c>
      <c r="L63" s="68">
        <f t="shared" si="35"/>
        <v>0.7</v>
      </c>
      <c r="M63" s="68">
        <f t="shared" si="35"/>
        <v>0.7</v>
      </c>
      <c r="N63" s="68">
        <f t="shared" si="35"/>
        <v>0.7</v>
      </c>
      <c r="O63" s="68">
        <f t="shared" si="35"/>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36">D$8*D60</f>
        <v>0</v>
      </c>
      <c r="E65" s="27">
        <f t="shared" si="36"/>
        <v>0</v>
      </c>
      <c r="F65" s="27">
        <f t="shared" si="36"/>
        <v>0</v>
      </c>
      <c r="G65" s="27">
        <f t="shared" si="36"/>
        <v>0</v>
      </c>
      <c r="H65" s="27">
        <f t="shared" si="36"/>
        <v>0</v>
      </c>
      <c r="I65" s="27">
        <f t="shared" si="36"/>
        <v>0</v>
      </c>
      <c r="J65" s="27">
        <f t="shared" si="36"/>
        <v>0</v>
      </c>
      <c r="K65" s="27">
        <f t="shared" si="36"/>
        <v>0</v>
      </c>
      <c r="L65" s="27">
        <f t="shared" si="36"/>
        <v>0</v>
      </c>
      <c r="M65" s="27">
        <f t="shared" si="36"/>
        <v>0</v>
      </c>
      <c r="N65" s="27">
        <f t="shared" si="36"/>
        <v>0</v>
      </c>
      <c r="O65" s="27">
        <f t="shared" si="36"/>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36"/>
        <v>0</v>
      </c>
      <c r="E66" s="27">
        <f t="shared" si="36"/>
        <v>0</v>
      </c>
      <c r="F66" s="27">
        <f t="shared" si="36"/>
        <v>0</v>
      </c>
      <c r="G66" s="27">
        <f t="shared" si="36"/>
        <v>0</v>
      </c>
      <c r="H66" s="27">
        <f t="shared" si="36"/>
        <v>0</v>
      </c>
      <c r="I66" s="27">
        <f t="shared" si="36"/>
        <v>0</v>
      </c>
      <c r="J66" s="27">
        <f t="shared" si="36"/>
        <v>0</v>
      </c>
      <c r="K66" s="27">
        <f t="shared" si="36"/>
        <v>0</v>
      </c>
      <c r="L66" s="27">
        <f t="shared" si="36"/>
        <v>0</v>
      </c>
      <c r="M66" s="27">
        <f t="shared" si="36"/>
        <v>0</v>
      </c>
      <c r="N66" s="27">
        <f t="shared" si="36"/>
        <v>0</v>
      </c>
      <c r="O66" s="27">
        <f t="shared" si="36"/>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36"/>
        <v>0</v>
      </c>
      <c r="E67" s="27">
        <f t="shared" si="36"/>
        <v>0</v>
      </c>
      <c r="F67" s="27">
        <f t="shared" si="36"/>
        <v>0</v>
      </c>
      <c r="G67" s="27">
        <f t="shared" si="36"/>
        <v>0</v>
      </c>
      <c r="H67" s="27">
        <f t="shared" si="36"/>
        <v>0</v>
      </c>
      <c r="I67" s="27">
        <f t="shared" si="36"/>
        <v>0</v>
      </c>
      <c r="J67" s="27">
        <f t="shared" si="36"/>
        <v>0</v>
      </c>
      <c r="K67" s="27">
        <f t="shared" si="36"/>
        <v>0</v>
      </c>
      <c r="L67" s="27">
        <f t="shared" si="36"/>
        <v>0</v>
      </c>
      <c r="M67" s="27">
        <f t="shared" si="36"/>
        <v>0</v>
      </c>
      <c r="N67" s="27">
        <f t="shared" si="36"/>
        <v>0</v>
      </c>
      <c r="O67" s="27">
        <f t="shared" si="36"/>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37">C26+C27</f>
        <v>0</v>
      </c>
      <c r="D68" s="13">
        <f t="shared" si="37"/>
        <v>0</v>
      </c>
      <c r="E68" s="13">
        <f t="shared" si="37"/>
        <v>0</v>
      </c>
      <c r="F68" s="13">
        <f t="shared" si="37"/>
        <v>0</v>
      </c>
      <c r="G68" s="13">
        <f t="shared" si="37"/>
        <v>0</v>
      </c>
      <c r="H68" s="13">
        <f t="shared" si="37"/>
        <v>0</v>
      </c>
      <c r="I68" s="13">
        <f t="shared" si="37"/>
        <v>0</v>
      </c>
      <c r="J68" s="13">
        <f t="shared" si="37"/>
        <v>0</v>
      </c>
      <c r="K68" s="13">
        <f t="shared" si="37"/>
        <v>0</v>
      </c>
      <c r="L68" s="13">
        <f t="shared" si="37"/>
        <v>0</v>
      </c>
      <c r="M68" s="13">
        <f t="shared" si="37"/>
        <v>0</v>
      </c>
      <c r="N68" s="13">
        <f t="shared" si="37"/>
        <v>0</v>
      </c>
      <c r="O68" s="13">
        <f t="shared" si="37"/>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38">SUM(D65:D68)</f>
        <v>0</v>
      </c>
      <c r="E69" s="28">
        <f t="shared" si="38"/>
        <v>0</v>
      </c>
      <c r="F69" s="28">
        <f t="shared" si="38"/>
        <v>0</v>
      </c>
      <c r="G69" s="28">
        <f t="shared" si="38"/>
        <v>0</v>
      </c>
      <c r="H69" s="28">
        <f t="shared" si="38"/>
        <v>0</v>
      </c>
      <c r="I69" s="28">
        <f t="shared" si="38"/>
        <v>0</v>
      </c>
      <c r="J69" s="28">
        <f t="shared" si="38"/>
        <v>0</v>
      </c>
      <c r="K69" s="28">
        <f t="shared" si="38"/>
        <v>0</v>
      </c>
      <c r="L69" s="28">
        <f t="shared" si="38"/>
        <v>0</v>
      </c>
      <c r="M69" s="28">
        <f t="shared" si="38"/>
        <v>0</v>
      </c>
      <c r="N69" s="28">
        <f t="shared" si="38"/>
        <v>0</v>
      </c>
      <c r="O69" s="28">
        <f t="shared" si="38"/>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9">+D18+D28-D69</f>
        <v>0</v>
      </c>
      <c r="E70" s="27">
        <f t="shared" si="39"/>
        <v>0</v>
      </c>
      <c r="F70" s="27">
        <f t="shared" si="39"/>
        <v>0</v>
      </c>
      <c r="G70" s="27">
        <f t="shared" si="39"/>
        <v>0</v>
      </c>
      <c r="H70" s="27">
        <f t="shared" si="39"/>
        <v>0</v>
      </c>
      <c r="I70" s="27">
        <f t="shared" si="39"/>
        <v>0</v>
      </c>
      <c r="J70" s="27">
        <f t="shared" si="39"/>
        <v>0</v>
      </c>
      <c r="K70" s="27">
        <f t="shared" si="39"/>
        <v>0</v>
      </c>
      <c r="L70" s="27">
        <f t="shared" si="39"/>
        <v>0</v>
      </c>
      <c r="M70" s="27">
        <f t="shared" si="39"/>
        <v>0</v>
      </c>
      <c r="N70" s="27">
        <f t="shared" si="39"/>
        <v>0</v>
      </c>
      <c r="O70" s="27">
        <f t="shared" si="39"/>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40">SUM(D52:D58)</f>
        <v>0</v>
      </c>
      <c r="E71" s="27">
        <f t="shared" si="40"/>
        <v>0</v>
      </c>
      <c r="F71" s="27">
        <f t="shared" si="40"/>
        <v>0</v>
      </c>
      <c r="G71" s="27">
        <f t="shared" si="40"/>
        <v>0</v>
      </c>
      <c r="H71" s="27">
        <f t="shared" si="40"/>
        <v>0</v>
      </c>
      <c r="I71" s="27">
        <f t="shared" si="40"/>
        <v>0</v>
      </c>
      <c r="J71" s="27">
        <f t="shared" si="40"/>
        <v>0</v>
      </c>
      <c r="K71" s="27">
        <f t="shared" si="40"/>
        <v>0</v>
      </c>
      <c r="L71" s="27">
        <f t="shared" si="40"/>
        <v>0</v>
      </c>
      <c r="M71" s="27">
        <f t="shared" si="40"/>
        <v>0</v>
      </c>
      <c r="N71" s="27">
        <f t="shared" si="40"/>
        <v>0</v>
      </c>
      <c r="O71" s="27">
        <f t="shared" si="40"/>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41">+D71*1.15</f>
        <v>0</v>
      </c>
      <c r="E72" s="67">
        <f t="shared" si="41"/>
        <v>0</v>
      </c>
      <c r="F72" s="67">
        <f t="shared" si="41"/>
        <v>0</v>
      </c>
      <c r="G72" s="67">
        <f t="shared" si="41"/>
        <v>0</v>
      </c>
      <c r="H72" s="67">
        <f t="shared" si="41"/>
        <v>0</v>
      </c>
      <c r="I72" s="67">
        <f t="shared" si="41"/>
        <v>0</v>
      </c>
      <c r="J72" s="67">
        <f t="shared" si="41"/>
        <v>0</v>
      </c>
      <c r="K72" s="67">
        <f t="shared" si="41"/>
        <v>0</v>
      </c>
      <c r="L72" s="67">
        <f t="shared" si="41"/>
        <v>0</v>
      </c>
      <c r="M72" s="67">
        <f t="shared" si="41"/>
        <v>0</v>
      </c>
      <c r="N72" s="67">
        <f t="shared" si="41"/>
        <v>0</v>
      </c>
      <c r="O72" s="67">
        <f t="shared" si="41"/>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c r="U79"/>
      <c r="V79"/>
      <c r="W79"/>
      <c r="X79"/>
      <c r="Y79"/>
      <c r="Z79"/>
      <c r="AA79"/>
      <c r="AB79"/>
      <c r="AC79"/>
      <c r="AD79"/>
      <c r="AE79"/>
    </row>
    <row r="80" spans="2:152">
      <c r="U80"/>
      <c r="V80"/>
      <c r="W80"/>
      <c r="X80"/>
      <c r="Y80"/>
      <c r="Z80"/>
      <c r="AA80"/>
      <c r="AB80"/>
      <c r="AC80"/>
      <c r="AD80"/>
      <c r="AE80"/>
    </row>
    <row r="81" spans="21:31">
      <c r="U81"/>
      <c r="V81"/>
      <c r="W81"/>
      <c r="X81"/>
      <c r="Y81"/>
      <c r="Z81"/>
      <c r="AA81"/>
      <c r="AB81"/>
      <c r="AC81"/>
      <c r="AD81"/>
      <c r="AE81"/>
    </row>
    <row r="82" spans="21:31">
      <c r="U82"/>
      <c r="V82"/>
      <c r="W82"/>
      <c r="X82"/>
      <c r="Y82"/>
      <c r="Z82"/>
      <c r="AA82"/>
      <c r="AB82"/>
      <c r="AC82"/>
      <c r="AD82"/>
      <c r="AE82"/>
    </row>
    <row r="83" spans="21:31">
      <c r="U83"/>
      <c r="V83"/>
      <c r="W83"/>
      <c r="X83"/>
      <c r="Y83"/>
      <c r="Z83"/>
      <c r="AA83"/>
      <c r="AB83"/>
      <c r="AC83"/>
      <c r="AD83"/>
      <c r="AE83"/>
    </row>
    <row r="84" spans="21:31">
      <c r="U84"/>
      <c r="V84"/>
      <c r="W84"/>
      <c r="X84"/>
      <c r="Y84"/>
      <c r="Z84"/>
      <c r="AA84"/>
      <c r="AB84"/>
      <c r="AC84"/>
      <c r="AD84"/>
      <c r="AE84"/>
    </row>
    <row r="85" spans="21:31">
      <c r="U85"/>
      <c r="V85"/>
      <c r="W85"/>
      <c r="X85"/>
      <c r="Y85"/>
      <c r="Z85"/>
      <c r="AA85"/>
      <c r="AB85"/>
      <c r="AC85"/>
      <c r="AD85"/>
      <c r="AE85"/>
    </row>
    <row r="86" spans="21:31">
      <c r="U86"/>
      <c r="V86"/>
      <c r="W86"/>
      <c r="X86"/>
      <c r="Y86"/>
      <c r="Z86"/>
      <c r="AA86"/>
      <c r="AB86"/>
      <c r="AC86"/>
      <c r="AD86"/>
      <c r="AE86"/>
    </row>
    <row r="87" spans="21:31">
      <c r="U87"/>
      <c r="V87"/>
      <c r="W87"/>
      <c r="X87"/>
      <c r="Y87"/>
      <c r="Z87"/>
      <c r="AA87"/>
      <c r="AB87"/>
      <c r="AC87"/>
      <c r="AD87"/>
      <c r="AE87"/>
    </row>
    <row r="88" spans="21:31">
      <c r="U88"/>
      <c r="V88"/>
      <c r="W88"/>
      <c r="X88"/>
      <c r="Y88"/>
      <c r="Z88"/>
      <c r="AA88"/>
      <c r="AB88"/>
      <c r="AC88"/>
      <c r="AD88"/>
      <c r="AE88"/>
    </row>
    <row r="89" spans="21:31">
      <c r="U89"/>
      <c r="V89"/>
      <c r="W89"/>
      <c r="X89"/>
      <c r="Y89"/>
      <c r="Z89"/>
      <c r="AA89"/>
      <c r="AB89"/>
      <c r="AC89"/>
      <c r="AD89"/>
      <c r="AE89"/>
    </row>
    <row r="90" spans="21:31">
      <c r="U90"/>
      <c r="V90"/>
      <c r="W90"/>
      <c r="X90"/>
      <c r="Y90"/>
      <c r="Z90"/>
      <c r="AA90"/>
      <c r="AB90"/>
      <c r="AC90"/>
      <c r="AD90"/>
      <c r="AE90"/>
    </row>
    <row r="91" spans="21:31">
      <c r="U91"/>
      <c r="V91"/>
      <c r="W91"/>
      <c r="X91"/>
      <c r="Y91"/>
      <c r="Z91"/>
      <c r="AA91"/>
      <c r="AB91"/>
      <c r="AC91"/>
      <c r="AD91"/>
      <c r="AE91"/>
    </row>
    <row r="92" spans="21:31">
      <c r="U92"/>
      <c r="V92"/>
      <c r="W92"/>
      <c r="X92"/>
      <c r="Y92"/>
      <c r="Z92"/>
      <c r="AA92"/>
      <c r="AB92"/>
      <c r="AC92"/>
      <c r="AD92"/>
      <c r="AE92"/>
    </row>
    <row r="93" spans="21:31">
      <c r="U93"/>
      <c r="V93"/>
      <c r="W93"/>
      <c r="X93"/>
      <c r="Y93"/>
      <c r="Z93"/>
      <c r="AA93"/>
      <c r="AB93"/>
      <c r="AC93"/>
      <c r="AD93"/>
      <c r="AE93"/>
    </row>
    <row r="94" spans="21:31">
      <c r="U94"/>
      <c r="V94"/>
      <c r="W94"/>
      <c r="X94"/>
      <c r="Y94"/>
      <c r="Z94"/>
      <c r="AA94"/>
      <c r="AB94"/>
      <c r="AC94"/>
      <c r="AD94"/>
      <c r="AE94"/>
    </row>
    <row r="95" spans="21:31">
      <c r="U95"/>
      <c r="V95"/>
      <c r="W95"/>
      <c r="X95"/>
      <c r="Y95"/>
      <c r="Z95"/>
      <c r="AA95"/>
      <c r="AB95"/>
      <c r="AC95"/>
      <c r="AD95"/>
      <c r="AE95"/>
    </row>
    <row r="96" spans="21:31">
      <c r="U96"/>
      <c r="V96"/>
      <c r="W96"/>
      <c r="X96"/>
      <c r="Y96"/>
      <c r="Z96"/>
      <c r="AA96"/>
      <c r="AB96"/>
      <c r="AC96"/>
      <c r="AD96"/>
      <c r="AE96"/>
    </row>
    <row r="97" spans="21:31">
      <c r="U97"/>
      <c r="V97"/>
      <c r="W97"/>
      <c r="X97"/>
      <c r="Y97"/>
      <c r="Z97"/>
      <c r="AA97"/>
      <c r="AB97"/>
      <c r="AC97"/>
      <c r="AD97"/>
      <c r="AE97"/>
    </row>
    <row r="98" spans="21:31">
      <c r="U98"/>
      <c r="V98"/>
      <c r="W98"/>
      <c r="X98"/>
      <c r="Y98"/>
      <c r="Z98"/>
      <c r="AA98"/>
      <c r="AB98"/>
      <c r="AC98"/>
      <c r="AD98"/>
      <c r="AE98"/>
    </row>
    <row r="99" spans="21:31">
      <c r="U99"/>
      <c r="V99"/>
      <c r="W99"/>
      <c r="X99"/>
      <c r="Y99"/>
      <c r="Z99"/>
      <c r="AA99"/>
      <c r="AB99"/>
      <c r="AC99"/>
      <c r="AD99"/>
      <c r="AE99"/>
    </row>
    <row r="100" spans="21:31">
      <c r="U100"/>
      <c r="V100"/>
      <c r="W100"/>
      <c r="X100"/>
      <c r="Y100"/>
      <c r="Z100"/>
      <c r="AA100"/>
      <c r="AB100"/>
      <c r="AC100"/>
      <c r="AD100"/>
      <c r="AE100"/>
    </row>
    <row r="101" spans="21:31">
      <c r="U101"/>
      <c r="V101"/>
      <c r="W101"/>
      <c r="X101"/>
      <c r="Y101"/>
      <c r="Z101"/>
      <c r="AA101"/>
      <c r="AB101"/>
      <c r="AC101"/>
      <c r="AD101"/>
      <c r="AE101"/>
    </row>
    <row r="102" spans="21:31">
      <c r="U102"/>
      <c r="V102"/>
      <c r="W102"/>
      <c r="X102"/>
      <c r="Y102"/>
      <c r="Z102"/>
      <c r="AA102"/>
      <c r="AB102"/>
      <c r="AC102"/>
      <c r="AD102"/>
      <c r="AE102"/>
    </row>
    <row r="103" spans="21:31">
      <c r="U103"/>
      <c r="V103"/>
      <c r="W103"/>
      <c r="X103"/>
      <c r="Y103"/>
      <c r="Z103"/>
      <c r="AA103"/>
      <c r="AB103"/>
      <c r="AC103"/>
      <c r="AD103"/>
      <c r="AE103"/>
    </row>
    <row r="104" spans="21:31">
      <c r="U104"/>
      <c r="V104"/>
      <c r="W104"/>
      <c r="X104"/>
      <c r="Y104"/>
      <c r="Z104"/>
      <c r="AA104"/>
      <c r="AB104"/>
      <c r="AC104"/>
      <c r="AD104"/>
      <c r="AE104"/>
    </row>
    <row r="105" spans="21:31">
      <c r="U105"/>
      <c r="V105"/>
      <c r="W105"/>
      <c r="X105"/>
      <c r="Y105"/>
      <c r="Z105"/>
      <c r="AA105"/>
      <c r="AB105"/>
      <c r="AC105"/>
      <c r="AD105"/>
      <c r="AE105"/>
    </row>
    <row r="106" spans="21:31">
      <c r="U106"/>
      <c r="V106"/>
      <c r="W106"/>
      <c r="X106"/>
      <c r="Y106"/>
      <c r="Z106"/>
      <c r="AA106"/>
      <c r="AB106"/>
      <c r="AC106"/>
      <c r="AD106"/>
      <c r="AE106"/>
    </row>
    <row r="107" spans="21:31">
      <c r="U107"/>
      <c r="V107"/>
      <c r="W107"/>
      <c r="X107"/>
      <c r="Y107"/>
      <c r="Z107"/>
      <c r="AA107"/>
      <c r="AB107"/>
      <c r="AC107"/>
      <c r="AD107"/>
      <c r="AE107"/>
    </row>
    <row r="108" spans="21:31">
      <c r="U108"/>
      <c r="V108"/>
      <c r="W108"/>
      <c r="X108"/>
      <c r="Y108"/>
      <c r="Z108"/>
      <c r="AA108"/>
      <c r="AB108"/>
      <c r="AC108"/>
      <c r="AD108"/>
      <c r="AE108"/>
    </row>
    <row r="109" spans="21:31">
      <c r="U109"/>
      <c r="V109"/>
      <c r="W109"/>
      <c r="X109"/>
      <c r="Y109"/>
      <c r="Z109"/>
      <c r="AA109"/>
      <c r="AB109"/>
      <c r="AC109"/>
      <c r="AD109"/>
      <c r="AE109"/>
    </row>
    <row r="110" spans="21:31">
      <c r="U110"/>
      <c r="V110"/>
      <c r="W110"/>
      <c r="X110"/>
      <c r="Y110"/>
      <c r="Z110"/>
      <c r="AA110"/>
      <c r="AB110"/>
      <c r="AC110"/>
      <c r="AD110"/>
      <c r="AE110"/>
    </row>
    <row r="111" spans="21:31">
      <c r="U111"/>
      <c r="V111"/>
      <c r="W111"/>
      <c r="X111"/>
      <c r="Y111"/>
      <c r="Z111"/>
      <c r="AA111"/>
      <c r="AB111"/>
      <c r="AC111"/>
      <c r="AD111"/>
      <c r="AE111"/>
    </row>
    <row r="112" spans="21:31">
      <c r="U112"/>
      <c r="V112"/>
      <c r="W112"/>
      <c r="X112"/>
      <c r="Y112"/>
      <c r="Z112"/>
      <c r="AA112"/>
      <c r="AB112"/>
      <c r="AC112"/>
      <c r="AD112"/>
      <c r="AE112"/>
    </row>
    <row r="113" spans="21:31">
      <c r="U113"/>
      <c r="V113"/>
      <c r="W113"/>
      <c r="X113"/>
      <c r="Y113"/>
      <c r="Z113"/>
      <c r="AA113"/>
      <c r="AB113"/>
      <c r="AC113"/>
      <c r="AD113"/>
      <c r="AE113"/>
    </row>
    <row r="114" spans="21:31">
      <c r="U114"/>
      <c r="V114"/>
      <c r="W114"/>
      <c r="X114"/>
      <c r="Y114"/>
      <c r="Z114"/>
      <c r="AA114"/>
      <c r="AB114"/>
      <c r="AC114"/>
      <c r="AD114"/>
      <c r="AE114"/>
    </row>
    <row r="115" spans="21:31">
      <c r="U115"/>
      <c r="V115"/>
      <c r="W115"/>
      <c r="X115"/>
      <c r="Y115"/>
      <c r="Z115"/>
      <c r="AA115"/>
      <c r="AB115"/>
      <c r="AC115"/>
      <c r="AD115"/>
      <c r="AE115"/>
    </row>
    <row r="116" spans="21:31">
      <c r="U116"/>
      <c r="V116"/>
      <c r="W116"/>
      <c r="X116"/>
      <c r="Y116"/>
      <c r="Z116"/>
      <c r="AA116"/>
      <c r="AB116"/>
      <c r="AC116"/>
      <c r="AD116"/>
      <c r="AE116"/>
    </row>
    <row r="117" spans="21:31">
      <c r="U117"/>
      <c r="V117"/>
      <c r="W117"/>
      <c r="X117"/>
      <c r="Y117"/>
      <c r="Z117"/>
      <c r="AA117"/>
      <c r="AB117"/>
      <c r="AC117"/>
      <c r="AD117"/>
      <c r="AE117"/>
    </row>
    <row r="118" spans="21:31">
      <c r="U118"/>
      <c r="V118"/>
      <c r="W118"/>
      <c r="X118"/>
      <c r="Y118"/>
      <c r="Z118"/>
      <c r="AA118"/>
      <c r="AB118"/>
      <c r="AC118"/>
      <c r="AD118"/>
      <c r="AE118"/>
    </row>
    <row r="119" spans="21:31">
      <c r="U119"/>
      <c r="V119"/>
      <c r="W119"/>
      <c r="X119"/>
      <c r="Y119"/>
      <c r="Z119"/>
      <c r="AA119"/>
      <c r="AB119"/>
      <c r="AC119"/>
      <c r="AD119"/>
      <c r="AE119"/>
    </row>
    <row r="120" spans="21:31">
      <c r="U120"/>
      <c r="V120"/>
      <c r="W120"/>
      <c r="X120"/>
      <c r="Y120"/>
      <c r="Z120"/>
      <c r="AA120"/>
      <c r="AB120"/>
      <c r="AC120"/>
      <c r="AD120"/>
      <c r="AE120"/>
    </row>
    <row r="121" spans="21:31">
      <c r="U121"/>
      <c r="V121"/>
      <c r="W121"/>
      <c r="X121"/>
      <c r="Y121"/>
      <c r="Z121"/>
      <c r="AA121"/>
      <c r="AB121"/>
      <c r="AC121"/>
      <c r="AD121"/>
      <c r="AE121"/>
    </row>
    <row r="122" spans="21:31">
      <c r="U122"/>
      <c r="V122"/>
      <c r="W122"/>
      <c r="X122"/>
      <c r="Y122"/>
      <c r="Z122"/>
      <c r="AA122"/>
      <c r="AB122"/>
      <c r="AC122"/>
      <c r="AD122"/>
      <c r="AE122"/>
    </row>
    <row r="123" spans="21:31">
      <c r="U123"/>
      <c r="V123"/>
      <c r="W123"/>
      <c r="X123"/>
      <c r="Y123"/>
      <c r="Z123"/>
      <c r="AA123"/>
      <c r="AB123"/>
      <c r="AC123"/>
      <c r="AD123"/>
      <c r="AE123"/>
    </row>
    <row r="124" spans="21:31">
      <c r="U124"/>
      <c r="V124"/>
      <c r="W124"/>
      <c r="X124"/>
      <c r="Y124"/>
      <c r="Z124"/>
      <c r="AA124"/>
      <c r="AB124"/>
      <c r="AC124"/>
      <c r="AD124"/>
      <c r="AE124"/>
    </row>
    <row r="125" spans="21:31">
      <c r="U125"/>
      <c r="V125"/>
      <c r="W125"/>
      <c r="X125"/>
      <c r="Y125"/>
      <c r="Z125"/>
      <c r="AA125"/>
      <c r="AB125"/>
      <c r="AC125"/>
      <c r="AD125"/>
      <c r="AE125"/>
    </row>
    <row r="126" spans="21:31">
      <c r="U126"/>
      <c r="V126"/>
      <c r="W126"/>
      <c r="X126"/>
      <c r="Y126"/>
      <c r="Z126"/>
      <c r="AA126"/>
      <c r="AB126"/>
      <c r="AC126"/>
      <c r="AD126"/>
      <c r="AE126"/>
    </row>
    <row r="127" spans="21:31">
      <c r="U127"/>
      <c r="V127"/>
      <c r="W127"/>
      <c r="X127"/>
      <c r="Y127"/>
      <c r="Z127"/>
      <c r="AA127"/>
      <c r="AB127"/>
      <c r="AC127"/>
      <c r="AD127"/>
      <c r="AE127"/>
    </row>
    <row r="128" spans="21:31">
      <c r="U128"/>
      <c r="V128"/>
      <c r="W128"/>
      <c r="X128"/>
      <c r="Y128"/>
      <c r="Z128"/>
      <c r="AA128"/>
      <c r="AB128"/>
      <c r="AC128"/>
      <c r="AD128"/>
      <c r="AE128"/>
    </row>
    <row r="129" spans="21:31">
      <c r="U129"/>
      <c r="V129"/>
      <c r="W129"/>
      <c r="X129"/>
      <c r="Y129"/>
      <c r="Z129"/>
      <c r="AA129"/>
      <c r="AB129"/>
      <c r="AC129"/>
      <c r="AD129"/>
      <c r="AE129"/>
    </row>
    <row r="130" spans="21:31">
      <c r="U130"/>
      <c r="V130"/>
      <c r="W130"/>
      <c r="X130"/>
      <c r="Y130"/>
      <c r="Z130"/>
      <c r="AA130"/>
      <c r="AB130"/>
      <c r="AC130"/>
      <c r="AD130"/>
      <c r="AE130"/>
    </row>
    <row r="131" spans="21:31">
      <c r="U131"/>
      <c r="V131"/>
      <c r="W131"/>
      <c r="X131"/>
      <c r="Y131"/>
      <c r="Z131"/>
      <c r="AA131"/>
      <c r="AB131"/>
      <c r="AC131"/>
      <c r="AD131"/>
      <c r="AE131"/>
    </row>
    <row r="132" spans="21:31">
      <c r="U132"/>
      <c r="V132"/>
      <c r="W132"/>
      <c r="X132"/>
      <c r="Y132"/>
      <c r="Z132"/>
      <c r="AA132"/>
      <c r="AB132"/>
      <c r="AC132"/>
      <c r="AD132"/>
      <c r="AE132"/>
    </row>
    <row r="133" spans="21:31">
      <c r="U133"/>
      <c r="V133"/>
      <c r="W133"/>
      <c r="X133"/>
      <c r="Y133"/>
      <c r="Z133"/>
      <c r="AA133"/>
      <c r="AB133"/>
      <c r="AC133"/>
      <c r="AD133"/>
      <c r="AE133"/>
    </row>
    <row r="134" spans="21:31">
      <c r="U134"/>
      <c r="V134"/>
      <c r="W134"/>
      <c r="X134"/>
      <c r="Y134"/>
      <c r="Z134"/>
      <c r="AA134"/>
      <c r="AB134"/>
      <c r="AC134"/>
      <c r="AD134"/>
      <c r="AE134"/>
    </row>
    <row r="135" spans="21:31">
      <c r="U135"/>
      <c r="V135"/>
      <c r="W135"/>
      <c r="X135"/>
      <c r="Y135"/>
      <c r="Z135"/>
      <c r="AA135"/>
      <c r="AB135"/>
      <c r="AC135"/>
      <c r="AD135"/>
      <c r="AE135"/>
    </row>
    <row r="136" spans="21:31">
      <c r="U136"/>
      <c r="V136"/>
      <c r="W136"/>
      <c r="X136"/>
      <c r="Y136"/>
      <c r="Z136"/>
      <c r="AA136"/>
      <c r="AB136"/>
      <c r="AC136"/>
      <c r="AD136"/>
      <c r="AE136"/>
    </row>
    <row r="137" spans="21:31">
      <c r="U137"/>
      <c r="V137"/>
      <c r="W137"/>
      <c r="X137"/>
      <c r="Y137"/>
      <c r="Z137"/>
      <c r="AA137"/>
      <c r="AB137"/>
      <c r="AC137"/>
      <c r="AD137"/>
      <c r="AE137"/>
    </row>
    <row r="138" spans="21:31">
      <c r="U138"/>
      <c r="V138"/>
      <c r="W138"/>
      <c r="X138"/>
      <c r="Y138"/>
      <c r="Z138"/>
      <c r="AA138"/>
      <c r="AB138"/>
      <c r="AC138"/>
      <c r="AD138"/>
      <c r="AE138"/>
    </row>
    <row r="139" spans="21:31">
      <c r="U139"/>
      <c r="V139"/>
      <c r="W139"/>
      <c r="X139"/>
      <c r="Y139"/>
      <c r="Z139"/>
      <c r="AA139"/>
      <c r="AB139"/>
      <c r="AC139"/>
      <c r="AD139"/>
      <c r="AE139"/>
    </row>
    <row r="140" spans="21:31">
      <c r="U140"/>
      <c r="V140"/>
      <c r="W140"/>
      <c r="X140"/>
      <c r="Y140"/>
      <c r="Z140"/>
      <c r="AA140"/>
      <c r="AB140"/>
      <c r="AC140"/>
      <c r="AD140"/>
      <c r="AE140"/>
    </row>
    <row r="141" spans="21:31">
      <c r="U141"/>
      <c r="V141"/>
      <c r="W141"/>
      <c r="X141"/>
      <c r="Y141"/>
      <c r="Z141"/>
      <c r="AA141"/>
      <c r="AB141"/>
      <c r="AC141"/>
      <c r="AD141"/>
      <c r="AE141"/>
    </row>
    <row r="142" spans="21:31">
      <c r="U142"/>
      <c r="V142"/>
      <c r="W142"/>
      <c r="X142"/>
      <c r="Y142"/>
      <c r="Z142"/>
      <c r="AA142"/>
      <c r="AB142"/>
      <c r="AC142"/>
      <c r="AD142"/>
      <c r="AE142"/>
    </row>
    <row r="143" spans="21:31">
      <c r="U143"/>
      <c r="V143"/>
      <c r="W143"/>
      <c r="X143"/>
      <c r="Y143"/>
      <c r="Z143"/>
      <c r="AA143"/>
      <c r="AB143"/>
      <c r="AC143"/>
      <c r="AD143"/>
      <c r="AE143"/>
    </row>
    <row r="144" spans="21:31">
      <c r="U144"/>
      <c r="V144"/>
      <c r="W144"/>
      <c r="X144"/>
      <c r="Y144"/>
      <c r="Z144"/>
      <c r="AA144"/>
      <c r="AB144"/>
      <c r="AC144"/>
      <c r="AD144"/>
      <c r="AE144"/>
    </row>
    <row r="145" spans="21:31">
      <c r="U145"/>
      <c r="V145"/>
      <c r="W145"/>
      <c r="X145"/>
      <c r="Y145"/>
      <c r="Z145"/>
      <c r="AA145"/>
      <c r="AB145"/>
      <c r="AC145"/>
      <c r="AD145"/>
      <c r="AE145"/>
    </row>
  </sheetData>
  <printOptions horizontalCentered="1"/>
  <pageMargins left="0.7" right="0.7" top="0.5" bottom="0.5" header="0.3" footer="0.3"/>
  <pageSetup scale="52" orientation="landscape" horizontalDpi="1200" verticalDpi="1200" r:id="rId1"/>
  <headerFooter>
    <oddFooter>&amp;C&amp;F  &amp;A</oddFooter>
  </headerFooter>
  <ignoredErrors>
    <ignoredError sqref="BC5:BE6 V73:EV74 V6:X6 V64:X72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C9596-843B-45E6-8956-415179A5446C}">
  <sheetPr>
    <tabColor theme="0" tint="-0.249977111117893"/>
    <pageSetUpPr fitToPage="1"/>
  </sheetPr>
  <dimension ref="A1:EV145"/>
  <sheetViews>
    <sheetView zoomScale="80" zoomScaleNormal="80" workbookViewId="0">
      <pane xSplit="2" ySplit="4" topLeftCell="C13"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28515625" style="1" bestFit="1" customWidth="1"/>
    <col min="4" max="4" width="7" style="1" bestFit="1" customWidth="1"/>
    <col min="5" max="5" width="7.140625" style="1" bestFit="1" customWidth="1"/>
    <col min="6" max="6" width="7.42578125" style="1" bestFit="1" customWidth="1"/>
    <col min="7" max="7" width="7.140625" style="1" bestFit="1" customWidth="1"/>
    <col min="8" max="8" width="8" style="1" bestFit="1" customWidth="1"/>
    <col min="9" max="9" width="8.7109375" style="1" bestFit="1" customWidth="1"/>
    <col min="10" max="10" width="6.5703125" style="1" bestFit="1" customWidth="1"/>
    <col min="11" max="11" width="7.5703125" style="1" bestFit="1" customWidth="1"/>
    <col min="12" max="12" width="7.42578125" style="1" bestFit="1" customWidth="1"/>
    <col min="13" max="13" width="6.85546875" style="1" bestFit="1" customWidth="1"/>
    <col min="14" max="15" width="7.140625" style="1" bestFit="1" customWidth="1"/>
    <col min="16" max="16" width="11.5703125" style="1" bestFit="1" customWidth="1"/>
    <col min="17" max="18" width="12.28515625" style="1" bestFit="1" customWidth="1"/>
    <col min="19" max="19" width="11.57031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232</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7" orientation="landscape" horizontalDpi="1200" verticalDpi="1200" r:id="rId1"/>
  <headerFooter>
    <oddFooter>&amp;C&amp;F  &amp;A</oddFooter>
  </headerFooter>
  <ignoredErrors>
    <ignoredError sqref="BC6:BE6 BC5:BE5 BC13:BE13 BC9:BE12 BC16:BE17 BC14:BE15 BC20:BE29 BC18:BE19 BC38:BE41 BC30:BE31 BC51:BE60 BC49:BE50 BC62 BC61:BE61 BC32:BE37 BC46:BE48 BC42:BE45 V6:X6 BD64:BE72 V8:X61 V7:X7 AE7:AI7 AE8:AI61 AP7:AT7 AP8:AT61 BA7 BA8:BA72 BC7:BE8 BL7:BP8 BL13:BP13 BL9:BP12 BL16:BP17 BL14:BP15 BL20:BP29 BL18:BP19 BL38:BP41 BL30:BP31 BL51:BP60 BL49:BP50 BL62 BL61:BP61 BL32:BP37 BL46:BP48 BL42:BP45 BL64:BP72 BW7:CA8 BW13:CA13 BW9:CA12 BW16:CA17 BW14:CA15 BW20:CA29 BW18:CA19 BW38:CA41 BW30:CA31 BW51:CA60 BW49:CA50 BW62 BW61:CA61 BW32:CA37 BW46:CA48 BW42:CA45 BW64:CA72 CH7:CL8 CH13:CL13 CH9:CL12 CH16:CL17 CH14:CL15 CH20:CL29 CH18:CL19 CH38:CL41 CH30:CL31 CH51:CL60 CH49:CL50 CH62 CH61:CL61 CH32:CL37 CH46:CL48 CH42:CL45 CH64:CL72 CS7:CW8 CS13:CW13 CS9:CW12 CS16:CW17 CS14:CW15 CS20:CW29 CS18:CW19 CS38:CW41 CS30:CW31 CS51:CW60 CS49:CW50 CS62 CS61:CW61 CS32:CW37 CS46:CW48 CS42:CW45 CS64:CW72 DD7:DH8 DD13:DH13 DD9:DH12 DD16:DH17 DD14:DH15 DD20:DH29 DD18:DH19 DD38:DH41 DD30:DH31 DD51:DH60 DD49:DH50 DD62 DD61:DH61 DD32:DH37 DD46:DH48 DD42:DH45 DD64:DH72 DO7:DS8 DO13:DS13 DO9:DS12 DO16:DS17 DO14:DS15 DO20:DS29 DO18:DS19 DO38:DS41 DO30:DS31 DO51:DS60 DO49:DS50 DO62 DO61:DS61 DO32:DS37 DO46:DS48 DO42:DS45 DO64:DS72 DZ7:ED8 DZ13:ED13 DZ9:ED12 DZ16:ED17 DZ14:ED15 DZ20:ED29 DZ18:ED19 DZ38:ED41 DZ30:ED31 DZ51:ED60 DZ49:ED50 DZ62 DZ61:ED61 DZ32:ED37 DZ46:ED48 DZ42:ED45 DZ64:ED72 EK7:EO8 EK13:EO13 EK9:EO12 EK16:EO17 EK14:EO15 EK20:EO29 EK18:EO19 EK38:EO41 EK30:EO31 EK51:EO60 EK49:EO50 EK62 EK61:EO61 EK32:EO37 EK46:EO48 EK42:EO45 EK64:EO72 V5:X5 AE5:AI5 AE6:AI6 AP5:AT5 AP6:AT6 BA5 BA6 BL6:BP6 BL5:BP5 BW6:CA6 BW5:CA5 CH6:CL6 CH5:CL5 CS6:CW6 CS5:CW5 DD6:DH6 DD5:DH5 DO6:DS6 DO5:DS5 DZ6:ED6 DZ5:ED5 EK6:EO6 EK5:EO5 Z5:AC5 AA9:AC12 AL9:AN12 AL5:AN5 AW9:AY12 AW5:AY5 BH5:BJ5 BH9:BJ12 BH14:BJ15 BH20:BJ20 BH18:BJ19 BH39:BJ40 BH30:BJ31 BH51:BJ52 BH62:BJ62 BH61:BJ61 BH32:BJ32 BH47:BJ48 BH42:BJ44 BH63:BJ69 BS9:BU12 BS14:BU15 BS20:BU20 BS18:BU19 BS39:BU40 BS30:BU31 BS51:BU52 BS62:BU62 BS61:BU61 BS32:BU32 BS47:BU48 BS42:BU44 BS63:BU69 BS5:BU5 CD9:CF12 CD14:CF15 CD20:CF20 CD18:CF19 CD39:CF40 CD30:CF31 CD51:CF52 CD62:CF62 CD61:CF61 CD32:CF32 CD47:CF48 CD42:CF44 CD63:CF69 CD5:CF5 CO9:CQ12 CO14:CQ15 CO20:CQ20 CO18:CQ19 CO39:CQ40 CO30:CQ31 CO51:CQ52 CO62:CQ62 CO61:CQ61 CO32:CQ32 CO47:CQ48 CO42:CQ44 CO63:CQ69 CO5:CQ5 CZ9:DB12 CZ14:DB15 CZ20:DB20 CZ18:DB19 CZ39:DB40 CZ30:DB31 CZ51:DB52 CZ62:DB62 CZ61:DB61 CZ32:DB32 CZ47:DB48 CZ42:DB44 CZ63:DB69 CZ5:DB5 DK9:DM12 DK14:DM15 DK20:DM20 DK18:DM19 DK39:DM40 DK30:DM31 DK51:DM52 DK62:DM62 DK61:DM61 DK32:DM32 DK47:DM48 DK42:DM44 DK63:DM69 DK5:DM5 DV9:DX12 DV14:DX15 DV20:DX20 DV18:DX19 DV39:DX40 DV30:DX31 DV51:DX52 DV62:DX62 DV61:DX61 DV32:DX32 DV47:DX48 DV42:DX44 DV63:DX69 DV5:DX5 EG9:EI12 EG14:EI15 EG20:EI20 EG18:EI19 EG39:EI40 EG30:EI31 EG51:EI52 EG62:EI62 EG61:EI61 EG32:EI32 EG47:EI48 EG42:EI44 EG63:EI69 EG5:EI5 ER9:ET12 ER14:ET15 ER20:ET20 ER18:ET19 ER39:ET40 ER30:ET31 ER51:ET52 ER62:ET62 ER61:ET61 ER32:ET32 ER47:ET48 ER42:ET44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I13:BJ13 BT13:BU13 CE13:CF13 CP13:CQ13 DA13:DB13 DL13:DM13 DW13:DX13 EH13:EI13 ES13:ET13 AA18:AC20 AB16:AC16 AL18:AN20 AM16:AN16 AW18:AY20 AX16:AY16 BI16:BJ16 BT16:BU16 CE16:CF16 CP16:CQ16 DA16:DB16 DL16:DM16 DW16:DX16 EH16:EI16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I29:BJ29 BT29:BU29 CE29:CF29 CP29:CQ29 DA29:DB29 DL29:DM29 DW29:DX29 EH29:EI29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I37:BJ37 BT37:BU37 CE37:CF37 CP37:CQ37 DA37:DB37 DL37:DM37 DW37:DX37 EH37:EI37 ES37:ET37 AB38:AC38 AM38:AN38 AX38:AY38 BI38:BJ38 BT38:BU38 CE38:CF38 CP38:CQ38 DA38:DB38 DL38:DM38 DW38:DX38 EH38:EI38 ES38:ET38 AA42:AC44 AB41:AC41 AL42:AN44 AM41:AN41 AW42:AY44 AX41:AY41 BI41:BJ41 BT41:BU41 CE41:CF41 CP41:CQ41 DA41:DB41 DL41:DM41 DW41:DX41 EH41:EI41 ES41:ET41 AA47:AC48 AB45:AC45 AL47:AN48 AM45:AN45 AW47:AY48 AX45:AY45 BI45:BJ45 BT45:BU45 CE45:CF45 CP45:CQ45 DA45:DB45 DL45:DM45 DW45:DX45 EH45:EI45 ES45:ET45 AB46:AC46 AM46:AN46 AX46:AY46 BI46:BJ46 BT46:BU46 CE46:CF46 CP46:CQ46 DA46:DB46 DL46:DM46 DW46:DX46 EH46:EI46 ES46:ET46 AA51:AC52 AB49:AC49 AL51:AN52 AM49:AN49 AW51:AY52 AX49:AY49 BI49:BJ49 BT49:BU49 CE49:CF49 CP49:CQ49 DA49:DB49 DL49:DM49 DW49:DX49 EH49:EI49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9 AB57:AC57 AL59:AN69 AM57:AN57 AW59:AY69 AX57:AY57 BH59:BJ60 BI57:BJ57 BS59:BU60 BT57:BU57 CD59:CF60 CE57:CF57 CO59:CQ60 CP57:CQ57 CZ59:DB60 DA57:DB57 DK59:DM60 DL57:DM57 DV59:DX60 DW57:DX57 EG59:EI60 EH57:EI57 ER59:ET60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4:X72 V62 X62 AE64:AI72 AE62 AI62 AP64:AT72 AP62 AT62 BE62 BP62 CA62 CL62 CW62 DH62 DS62 ED62 EO62 V63 X63 AE63 AI63 AP63 AT63 BE63 BL63 BP63 BW63 CA63 CH63 CL63 CS63 CW63 DD63 DH63 DO63 DS63 DZ63 ED63 EK63 EO63 AG62 AR62 BN62 BY62 CJ62 CU62 DF62 DQ62 EB62 EM62 AG63 AR63 BN63 BY63 CJ63 CU63 DF63 DQ63 EB63 EM63"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24E8D-3D93-45EA-8567-649440607E36}">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1.5703125" style="1" bestFit="1" customWidth="1"/>
    <col min="4" max="4" width="7" style="1" bestFit="1" customWidth="1"/>
    <col min="5" max="5" width="7.140625" style="1" bestFit="1" customWidth="1"/>
    <col min="6" max="6" width="7.42578125" style="1" bestFit="1" customWidth="1"/>
    <col min="7" max="7" width="11.28515625" style="1" bestFit="1" customWidth="1"/>
    <col min="8" max="8" width="8" style="1" bestFit="1" customWidth="1"/>
    <col min="9" max="9" width="8.7109375" style="1" bestFit="1" customWidth="1"/>
    <col min="10" max="11" width="11.5703125" style="1" bestFit="1" customWidth="1"/>
    <col min="12" max="13" width="11.28515625" style="1" bestFit="1" customWidth="1"/>
    <col min="14" max="14" width="11.5703125" style="1" bestFit="1" customWidth="1"/>
    <col min="15" max="15" width="10.5703125" style="1" bestFit="1" customWidth="1"/>
    <col min="16" max="18" width="12.285156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233</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9" orientation="landscape" horizontalDpi="1200" verticalDpi="1200" r:id="rId1"/>
  <headerFooter>
    <oddFooter>&amp;C&amp;F  &amp;A</oddFooter>
  </headerFooter>
  <ignoredErrors>
    <ignoredError sqref="BI5:BJ6 A18:B18 BC5:BE61 V64:X72 V6:X6 BI63:BJ72 V8:X61 V7:X7 AE7:AI7 AE64:AI72 AE8:AI61 AP7:AT7 AP64:AT72 AP8:AT61 BA7:BB7 BA64:BE72 BA8:BB61 BI7:BJ62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 BH63:BH69 BS9:BU12 BS63:BU69 BS5:BU5 CD9:CF12 CD63:CF69 CD5:CF5 CO9:CQ12 CO63:CQ69 CO5:CQ5 CZ9:DB12 CZ63:DB69 CZ5:DB5 DK9:DM12 DK63:DM69 DK5:DM5 DV9:DX12 DV63:DX69 DV5:DX5 EG9:EI12 EG63:EI69 EG5:EI5 ER9:ET12 ER63:ET69 ER5:ET5 AB6:AC6 AM6:AN6 AX6:AY6 BH9:BH12 BT6:BU6 CE6:CF6 CP6:CQ6 DA6:DB6 DL6:DM6 DW6:DX6 EH6:EI6 ES6:ET6 AB7:AC7 AM7:AN7 AX7:AY7 BT7:BU7 CE7:CF7 CP7:CQ7 DA7:DB7 DL7:DM7 DW7:DX7 EH7:EI7 ES7:ET7 AB8:AC8 AM8:AN8 AX8:AY8 BT8:BU8 CE8:CF8 CP8:CQ8 DA8:DB8 DL8:DM8 DW8:DX8 EH8:EI8 ES8:ET8 AA14:AC15 AB13:AC13 AL14:AN15 AM13:AN13 AW14:AY15 AX13:AY13 BH14:BH15 BS14:BU15 BT13:BU13 CD14:CF15 CE13:CF13 CO14:CQ15 CP13:CQ13 CZ14:DB15 DA13:DB13 DK14:DM15 DL13:DM13 DV14:DX15 DW13:DX13 EG14:EI15 EH13:EI13 ER14:ET15 ES13:ET13 AA18:AC20 AB16:AC16 AL18:AN20 AM16:AN16 AW18:AY20 AX16:AY16 BH18:BH20 BS18:BU20 BT16:BU16 CD18:CF20 CE16:CF16 CO18:CQ20 CP16:CQ16 CZ18:DB20 DA16:DB16 DK18:DM20 DL16:DM16 DV18:DX20 DW16:DX16 EG18:EI20 EH16:EI16 ER18:ET20 ES16:ET16 AB17:AC17 AM17:AN17 AX17:AY17 BT17:BU17 CE17:CF17 CP17:CQ17 DA17:DB17 DL17:DM17 DW17:DX17 EH17:EI17 ES17:ET17 AA23:AC24 AB21:AC21 AL23:AN24 AM21:AN21 AW23:AY24 AX21:AY21 BH23:BH24 BS23:BU24 BT21:BU21 CD23:CF24 CE21:CF21 CO23:CQ24 CP21:CQ21 CZ23:DB24 DA21:DB21 DK23:DM24 DL21:DM21 DV23:DX24 DW21:DX21 EG23:EI24 EH21:EI21 ER23:ET24 ES21:ET21 AB22:AC22 AM22:AN22 AX22:AY22 BT22:BU22 CE22:CF22 CP22:CQ22 DA22:DB22 DL22:DM22 DW22:DX22 EH22:EI22 ES22:ET22 AA27:AC28 AB25:AC25 AL27:AN28 AM25:AN25 AW27:AY28 AX25:AY25 BH27:BH28 BS27:BU28 BT25:BU25 CD27:CF28 CE25:CF25 CO27:CQ28 CP25:CQ25 CZ27:DB28 DA25:DB25 DK27:DM28 DL25:DM25 DV27:DX28 DW25:DX25 EG27:EI28 EH25:EI25 ER27:ET28 ES25:ET25 AB26:AC26 AM26:AN26 AX26:AY26 BT26:BU26 CE26:CF26 CP26:CQ26 DA26:DB26 DL26:DM26 DW26:DX26 EH26:EI26 ES26:ET26 AA30:AC32 AB29:AC29 AL30:AN32 AM29:AN29 AW30:AY32 AX29:AY29 BH30:BH32 BS30:BU32 BT29:BU29 CD30:CF32 CE29:CF29 CO30:CQ32 CP29:CQ29 CZ30:DB32 DA29:DB29 DK30:DM32 DL29:DM29 DV30:DX32 DW29:DX29 EG30:EI32 EH29:EI29 ER30:ET32 ES29:ET29 AA35:AC36 AB33:AC33 AL35:AN36 AM33:AN33 AW35:AY36 AX33:AY33 BH35:BH36 BS35:BU36 BT33:BU33 CD35:CF36 CE33:CF33 CO35:CQ36 CP33:CQ33 CZ35:DB36 DA33:DB33 DK35:DM36 DL33:DM33 DV35:DX36 DW33:DX33 EG35:EI36 EH33:EI33 ER35:ET36 ES33:ET33 AB34:AC34 AM34:AN34 AX34:AY34 BT34:BU34 CE34:CF34 CP34:CQ34 DA34:DB34 DL34:DM34 DW34:DX34 EH34:EI34 ES34:ET34 AA39:AC40 AB37:AC37 AL39:AN40 AM37:AN37 AW39:AY40 AX37:AY37 BH39:BH40 BS39:BU40 BT37:BU37 CD39:CF40 CE37:CF37 CO39:CQ40 CP37:CQ37 CZ39:DB40 DA37:DB37 DK39:DM40 DL37:DM37 DV39:DX40 DW37:DX37 EG39:EI40 EH37:EI37 ER39:ET40 ES37:ET37 AB38:AC38 AM38:AN38 AX38:AY38 BT38:BU38 CE38:CF38 CP38:CQ38 DA38:DB38 DL38:DM38 DW38:DX38 EH38:EI38 ES38:ET38 AA42:AC44 AB41:AC41 AL42:AN44 AM41:AN41 AW42:AY44 AX41:AY41 BH42:BH44 BS42:BU44 BT41:BU41 CD42:CF44 CE41:CF41 CO42:CQ44 CP41:CQ41 CZ42:DB44 DA41:DB41 DK42:DM44 DL41:DM41 DV42:DX44 DW41:DX41 EG42:EI44 EH41:EI41 ER42:ET44 ES41:ET41 AA47:AC48 AB45:AC45 AL47:AN48 AM45:AN45 AW47:AY48 AX45:AY45 BH47:BH48 BS47:BU48 BT45:BU45 CD47:CF48 CE45:CF45 CO47:CQ48 CP45:CQ45 CZ47:DB48 DA45:DB45 DK47:DM48 DL45:DM45 DV47:DX48 DW45:DX45 EG47:EI48 EH45:EI45 ER47:ET48 ES45:ET45 AB46:AC46 AM46:AN46 AX46:AY46 BT46:BU46 CE46:CF46 CP46:CQ46 DA46:DB46 DL46:DM46 DW46:DX46 EH46:EI46 ES46:ET46 AA51:AC52 AB49:AC49 AL51:AN52 AM49:AN49 AW51:AY52 AX49:AY49 BH51:BH52 BS51:BU52 BT49:BU49 CD51:CF52 CE49:CF49 CO51:CQ52 CP49:CQ49 CZ51:DB52 DA49:DB49 DK51:DM52 DL49:DM49 DV51:DX52 DW49:DX49 EG51:EI52 EH49:EI49 ER51:ET52 ES49:ET49 AB50:AC50 AM50:AN50 AX50:AY50 BT50:BU50 CE50:CF50 CP50:CQ50 DA50:DB50 DL50:DM50 DW50:DX50 EH50:EI50 ES50:ET50 AA54:AC56 AB53:AC53 AL54:AN56 AM53:AN53 AW54:AY56 AX53:AY53 BH54:BH56 BS54:BU56 BT53:BU53 CD54:CF56 CE53:CF53 CO54:CQ56 CP53:CQ53 CZ54:DB56 DA53:DB53 DK54:DM56 DL53:DM53 DV54:DX56 DW53:DX53 EG54:EI56 EH53:EI53 ER54:ET56 ES53:ET53 AA59:AC62 AB57:AC57 AL59:AN62 AM57:AN57 AW59:AY62 AX57:AY57 BH59:BH62 BS59:BU62 BT57:BU57 CD59:CF62 CE57:CF57 CO59:CQ62 CP57:CQ57 CZ59:DB62 DA57:DB57 DK59:DM62 DL57:DM57 DV59:DX62 DW57:DX57 EG59:EI62 EH57:EI57 ER59:ET62 ES57:ET57 AB58:AC58 AM58:AN58 AX58:AY58 BT58:BU58 CE58:CF58 CP58:CQ58 DA58:DB58 DL58:DM58 DW58:DX58 EH58:EI58 ES58:ET58 AA72:AC72 AB70:AC70 AL72:AN72 AM70:AN70 AW72:AY72 AX70:AY70 BH72 BS72:BU72 BT70:BU70 CD72:CF72 CE70:CF70 CO72:CQ72 CP70:CQ70 CZ72:DB72 DA70:DB70 DK72:DM72 DL70:DM70 DV72:DX72 DW70:DX70 EG72:EI72 EH70:EI70 ER72:ET72 ES70:ET70 AB71:AC71 AM71:AN71 AX71:AY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6154D-5C53-4BF1-9CCB-309369428EDA}">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0.5703125" style="1" bestFit="1" customWidth="1"/>
    <col min="4" max="4" width="7" style="1" bestFit="1" customWidth="1"/>
    <col min="5" max="5" width="7.140625" style="1" bestFit="1" customWidth="1"/>
    <col min="6" max="6" width="7.42578125" style="1" bestFit="1" customWidth="1"/>
    <col min="7" max="7" width="10.5703125" style="1" bestFit="1" customWidth="1"/>
    <col min="8" max="8" width="8" style="1" bestFit="1" customWidth="1"/>
    <col min="9" max="9" width="8.7109375" style="1" bestFit="1" customWidth="1"/>
    <col min="10" max="10" width="9.5703125" style="1" bestFit="1" customWidth="1"/>
    <col min="11" max="11" width="10.5703125" style="1" bestFit="1" customWidth="1"/>
    <col min="12" max="14" width="11.28515625" style="1" bestFit="1" customWidth="1"/>
    <col min="15" max="16" width="10.5703125" style="1" bestFit="1" customWidth="1"/>
    <col min="17" max="18" width="11.28515625" style="1" bestFit="1" customWidth="1"/>
    <col min="19" max="19" width="10.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234</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60" orientation="landscape" horizontalDpi="1200" verticalDpi="1200" r:id="rId1"/>
  <headerFooter>
    <oddFooter>&amp;C&amp;F  &amp;A</oddFooter>
  </headerFooter>
  <ignoredErrors>
    <ignoredError sqref="A18:B18 BC5:BE6 V73:EV74 V6:X6 V64:X72 AF79:EV142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A1EB-8DBD-4CF4-8FF2-25F1BEB2B7C2}">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1.28515625" style="1" bestFit="1" customWidth="1"/>
    <col min="4" max="4" width="7" style="1" bestFit="1" customWidth="1"/>
    <col min="5" max="5" width="7.140625" style="1" bestFit="1" customWidth="1"/>
    <col min="6" max="6" width="7.42578125" style="1" bestFit="1" customWidth="1"/>
    <col min="7" max="7" width="10.5703125" style="1" bestFit="1" customWidth="1"/>
    <col min="8" max="8" width="8" style="1" bestFit="1" customWidth="1"/>
    <col min="9" max="9" width="8.7109375" style="1" bestFit="1" customWidth="1"/>
    <col min="10" max="11" width="10.5703125" style="1" bestFit="1" customWidth="1"/>
    <col min="12" max="18" width="11.285156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235</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60" orientation="landscape" horizontalDpi="1200" verticalDpi="1200" r:id="rId1"/>
  <headerFooter>
    <oddFooter>&amp;C&amp;F  &amp;A</oddFooter>
  </headerFooter>
  <ignoredErrors>
    <ignoredError sqref="A18:B18 BC5:BE6 V73:EV74 V6:X6 V64:X72 V146:EV146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C0D91-2601-4D7C-82E4-F5CF17BD2E19}">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28515625" style="1" bestFit="1" customWidth="1"/>
    <col min="4" max="4" width="7" style="1" bestFit="1" customWidth="1"/>
    <col min="5" max="5" width="7.140625" style="1" bestFit="1" customWidth="1"/>
    <col min="6" max="6" width="7.42578125" style="1" bestFit="1" customWidth="1"/>
    <col min="7" max="7" width="7.140625" style="1" bestFit="1" customWidth="1"/>
    <col min="8" max="8" width="8" style="1" bestFit="1" customWidth="1"/>
    <col min="9" max="9" width="8.7109375" style="1" bestFit="1" customWidth="1"/>
    <col min="10" max="10" width="6.7109375" style="1" bestFit="1" customWidth="1"/>
    <col min="11" max="11" width="7.5703125" style="1" bestFit="1" customWidth="1"/>
    <col min="12" max="12" width="7.42578125" style="1" bestFit="1" customWidth="1"/>
    <col min="13" max="14" width="12.28515625" style="1" bestFit="1" customWidth="1"/>
    <col min="15" max="15" width="11.5703125" style="1" bestFit="1" customWidth="1"/>
    <col min="16" max="16" width="12.28515625" style="1" bestFit="1" customWidth="1"/>
    <col min="17" max="18" width="13.1406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236</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60" orientation="landscape" horizontalDpi="1200" verticalDpi="1200" r:id="rId1"/>
  <headerFooter>
    <oddFooter>&amp;C&amp;F  &amp;A</oddFooter>
  </headerFooter>
  <ignoredErrors>
    <ignoredError sqref="A18:B18 BC5:BE6 V73:EV74 V6:X6 V64:X72 V146:EV146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EADA8-6BD8-490B-AE5E-78D0671107A7}">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3" style="1" bestFit="1" customWidth="1"/>
    <col min="4" max="4" width="7.42578125" style="1" bestFit="1" customWidth="1"/>
    <col min="5" max="5" width="7.7109375" style="1" bestFit="1" customWidth="1"/>
    <col min="6" max="6" width="7.85546875" style="1" bestFit="1" customWidth="1"/>
    <col min="7" max="7" width="7.7109375" style="1" bestFit="1" customWidth="1"/>
    <col min="8" max="8" width="8" style="1" bestFit="1" customWidth="1"/>
    <col min="9" max="9" width="8.7109375" style="1" bestFit="1" customWidth="1"/>
    <col min="10" max="10" width="7" style="1" bestFit="1" customWidth="1"/>
    <col min="11" max="11" width="8" style="1" bestFit="1" customWidth="1"/>
    <col min="12" max="12" width="7.85546875" style="1" bestFit="1" customWidth="1"/>
    <col min="13" max="13" width="7.28515625" style="1" bestFit="1" customWidth="1"/>
    <col min="14" max="15" width="7.7109375" style="1" bestFit="1" customWidth="1"/>
    <col min="16" max="17" width="13" style="1" bestFit="1" customWidth="1"/>
    <col min="18" max="18" width="12.28515625"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8554687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8554687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8554687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8554687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8554687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8554687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8554687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8554687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8554687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8554687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8554687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8554687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237</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60" orientation="landscape" horizontalDpi="1200" verticalDpi="1200" r:id="rId1"/>
  <headerFooter>
    <oddFooter>&amp;C&amp;F  &amp;A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970DF-63F6-496B-AD7F-9C6CE9C979BE}">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RowHeight="15"/>
  <cols>
    <col min="1" max="1" width="2.7109375" style="1" customWidth="1"/>
    <col min="2" max="2" width="45.5703125" style="1" bestFit="1" customWidth="1"/>
    <col min="3" max="3" width="12" style="1" bestFit="1" customWidth="1"/>
    <col min="4" max="4" width="7.42578125" style="1" bestFit="1" customWidth="1"/>
    <col min="5" max="5" width="7.7109375" style="1" bestFit="1" customWidth="1"/>
    <col min="6" max="6" width="7.85546875" style="1" bestFit="1" customWidth="1"/>
    <col min="7" max="7" width="7.7109375" style="1" bestFit="1" customWidth="1"/>
    <col min="8" max="8" width="8" style="1" bestFit="1" customWidth="1"/>
    <col min="9" max="9" width="8.7109375" style="1" bestFit="1" customWidth="1"/>
    <col min="10" max="10" width="7" style="1" bestFit="1" customWidth="1"/>
    <col min="11" max="11" width="8" style="1" bestFit="1" customWidth="1"/>
    <col min="12" max="12" width="7.85546875" style="1" bestFit="1" customWidth="1"/>
    <col min="13" max="13" width="7.28515625" style="1" bestFit="1" customWidth="1"/>
    <col min="14" max="15" width="7.7109375" style="1" bestFit="1" customWidth="1"/>
    <col min="16" max="17" width="11.28515625" style="1" bestFit="1" customWidth="1"/>
    <col min="18" max="18" width="12"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8554687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8554687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8554687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8554687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8554687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8554687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8554687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8554687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8554687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8554687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8554687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85546875" style="1" bestFit="1" customWidth="1"/>
    <col min="152" max="152" width="15" style="1" bestFit="1" customWidth="1"/>
  </cols>
  <sheetData>
    <row r="1" spans="1:152">
      <c r="A1" s="4" t="s">
        <v>0</v>
      </c>
    </row>
    <row r="2" spans="1:152">
      <c r="C2" s="14">
        <v>2025</v>
      </c>
      <c r="P2" s="14">
        <v>2026</v>
      </c>
    </row>
    <row r="3" spans="1:152">
      <c r="C3" s="14" t="s">
        <v>1</v>
      </c>
      <c r="P3" s="14" t="s">
        <v>2</v>
      </c>
      <c r="Q3" s="14" t="s">
        <v>1</v>
      </c>
      <c r="R3" s="14" t="s">
        <v>3</v>
      </c>
      <c r="S3" s="14"/>
    </row>
    <row r="4" spans="1:152">
      <c r="B4" s="21" t="s">
        <v>238</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5.7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5.7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5.7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5.7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5.7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5.7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c r="U79"/>
      <c r="V79"/>
      <c r="W79"/>
      <c r="X79"/>
      <c r="Y79"/>
      <c r="Z79"/>
      <c r="AA79"/>
      <c r="AB79"/>
      <c r="AC79"/>
      <c r="AD79"/>
      <c r="AE79"/>
    </row>
    <row r="80" spans="2:152">
      <c r="U80"/>
      <c r="V80"/>
      <c r="W80"/>
      <c r="X80"/>
      <c r="Y80"/>
      <c r="Z80"/>
      <c r="AA80"/>
      <c r="AB80"/>
      <c r="AC80"/>
      <c r="AD80"/>
      <c r="AE80"/>
    </row>
    <row r="81" spans="21:31">
      <c r="U81"/>
      <c r="V81"/>
      <c r="W81"/>
      <c r="X81"/>
      <c r="Y81"/>
      <c r="Z81"/>
      <c r="AA81"/>
      <c r="AB81"/>
      <c r="AC81"/>
      <c r="AD81"/>
      <c r="AE81"/>
    </row>
    <row r="82" spans="21:31">
      <c r="U82"/>
      <c r="V82"/>
      <c r="W82"/>
      <c r="X82"/>
      <c r="Y82"/>
      <c r="Z82"/>
      <c r="AA82"/>
      <c r="AB82"/>
      <c r="AC82"/>
      <c r="AD82"/>
      <c r="AE82"/>
    </row>
    <row r="83" spans="21:31">
      <c r="U83"/>
      <c r="V83"/>
      <c r="W83"/>
      <c r="X83"/>
      <c r="Y83"/>
      <c r="Z83"/>
      <c r="AA83"/>
      <c r="AB83"/>
      <c r="AC83"/>
      <c r="AD83"/>
      <c r="AE83"/>
    </row>
    <row r="84" spans="21:31">
      <c r="U84"/>
      <c r="V84"/>
      <c r="W84"/>
      <c r="X84"/>
      <c r="Y84"/>
      <c r="Z84"/>
      <c r="AA84"/>
      <c r="AB84"/>
      <c r="AC84"/>
      <c r="AD84"/>
      <c r="AE84"/>
    </row>
    <row r="85" spans="21:31">
      <c r="U85"/>
      <c r="V85"/>
      <c r="W85"/>
      <c r="X85"/>
      <c r="Y85"/>
      <c r="Z85"/>
      <c r="AA85"/>
      <c r="AB85"/>
      <c r="AC85"/>
      <c r="AD85"/>
      <c r="AE85"/>
    </row>
    <row r="86" spans="21:31">
      <c r="U86"/>
      <c r="V86"/>
      <c r="W86"/>
      <c r="X86"/>
      <c r="Y86"/>
      <c r="Z86"/>
      <c r="AA86"/>
      <c r="AB86"/>
      <c r="AC86"/>
      <c r="AD86"/>
      <c r="AE86"/>
    </row>
    <row r="87" spans="21:31">
      <c r="U87"/>
      <c r="V87"/>
      <c r="W87"/>
      <c r="X87"/>
      <c r="Y87"/>
      <c r="Z87"/>
      <c r="AA87"/>
      <c r="AB87"/>
      <c r="AC87"/>
      <c r="AD87"/>
      <c r="AE87"/>
    </row>
    <row r="88" spans="21:31">
      <c r="U88"/>
      <c r="V88"/>
      <c r="W88"/>
      <c r="X88"/>
      <c r="Y88"/>
      <c r="Z88"/>
      <c r="AA88"/>
      <c r="AB88"/>
      <c r="AC88"/>
      <c r="AD88"/>
      <c r="AE88"/>
    </row>
    <row r="89" spans="21:31">
      <c r="U89"/>
      <c r="V89"/>
      <c r="W89"/>
      <c r="X89"/>
      <c r="Y89"/>
      <c r="Z89"/>
      <c r="AA89"/>
      <c r="AB89"/>
      <c r="AC89"/>
      <c r="AD89"/>
      <c r="AE89"/>
    </row>
    <row r="90" spans="21:31">
      <c r="U90"/>
      <c r="V90"/>
      <c r="W90"/>
      <c r="X90"/>
      <c r="Y90"/>
      <c r="Z90"/>
      <c r="AA90"/>
      <c r="AB90"/>
      <c r="AC90"/>
      <c r="AD90"/>
      <c r="AE90"/>
    </row>
    <row r="91" spans="21:31">
      <c r="U91"/>
      <c r="V91"/>
      <c r="W91"/>
      <c r="X91"/>
      <c r="Y91"/>
      <c r="Z91"/>
      <c r="AA91"/>
      <c r="AB91"/>
      <c r="AC91"/>
      <c r="AD91"/>
      <c r="AE91"/>
    </row>
    <row r="92" spans="21:31">
      <c r="U92"/>
      <c r="V92"/>
      <c r="W92"/>
      <c r="X92"/>
      <c r="Y92"/>
      <c r="Z92"/>
      <c r="AA92"/>
      <c r="AB92"/>
      <c r="AC92"/>
      <c r="AD92"/>
      <c r="AE92"/>
    </row>
    <row r="93" spans="21:31">
      <c r="U93"/>
      <c r="V93"/>
      <c r="W93"/>
      <c r="X93"/>
      <c r="Y93"/>
      <c r="Z93"/>
      <c r="AA93"/>
      <c r="AB93"/>
      <c r="AC93"/>
      <c r="AD93"/>
      <c r="AE93"/>
    </row>
    <row r="94" spans="21:31">
      <c r="U94"/>
      <c r="V94"/>
      <c r="W94"/>
      <c r="X94"/>
      <c r="Y94"/>
      <c r="Z94"/>
      <c r="AA94"/>
      <c r="AB94"/>
      <c r="AC94"/>
      <c r="AD94"/>
      <c r="AE94"/>
    </row>
    <row r="95" spans="21:31">
      <c r="U95"/>
      <c r="V95"/>
      <c r="W95"/>
      <c r="X95"/>
      <c r="Y95"/>
      <c r="Z95"/>
      <c r="AA95"/>
      <c r="AB95"/>
      <c r="AC95"/>
      <c r="AD95"/>
      <c r="AE95"/>
    </row>
    <row r="96" spans="21:31">
      <c r="U96"/>
      <c r="V96"/>
      <c r="W96"/>
      <c r="X96"/>
      <c r="Y96"/>
      <c r="Z96"/>
      <c r="AA96"/>
      <c r="AB96"/>
      <c r="AC96"/>
      <c r="AD96"/>
      <c r="AE96"/>
    </row>
    <row r="97" spans="21:31">
      <c r="U97"/>
      <c r="V97"/>
      <c r="W97"/>
      <c r="X97"/>
      <c r="Y97"/>
      <c r="Z97"/>
      <c r="AA97"/>
      <c r="AB97"/>
      <c r="AC97"/>
      <c r="AD97"/>
      <c r="AE97"/>
    </row>
    <row r="98" spans="21:31">
      <c r="U98"/>
      <c r="V98"/>
      <c r="W98"/>
      <c r="X98"/>
      <c r="Y98"/>
      <c r="Z98"/>
      <c r="AA98"/>
      <c r="AB98"/>
      <c r="AC98"/>
      <c r="AD98"/>
      <c r="AE98"/>
    </row>
    <row r="99" spans="21:31">
      <c r="U99"/>
      <c r="V99"/>
      <c r="W99"/>
      <c r="X99"/>
      <c r="Y99"/>
      <c r="Z99"/>
      <c r="AA99"/>
      <c r="AB99"/>
      <c r="AC99"/>
      <c r="AD99"/>
      <c r="AE99"/>
    </row>
    <row r="100" spans="21:31">
      <c r="U100"/>
      <c r="V100"/>
      <c r="W100"/>
      <c r="X100"/>
      <c r="Y100"/>
      <c r="Z100"/>
      <c r="AA100"/>
      <c r="AB100"/>
      <c r="AC100"/>
      <c r="AD100"/>
      <c r="AE100"/>
    </row>
    <row r="101" spans="21:31">
      <c r="U101"/>
      <c r="V101"/>
      <c r="W101"/>
      <c r="X101"/>
      <c r="Y101"/>
      <c r="Z101"/>
      <c r="AA101"/>
      <c r="AB101"/>
      <c r="AC101"/>
      <c r="AD101"/>
      <c r="AE101"/>
    </row>
    <row r="102" spans="21:31">
      <c r="U102"/>
      <c r="V102"/>
      <c r="W102"/>
      <c r="X102"/>
      <c r="Y102"/>
      <c r="Z102"/>
      <c r="AA102"/>
      <c r="AB102"/>
      <c r="AC102"/>
      <c r="AD102"/>
      <c r="AE102"/>
    </row>
    <row r="103" spans="21:31">
      <c r="U103"/>
      <c r="V103"/>
      <c r="W103"/>
      <c r="X103"/>
      <c r="Y103"/>
      <c r="Z103"/>
      <c r="AA103"/>
      <c r="AB103"/>
      <c r="AC103"/>
      <c r="AD103"/>
      <c r="AE103"/>
    </row>
    <row r="104" spans="21:31">
      <c r="U104"/>
      <c r="V104"/>
      <c r="W104"/>
      <c r="X104"/>
      <c r="Y104"/>
      <c r="Z104"/>
      <c r="AA104"/>
      <c r="AB104"/>
      <c r="AC104"/>
      <c r="AD104"/>
      <c r="AE104"/>
    </row>
    <row r="105" spans="21:31">
      <c r="U105"/>
      <c r="V105"/>
      <c r="W105"/>
      <c r="X105"/>
      <c r="Y105"/>
      <c r="Z105"/>
      <c r="AA105"/>
      <c r="AB105"/>
      <c r="AC105"/>
      <c r="AD105"/>
      <c r="AE105"/>
    </row>
    <row r="106" spans="21:31">
      <c r="U106"/>
      <c r="V106"/>
      <c r="W106"/>
      <c r="X106"/>
      <c r="Y106"/>
      <c r="Z106"/>
      <c r="AA106"/>
      <c r="AB106"/>
      <c r="AC106"/>
      <c r="AD106"/>
      <c r="AE106"/>
    </row>
    <row r="107" spans="21:31">
      <c r="U107"/>
      <c r="V107"/>
      <c r="W107"/>
      <c r="X107"/>
      <c r="Y107"/>
      <c r="Z107"/>
      <c r="AA107"/>
      <c r="AB107"/>
      <c r="AC107"/>
      <c r="AD107"/>
      <c r="AE107"/>
    </row>
    <row r="108" spans="21:31">
      <c r="U108"/>
      <c r="V108"/>
      <c r="W108"/>
      <c r="X108"/>
      <c r="Y108"/>
      <c r="Z108"/>
      <c r="AA108"/>
      <c r="AB108"/>
      <c r="AC108"/>
      <c r="AD108"/>
      <c r="AE108"/>
    </row>
    <row r="109" spans="21:31">
      <c r="U109"/>
      <c r="V109"/>
      <c r="W109"/>
      <c r="X109"/>
      <c r="Y109"/>
      <c r="Z109"/>
      <c r="AA109"/>
      <c r="AB109"/>
      <c r="AC109"/>
      <c r="AD109"/>
      <c r="AE109"/>
    </row>
    <row r="110" spans="21:31">
      <c r="U110"/>
      <c r="V110"/>
      <c r="W110"/>
      <c r="X110"/>
      <c r="Y110"/>
      <c r="Z110"/>
      <c r="AA110"/>
      <c r="AB110"/>
      <c r="AC110"/>
      <c r="AD110"/>
      <c r="AE110"/>
    </row>
    <row r="111" spans="21:31">
      <c r="U111"/>
      <c r="V111"/>
      <c r="W111"/>
      <c r="X111"/>
      <c r="Y111"/>
      <c r="Z111"/>
      <c r="AA111"/>
      <c r="AB111"/>
      <c r="AC111"/>
      <c r="AD111"/>
      <c r="AE111"/>
    </row>
    <row r="112" spans="21:31">
      <c r="U112"/>
      <c r="V112"/>
      <c r="W112"/>
      <c r="X112"/>
      <c r="Y112"/>
      <c r="Z112"/>
      <c r="AA112"/>
      <c r="AB112"/>
      <c r="AC112"/>
      <c r="AD112"/>
      <c r="AE112"/>
    </row>
    <row r="113" spans="21:31">
      <c r="U113"/>
      <c r="V113"/>
      <c r="W113"/>
      <c r="X113"/>
      <c r="Y113"/>
      <c r="Z113"/>
      <c r="AA113"/>
      <c r="AB113"/>
      <c r="AC113"/>
      <c r="AD113"/>
      <c r="AE113"/>
    </row>
    <row r="114" spans="21:31">
      <c r="U114"/>
      <c r="V114"/>
      <c r="W114"/>
      <c r="X114"/>
      <c r="Y114"/>
      <c r="Z114"/>
      <c r="AA114"/>
      <c r="AB114"/>
      <c r="AC114"/>
      <c r="AD114"/>
      <c r="AE114"/>
    </row>
    <row r="115" spans="21:31">
      <c r="U115"/>
      <c r="V115"/>
      <c r="W115"/>
      <c r="X115"/>
      <c r="Y115"/>
      <c r="Z115"/>
      <c r="AA115"/>
      <c r="AB115"/>
      <c r="AC115"/>
      <c r="AD115"/>
      <c r="AE115"/>
    </row>
    <row r="116" spans="21:31">
      <c r="U116"/>
      <c r="V116"/>
      <c r="W116"/>
      <c r="X116"/>
      <c r="Y116"/>
      <c r="Z116"/>
      <c r="AA116"/>
      <c r="AB116"/>
      <c r="AC116"/>
      <c r="AD116"/>
      <c r="AE116"/>
    </row>
    <row r="117" spans="21:31">
      <c r="U117"/>
      <c r="V117"/>
      <c r="W117"/>
      <c r="X117"/>
      <c r="Y117"/>
      <c r="Z117"/>
      <c r="AA117"/>
      <c r="AB117"/>
      <c r="AC117"/>
      <c r="AD117"/>
      <c r="AE117"/>
    </row>
    <row r="118" spans="21:31">
      <c r="U118"/>
      <c r="V118"/>
      <c r="W118"/>
      <c r="X118"/>
      <c r="Y118"/>
      <c r="Z118"/>
      <c r="AA118"/>
      <c r="AB118"/>
      <c r="AC118"/>
      <c r="AD118"/>
      <c r="AE118"/>
    </row>
    <row r="119" spans="21:31">
      <c r="U119"/>
      <c r="V119"/>
      <c r="W119"/>
      <c r="X119"/>
      <c r="Y119"/>
      <c r="Z119"/>
      <c r="AA119"/>
      <c r="AB119"/>
      <c r="AC119"/>
      <c r="AD119"/>
      <c r="AE119"/>
    </row>
    <row r="120" spans="21:31">
      <c r="U120"/>
      <c r="V120"/>
      <c r="W120"/>
      <c r="X120"/>
      <c r="Y120"/>
      <c r="Z120"/>
      <c r="AA120"/>
      <c r="AB120"/>
      <c r="AC120"/>
      <c r="AD120"/>
      <c r="AE120"/>
    </row>
    <row r="121" spans="21:31">
      <c r="U121"/>
      <c r="V121"/>
      <c r="W121"/>
      <c r="X121"/>
      <c r="Y121"/>
      <c r="Z121"/>
      <c r="AA121"/>
      <c r="AB121"/>
      <c r="AC121"/>
      <c r="AD121"/>
      <c r="AE121"/>
    </row>
    <row r="122" spans="21:31">
      <c r="U122"/>
      <c r="V122"/>
      <c r="W122"/>
      <c r="X122"/>
      <c r="Y122"/>
      <c r="Z122"/>
      <c r="AA122"/>
      <c r="AB122"/>
      <c r="AC122"/>
      <c r="AD122"/>
      <c r="AE122"/>
    </row>
    <row r="123" spans="21:31">
      <c r="U123"/>
      <c r="V123"/>
      <c r="W123"/>
      <c r="X123"/>
      <c r="Y123"/>
      <c r="Z123"/>
      <c r="AA123"/>
      <c r="AB123"/>
      <c r="AC123"/>
      <c r="AD123"/>
      <c r="AE123"/>
    </row>
    <row r="124" spans="21:31">
      <c r="U124"/>
      <c r="V124"/>
      <c r="W124"/>
      <c r="X124"/>
      <c r="Y124"/>
      <c r="Z124"/>
      <c r="AA124"/>
      <c r="AB124"/>
      <c r="AC124"/>
      <c r="AD124"/>
      <c r="AE124"/>
    </row>
    <row r="125" spans="21:31">
      <c r="U125"/>
      <c r="V125"/>
      <c r="W125"/>
      <c r="X125"/>
      <c r="Y125"/>
      <c r="Z125"/>
      <c r="AA125"/>
      <c r="AB125"/>
      <c r="AC125"/>
      <c r="AD125"/>
      <c r="AE125"/>
    </row>
    <row r="126" spans="21:31">
      <c r="U126"/>
      <c r="V126"/>
      <c r="W126"/>
      <c r="X126"/>
      <c r="Y126"/>
      <c r="Z126"/>
      <c r="AA126"/>
      <c r="AB126"/>
      <c r="AC126"/>
      <c r="AD126"/>
      <c r="AE126"/>
    </row>
    <row r="127" spans="21:31">
      <c r="U127"/>
      <c r="V127"/>
      <c r="W127"/>
      <c r="X127"/>
      <c r="Y127"/>
      <c r="Z127"/>
      <c r="AA127"/>
      <c r="AB127"/>
      <c r="AC127"/>
      <c r="AD127"/>
      <c r="AE127"/>
    </row>
    <row r="128" spans="21:31">
      <c r="U128"/>
      <c r="V128"/>
      <c r="W128"/>
      <c r="X128"/>
      <c r="Y128"/>
      <c r="Z128"/>
      <c r="AA128"/>
      <c r="AB128"/>
      <c r="AC128"/>
      <c r="AD128"/>
      <c r="AE128"/>
    </row>
    <row r="129" spans="21:31">
      <c r="U129"/>
      <c r="V129"/>
      <c r="W129"/>
      <c r="X129"/>
      <c r="Y129"/>
      <c r="Z129"/>
      <c r="AA129"/>
      <c r="AB129"/>
      <c r="AC129"/>
      <c r="AD129"/>
      <c r="AE129"/>
    </row>
    <row r="130" spans="21:31">
      <c r="U130"/>
      <c r="V130"/>
      <c r="W130"/>
      <c r="X130"/>
      <c r="Y130"/>
      <c r="Z130"/>
      <c r="AA130"/>
      <c r="AB130"/>
      <c r="AC130"/>
      <c r="AD130"/>
      <c r="AE130"/>
    </row>
    <row r="131" spans="21:31">
      <c r="U131"/>
      <c r="V131"/>
      <c r="W131"/>
      <c r="X131"/>
      <c r="Y131"/>
      <c r="Z131"/>
      <c r="AA131"/>
      <c r="AB131"/>
      <c r="AC131"/>
      <c r="AD131"/>
      <c r="AE131"/>
    </row>
    <row r="132" spans="21:31">
      <c r="U132"/>
      <c r="V132"/>
      <c r="W132"/>
      <c r="X132"/>
      <c r="Y132"/>
      <c r="Z132"/>
      <c r="AA132"/>
      <c r="AB132"/>
      <c r="AC132"/>
      <c r="AD132"/>
      <c r="AE132"/>
    </row>
    <row r="133" spans="21:31">
      <c r="U133"/>
      <c r="V133"/>
      <c r="W133"/>
      <c r="X133"/>
      <c r="Y133"/>
      <c r="Z133"/>
      <c r="AA133"/>
      <c r="AB133"/>
      <c r="AC133"/>
      <c r="AD133"/>
      <c r="AE133"/>
    </row>
    <row r="134" spans="21:31">
      <c r="U134"/>
      <c r="V134"/>
      <c r="W134"/>
      <c r="X134"/>
      <c r="Y134"/>
      <c r="Z134"/>
      <c r="AA134"/>
      <c r="AB134"/>
      <c r="AC134"/>
      <c r="AD134"/>
      <c r="AE134"/>
    </row>
    <row r="135" spans="21:31">
      <c r="U135"/>
      <c r="V135"/>
      <c r="W135"/>
      <c r="X135"/>
      <c r="Y135"/>
      <c r="Z135"/>
      <c r="AA135"/>
      <c r="AB135"/>
      <c r="AC135"/>
      <c r="AD135"/>
      <c r="AE135"/>
    </row>
    <row r="136" spans="21:31">
      <c r="U136"/>
      <c r="V136"/>
      <c r="W136"/>
      <c r="X136"/>
      <c r="Y136"/>
      <c r="Z136"/>
      <c r="AA136"/>
      <c r="AB136"/>
      <c r="AC136"/>
      <c r="AD136"/>
      <c r="AE136"/>
    </row>
    <row r="137" spans="21:31">
      <c r="U137"/>
      <c r="V137"/>
      <c r="W137"/>
      <c r="X137"/>
      <c r="Y137"/>
      <c r="Z137"/>
      <c r="AA137"/>
      <c r="AB137"/>
      <c r="AC137"/>
      <c r="AD137"/>
      <c r="AE137"/>
    </row>
    <row r="138" spans="21:31">
      <c r="U138"/>
      <c r="V138"/>
      <c r="W138"/>
      <c r="X138"/>
      <c r="Y138"/>
      <c r="Z138"/>
      <c r="AA138"/>
      <c r="AB138"/>
      <c r="AC138"/>
      <c r="AD138"/>
      <c r="AE138"/>
    </row>
    <row r="139" spans="21:31">
      <c r="U139"/>
      <c r="V139"/>
      <c r="W139"/>
      <c r="X139"/>
      <c r="Y139"/>
      <c r="Z139"/>
      <c r="AA139"/>
      <c r="AB139"/>
      <c r="AC139"/>
      <c r="AD139"/>
      <c r="AE139"/>
    </row>
    <row r="140" spans="21:31">
      <c r="U140"/>
      <c r="V140"/>
      <c r="W140"/>
      <c r="X140"/>
      <c r="Y140"/>
      <c r="Z140"/>
      <c r="AA140"/>
      <c r="AB140"/>
      <c r="AC140"/>
      <c r="AD140"/>
      <c r="AE140"/>
    </row>
    <row r="141" spans="21:31">
      <c r="U141"/>
      <c r="V141"/>
      <c r="W141"/>
      <c r="X141"/>
      <c r="Y141"/>
      <c r="Z141"/>
      <c r="AA141"/>
      <c r="AB141"/>
      <c r="AC141"/>
      <c r="AD141"/>
      <c r="AE141"/>
    </row>
    <row r="142" spans="21:31">
      <c r="U142"/>
      <c r="V142"/>
      <c r="W142"/>
      <c r="X142"/>
      <c r="Y142"/>
      <c r="Z142"/>
      <c r="AA142"/>
      <c r="AB142"/>
      <c r="AC142"/>
      <c r="AD142"/>
      <c r="AE142"/>
    </row>
    <row r="143" spans="21:31">
      <c r="U143"/>
      <c r="V143"/>
      <c r="W143"/>
      <c r="X143"/>
      <c r="Y143"/>
      <c r="Z143"/>
      <c r="AA143"/>
      <c r="AB143"/>
      <c r="AC143"/>
      <c r="AD143"/>
      <c r="AE143"/>
    </row>
    <row r="144" spans="21:31">
      <c r="U144"/>
      <c r="V144"/>
      <c r="W144"/>
      <c r="X144"/>
      <c r="Y144"/>
      <c r="Z144"/>
      <c r="AA144"/>
      <c r="AB144"/>
      <c r="AC144"/>
      <c r="AD144"/>
      <c r="AE144"/>
    </row>
    <row r="145" spans="21:31">
      <c r="U145"/>
      <c r="V145"/>
      <c r="W145"/>
      <c r="X145"/>
      <c r="Y145"/>
      <c r="Z145"/>
      <c r="AA145"/>
      <c r="AB145"/>
      <c r="AC145"/>
      <c r="AD145"/>
      <c r="AE145"/>
    </row>
  </sheetData>
  <printOptions horizontalCentered="1"/>
  <pageMargins left="0.7" right="0.7" top="0.5" bottom="0.5" header="0.3" footer="0.3"/>
  <pageSetup scale="52" orientation="landscape" horizontalDpi="1200" verticalDpi="1200" r:id="rId1"/>
  <headerFooter>
    <oddFooter>&amp;C&amp;F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87B63-0D7B-48E8-8B9F-3610F6AECB68}">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4.28515625" style="1" bestFit="1" customWidth="1"/>
    <col min="4" max="4" width="7" style="1" bestFit="1" customWidth="1"/>
    <col min="5" max="5" width="7.140625" style="1" bestFit="1" customWidth="1"/>
    <col min="6" max="6" width="7.42578125" style="1" bestFit="1" customWidth="1"/>
    <col min="7" max="7" width="12.140625" style="1" customWidth="1"/>
    <col min="8" max="8" width="8" style="1" bestFit="1" customWidth="1"/>
    <col min="9" max="9" width="8.7109375" style="1" bestFit="1" customWidth="1"/>
    <col min="10" max="15" width="12.140625" style="1" customWidth="1"/>
    <col min="16" max="16" width="13.85546875" style="1" bestFit="1" customWidth="1"/>
    <col min="17" max="18" width="1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239</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5" orientation="landscape" horizontalDpi="1200" verticalDpi="1200" r:id="rId1"/>
  <headerFooter>
    <oddFooter>&amp;C&amp;F  &amp;A</oddFooter>
  </headerFooter>
  <ignoredErrors>
    <ignoredError sqref="A18:B18 BC5:BE6 V73:EV74 V6:X6 V64:X72 V146:EV146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322D-551B-41D6-B63F-8CBAECDCEEEA}">
  <sheetPr>
    <tabColor theme="0" tint="-0.249977111117893"/>
    <pageSetUpPr fitToPage="1"/>
  </sheetPr>
  <dimension ref="A1:EV145"/>
  <sheetViews>
    <sheetView zoomScale="80" zoomScaleNormal="80" workbookViewId="0">
      <pane xSplit="2" ySplit="4" topLeftCell="C22"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1.28515625" style="1" bestFit="1" customWidth="1"/>
    <col min="4" max="4" width="7" style="1" bestFit="1" customWidth="1"/>
    <col min="5" max="5" width="7.140625" style="1" bestFit="1" customWidth="1"/>
    <col min="6" max="6" width="7.42578125" style="1" bestFit="1" customWidth="1"/>
    <col min="7" max="7" width="9.5703125" style="1" bestFit="1" customWidth="1"/>
    <col min="8" max="8" width="8" style="1" bestFit="1" customWidth="1"/>
    <col min="9" max="9" width="8.7109375" style="1" bestFit="1" customWidth="1"/>
    <col min="10" max="12" width="10.5703125" style="1" bestFit="1" customWidth="1"/>
    <col min="13" max="14" width="11.28515625" style="1" bestFit="1" customWidth="1"/>
    <col min="15" max="15" width="10.5703125" style="1" bestFit="1" customWidth="1"/>
    <col min="16" max="18" width="11.285156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240</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60" orientation="landscape" horizontalDpi="1200" verticalDpi="1200" r:id="rId1"/>
  <headerFooter>
    <oddFooter>&amp;C&amp;F  &amp;A</oddFooter>
  </headerFooter>
  <ignoredErrors>
    <ignoredError sqref="A18:B18 BC5:BE6 V73:EV74 V6:X6 V64:X72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0022C-74F5-427B-9C9E-2E071D2A6D27}">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RowHeight="15"/>
  <cols>
    <col min="1" max="1" width="2.7109375" style="1" customWidth="1"/>
    <col min="2" max="2" width="47.140625" style="1" bestFit="1" customWidth="1"/>
    <col min="3" max="3" width="12" style="1" bestFit="1" customWidth="1"/>
    <col min="4" max="4" width="7.42578125" style="1" bestFit="1" customWidth="1"/>
    <col min="5" max="5" width="7.7109375" style="1" bestFit="1" customWidth="1"/>
    <col min="6" max="6" width="7.85546875" style="1" bestFit="1" customWidth="1"/>
    <col min="7" max="7" width="11.28515625" style="1" bestFit="1" customWidth="1"/>
    <col min="8" max="8" width="8" style="1" bestFit="1" customWidth="1"/>
    <col min="9" max="9" width="8.7109375" style="1" bestFit="1" customWidth="1"/>
    <col min="10" max="12" width="11.28515625" style="1" bestFit="1" customWidth="1"/>
    <col min="13" max="14" width="12" style="1" bestFit="1" customWidth="1"/>
    <col min="15" max="16" width="11.28515625" style="1" bestFit="1" customWidth="1"/>
    <col min="17" max="18" width="12" style="1" bestFit="1" customWidth="1"/>
    <col min="19" max="19" width="9.85546875" style="1" bestFit="1" customWidth="1"/>
    <col min="20" max="20" width="1.7109375"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8554687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8554687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8554687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8554687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8554687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8554687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8554687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8554687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8554687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8554687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8554687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85546875" style="1" bestFit="1" customWidth="1"/>
    <col min="152" max="152" width="15" style="1" bestFit="1" customWidth="1"/>
  </cols>
  <sheetData>
    <row r="1" spans="1:152">
      <c r="A1" s="4" t="s">
        <v>0</v>
      </c>
    </row>
    <row r="2" spans="1:152">
      <c r="C2" s="14">
        <v>2025</v>
      </c>
      <c r="P2" s="14">
        <v>2026</v>
      </c>
    </row>
    <row r="3" spans="1:152">
      <c r="C3" s="14" t="s">
        <v>1</v>
      </c>
      <c r="P3" s="14" t="s">
        <v>2</v>
      </c>
      <c r="Q3" s="14" t="s">
        <v>1</v>
      </c>
      <c r="R3" s="14" t="s">
        <v>3</v>
      </c>
      <c r="S3" s="14"/>
    </row>
    <row r="4" spans="1:152">
      <c r="B4" s="21" t="s">
        <v>241</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5.7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5.7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5.7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5.7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5.7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5.7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c r="U79"/>
      <c r="V79"/>
      <c r="W79"/>
      <c r="X79"/>
      <c r="Y79"/>
      <c r="Z79"/>
      <c r="AA79"/>
      <c r="AB79"/>
      <c r="AC79"/>
      <c r="AD79"/>
      <c r="AE79"/>
    </row>
    <row r="80" spans="2:152">
      <c r="U80"/>
      <c r="V80"/>
      <c r="W80"/>
      <c r="X80"/>
      <c r="Y80"/>
      <c r="Z80"/>
      <c r="AA80"/>
      <c r="AB80"/>
      <c r="AC80"/>
      <c r="AD80"/>
      <c r="AE80"/>
    </row>
    <row r="81" spans="21:31">
      <c r="U81"/>
      <c r="V81"/>
      <c r="W81"/>
      <c r="X81"/>
      <c r="Y81"/>
      <c r="Z81"/>
      <c r="AA81"/>
      <c r="AB81"/>
      <c r="AC81"/>
      <c r="AD81"/>
      <c r="AE81"/>
    </row>
    <row r="82" spans="21:31">
      <c r="U82"/>
      <c r="V82"/>
      <c r="W82"/>
      <c r="X82"/>
      <c r="Y82"/>
      <c r="Z82"/>
      <c r="AA82"/>
      <c r="AB82"/>
      <c r="AC82"/>
      <c r="AD82"/>
      <c r="AE82"/>
    </row>
    <row r="83" spans="21:31">
      <c r="U83"/>
      <c r="V83"/>
      <c r="W83"/>
      <c r="X83"/>
      <c r="Y83"/>
      <c r="Z83"/>
      <c r="AA83"/>
      <c r="AB83"/>
      <c r="AC83"/>
      <c r="AD83"/>
      <c r="AE83"/>
    </row>
    <row r="84" spans="21:31">
      <c r="U84"/>
      <c r="V84"/>
      <c r="W84"/>
      <c r="X84"/>
      <c r="Y84"/>
      <c r="Z84"/>
      <c r="AA84"/>
      <c r="AB84"/>
      <c r="AC84"/>
      <c r="AD84"/>
      <c r="AE84"/>
    </row>
    <row r="85" spans="21:31">
      <c r="U85"/>
      <c r="V85"/>
      <c r="W85"/>
      <c r="X85"/>
      <c r="Y85"/>
      <c r="Z85"/>
      <c r="AA85"/>
      <c r="AB85"/>
      <c r="AC85"/>
      <c r="AD85"/>
      <c r="AE85"/>
    </row>
    <row r="86" spans="21:31">
      <c r="U86"/>
      <c r="V86"/>
      <c r="W86"/>
      <c r="X86"/>
      <c r="Y86"/>
      <c r="Z86"/>
      <c r="AA86"/>
      <c r="AB86"/>
      <c r="AC86"/>
      <c r="AD86"/>
      <c r="AE86"/>
    </row>
    <row r="87" spans="21:31">
      <c r="U87"/>
      <c r="V87"/>
      <c r="W87"/>
      <c r="X87"/>
      <c r="Y87"/>
      <c r="Z87"/>
      <c r="AA87"/>
      <c r="AB87"/>
      <c r="AC87"/>
      <c r="AD87"/>
      <c r="AE87"/>
    </row>
    <row r="88" spans="21:31">
      <c r="U88"/>
      <c r="V88"/>
      <c r="W88"/>
      <c r="X88"/>
      <c r="Y88"/>
      <c r="Z88"/>
      <c r="AA88"/>
      <c r="AB88"/>
      <c r="AC88"/>
      <c r="AD88"/>
      <c r="AE88"/>
    </row>
    <row r="89" spans="21:31">
      <c r="U89"/>
      <c r="V89"/>
      <c r="W89"/>
      <c r="X89"/>
      <c r="Y89"/>
      <c r="Z89"/>
      <c r="AA89"/>
      <c r="AB89"/>
      <c r="AC89"/>
      <c r="AD89"/>
      <c r="AE89"/>
    </row>
    <row r="90" spans="21:31">
      <c r="U90"/>
      <c r="V90"/>
      <c r="W90"/>
      <c r="X90"/>
      <c r="Y90"/>
      <c r="Z90"/>
      <c r="AA90"/>
      <c r="AB90"/>
      <c r="AC90"/>
      <c r="AD90"/>
      <c r="AE90"/>
    </row>
    <row r="91" spans="21:31">
      <c r="U91"/>
      <c r="V91"/>
      <c r="W91"/>
      <c r="X91"/>
      <c r="Y91"/>
      <c r="Z91"/>
      <c r="AA91"/>
      <c r="AB91"/>
      <c r="AC91"/>
      <c r="AD91"/>
      <c r="AE91"/>
    </row>
    <row r="92" spans="21:31">
      <c r="U92"/>
      <c r="V92"/>
      <c r="W92"/>
      <c r="X92"/>
      <c r="Y92"/>
      <c r="Z92"/>
      <c r="AA92"/>
      <c r="AB92"/>
      <c r="AC92"/>
      <c r="AD92"/>
      <c r="AE92"/>
    </row>
    <row r="93" spans="21:31">
      <c r="U93"/>
      <c r="V93"/>
      <c r="W93"/>
      <c r="X93"/>
      <c r="Y93"/>
      <c r="Z93"/>
      <c r="AA93"/>
      <c r="AB93"/>
      <c r="AC93"/>
      <c r="AD93"/>
      <c r="AE93"/>
    </row>
    <row r="94" spans="21:31">
      <c r="U94"/>
      <c r="V94"/>
      <c r="W94"/>
      <c r="X94"/>
      <c r="Y94"/>
      <c r="Z94"/>
      <c r="AA94"/>
      <c r="AB94"/>
      <c r="AC94"/>
      <c r="AD94"/>
      <c r="AE94"/>
    </row>
    <row r="95" spans="21:31">
      <c r="U95"/>
      <c r="V95"/>
      <c r="W95"/>
      <c r="X95"/>
      <c r="Y95"/>
      <c r="Z95"/>
      <c r="AA95"/>
      <c r="AB95"/>
      <c r="AC95"/>
      <c r="AD95"/>
      <c r="AE95"/>
    </row>
    <row r="96" spans="21:31">
      <c r="U96"/>
      <c r="V96"/>
      <c r="W96"/>
      <c r="X96"/>
      <c r="Y96"/>
      <c r="Z96"/>
      <c r="AA96"/>
      <c r="AB96"/>
      <c r="AC96"/>
      <c r="AD96"/>
      <c r="AE96"/>
    </row>
    <row r="97" spans="21:31">
      <c r="U97"/>
      <c r="V97"/>
      <c r="W97"/>
      <c r="X97"/>
      <c r="Y97"/>
      <c r="Z97"/>
      <c r="AA97"/>
      <c r="AB97"/>
      <c r="AC97"/>
      <c r="AD97"/>
      <c r="AE97"/>
    </row>
    <row r="98" spans="21:31">
      <c r="U98"/>
      <c r="V98"/>
      <c r="W98"/>
      <c r="X98"/>
      <c r="Y98"/>
      <c r="Z98"/>
      <c r="AA98"/>
      <c r="AB98"/>
      <c r="AC98"/>
      <c r="AD98"/>
      <c r="AE98"/>
    </row>
    <row r="99" spans="21:31">
      <c r="U99"/>
      <c r="V99"/>
      <c r="W99"/>
      <c r="X99"/>
      <c r="Y99"/>
      <c r="Z99"/>
      <c r="AA99"/>
      <c r="AB99"/>
      <c r="AC99"/>
      <c r="AD99"/>
      <c r="AE99"/>
    </row>
    <row r="100" spans="21:31">
      <c r="U100"/>
      <c r="V100"/>
      <c r="W100"/>
      <c r="X100"/>
      <c r="Y100"/>
      <c r="Z100"/>
      <c r="AA100"/>
      <c r="AB100"/>
      <c r="AC100"/>
      <c r="AD100"/>
      <c r="AE100"/>
    </row>
    <row r="101" spans="21:31">
      <c r="U101"/>
      <c r="V101"/>
      <c r="W101"/>
      <c r="X101"/>
      <c r="Y101"/>
      <c r="Z101"/>
      <c r="AA101"/>
      <c r="AB101"/>
      <c r="AC101"/>
      <c r="AD101"/>
      <c r="AE101"/>
    </row>
    <row r="102" spans="21:31">
      <c r="U102"/>
      <c r="V102"/>
      <c r="W102"/>
      <c r="X102"/>
      <c r="Y102"/>
      <c r="Z102"/>
      <c r="AA102"/>
      <c r="AB102"/>
      <c r="AC102"/>
      <c r="AD102"/>
      <c r="AE102"/>
    </row>
    <row r="103" spans="21:31">
      <c r="U103"/>
      <c r="V103"/>
      <c r="W103"/>
      <c r="X103"/>
      <c r="Y103"/>
      <c r="Z103"/>
      <c r="AA103"/>
      <c r="AB103"/>
      <c r="AC103"/>
      <c r="AD103"/>
      <c r="AE103"/>
    </row>
    <row r="104" spans="21:31">
      <c r="U104"/>
      <c r="V104"/>
      <c r="W104"/>
      <c r="X104"/>
      <c r="Y104"/>
      <c r="Z104"/>
      <c r="AA104"/>
      <c r="AB104"/>
      <c r="AC104"/>
      <c r="AD104"/>
      <c r="AE104"/>
    </row>
    <row r="105" spans="21:31">
      <c r="U105"/>
      <c r="V105"/>
      <c r="W105"/>
      <c r="X105"/>
      <c r="Y105"/>
      <c r="Z105"/>
      <c r="AA105"/>
      <c r="AB105"/>
      <c r="AC105"/>
      <c r="AD105"/>
      <c r="AE105"/>
    </row>
    <row r="106" spans="21:31">
      <c r="U106"/>
      <c r="V106"/>
      <c r="W106"/>
      <c r="X106"/>
      <c r="Y106"/>
      <c r="Z106"/>
      <c r="AA106"/>
      <c r="AB106"/>
      <c r="AC106"/>
      <c r="AD106"/>
      <c r="AE106"/>
    </row>
    <row r="107" spans="21:31">
      <c r="U107"/>
      <c r="V107"/>
      <c r="W107"/>
      <c r="X107"/>
      <c r="Y107"/>
      <c r="Z107"/>
      <c r="AA107"/>
      <c r="AB107"/>
      <c r="AC107"/>
      <c r="AD107"/>
      <c r="AE107"/>
    </row>
    <row r="108" spans="21:31">
      <c r="U108"/>
      <c r="V108"/>
      <c r="W108"/>
      <c r="X108"/>
      <c r="Y108"/>
      <c r="Z108"/>
      <c r="AA108"/>
      <c r="AB108"/>
      <c r="AC108"/>
      <c r="AD108"/>
      <c r="AE108"/>
    </row>
    <row r="109" spans="21:31">
      <c r="U109"/>
      <c r="V109"/>
      <c r="W109"/>
      <c r="X109"/>
      <c r="Y109"/>
      <c r="Z109"/>
      <c r="AA109"/>
      <c r="AB109"/>
      <c r="AC109"/>
      <c r="AD109"/>
      <c r="AE109"/>
    </row>
    <row r="110" spans="21:31">
      <c r="U110"/>
      <c r="V110"/>
      <c r="W110"/>
      <c r="X110"/>
      <c r="Y110"/>
      <c r="Z110"/>
      <c r="AA110"/>
      <c r="AB110"/>
      <c r="AC110"/>
      <c r="AD110"/>
      <c r="AE110"/>
    </row>
    <row r="111" spans="21:31">
      <c r="U111"/>
      <c r="V111"/>
      <c r="W111"/>
      <c r="X111"/>
      <c r="Y111"/>
      <c r="Z111"/>
      <c r="AA111"/>
      <c r="AB111"/>
      <c r="AC111"/>
      <c r="AD111"/>
      <c r="AE111"/>
    </row>
    <row r="112" spans="21:31">
      <c r="U112"/>
      <c r="V112"/>
      <c r="W112"/>
      <c r="X112"/>
      <c r="Y112"/>
      <c r="Z112"/>
      <c r="AA112"/>
      <c r="AB112"/>
      <c r="AC112"/>
      <c r="AD112"/>
      <c r="AE112"/>
    </row>
    <row r="113" spans="21:31">
      <c r="U113"/>
      <c r="V113"/>
      <c r="W113"/>
      <c r="X113"/>
      <c r="Y113"/>
      <c r="Z113"/>
      <c r="AA113"/>
      <c r="AB113"/>
      <c r="AC113"/>
      <c r="AD113"/>
      <c r="AE113"/>
    </row>
    <row r="114" spans="21:31">
      <c r="U114"/>
      <c r="V114"/>
      <c r="W114"/>
      <c r="X114"/>
      <c r="Y114"/>
      <c r="Z114"/>
      <c r="AA114"/>
      <c r="AB114"/>
      <c r="AC114"/>
      <c r="AD114"/>
      <c r="AE114"/>
    </row>
    <row r="115" spans="21:31">
      <c r="U115"/>
      <c r="V115"/>
      <c r="W115"/>
      <c r="X115"/>
      <c r="Y115"/>
      <c r="Z115"/>
      <c r="AA115"/>
      <c r="AB115"/>
      <c r="AC115"/>
      <c r="AD115"/>
      <c r="AE115"/>
    </row>
    <row r="116" spans="21:31">
      <c r="U116"/>
      <c r="V116"/>
      <c r="W116"/>
      <c r="X116"/>
      <c r="Y116"/>
      <c r="Z116"/>
      <c r="AA116"/>
      <c r="AB116"/>
      <c r="AC116"/>
      <c r="AD116"/>
      <c r="AE116"/>
    </row>
    <row r="117" spans="21:31">
      <c r="U117"/>
      <c r="V117"/>
      <c r="W117"/>
      <c r="X117"/>
      <c r="Y117"/>
      <c r="Z117"/>
      <c r="AA117"/>
      <c r="AB117"/>
      <c r="AC117"/>
      <c r="AD117"/>
      <c r="AE117"/>
    </row>
    <row r="118" spans="21:31">
      <c r="U118"/>
      <c r="V118"/>
      <c r="W118"/>
      <c r="X118"/>
      <c r="Y118"/>
      <c r="Z118"/>
      <c r="AA118"/>
      <c r="AB118"/>
      <c r="AC118"/>
      <c r="AD118"/>
      <c r="AE118"/>
    </row>
    <row r="119" spans="21:31">
      <c r="U119"/>
      <c r="V119"/>
      <c r="W119"/>
      <c r="X119"/>
      <c r="Y119"/>
      <c r="Z119"/>
      <c r="AA119"/>
      <c r="AB119"/>
      <c r="AC119"/>
      <c r="AD119"/>
      <c r="AE119"/>
    </row>
    <row r="120" spans="21:31">
      <c r="U120"/>
      <c r="V120"/>
      <c r="W120"/>
      <c r="X120"/>
      <c r="Y120"/>
      <c r="Z120"/>
      <c r="AA120"/>
      <c r="AB120"/>
      <c r="AC120"/>
      <c r="AD120"/>
      <c r="AE120"/>
    </row>
    <row r="121" spans="21:31">
      <c r="U121"/>
      <c r="V121"/>
      <c r="W121"/>
      <c r="X121"/>
      <c r="Y121"/>
      <c r="Z121"/>
      <c r="AA121"/>
      <c r="AB121"/>
      <c r="AC121"/>
      <c r="AD121"/>
      <c r="AE121"/>
    </row>
    <row r="122" spans="21:31">
      <c r="U122"/>
      <c r="V122"/>
      <c r="W122"/>
      <c r="X122"/>
      <c r="Y122"/>
      <c r="Z122"/>
      <c r="AA122"/>
      <c r="AB122"/>
      <c r="AC122"/>
      <c r="AD122"/>
      <c r="AE122"/>
    </row>
    <row r="123" spans="21:31">
      <c r="U123"/>
      <c r="V123"/>
      <c r="W123"/>
      <c r="X123"/>
      <c r="Y123"/>
      <c r="Z123"/>
      <c r="AA123"/>
      <c r="AB123"/>
      <c r="AC123"/>
      <c r="AD123"/>
      <c r="AE123"/>
    </row>
    <row r="124" spans="21:31">
      <c r="U124"/>
      <c r="V124"/>
      <c r="W124"/>
      <c r="X124"/>
      <c r="Y124"/>
      <c r="Z124"/>
      <c r="AA124"/>
      <c r="AB124"/>
      <c r="AC124"/>
      <c r="AD124"/>
      <c r="AE124"/>
    </row>
    <row r="125" spans="21:31">
      <c r="U125"/>
      <c r="V125"/>
      <c r="W125"/>
      <c r="X125"/>
      <c r="Y125"/>
      <c r="Z125"/>
      <c r="AA125"/>
      <c r="AB125"/>
      <c r="AC125"/>
      <c r="AD125"/>
      <c r="AE125"/>
    </row>
    <row r="126" spans="21:31">
      <c r="U126"/>
      <c r="V126"/>
      <c r="W126"/>
      <c r="X126"/>
      <c r="Y126"/>
      <c r="Z126"/>
      <c r="AA126"/>
      <c r="AB126"/>
      <c r="AC126"/>
      <c r="AD126"/>
      <c r="AE126"/>
    </row>
    <row r="127" spans="21:31">
      <c r="U127"/>
      <c r="V127"/>
      <c r="W127"/>
      <c r="X127"/>
      <c r="Y127"/>
      <c r="Z127"/>
      <c r="AA127"/>
      <c r="AB127"/>
      <c r="AC127"/>
      <c r="AD127"/>
      <c r="AE127"/>
    </row>
    <row r="128" spans="21:31">
      <c r="U128"/>
      <c r="V128"/>
      <c r="W128"/>
      <c r="X128"/>
      <c r="Y128"/>
      <c r="Z128"/>
      <c r="AA128"/>
      <c r="AB128"/>
      <c r="AC128"/>
      <c r="AD128"/>
      <c r="AE128"/>
    </row>
    <row r="129" spans="21:31">
      <c r="U129"/>
      <c r="V129"/>
      <c r="W129"/>
      <c r="X129"/>
      <c r="Y129"/>
      <c r="Z129"/>
      <c r="AA129"/>
      <c r="AB129"/>
      <c r="AC129"/>
      <c r="AD129"/>
      <c r="AE129"/>
    </row>
    <row r="130" spans="21:31">
      <c r="U130"/>
      <c r="V130"/>
      <c r="W130"/>
      <c r="X130"/>
      <c r="Y130"/>
      <c r="Z130"/>
      <c r="AA130"/>
      <c r="AB130"/>
      <c r="AC130"/>
      <c r="AD130"/>
      <c r="AE130"/>
    </row>
    <row r="131" spans="21:31">
      <c r="U131"/>
      <c r="V131"/>
      <c r="W131"/>
      <c r="X131"/>
      <c r="Y131"/>
      <c r="Z131"/>
      <c r="AA131"/>
      <c r="AB131"/>
      <c r="AC131"/>
      <c r="AD131"/>
      <c r="AE131"/>
    </row>
    <row r="132" spans="21:31">
      <c r="U132"/>
      <c r="V132"/>
      <c r="W132"/>
      <c r="X132"/>
      <c r="Y132"/>
      <c r="Z132"/>
      <c r="AA132"/>
      <c r="AB132"/>
      <c r="AC132"/>
      <c r="AD132"/>
      <c r="AE132"/>
    </row>
    <row r="133" spans="21:31">
      <c r="U133"/>
      <c r="V133"/>
      <c r="W133"/>
      <c r="X133"/>
      <c r="Y133"/>
      <c r="Z133"/>
      <c r="AA133"/>
      <c r="AB133"/>
      <c r="AC133"/>
      <c r="AD133"/>
      <c r="AE133"/>
    </row>
    <row r="134" spans="21:31">
      <c r="U134"/>
      <c r="V134"/>
      <c r="W134"/>
      <c r="X134"/>
      <c r="Y134"/>
      <c r="Z134"/>
      <c r="AA134"/>
      <c r="AB134"/>
      <c r="AC134"/>
      <c r="AD134"/>
      <c r="AE134"/>
    </row>
    <row r="135" spans="21:31">
      <c r="U135"/>
      <c r="V135"/>
      <c r="W135"/>
      <c r="X135"/>
      <c r="Y135"/>
      <c r="Z135"/>
      <c r="AA135"/>
      <c r="AB135"/>
      <c r="AC135"/>
      <c r="AD135"/>
      <c r="AE135"/>
    </row>
    <row r="136" spans="21:31">
      <c r="U136"/>
      <c r="V136"/>
      <c r="W136"/>
      <c r="X136"/>
      <c r="Y136"/>
      <c r="Z136"/>
      <c r="AA136"/>
      <c r="AB136"/>
      <c r="AC136"/>
      <c r="AD136"/>
      <c r="AE136"/>
    </row>
    <row r="137" spans="21:31">
      <c r="U137"/>
      <c r="V137"/>
      <c r="W137"/>
      <c r="X137"/>
      <c r="Y137"/>
      <c r="Z137"/>
      <c r="AA137"/>
      <c r="AB137"/>
      <c r="AC137"/>
      <c r="AD137"/>
      <c r="AE137"/>
    </row>
    <row r="138" spans="21:31">
      <c r="U138"/>
      <c r="V138"/>
      <c r="W138"/>
      <c r="X138"/>
      <c r="Y138"/>
      <c r="Z138"/>
      <c r="AA138"/>
      <c r="AB138"/>
      <c r="AC138"/>
      <c r="AD138"/>
      <c r="AE138"/>
    </row>
    <row r="139" spans="21:31">
      <c r="U139"/>
      <c r="V139"/>
      <c r="W139"/>
      <c r="X139"/>
      <c r="Y139"/>
      <c r="Z139"/>
      <c r="AA139"/>
      <c r="AB139"/>
      <c r="AC139"/>
      <c r="AD139"/>
      <c r="AE139"/>
    </row>
    <row r="140" spans="21:31">
      <c r="U140"/>
      <c r="V140"/>
      <c r="W140"/>
      <c r="X140"/>
      <c r="Y140"/>
      <c r="Z140"/>
      <c r="AA140"/>
      <c r="AB140"/>
      <c r="AC140"/>
      <c r="AD140"/>
      <c r="AE140"/>
    </row>
    <row r="141" spans="21:31">
      <c r="U141"/>
      <c r="V141"/>
      <c r="W141"/>
      <c r="X141"/>
      <c r="Y141"/>
      <c r="Z141"/>
      <c r="AA141"/>
      <c r="AB141"/>
      <c r="AC141"/>
      <c r="AD141"/>
      <c r="AE141"/>
    </row>
    <row r="142" spans="21:31">
      <c r="U142"/>
      <c r="V142"/>
      <c r="W142"/>
      <c r="X142"/>
      <c r="Y142"/>
      <c r="Z142"/>
      <c r="AA142"/>
      <c r="AB142"/>
      <c r="AC142"/>
      <c r="AD142"/>
      <c r="AE142"/>
    </row>
    <row r="143" spans="21:31">
      <c r="U143"/>
      <c r="V143"/>
      <c r="W143"/>
      <c r="X143"/>
      <c r="Y143"/>
      <c r="Z143"/>
      <c r="AA143"/>
      <c r="AB143"/>
      <c r="AC143"/>
      <c r="AD143"/>
      <c r="AE143"/>
    </row>
    <row r="144" spans="21:31">
      <c r="U144"/>
      <c r="V144"/>
      <c r="W144"/>
      <c r="X144"/>
      <c r="Y144"/>
      <c r="Z144"/>
      <c r="AA144"/>
      <c r="AB144"/>
      <c r="AC144"/>
      <c r="AD144"/>
      <c r="AE144"/>
    </row>
    <row r="145" spans="21:31">
      <c r="U145"/>
      <c r="V145"/>
      <c r="W145"/>
      <c r="X145"/>
      <c r="Y145"/>
      <c r="Z145"/>
      <c r="AA145"/>
      <c r="AB145"/>
      <c r="AC145"/>
      <c r="AD145"/>
      <c r="AE145"/>
    </row>
  </sheetData>
  <printOptions horizontalCentered="1"/>
  <pageMargins left="0.7" right="0.7" top="0.5" bottom="0.5" header="0.3" footer="0.3"/>
  <pageSetup scale="52" orientation="landscape" horizontalDpi="1200" verticalDpi="1200" r:id="rId1"/>
  <headerFooter>
    <oddFooter>&amp;C&amp;F  &amp;A</oddFooter>
  </headerFooter>
  <ignoredErrors>
    <ignoredError sqref="A18:B18 BC5:BE6 V73:EV74 V6:X6 V64:X72 V146:EV147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3B02F-631E-43D9-BE23-BD913A788648}">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28515625" style="1" bestFit="1" customWidth="1"/>
    <col min="4" max="4" width="7" style="1" bestFit="1" customWidth="1"/>
    <col min="5" max="5" width="7.140625" style="1" bestFit="1" customWidth="1"/>
    <col min="6" max="6" width="7.42578125" style="1" bestFit="1" customWidth="1"/>
    <col min="7" max="7" width="11.5703125" style="1" bestFit="1" customWidth="1"/>
    <col min="8" max="8" width="8" style="1" bestFit="1" customWidth="1"/>
    <col min="9" max="9" width="8.7109375" style="1" bestFit="1" customWidth="1"/>
    <col min="10" max="12" width="11.5703125" style="1" bestFit="1" customWidth="1"/>
    <col min="13" max="18" width="12.285156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242</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8" orientation="landscape" horizontalDpi="1200" verticalDpi="1200" r:id="rId1"/>
  <headerFooter>
    <oddFooter>&amp;C&amp;F  &amp;A</oddFooter>
  </headerFooter>
  <ignoredErrors>
    <ignoredError sqref="A18:B18 BC5:BE6 V73:EV74 V6:X6 V64:X72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350DC-031A-47D6-A6AD-3C84412C3FD4}">
  <sheetPr>
    <tabColor theme="0" tint="-0.249977111117893"/>
    <pageSetUpPr fitToPage="1"/>
  </sheetPr>
  <dimension ref="A1:EV145"/>
  <sheetViews>
    <sheetView zoomScale="80" zoomScaleNormal="80" workbookViewId="0">
      <pane xSplit="2" ySplit="4" topLeftCell="C11"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1.5703125" style="1" bestFit="1" customWidth="1"/>
    <col min="4" max="4" width="7" style="1" bestFit="1" customWidth="1"/>
    <col min="5" max="5" width="7.140625" style="1" bestFit="1" customWidth="1"/>
    <col min="6" max="6" width="7.42578125" style="1" bestFit="1" customWidth="1"/>
    <col min="7" max="7" width="11.28515625" style="1" bestFit="1" customWidth="1"/>
    <col min="8" max="8" width="8" style="1" bestFit="1" customWidth="1"/>
    <col min="9" max="9" width="8.7109375" style="1" bestFit="1" customWidth="1"/>
    <col min="10" max="10" width="11.28515625" style="1" bestFit="1" customWidth="1"/>
    <col min="11" max="12" width="10.5703125" style="1" bestFit="1" customWidth="1"/>
    <col min="13" max="14" width="11.28515625" style="1" bestFit="1" customWidth="1"/>
    <col min="15" max="15" width="10.5703125" style="1" bestFit="1" customWidth="1"/>
    <col min="16" max="16" width="11.28515625" style="1" bestFit="1" customWidth="1"/>
    <col min="17" max="18" width="11.57031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243</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60" orientation="landscape" horizontalDpi="1200" verticalDpi="1200" r:id="rId1"/>
  <headerFooter>
    <oddFooter>&amp;C&amp;F  &amp;A</oddFooter>
  </headerFooter>
  <ignoredErrors>
    <ignoredError sqref="A18:B18 BC5:BE6 V73:EV74 V6:X6 V64:X72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8E6CF-9F81-4F39-AE75-FB9D90B88462}">
  <sheetPr>
    <tabColor theme="0" tint="-0.249977111117893"/>
    <pageSetUpPr fitToPage="1"/>
  </sheetPr>
  <dimension ref="A1:EV145"/>
  <sheetViews>
    <sheetView zoomScale="80" zoomScaleNormal="80" workbookViewId="0">
      <pane xSplit="2" ySplit="4" topLeftCell="C28"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3.140625" style="1" bestFit="1" customWidth="1"/>
    <col min="4" max="4" width="7" style="1" bestFit="1" customWidth="1"/>
    <col min="5" max="5" width="7.140625" style="1" bestFit="1" customWidth="1"/>
    <col min="6" max="6" width="7.42578125" style="1" bestFit="1" customWidth="1"/>
    <col min="7" max="7" width="11.5703125" style="1" bestFit="1" customWidth="1"/>
    <col min="8" max="8" width="8" style="1" bestFit="1" customWidth="1"/>
    <col min="9" max="9" width="8.7109375" style="1" bestFit="1" customWidth="1"/>
    <col min="10" max="11" width="11.5703125" style="1" bestFit="1" customWidth="1"/>
    <col min="12" max="13" width="12.28515625" style="1" bestFit="1" customWidth="1"/>
    <col min="14" max="15" width="11.5703125" style="1" bestFit="1" customWidth="1"/>
    <col min="16" max="16" width="12.28515625" style="1" bestFit="1" customWidth="1"/>
    <col min="17" max="18" width="13.140625" style="1" bestFit="1" customWidth="1"/>
    <col min="19" max="19" width="11.57031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244</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7" orientation="landscape" horizontalDpi="1200" verticalDpi="1200" r:id="rId1"/>
  <headerFooter>
    <oddFooter>&amp;C&amp;F  &amp;A</oddFooter>
  </headerFooter>
  <ignoredErrors>
    <ignoredError sqref="A18:B18 BC5:BE6 V73:EV74 V6:X6 V64:X72 V146:EV147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4082-FC8E-44A1-AD13-B80F129CF99A}">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1.5703125" style="1" bestFit="1" customWidth="1"/>
    <col min="4" max="4" width="7" style="1" bestFit="1" customWidth="1"/>
    <col min="5" max="5" width="7.140625" style="1" bestFit="1" customWidth="1"/>
    <col min="6" max="6" width="7.42578125" style="1" bestFit="1" customWidth="1"/>
    <col min="7" max="7" width="11.5703125" style="1" bestFit="1" customWidth="1"/>
    <col min="8" max="8" width="8" style="1" bestFit="1" customWidth="1"/>
    <col min="9" max="9" width="8.7109375" style="1" bestFit="1" customWidth="1"/>
    <col min="10" max="10" width="12.28515625" style="1" bestFit="1" customWidth="1"/>
    <col min="11" max="15" width="11.28515625" style="1" bestFit="1" customWidth="1"/>
    <col min="16" max="18" width="12.285156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245</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9" orientation="landscape" horizontalDpi="1200" verticalDpi="1200" r:id="rId1"/>
  <headerFooter>
    <oddFooter>&amp;C&amp;F  &amp;A</oddFooter>
  </headerFooter>
  <ignoredErrors>
    <ignoredError sqref="A18:B18 BC5:BE6 V73:EV74 V6:X6 V64:X72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F6538-C93B-45E5-A92D-E9CBF321D3D9}">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1.5703125" style="1" bestFit="1" customWidth="1"/>
    <col min="4" max="4" width="7" style="1" bestFit="1" customWidth="1"/>
    <col min="5" max="5" width="7.140625" style="1" bestFit="1" customWidth="1"/>
    <col min="6" max="6" width="7.42578125" style="1" bestFit="1" customWidth="1"/>
    <col min="7" max="7" width="10.5703125" style="1" bestFit="1" customWidth="1"/>
    <col min="8" max="8" width="8" style="1" bestFit="1" customWidth="1"/>
    <col min="9" max="9" width="8.7109375" style="1" bestFit="1" customWidth="1"/>
    <col min="10" max="10" width="10.5703125" style="1" bestFit="1" customWidth="1"/>
    <col min="11" max="11" width="11.28515625" style="1" bestFit="1" customWidth="1"/>
    <col min="12" max="12" width="10.5703125" style="1" bestFit="1" customWidth="1"/>
    <col min="13" max="18" width="11.285156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246</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60" orientation="landscape" horizontalDpi="1200" verticalDpi="1200" r:id="rId1"/>
  <headerFooter>
    <oddFooter>&amp;C&amp;F  &amp;A</oddFooter>
  </headerFooter>
  <ignoredErrors>
    <ignoredError sqref="A18:B18 BC5:BE6 V73:EV74 V6:X6 V64:X72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332ED-204E-4A91-8FCA-326FE63C7290}">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1.5703125" style="1" bestFit="1" customWidth="1"/>
    <col min="4" max="4" width="7" style="1" bestFit="1" customWidth="1"/>
    <col min="5" max="5" width="7.140625" style="1" bestFit="1" customWidth="1"/>
    <col min="6" max="6" width="7.42578125" style="1" bestFit="1" customWidth="1"/>
    <col min="7" max="7" width="7.140625" style="1" bestFit="1" customWidth="1"/>
    <col min="8" max="8" width="8" style="1" bestFit="1" customWidth="1"/>
    <col min="9" max="9" width="8.7109375" style="1" bestFit="1" customWidth="1"/>
    <col min="10" max="10" width="6.5703125" style="1" bestFit="1" customWidth="1"/>
    <col min="11" max="11" width="7.5703125" style="1" bestFit="1" customWidth="1"/>
    <col min="12" max="12" width="7.42578125" style="1" bestFit="1" customWidth="1"/>
    <col min="13" max="13" width="6.85546875" style="1" bestFit="1" customWidth="1"/>
    <col min="14" max="15" width="7.140625" style="1" bestFit="1" customWidth="1"/>
    <col min="16" max="16" width="11.28515625" style="1" bestFit="1" customWidth="1"/>
    <col min="17" max="18" width="11.57031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247</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60" orientation="landscape" horizontalDpi="1200" verticalDpi="1200" r:id="rId1"/>
  <headerFooter>
    <oddFooter>&amp;C&amp;F  &amp;A</oddFooter>
  </headerFooter>
  <ignoredErrors>
    <ignoredError sqref="A18:B18 BC5:BE6 V73:EV74 V6:X6 V64:X72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8C27-C33F-491A-8650-69F023931C3C}">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1.5703125" style="1" bestFit="1" customWidth="1"/>
    <col min="4" max="4" width="7" style="1" bestFit="1" customWidth="1"/>
    <col min="5" max="5" width="7.140625" style="1" bestFit="1" customWidth="1"/>
    <col min="6" max="6" width="7.42578125" style="1" bestFit="1" customWidth="1"/>
    <col min="7" max="7" width="10.5703125" style="1" bestFit="1" customWidth="1"/>
    <col min="8" max="8" width="8" style="1" bestFit="1" customWidth="1"/>
    <col min="9" max="9" width="8.7109375" style="1" bestFit="1" customWidth="1"/>
    <col min="10" max="15" width="11.28515625" style="1" bestFit="1" customWidth="1"/>
    <col min="16" max="16" width="12.28515625" style="1" bestFit="1" customWidth="1"/>
    <col min="17" max="18" width="11.57031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248</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9" orientation="landscape" horizontalDpi="1200" verticalDpi="1200" r:id="rId1"/>
  <headerFooter>
    <oddFooter>&amp;C&amp;F  &amp;A</oddFooter>
  </headerFooter>
  <ignoredErrors>
    <ignoredError sqref="A18:B18 BC5:BE6 V73:EV74 V6:X6 V64:X72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BF4E-C983-4A96-87A4-64E11AA158DC}">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2.28515625" style="1" bestFit="1" customWidth="1"/>
    <col min="4" max="4" width="7" style="1" bestFit="1" customWidth="1"/>
    <col min="5" max="5" width="7.140625" style="1" bestFit="1" customWidth="1"/>
    <col min="6" max="6" width="7.42578125" style="1" bestFit="1" customWidth="1"/>
    <col min="7" max="7" width="11.28515625" style="1" bestFit="1" customWidth="1"/>
    <col min="8" max="8" width="8" style="1" bestFit="1" customWidth="1"/>
    <col min="9" max="9" width="8.7109375" style="1" bestFit="1" customWidth="1"/>
    <col min="10" max="10" width="11.28515625" style="1" bestFit="1" customWidth="1"/>
    <col min="11" max="17" width="12.28515625" style="1" bestFit="1" customWidth="1"/>
    <col min="18" max="18" width="11.57031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249</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7" orientation="landscape" horizontalDpi="1200" verticalDpi="1200" r:id="rId1"/>
  <headerFooter>
    <oddFooter>&amp;C&amp;F  &amp;A</oddFooter>
  </headerFooter>
  <ignoredErrors>
    <ignoredError sqref="A18:B18 BC5:BE6 V73:EV74 V6:X6 V64:X72 V146:EV146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E7BC9-44C0-40BC-AE93-0BE230115961}">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ColWidth="9.140625" defaultRowHeight="12.75"/>
  <cols>
    <col min="1" max="1" width="2.7109375" style="1" customWidth="1"/>
    <col min="2" max="2" width="45.5703125" style="1" bestFit="1" customWidth="1"/>
    <col min="3" max="3" width="13.140625" style="1" bestFit="1" customWidth="1"/>
    <col min="4" max="4" width="7" style="1" bestFit="1" customWidth="1"/>
    <col min="5" max="5" width="7.140625" style="1" bestFit="1" customWidth="1"/>
    <col min="6" max="6" width="7.42578125" style="1" bestFit="1" customWidth="1"/>
    <col min="7" max="7" width="11.5703125" style="1" bestFit="1" customWidth="1"/>
    <col min="8" max="8" width="8" style="1" bestFit="1" customWidth="1"/>
    <col min="9" max="9" width="8.7109375" style="1" bestFit="1" customWidth="1"/>
    <col min="10" max="14" width="12.28515625" style="1" bestFit="1" customWidth="1"/>
    <col min="15" max="15" width="11.5703125" style="1" bestFit="1" customWidth="1"/>
    <col min="16" max="16" width="12.28515625" style="1" bestFit="1" customWidth="1"/>
    <col min="17" max="18" width="13.140625" style="1" bestFit="1" customWidth="1"/>
    <col min="19" max="19" width="9.2851562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2851562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2851562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2851562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2851562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2851562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2851562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2851562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2851562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2851562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2851562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2851562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28515625" style="1" bestFit="1" customWidth="1"/>
    <col min="152" max="152" width="15" style="1" bestFit="1" customWidth="1"/>
    <col min="153" max="16384" width="9.140625" style="1"/>
  </cols>
  <sheetData>
    <row r="1" spans="1:152" ht="15">
      <c r="A1" s="4" t="s">
        <v>0</v>
      </c>
    </row>
    <row r="2" spans="1:152">
      <c r="C2" s="14">
        <v>2025</v>
      </c>
      <c r="P2" s="14">
        <v>2026</v>
      </c>
    </row>
    <row r="3" spans="1:152">
      <c r="C3" s="14" t="s">
        <v>1</v>
      </c>
      <c r="P3" s="14" t="s">
        <v>2</v>
      </c>
      <c r="Q3" s="14" t="s">
        <v>1</v>
      </c>
      <c r="R3" s="14" t="s">
        <v>3</v>
      </c>
      <c r="S3" s="14"/>
    </row>
    <row r="4" spans="1:152">
      <c r="B4" s="21" t="s">
        <v>250</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ht="15">
      <c r="D5" s="13"/>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ht="15">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3.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3.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3.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3.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3.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3.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ht="15">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ht="15">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ht="15">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ht="15">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ht="15">
      <c r="U79"/>
      <c r="V79"/>
      <c r="W79"/>
      <c r="X79"/>
      <c r="Y79"/>
      <c r="Z79"/>
      <c r="AA79"/>
      <c r="AB79"/>
      <c r="AC79"/>
      <c r="AD79"/>
      <c r="AE79"/>
    </row>
    <row r="80" spans="2:152" ht="15">
      <c r="U80"/>
      <c r="V80"/>
      <c r="W80"/>
      <c r="X80"/>
      <c r="Y80"/>
      <c r="Z80"/>
      <c r="AA80"/>
      <c r="AB80"/>
      <c r="AC80"/>
      <c r="AD80"/>
      <c r="AE80"/>
    </row>
    <row r="81" spans="21:31" ht="15">
      <c r="U81"/>
      <c r="V81"/>
      <c r="W81"/>
      <c r="X81"/>
      <c r="Y81"/>
      <c r="Z81"/>
      <c r="AA81"/>
      <c r="AB81"/>
      <c r="AC81"/>
      <c r="AD81"/>
      <c r="AE81"/>
    </row>
    <row r="82" spans="21:31" ht="15">
      <c r="U82"/>
      <c r="V82"/>
      <c r="W82"/>
      <c r="X82"/>
      <c r="Y82"/>
      <c r="Z82"/>
      <c r="AA82"/>
      <c r="AB82"/>
      <c r="AC82"/>
      <c r="AD82"/>
      <c r="AE82"/>
    </row>
    <row r="83" spans="21:31" ht="15">
      <c r="U83"/>
      <c r="V83"/>
      <c r="W83"/>
      <c r="X83"/>
      <c r="Y83"/>
      <c r="Z83"/>
      <c r="AA83"/>
      <c r="AB83"/>
      <c r="AC83"/>
      <c r="AD83"/>
      <c r="AE83"/>
    </row>
    <row r="84" spans="21:31" ht="15">
      <c r="U84"/>
      <c r="V84"/>
      <c r="W84"/>
      <c r="X84"/>
      <c r="Y84"/>
      <c r="Z84"/>
      <c r="AA84"/>
      <c r="AB84"/>
      <c r="AC84"/>
      <c r="AD84"/>
      <c r="AE84"/>
    </row>
    <row r="85" spans="21:31" ht="15">
      <c r="U85"/>
      <c r="V85"/>
      <c r="W85"/>
      <c r="X85"/>
      <c r="Y85"/>
      <c r="Z85"/>
      <c r="AA85"/>
      <c r="AB85"/>
      <c r="AC85"/>
      <c r="AD85"/>
      <c r="AE85"/>
    </row>
    <row r="86" spans="21:31" ht="15">
      <c r="U86"/>
      <c r="V86"/>
      <c r="W86"/>
      <c r="X86"/>
      <c r="Y86"/>
      <c r="Z86"/>
      <c r="AA86"/>
      <c r="AB86"/>
      <c r="AC86"/>
      <c r="AD86"/>
      <c r="AE86"/>
    </row>
    <row r="87" spans="21:31" ht="15">
      <c r="U87"/>
      <c r="V87"/>
      <c r="W87"/>
      <c r="X87"/>
      <c r="Y87"/>
      <c r="Z87"/>
      <c r="AA87"/>
      <c r="AB87"/>
      <c r="AC87"/>
      <c r="AD87"/>
      <c r="AE87"/>
    </row>
    <row r="88" spans="21:31" ht="15">
      <c r="U88"/>
      <c r="V88"/>
      <c r="W88"/>
      <c r="X88"/>
      <c r="Y88"/>
      <c r="Z88"/>
      <c r="AA88"/>
      <c r="AB88"/>
      <c r="AC88"/>
      <c r="AD88"/>
      <c r="AE88"/>
    </row>
    <row r="89" spans="21:31" ht="15">
      <c r="U89"/>
      <c r="V89"/>
      <c r="W89"/>
      <c r="X89"/>
      <c r="Y89"/>
      <c r="Z89"/>
      <c r="AA89"/>
      <c r="AB89"/>
      <c r="AC89"/>
      <c r="AD89"/>
      <c r="AE89"/>
    </row>
    <row r="90" spans="21:31" ht="15">
      <c r="U90"/>
      <c r="V90"/>
      <c r="W90"/>
      <c r="X90"/>
      <c r="Y90"/>
      <c r="Z90"/>
      <c r="AA90"/>
      <c r="AB90"/>
      <c r="AC90"/>
      <c r="AD90"/>
      <c r="AE90"/>
    </row>
    <row r="91" spans="21:31" ht="15">
      <c r="U91"/>
      <c r="V91"/>
      <c r="W91"/>
      <c r="X91"/>
      <c r="Y91"/>
      <c r="Z91"/>
      <c r="AA91"/>
      <c r="AB91"/>
      <c r="AC91"/>
      <c r="AD91"/>
      <c r="AE91"/>
    </row>
    <row r="92" spans="21:31" ht="15">
      <c r="U92"/>
      <c r="V92"/>
      <c r="W92"/>
      <c r="X92"/>
      <c r="Y92"/>
      <c r="Z92"/>
      <c r="AA92"/>
      <c r="AB92"/>
      <c r="AC92"/>
      <c r="AD92"/>
      <c r="AE92"/>
    </row>
    <row r="93" spans="21:31" ht="15">
      <c r="U93"/>
      <c r="V93"/>
      <c r="W93"/>
      <c r="X93"/>
      <c r="Y93"/>
      <c r="Z93"/>
      <c r="AA93"/>
      <c r="AB93"/>
      <c r="AC93"/>
      <c r="AD93"/>
      <c r="AE93"/>
    </row>
    <row r="94" spans="21:31" ht="15">
      <c r="U94"/>
      <c r="V94"/>
      <c r="W94"/>
      <c r="X94"/>
      <c r="Y94"/>
      <c r="Z94"/>
      <c r="AA94"/>
      <c r="AB94"/>
      <c r="AC94"/>
      <c r="AD94"/>
      <c r="AE94"/>
    </row>
    <row r="95" spans="21:31" ht="15">
      <c r="U95"/>
      <c r="V95"/>
      <c r="W95"/>
      <c r="X95"/>
      <c r="Y95"/>
      <c r="Z95"/>
      <c r="AA95"/>
      <c r="AB95"/>
      <c r="AC95"/>
      <c r="AD95"/>
      <c r="AE95"/>
    </row>
    <row r="96" spans="21:31" ht="15">
      <c r="U96"/>
      <c r="V96"/>
      <c r="W96"/>
      <c r="X96"/>
      <c r="Y96"/>
      <c r="Z96"/>
      <c r="AA96"/>
      <c r="AB96"/>
      <c r="AC96"/>
      <c r="AD96"/>
      <c r="AE96"/>
    </row>
    <row r="97" spans="21:31" ht="15">
      <c r="U97"/>
      <c r="V97"/>
      <c r="W97"/>
      <c r="X97"/>
      <c r="Y97"/>
      <c r="Z97"/>
      <c r="AA97"/>
      <c r="AB97"/>
      <c r="AC97"/>
      <c r="AD97"/>
      <c r="AE97"/>
    </row>
    <row r="98" spans="21:31" ht="15">
      <c r="U98"/>
      <c r="V98"/>
      <c r="W98"/>
      <c r="X98"/>
      <c r="Y98"/>
      <c r="Z98"/>
      <c r="AA98"/>
      <c r="AB98"/>
      <c r="AC98"/>
      <c r="AD98"/>
      <c r="AE98"/>
    </row>
    <row r="99" spans="21:31" ht="15">
      <c r="U99"/>
      <c r="V99"/>
      <c r="W99"/>
      <c r="X99"/>
      <c r="Y99"/>
      <c r="Z99"/>
      <c r="AA99"/>
      <c r="AB99"/>
      <c r="AC99"/>
      <c r="AD99"/>
      <c r="AE99"/>
    </row>
    <row r="100" spans="21:31" ht="15">
      <c r="U100"/>
      <c r="V100"/>
      <c r="W100"/>
      <c r="X100"/>
      <c r="Y100"/>
      <c r="Z100"/>
      <c r="AA100"/>
      <c r="AB100"/>
      <c r="AC100"/>
      <c r="AD100"/>
      <c r="AE100"/>
    </row>
    <row r="101" spans="21:31" ht="15">
      <c r="U101"/>
      <c r="V101"/>
      <c r="W101"/>
      <c r="X101"/>
      <c r="Y101"/>
      <c r="Z101"/>
      <c r="AA101"/>
      <c r="AB101"/>
      <c r="AC101"/>
      <c r="AD101"/>
      <c r="AE101"/>
    </row>
    <row r="102" spans="21:31" ht="15">
      <c r="U102"/>
      <c r="V102"/>
      <c r="W102"/>
      <c r="X102"/>
      <c r="Y102"/>
      <c r="Z102"/>
      <c r="AA102"/>
      <c r="AB102"/>
      <c r="AC102"/>
      <c r="AD102"/>
      <c r="AE102"/>
    </row>
    <row r="103" spans="21:31" ht="15">
      <c r="U103"/>
      <c r="V103"/>
      <c r="W103"/>
      <c r="X103"/>
      <c r="Y103"/>
      <c r="Z103"/>
      <c r="AA103"/>
      <c r="AB103"/>
      <c r="AC103"/>
      <c r="AD103"/>
      <c r="AE103"/>
    </row>
    <row r="104" spans="21:31" ht="15">
      <c r="U104"/>
      <c r="V104"/>
      <c r="W104"/>
      <c r="X104"/>
      <c r="Y104"/>
      <c r="Z104"/>
      <c r="AA104"/>
      <c r="AB104"/>
      <c r="AC104"/>
      <c r="AD104"/>
      <c r="AE104"/>
    </row>
    <row r="105" spans="21:31" ht="15">
      <c r="U105"/>
      <c r="V105"/>
      <c r="W105"/>
      <c r="X105"/>
      <c r="Y105"/>
      <c r="Z105"/>
      <c r="AA105"/>
      <c r="AB105"/>
      <c r="AC105"/>
      <c r="AD105"/>
      <c r="AE105"/>
    </row>
    <row r="106" spans="21:31" ht="15">
      <c r="U106"/>
      <c r="V106"/>
      <c r="W106"/>
      <c r="X106"/>
      <c r="Y106"/>
      <c r="Z106"/>
      <c r="AA106"/>
      <c r="AB106"/>
      <c r="AC106"/>
      <c r="AD106"/>
      <c r="AE106"/>
    </row>
    <row r="107" spans="21:31" ht="15">
      <c r="U107"/>
      <c r="V107"/>
      <c r="W107"/>
      <c r="X107"/>
      <c r="Y107"/>
      <c r="Z107"/>
      <c r="AA107"/>
      <c r="AB107"/>
      <c r="AC107"/>
      <c r="AD107"/>
      <c r="AE107"/>
    </row>
    <row r="108" spans="21:31" ht="15">
      <c r="U108"/>
      <c r="V108"/>
      <c r="W108"/>
      <c r="X108"/>
      <c r="Y108"/>
      <c r="Z108"/>
      <c r="AA108"/>
      <c r="AB108"/>
      <c r="AC108"/>
      <c r="AD108"/>
      <c r="AE108"/>
    </row>
    <row r="109" spans="21:31" ht="15">
      <c r="U109"/>
      <c r="V109"/>
      <c r="W109"/>
      <c r="X109"/>
      <c r="Y109"/>
      <c r="Z109"/>
      <c r="AA109"/>
      <c r="AB109"/>
      <c r="AC109"/>
      <c r="AD109"/>
      <c r="AE109"/>
    </row>
    <row r="110" spans="21:31" ht="15">
      <c r="U110"/>
      <c r="V110"/>
      <c r="W110"/>
      <c r="X110"/>
      <c r="Y110"/>
      <c r="Z110"/>
      <c r="AA110"/>
      <c r="AB110"/>
      <c r="AC110"/>
      <c r="AD110"/>
      <c r="AE110"/>
    </row>
    <row r="111" spans="21:31" ht="15">
      <c r="U111"/>
      <c r="V111"/>
      <c r="W111"/>
      <c r="X111"/>
      <c r="Y111"/>
      <c r="Z111"/>
      <c r="AA111"/>
      <c r="AB111"/>
      <c r="AC111"/>
      <c r="AD111"/>
      <c r="AE111"/>
    </row>
    <row r="112" spans="21:31" ht="15">
      <c r="U112"/>
      <c r="V112"/>
      <c r="W112"/>
      <c r="X112"/>
      <c r="Y112"/>
      <c r="Z112"/>
      <c r="AA112"/>
      <c r="AB112"/>
      <c r="AC112"/>
      <c r="AD112"/>
      <c r="AE112"/>
    </row>
    <row r="113" spans="21:31" ht="15">
      <c r="U113"/>
      <c r="V113"/>
      <c r="W113"/>
      <c r="X113"/>
      <c r="Y113"/>
      <c r="Z113"/>
      <c r="AA113"/>
      <c r="AB113"/>
      <c r="AC113"/>
      <c r="AD113"/>
      <c r="AE113"/>
    </row>
    <row r="114" spans="21:31" ht="15">
      <c r="U114"/>
      <c r="V114"/>
      <c r="W114"/>
      <c r="X114"/>
      <c r="Y114"/>
      <c r="Z114"/>
      <c r="AA114"/>
      <c r="AB114"/>
      <c r="AC114"/>
      <c r="AD114"/>
      <c r="AE114"/>
    </row>
    <row r="115" spans="21:31" ht="15">
      <c r="U115"/>
      <c r="V115"/>
      <c r="W115"/>
      <c r="X115"/>
      <c r="Y115"/>
      <c r="Z115"/>
      <c r="AA115"/>
      <c r="AB115"/>
      <c r="AC115"/>
      <c r="AD115"/>
      <c r="AE115"/>
    </row>
    <row r="116" spans="21:31" ht="15">
      <c r="U116"/>
      <c r="V116"/>
      <c r="W116"/>
      <c r="X116"/>
      <c r="Y116"/>
      <c r="Z116"/>
      <c r="AA116"/>
      <c r="AB116"/>
      <c r="AC116"/>
      <c r="AD116"/>
      <c r="AE116"/>
    </row>
    <row r="117" spans="21:31" ht="15">
      <c r="U117"/>
      <c r="V117"/>
      <c r="W117"/>
      <c r="X117"/>
      <c r="Y117"/>
      <c r="Z117"/>
      <c r="AA117"/>
      <c r="AB117"/>
      <c r="AC117"/>
      <c r="AD117"/>
      <c r="AE117"/>
    </row>
    <row r="118" spans="21:31" ht="15">
      <c r="U118"/>
      <c r="V118"/>
      <c r="W118"/>
      <c r="X118"/>
      <c r="Y118"/>
      <c r="Z118"/>
      <c r="AA118"/>
      <c r="AB118"/>
      <c r="AC118"/>
      <c r="AD118"/>
      <c r="AE118"/>
    </row>
    <row r="119" spans="21:31" ht="15">
      <c r="U119"/>
      <c r="V119"/>
      <c r="W119"/>
      <c r="X119"/>
      <c r="Y119"/>
      <c r="Z119"/>
      <c r="AA119"/>
      <c r="AB119"/>
      <c r="AC119"/>
      <c r="AD119"/>
      <c r="AE119"/>
    </row>
    <row r="120" spans="21:31" ht="15">
      <c r="U120"/>
      <c r="V120"/>
      <c r="W120"/>
      <c r="X120"/>
      <c r="Y120"/>
      <c r="Z120"/>
      <c r="AA120"/>
      <c r="AB120"/>
      <c r="AC120"/>
      <c r="AD120"/>
      <c r="AE120"/>
    </row>
    <row r="121" spans="21:31" ht="15">
      <c r="U121"/>
      <c r="V121"/>
      <c r="W121"/>
      <c r="X121"/>
      <c r="Y121"/>
      <c r="Z121"/>
      <c r="AA121"/>
      <c r="AB121"/>
      <c r="AC121"/>
      <c r="AD121"/>
      <c r="AE121"/>
    </row>
    <row r="122" spans="21:31" ht="15">
      <c r="U122"/>
      <c r="V122"/>
      <c r="W122"/>
      <c r="X122"/>
      <c r="Y122"/>
      <c r="Z122"/>
      <c r="AA122"/>
      <c r="AB122"/>
      <c r="AC122"/>
      <c r="AD122"/>
      <c r="AE122"/>
    </row>
    <row r="123" spans="21:31" ht="15">
      <c r="U123"/>
      <c r="V123"/>
      <c r="W123"/>
      <c r="X123"/>
      <c r="Y123"/>
      <c r="Z123"/>
      <c r="AA123"/>
      <c r="AB123"/>
      <c r="AC123"/>
      <c r="AD123"/>
      <c r="AE123"/>
    </row>
    <row r="124" spans="21:31" ht="15">
      <c r="U124"/>
      <c r="V124"/>
      <c r="W124"/>
      <c r="X124"/>
      <c r="Y124"/>
      <c r="Z124"/>
      <c r="AA124"/>
      <c r="AB124"/>
      <c r="AC124"/>
      <c r="AD124"/>
      <c r="AE124"/>
    </row>
    <row r="125" spans="21:31" ht="15">
      <c r="U125"/>
      <c r="V125"/>
      <c r="W125"/>
      <c r="X125"/>
      <c r="Y125"/>
      <c r="Z125"/>
      <c r="AA125"/>
      <c r="AB125"/>
      <c r="AC125"/>
      <c r="AD125"/>
      <c r="AE125"/>
    </row>
    <row r="126" spans="21:31" ht="15">
      <c r="U126"/>
      <c r="V126"/>
      <c r="W126"/>
      <c r="X126"/>
      <c r="Y126"/>
      <c r="Z126"/>
      <c r="AA126"/>
      <c r="AB126"/>
      <c r="AC126"/>
      <c r="AD126"/>
      <c r="AE126"/>
    </row>
    <row r="127" spans="21:31" ht="15">
      <c r="U127"/>
      <c r="V127"/>
      <c r="W127"/>
      <c r="X127"/>
      <c r="Y127"/>
      <c r="Z127"/>
      <c r="AA127"/>
      <c r="AB127"/>
      <c r="AC127"/>
      <c r="AD127"/>
      <c r="AE127"/>
    </row>
    <row r="128" spans="21:31" ht="15">
      <c r="U128"/>
      <c r="V128"/>
      <c r="W128"/>
      <c r="X128"/>
      <c r="Y128"/>
      <c r="Z128"/>
      <c r="AA128"/>
      <c r="AB128"/>
      <c r="AC128"/>
      <c r="AD128"/>
      <c r="AE128"/>
    </row>
    <row r="129" spans="21:31" ht="15">
      <c r="U129"/>
      <c r="V129"/>
      <c r="W129"/>
      <c r="X129"/>
      <c r="Y129"/>
      <c r="Z129"/>
      <c r="AA129"/>
      <c r="AB129"/>
      <c r="AC129"/>
      <c r="AD129"/>
      <c r="AE129"/>
    </row>
    <row r="130" spans="21:31" ht="15">
      <c r="U130"/>
      <c r="V130"/>
      <c r="W130"/>
      <c r="X130"/>
      <c r="Y130"/>
      <c r="Z130"/>
      <c r="AA130"/>
      <c r="AB130"/>
      <c r="AC130"/>
      <c r="AD130"/>
      <c r="AE130"/>
    </row>
    <row r="131" spans="21:31" ht="15">
      <c r="U131"/>
      <c r="V131"/>
      <c r="W131"/>
      <c r="X131"/>
      <c r="Y131"/>
      <c r="Z131"/>
      <c r="AA131"/>
      <c r="AB131"/>
      <c r="AC131"/>
      <c r="AD131"/>
      <c r="AE131"/>
    </row>
    <row r="132" spans="21:31" ht="15">
      <c r="U132"/>
      <c r="V132"/>
      <c r="W132"/>
      <c r="X132"/>
      <c r="Y132"/>
      <c r="Z132"/>
      <c r="AA132"/>
      <c r="AB132"/>
      <c r="AC132"/>
      <c r="AD132"/>
      <c r="AE132"/>
    </row>
    <row r="133" spans="21:31" ht="15">
      <c r="U133"/>
      <c r="V133"/>
      <c r="W133"/>
      <c r="X133"/>
      <c r="Y133"/>
      <c r="Z133"/>
      <c r="AA133"/>
      <c r="AB133"/>
      <c r="AC133"/>
      <c r="AD133"/>
      <c r="AE133"/>
    </row>
    <row r="134" spans="21:31" ht="15">
      <c r="U134"/>
      <c r="V134"/>
      <c r="W134"/>
      <c r="X134"/>
      <c r="Y134"/>
      <c r="Z134"/>
      <c r="AA134"/>
      <c r="AB134"/>
      <c r="AC134"/>
      <c r="AD134"/>
      <c r="AE134"/>
    </row>
    <row r="135" spans="21:31" ht="15">
      <c r="U135"/>
      <c r="V135"/>
      <c r="W135"/>
      <c r="X135"/>
      <c r="Y135"/>
      <c r="Z135"/>
      <c r="AA135"/>
      <c r="AB135"/>
      <c r="AC135"/>
      <c r="AD135"/>
      <c r="AE135"/>
    </row>
    <row r="136" spans="21:31" ht="15">
      <c r="U136"/>
      <c r="V136"/>
      <c r="W136"/>
      <c r="X136"/>
      <c r="Y136"/>
      <c r="Z136"/>
      <c r="AA136"/>
      <c r="AB136"/>
      <c r="AC136"/>
      <c r="AD136"/>
      <c r="AE136"/>
    </row>
    <row r="137" spans="21:31" ht="15">
      <c r="U137"/>
      <c r="V137"/>
      <c r="W137"/>
      <c r="X137"/>
      <c r="Y137"/>
      <c r="Z137"/>
      <c r="AA137"/>
      <c r="AB137"/>
      <c r="AC137"/>
      <c r="AD137"/>
      <c r="AE137"/>
    </row>
    <row r="138" spans="21:31" ht="15">
      <c r="U138"/>
      <c r="V138"/>
      <c r="W138"/>
      <c r="X138"/>
      <c r="Y138"/>
      <c r="Z138"/>
      <c r="AA138"/>
      <c r="AB138"/>
      <c r="AC138"/>
      <c r="AD138"/>
      <c r="AE138"/>
    </row>
    <row r="139" spans="21:31" ht="15">
      <c r="U139"/>
      <c r="V139"/>
      <c r="W139"/>
      <c r="X139"/>
      <c r="Y139"/>
      <c r="Z139"/>
      <c r="AA139"/>
      <c r="AB139"/>
      <c r="AC139"/>
      <c r="AD139"/>
      <c r="AE139"/>
    </row>
    <row r="140" spans="21:31" ht="15">
      <c r="U140"/>
      <c r="V140"/>
      <c r="W140"/>
      <c r="X140"/>
      <c r="Y140"/>
      <c r="Z140"/>
      <c r="AA140"/>
      <c r="AB140"/>
      <c r="AC140"/>
      <c r="AD140"/>
      <c r="AE140"/>
    </row>
    <row r="141" spans="21:31" ht="15">
      <c r="U141"/>
      <c r="V141"/>
      <c r="W141"/>
      <c r="X141"/>
      <c r="Y141"/>
      <c r="Z141"/>
      <c r="AA141"/>
      <c r="AB141"/>
      <c r="AC141"/>
      <c r="AD141"/>
      <c r="AE141"/>
    </row>
    <row r="142" spans="21:31" ht="15">
      <c r="U142"/>
      <c r="V142"/>
      <c r="W142"/>
      <c r="X142"/>
      <c r="Y142"/>
      <c r="Z142"/>
      <c r="AA142"/>
      <c r="AB142"/>
      <c r="AC142"/>
      <c r="AD142"/>
      <c r="AE142"/>
    </row>
    <row r="143" spans="21:31" ht="15">
      <c r="U143"/>
      <c r="V143"/>
      <c r="W143"/>
      <c r="X143"/>
      <c r="Y143"/>
      <c r="Z143"/>
      <c r="AA143"/>
      <c r="AB143"/>
      <c r="AC143"/>
      <c r="AD143"/>
      <c r="AE143"/>
    </row>
    <row r="144" spans="21:31" ht="15">
      <c r="U144"/>
      <c r="V144"/>
      <c r="W144"/>
      <c r="X144"/>
      <c r="Y144"/>
      <c r="Z144"/>
      <c r="AA144"/>
      <c r="AB144"/>
      <c r="AC144"/>
      <c r="AD144"/>
      <c r="AE144"/>
    </row>
    <row r="145" spans="21:31" ht="15">
      <c r="U145"/>
      <c r="V145"/>
      <c r="W145"/>
      <c r="X145"/>
      <c r="Y145"/>
      <c r="Z145"/>
      <c r="AA145"/>
      <c r="AB145"/>
      <c r="AC145"/>
      <c r="AD145"/>
      <c r="AE145"/>
    </row>
  </sheetData>
  <printOptions horizontalCentered="1"/>
  <pageMargins left="0.7" right="0.7" top="0.5" bottom="0.5" header="0.3" footer="0.3"/>
  <pageSetup scale="56" orientation="landscape" horizontalDpi="1200" verticalDpi="1200" r:id="rId1"/>
  <headerFooter>
    <oddFooter>&amp;C&amp;F  &amp;A</oddFooter>
  </headerFooter>
  <ignoredErrors>
    <ignoredError sqref="A18:B18 BC5:BE6 V73:EV74 V6:X6 V64:X72 V146:EV146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2C400-D5B4-4CF5-ABF3-84AE1E3747DB}">
  <sheetPr>
    <tabColor theme="0" tint="-0.249977111117893"/>
    <pageSetUpPr fitToPage="1"/>
  </sheetPr>
  <dimension ref="A1:EV145"/>
  <sheetViews>
    <sheetView zoomScale="80" zoomScaleNormal="80" workbookViewId="0">
      <pane xSplit="2" ySplit="4" topLeftCell="C5" activePane="bottomRight" state="frozen"/>
      <selection pane="bottomRight" activeCell="AE75" sqref="AE75:EV78"/>
      <selection pane="bottomLeft" activeCell="AE75" sqref="AE75:EV78"/>
      <selection pane="topRight" activeCell="AE75" sqref="AE75:EV78"/>
    </sheetView>
  </sheetViews>
  <sheetFormatPr defaultRowHeight="15"/>
  <cols>
    <col min="1" max="1" width="2.7109375" style="1" customWidth="1"/>
    <col min="2" max="2" width="47.140625" style="1" bestFit="1" customWidth="1"/>
    <col min="3" max="3" width="12.28515625" style="1" bestFit="1" customWidth="1"/>
    <col min="4" max="4" width="7.42578125" style="1" bestFit="1" customWidth="1"/>
    <col min="5" max="5" width="7.7109375" style="1" bestFit="1" customWidth="1"/>
    <col min="6" max="6" width="7.85546875" style="1" bestFit="1" customWidth="1"/>
    <col min="7" max="7" width="11.28515625" style="1" bestFit="1" customWidth="1"/>
    <col min="8" max="8" width="8" style="1" bestFit="1" customWidth="1"/>
    <col min="9" max="9" width="8.7109375" style="1" bestFit="1" customWidth="1"/>
    <col min="10" max="13" width="12" style="1" bestFit="1" customWidth="1"/>
    <col min="14" max="14" width="12.28515625" style="1" bestFit="1" customWidth="1"/>
    <col min="15" max="16" width="12" style="1" bestFit="1" customWidth="1"/>
    <col min="17" max="18" width="13" style="1" bestFit="1" customWidth="1"/>
    <col min="19" max="19" width="9.85546875" style="1" bestFit="1" customWidth="1"/>
    <col min="20" max="20" width="1.7109375"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8554687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8554687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8554687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8554687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8554687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8554687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8554687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8554687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8554687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8554687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8554687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85546875" style="1" bestFit="1" customWidth="1"/>
    <col min="152" max="152" width="15" style="1" bestFit="1" customWidth="1"/>
  </cols>
  <sheetData>
    <row r="1" spans="1:152">
      <c r="A1" s="4" t="s">
        <v>0</v>
      </c>
    </row>
    <row r="2" spans="1:152">
      <c r="C2" s="14">
        <v>2025</v>
      </c>
      <c r="P2" s="14">
        <v>2026</v>
      </c>
    </row>
    <row r="3" spans="1:152">
      <c r="C3" s="14" t="s">
        <v>1</v>
      </c>
      <c r="P3" s="14" t="s">
        <v>2</v>
      </c>
      <c r="Q3" s="14" t="s">
        <v>1</v>
      </c>
      <c r="R3" s="14" t="s">
        <v>3</v>
      </c>
      <c r="S3" s="14"/>
    </row>
    <row r="4" spans="1:152">
      <c r="B4" s="21" t="s">
        <v>251</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201</v>
      </c>
      <c r="V4" s="31" t="s">
        <v>22</v>
      </c>
      <c r="W4" s="31" t="s">
        <v>23</v>
      </c>
      <c r="X4" s="31" t="s">
        <v>24</v>
      </c>
      <c r="Y4" s="31" t="s">
        <v>25</v>
      </c>
      <c r="Z4" s="31" t="s">
        <v>26</v>
      </c>
      <c r="AA4" s="31" t="s">
        <v>27</v>
      </c>
      <c r="AB4" s="31" t="s">
        <v>28</v>
      </c>
      <c r="AC4" s="31" t="s">
        <v>29</v>
      </c>
      <c r="AD4" s="31" t="s">
        <v>30</v>
      </c>
      <c r="AE4" s="31" t="s">
        <v>202</v>
      </c>
      <c r="AF4" s="33" t="s">
        <v>203</v>
      </c>
      <c r="AG4" s="31" t="s">
        <v>22</v>
      </c>
      <c r="AH4" s="31" t="s">
        <v>23</v>
      </c>
      <c r="AI4" s="31" t="s">
        <v>24</v>
      </c>
      <c r="AJ4" s="31" t="s">
        <v>25</v>
      </c>
      <c r="AK4" s="31" t="s">
        <v>26</v>
      </c>
      <c r="AL4" s="31" t="s">
        <v>27</v>
      </c>
      <c r="AM4" s="31" t="s">
        <v>28</v>
      </c>
      <c r="AN4" s="31" t="s">
        <v>29</v>
      </c>
      <c r="AO4" s="31" t="s">
        <v>30</v>
      </c>
      <c r="AP4" s="31" t="s">
        <v>202</v>
      </c>
      <c r="AQ4" s="33" t="s">
        <v>204</v>
      </c>
      <c r="AR4" s="31" t="s">
        <v>22</v>
      </c>
      <c r="AS4" s="31" t="s">
        <v>23</v>
      </c>
      <c r="AT4" s="31" t="s">
        <v>24</v>
      </c>
      <c r="AU4" s="31" t="s">
        <v>25</v>
      </c>
      <c r="AV4" s="31" t="s">
        <v>26</v>
      </c>
      <c r="AW4" s="31" t="s">
        <v>27</v>
      </c>
      <c r="AX4" s="31" t="s">
        <v>28</v>
      </c>
      <c r="AY4" s="31" t="s">
        <v>29</v>
      </c>
      <c r="AZ4" s="31" t="s">
        <v>30</v>
      </c>
      <c r="BA4" s="31" t="s">
        <v>202</v>
      </c>
      <c r="BB4" s="33" t="s">
        <v>205</v>
      </c>
      <c r="BC4" s="31" t="s">
        <v>22</v>
      </c>
      <c r="BD4" s="31" t="s">
        <v>23</v>
      </c>
      <c r="BE4" s="31" t="s">
        <v>24</v>
      </c>
      <c r="BF4" s="31" t="s">
        <v>25</v>
      </c>
      <c r="BG4" s="31" t="s">
        <v>26</v>
      </c>
      <c r="BH4" s="31" t="s">
        <v>27</v>
      </c>
      <c r="BI4" s="31" t="s">
        <v>28</v>
      </c>
      <c r="BJ4" s="31" t="s">
        <v>29</v>
      </c>
      <c r="BK4" s="31" t="s">
        <v>30</v>
      </c>
      <c r="BL4" s="31" t="s">
        <v>202</v>
      </c>
      <c r="BM4" s="33" t="s">
        <v>206</v>
      </c>
      <c r="BN4" s="31" t="s">
        <v>22</v>
      </c>
      <c r="BO4" s="31" t="s">
        <v>23</v>
      </c>
      <c r="BP4" s="31" t="s">
        <v>24</v>
      </c>
      <c r="BQ4" s="31" t="s">
        <v>25</v>
      </c>
      <c r="BR4" s="31" t="s">
        <v>26</v>
      </c>
      <c r="BS4" s="31" t="s">
        <v>27</v>
      </c>
      <c r="BT4" s="31" t="s">
        <v>28</v>
      </c>
      <c r="BU4" s="31" t="s">
        <v>29</v>
      </c>
      <c r="BV4" s="31" t="s">
        <v>30</v>
      </c>
      <c r="BW4" s="32" t="s">
        <v>202</v>
      </c>
      <c r="BX4" s="30" t="s">
        <v>207</v>
      </c>
      <c r="BY4" s="31" t="s">
        <v>22</v>
      </c>
      <c r="BZ4" s="31" t="s">
        <v>23</v>
      </c>
      <c r="CA4" s="31" t="s">
        <v>24</v>
      </c>
      <c r="CB4" s="31" t="s">
        <v>25</v>
      </c>
      <c r="CC4" s="31" t="s">
        <v>26</v>
      </c>
      <c r="CD4" s="31" t="s">
        <v>27</v>
      </c>
      <c r="CE4" s="31" t="s">
        <v>28</v>
      </c>
      <c r="CF4" s="31" t="s">
        <v>29</v>
      </c>
      <c r="CG4" s="31" t="s">
        <v>30</v>
      </c>
      <c r="CH4" s="32" t="s">
        <v>202</v>
      </c>
      <c r="CI4" s="30" t="s">
        <v>208</v>
      </c>
      <c r="CJ4" s="31" t="s">
        <v>22</v>
      </c>
      <c r="CK4" s="31" t="s">
        <v>23</v>
      </c>
      <c r="CL4" s="31" t="s">
        <v>24</v>
      </c>
      <c r="CM4" s="31" t="s">
        <v>25</v>
      </c>
      <c r="CN4" s="31" t="s">
        <v>26</v>
      </c>
      <c r="CO4" s="31" t="s">
        <v>27</v>
      </c>
      <c r="CP4" s="31" t="s">
        <v>28</v>
      </c>
      <c r="CQ4" s="31" t="s">
        <v>29</v>
      </c>
      <c r="CR4" s="31" t="s">
        <v>30</v>
      </c>
      <c r="CS4" s="32" t="s">
        <v>202</v>
      </c>
      <c r="CT4" s="30" t="s">
        <v>209</v>
      </c>
      <c r="CU4" s="31" t="s">
        <v>22</v>
      </c>
      <c r="CV4" s="31" t="s">
        <v>23</v>
      </c>
      <c r="CW4" s="31" t="s">
        <v>24</v>
      </c>
      <c r="CX4" s="31" t="s">
        <v>25</v>
      </c>
      <c r="CY4" s="31" t="s">
        <v>26</v>
      </c>
      <c r="CZ4" s="31" t="s">
        <v>27</v>
      </c>
      <c r="DA4" s="31" t="s">
        <v>28</v>
      </c>
      <c r="DB4" s="31" t="s">
        <v>29</v>
      </c>
      <c r="DC4" s="31" t="s">
        <v>30</v>
      </c>
      <c r="DD4" s="32" t="s">
        <v>202</v>
      </c>
      <c r="DE4" s="30" t="s">
        <v>210</v>
      </c>
      <c r="DF4" s="31" t="s">
        <v>22</v>
      </c>
      <c r="DG4" s="31" t="s">
        <v>23</v>
      </c>
      <c r="DH4" s="31" t="s">
        <v>24</v>
      </c>
      <c r="DI4" s="31" t="s">
        <v>25</v>
      </c>
      <c r="DJ4" s="31" t="s">
        <v>26</v>
      </c>
      <c r="DK4" s="31" t="s">
        <v>27</v>
      </c>
      <c r="DL4" s="31" t="s">
        <v>28</v>
      </c>
      <c r="DM4" s="31" t="s">
        <v>29</v>
      </c>
      <c r="DN4" s="31" t="s">
        <v>30</v>
      </c>
      <c r="DO4" s="32" t="s">
        <v>202</v>
      </c>
      <c r="DP4" s="30" t="s">
        <v>211</v>
      </c>
      <c r="DQ4" s="31" t="s">
        <v>22</v>
      </c>
      <c r="DR4" s="31" t="s">
        <v>23</v>
      </c>
      <c r="DS4" s="31" t="s">
        <v>24</v>
      </c>
      <c r="DT4" s="31" t="s">
        <v>25</v>
      </c>
      <c r="DU4" s="31" t="s">
        <v>26</v>
      </c>
      <c r="DV4" s="31" t="s">
        <v>27</v>
      </c>
      <c r="DW4" s="31" t="s">
        <v>28</v>
      </c>
      <c r="DX4" s="31" t="s">
        <v>29</v>
      </c>
      <c r="DY4" s="31" t="s">
        <v>30</v>
      </c>
      <c r="DZ4" s="32" t="s">
        <v>202</v>
      </c>
      <c r="EA4" s="30" t="s">
        <v>212</v>
      </c>
      <c r="EB4" s="31" t="s">
        <v>22</v>
      </c>
      <c r="EC4" s="31" t="s">
        <v>23</v>
      </c>
      <c r="ED4" s="31" t="s">
        <v>24</v>
      </c>
      <c r="EE4" s="31" t="s">
        <v>25</v>
      </c>
      <c r="EF4" s="31" t="s">
        <v>26</v>
      </c>
      <c r="EG4" s="31" t="s">
        <v>27</v>
      </c>
      <c r="EH4" s="31" t="s">
        <v>28</v>
      </c>
      <c r="EI4" s="31" t="s">
        <v>29</v>
      </c>
      <c r="EJ4" s="31" t="s">
        <v>30</v>
      </c>
      <c r="EK4" s="32" t="s">
        <v>202</v>
      </c>
      <c r="EL4" s="71" t="s">
        <v>213</v>
      </c>
      <c r="EM4" s="31" t="s">
        <v>22</v>
      </c>
      <c r="EN4" s="31" t="s">
        <v>23</v>
      </c>
      <c r="EO4" s="31" t="s">
        <v>24</v>
      </c>
      <c r="EP4" s="31" t="s">
        <v>25</v>
      </c>
      <c r="EQ4" s="31" t="s">
        <v>26</v>
      </c>
      <c r="ER4" s="31" t="s">
        <v>27</v>
      </c>
      <c r="ES4" s="31" t="s">
        <v>28</v>
      </c>
      <c r="ET4" s="31" t="s">
        <v>29</v>
      </c>
      <c r="EU4" s="31" t="s">
        <v>30</v>
      </c>
      <c r="EV4" s="32" t="s">
        <v>202</v>
      </c>
    </row>
    <row r="5" spans="1:152">
      <c r="Q5"/>
      <c r="R5"/>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5.7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5.7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5.7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5.7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5.7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5.7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M51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M52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M54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M55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M56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M58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c r="U79"/>
      <c r="V79"/>
      <c r="W79"/>
      <c r="X79"/>
      <c r="Y79"/>
      <c r="Z79"/>
      <c r="AA79"/>
      <c r="AB79"/>
      <c r="AC79"/>
      <c r="AD79"/>
      <c r="AE79"/>
    </row>
    <row r="80" spans="2:152">
      <c r="U80"/>
      <c r="V80"/>
      <c r="W80"/>
      <c r="X80"/>
      <c r="Y80"/>
      <c r="Z80"/>
      <c r="AA80"/>
      <c r="AB80"/>
      <c r="AC80"/>
      <c r="AD80"/>
      <c r="AE80"/>
    </row>
    <row r="81" spans="21:31">
      <c r="U81"/>
      <c r="V81"/>
      <c r="W81"/>
      <c r="X81"/>
      <c r="Y81"/>
      <c r="Z81"/>
      <c r="AA81"/>
      <c r="AB81"/>
      <c r="AC81"/>
      <c r="AD81"/>
      <c r="AE81"/>
    </row>
    <row r="82" spans="21:31">
      <c r="U82"/>
      <c r="V82"/>
      <c r="W82"/>
      <c r="X82"/>
      <c r="Y82"/>
      <c r="Z82"/>
      <c r="AA82"/>
      <c r="AB82"/>
      <c r="AC82"/>
      <c r="AD82"/>
      <c r="AE82"/>
    </row>
    <row r="83" spans="21:31">
      <c r="U83"/>
      <c r="V83"/>
      <c r="W83"/>
      <c r="X83"/>
      <c r="Y83"/>
      <c r="Z83"/>
      <c r="AA83"/>
      <c r="AB83"/>
      <c r="AC83"/>
      <c r="AD83"/>
      <c r="AE83"/>
    </row>
    <row r="84" spans="21:31">
      <c r="U84"/>
      <c r="V84"/>
      <c r="W84"/>
      <c r="X84"/>
      <c r="Y84"/>
      <c r="Z84"/>
      <c r="AA84"/>
      <c r="AB84"/>
      <c r="AC84"/>
      <c r="AD84"/>
      <c r="AE84"/>
    </row>
    <row r="85" spans="21:31">
      <c r="U85"/>
      <c r="V85"/>
      <c r="W85"/>
      <c r="X85"/>
      <c r="Y85"/>
      <c r="Z85"/>
      <c r="AA85"/>
      <c r="AB85"/>
      <c r="AC85"/>
      <c r="AD85"/>
      <c r="AE85"/>
    </row>
    <row r="86" spans="21:31">
      <c r="U86"/>
      <c r="V86"/>
      <c r="W86"/>
      <c r="X86"/>
      <c r="Y86"/>
      <c r="Z86"/>
      <c r="AA86"/>
      <c r="AB86"/>
      <c r="AC86"/>
      <c r="AD86"/>
      <c r="AE86"/>
    </row>
    <row r="87" spans="21:31">
      <c r="U87"/>
      <c r="V87"/>
      <c r="W87"/>
      <c r="X87"/>
      <c r="Y87"/>
      <c r="Z87"/>
      <c r="AA87"/>
      <c r="AB87"/>
      <c r="AC87"/>
      <c r="AD87"/>
      <c r="AE87"/>
    </row>
    <row r="88" spans="21:31">
      <c r="U88"/>
      <c r="V88"/>
      <c r="W88"/>
      <c r="X88"/>
      <c r="Y88"/>
      <c r="Z88"/>
      <c r="AA88"/>
      <c r="AB88"/>
      <c r="AC88"/>
      <c r="AD88"/>
      <c r="AE88"/>
    </row>
    <row r="89" spans="21:31">
      <c r="U89"/>
      <c r="V89"/>
      <c r="W89"/>
      <c r="X89"/>
      <c r="Y89"/>
      <c r="Z89"/>
      <c r="AA89"/>
      <c r="AB89"/>
      <c r="AC89"/>
      <c r="AD89"/>
      <c r="AE89"/>
    </row>
    <row r="90" spans="21:31">
      <c r="U90"/>
      <c r="V90"/>
      <c r="W90"/>
      <c r="X90"/>
      <c r="Y90"/>
      <c r="Z90"/>
      <c r="AA90"/>
      <c r="AB90"/>
      <c r="AC90"/>
      <c r="AD90"/>
      <c r="AE90"/>
    </row>
    <row r="91" spans="21:31">
      <c r="U91"/>
      <c r="V91"/>
      <c r="W91"/>
      <c r="X91"/>
      <c r="Y91"/>
      <c r="Z91"/>
      <c r="AA91"/>
      <c r="AB91"/>
      <c r="AC91"/>
      <c r="AD91"/>
      <c r="AE91"/>
    </row>
    <row r="92" spans="21:31">
      <c r="U92"/>
      <c r="V92"/>
      <c r="W92"/>
      <c r="X92"/>
      <c r="Y92"/>
      <c r="Z92"/>
      <c r="AA92"/>
      <c r="AB92"/>
      <c r="AC92"/>
      <c r="AD92"/>
      <c r="AE92"/>
    </row>
    <row r="93" spans="21:31">
      <c r="U93"/>
      <c r="V93"/>
      <c r="W93"/>
      <c r="X93"/>
      <c r="Y93"/>
      <c r="Z93"/>
      <c r="AA93"/>
      <c r="AB93"/>
      <c r="AC93"/>
      <c r="AD93"/>
      <c r="AE93"/>
    </row>
    <row r="94" spans="21:31">
      <c r="U94"/>
      <c r="V94"/>
      <c r="W94"/>
      <c r="X94"/>
      <c r="Y94"/>
      <c r="Z94"/>
      <c r="AA94"/>
      <c r="AB94"/>
      <c r="AC94"/>
      <c r="AD94"/>
      <c r="AE94"/>
    </row>
    <row r="95" spans="21:31">
      <c r="U95"/>
      <c r="V95"/>
      <c r="W95"/>
      <c r="X95"/>
      <c r="Y95"/>
      <c r="Z95"/>
      <c r="AA95"/>
      <c r="AB95"/>
      <c r="AC95"/>
      <c r="AD95"/>
      <c r="AE95"/>
    </row>
    <row r="96" spans="21:31">
      <c r="U96"/>
      <c r="V96"/>
      <c r="W96"/>
      <c r="X96"/>
      <c r="Y96"/>
      <c r="Z96"/>
      <c r="AA96"/>
      <c r="AB96"/>
      <c r="AC96"/>
      <c r="AD96"/>
      <c r="AE96"/>
    </row>
    <row r="97" spans="21:31">
      <c r="U97"/>
      <c r="V97"/>
      <c r="W97"/>
      <c r="X97"/>
      <c r="Y97"/>
      <c r="Z97"/>
      <c r="AA97"/>
      <c r="AB97"/>
      <c r="AC97"/>
      <c r="AD97"/>
      <c r="AE97"/>
    </row>
    <row r="98" spans="21:31">
      <c r="U98"/>
      <c r="V98"/>
      <c r="W98"/>
      <c r="X98"/>
      <c r="Y98"/>
      <c r="Z98"/>
      <c r="AA98"/>
      <c r="AB98"/>
      <c r="AC98"/>
      <c r="AD98"/>
      <c r="AE98"/>
    </row>
    <row r="99" spans="21:31">
      <c r="U99"/>
      <c r="V99"/>
      <c r="W99"/>
      <c r="X99"/>
      <c r="Y99"/>
      <c r="Z99"/>
      <c r="AA99"/>
      <c r="AB99"/>
      <c r="AC99"/>
      <c r="AD99"/>
      <c r="AE99"/>
    </row>
    <row r="100" spans="21:31">
      <c r="U100"/>
      <c r="V100"/>
      <c r="W100"/>
      <c r="X100"/>
      <c r="Y100"/>
      <c r="Z100"/>
      <c r="AA100"/>
      <c r="AB100"/>
      <c r="AC100"/>
      <c r="AD100"/>
      <c r="AE100"/>
    </row>
    <row r="101" spans="21:31">
      <c r="U101"/>
      <c r="V101"/>
      <c r="W101"/>
      <c r="X101"/>
      <c r="Y101"/>
      <c r="Z101"/>
      <c r="AA101"/>
      <c r="AB101"/>
      <c r="AC101"/>
      <c r="AD101"/>
      <c r="AE101"/>
    </row>
    <row r="102" spans="21:31">
      <c r="U102"/>
      <c r="V102"/>
      <c r="W102"/>
      <c r="X102"/>
      <c r="Y102"/>
      <c r="Z102"/>
      <c r="AA102"/>
      <c r="AB102"/>
      <c r="AC102"/>
      <c r="AD102"/>
      <c r="AE102"/>
    </row>
    <row r="103" spans="21:31">
      <c r="U103"/>
      <c r="V103"/>
      <c r="W103"/>
      <c r="X103"/>
      <c r="Y103"/>
      <c r="Z103"/>
      <c r="AA103"/>
      <c r="AB103"/>
      <c r="AC103"/>
      <c r="AD103"/>
      <c r="AE103"/>
    </row>
    <row r="104" spans="21:31">
      <c r="U104"/>
      <c r="V104"/>
      <c r="W104"/>
      <c r="X104"/>
      <c r="Y104"/>
      <c r="Z104"/>
      <c r="AA104"/>
      <c r="AB104"/>
      <c r="AC104"/>
      <c r="AD104"/>
      <c r="AE104"/>
    </row>
    <row r="105" spans="21:31">
      <c r="U105"/>
      <c r="V105"/>
      <c r="W105"/>
      <c r="X105"/>
      <c r="Y105"/>
      <c r="Z105"/>
      <c r="AA105"/>
      <c r="AB105"/>
      <c r="AC105"/>
      <c r="AD105"/>
      <c r="AE105"/>
    </row>
    <row r="106" spans="21:31">
      <c r="U106"/>
      <c r="V106"/>
      <c r="W106"/>
      <c r="X106"/>
      <c r="Y106"/>
      <c r="Z106"/>
      <c r="AA106"/>
      <c r="AB106"/>
      <c r="AC106"/>
      <c r="AD106"/>
      <c r="AE106"/>
    </row>
    <row r="107" spans="21:31">
      <c r="U107"/>
      <c r="V107"/>
      <c r="W107"/>
      <c r="X107"/>
      <c r="Y107"/>
      <c r="Z107"/>
      <c r="AA107"/>
      <c r="AB107"/>
      <c r="AC107"/>
      <c r="AD107"/>
      <c r="AE107"/>
    </row>
    <row r="108" spans="21:31">
      <c r="U108"/>
      <c r="V108"/>
      <c r="W108"/>
      <c r="X108"/>
      <c r="Y108"/>
      <c r="Z108"/>
      <c r="AA108"/>
      <c r="AB108"/>
      <c r="AC108"/>
      <c r="AD108"/>
      <c r="AE108"/>
    </row>
    <row r="109" spans="21:31">
      <c r="U109"/>
      <c r="V109"/>
      <c r="W109"/>
      <c r="X109"/>
      <c r="Y109"/>
      <c r="Z109"/>
      <c r="AA109"/>
      <c r="AB109"/>
      <c r="AC109"/>
      <c r="AD109"/>
      <c r="AE109"/>
    </row>
    <row r="110" spans="21:31">
      <c r="U110"/>
      <c r="V110"/>
      <c r="W110"/>
      <c r="X110"/>
      <c r="Y110"/>
      <c r="Z110"/>
      <c r="AA110"/>
      <c r="AB110"/>
      <c r="AC110"/>
      <c r="AD110"/>
      <c r="AE110"/>
    </row>
    <row r="111" spans="21:31">
      <c r="U111"/>
      <c r="V111"/>
      <c r="W111"/>
      <c r="X111"/>
      <c r="Y111"/>
      <c r="Z111"/>
      <c r="AA111"/>
      <c r="AB111"/>
      <c r="AC111"/>
      <c r="AD111"/>
      <c r="AE111"/>
    </row>
    <row r="112" spans="21:31">
      <c r="U112"/>
      <c r="V112"/>
      <c r="W112"/>
      <c r="X112"/>
      <c r="Y112"/>
      <c r="Z112"/>
      <c r="AA112"/>
      <c r="AB112"/>
      <c r="AC112"/>
      <c r="AD112"/>
      <c r="AE112"/>
    </row>
    <row r="113" spans="21:31">
      <c r="U113"/>
      <c r="V113"/>
      <c r="W113"/>
      <c r="X113"/>
      <c r="Y113"/>
      <c r="Z113"/>
      <c r="AA113"/>
      <c r="AB113"/>
      <c r="AC113"/>
      <c r="AD113"/>
      <c r="AE113"/>
    </row>
    <row r="114" spans="21:31">
      <c r="U114"/>
      <c r="V114"/>
      <c r="W114"/>
      <c r="X114"/>
      <c r="Y114"/>
      <c r="Z114"/>
      <c r="AA114"/>
      <c r="AB114"/>
      <c r="AC114"/>
      <c r="AD114"/>
      <c r="AE114"/>
    </row>
    <row r="115" spans="21:31">
      <c r="U115"/>
      <c r="V115"/>
      <c r="W115"/>
      <c r="X115"/>
      <c r="Y115"/>
      <c r="Z115"/>
      <c r="AA115"/>
      <c r="AB115"/>
      <c r="AC115"/>
      <c r="AD115"/>
      <c r="AE115"/>
    </row>
    <row r="116" spans="21:31">
      <c r="U116"/>
      <c r="V116"/>
      <c r="W116"/>
      <c r="X116"/>
      <c r="Y116"/>
      <c r="Z116"/>
      <c r="AA116"/>
      <c r="AB116"/>
      <c r="AC116"/>
      <c r="AD116"/>
      <c r="AE116"/>
    </row>
    <row r="117" spans="21:31">
      <c r="U117"/>
      <c r="V117"/>
      <c r="W117"/>
      <c r="X117"/>
      <c r="Y117"/>
      <c r="Z117"/>
      <c r="AA117"/>
      <c r="AB117"/>
      <c r="AC117"/>
      <c r="AD117"/>
      <c r="AE117"/>
    </row>
    <row r="118" spans="21:31">
      <c r="U118"/>
      <c r="V118"/>
      <c r="W118"/>
      <c r="X118"/>
      <c r="Y118"/>
      <c r="Z118"/>
      <c r="AA118"/>
      <c r="AB118"/>
      <c r="AC118"/>
      <c r="AD118"/>
      <c r="AE118"/>
    </row>
    <row r="119" spans="21:31">
      <c r="U119"/>
      <c r="V119"/>
      <c r="W119"/>
      <c r="X119"/>
      <c r="Y119"/>
      <c r="Z119"/>
      <c r="AA119"/>
      <c r="AB119"/>
      <c r="AC119"/>
      <c r="AD119"/>
      <c r="AE119"/>
    </row>
    <row r="120" spans="21:31">
      <c r="U120"/>
      <c r="V120"/>
      <c r="W120"/>
      <c r="X120"/>
      <c r="Y120"/>
      <c r="Z120"/>
      <c r="AA120"/>
      <c r="AB120"/>
      <c r="AC120"/>
      <c r="AD120"/>
      <c r="AE120"/>
    </row>
    <row r="121" spans="21:31">
      <c r="U121"/>
      <c r="V121"/>
      <c r="W121"/>
      <c r="X121"/>
      <c r="Y121"/>
      <c r="Z121"/>
      <c r="AA121"/>
      <c r="AB121"/>
      <c r="AC121"/>
      <c r="AD121"/>
      <c r="AE121"/>
    </row>
    <row r="122" spans="21:31">
      <c r="U122"/>
      <c r="V122"/>
      <c r="W122"/>
      <c r="X122"/>
      <c r="Y122"/>
      <c r="Z122"/>
      <c r="AA122"/>
      <c r="AB122"/>
      <c r="AC122"/>
      <c r="AD122"/>
      <c r="AE122"/>
    </row>
    <row r="123" spans="21:31">
      <c r="U123"/>
      <c r="V123"/>
      <c r="W123"/>
      <c r="X123"/>
      <c r="Y123"/>
      <c r="Z123"/>
      <c r="AA123"/>
      <c r="AB123"/>
      <c r="AC123"/>
      <c r="AD123"/>
      <c r="AE123"/>
    </row>
    <row r="124" spans="21:31">
      <c r="U124"/>
      <c r="V124"/>
      <c r="W124"/>
      <c r="X124"/>
      <c r="Y124"/>
      <c r="Z124"/>
      <c r="AA124"/>
      <c r="AB124"/>
      <c r="AC124"/>
      <c r="AD124"/>
      <c r="AE124"/>
    </row>
    <row r="125" spans="21:31">
      <c r="U125"/>
      <c r="V125"/>
      <c r="W125"/>
      <c r="X125"/>
      <c r="Y125"/>
      <c r="Z125"/>
      <c r="AA125"/>
      <c r="AB125"/>
      <c r="AC125"/>
      <c r="AD125"/>
      <c r="AE125"/>
    </row>
    <row r="126" spans="21:31">
      <c r="U126"/>
      <c r="V126"/>
      <c r="W126"/>
      <c r="X126"/>
      <c r="Y126"/>
      <c r="Z126"/>
      <c r="AA126"/>
      <c r="AB126"/>
      <c r="AC126"/>
      <c r="AD126"/>
      <c r="AE126"/>
    </row>
    <row r="127" spans="21:31">
      <c r="U127"/>
      <c r="V127"/>
      <c r="W127"/>
      <c r="X127"/>
      <c r="Y127"/>
      <c r="Z127"/>
      <c r="AA127"/>
      <c r="AB127"/>
      <c r="AC127"/>
      <c r="AD127"/>
      <c r="AE127"/>
    </row>
    <row r="128" spans="21:31">
      <c r="U128"/>
      <c r="V128"/>
      <c r="W128"/>
      <c r="X128"/>
      <c r="Y128"/>
      <c r="Z128"/>
      <c r="AA128"/>
      <c r="AB128"/>
      <c r="AC128"/>
      <c r="AD128"/>
      <c r="AE128"/>
    </row>
    <row r="129" spans="21:31">
      <c r="U129"/>
      <c r="V129"/>
      <c r="W129"/>
      <c r="X129"/>
      <c r="Y129"/>
      <c r="Z129"/>
      <c r="AA129"/>
      <c r="AB129"/>
      <c r="AC129"/>
      <c r="AD129"/>
      <c r="AE129"/>
    </row>
    <row r="130" spans="21:31">
      <c r="U130"/>
      <c r="V130"/>
      <c r="W130"/>
      <c r="X130"/>
      <c r="Y130"/>
      <c r="Z130"/>
      <c r="AA130"/>
      <c r="AB130"/>
      <c r="AC130"/>
      <c r="AD130"/>
      <c r="AE130"/>
    </row>
    <row r="131" spans="21:31">
      <c r="U131"/>
      <c r="V131"/>
      <c r="W131"/>
      <c r="X131"/>
      <c r="Y131"/>
      <c r="Z131"/>
      <c r="AA131"/>
      <c r="AB131"/>
      <c r="AC131"/>
      <c r="AD131"/>
      <c r="AE131"/>
    </row>
    <row r="132" spans="21:31">
      <c r="U132"/>
      <c r="V132"/>
      <c r="W132"/>
      <c r="X132"/>
      <c r="Y132"/>
      <c r="Z132"/>
      <c r="AA132"/>
      <c r="AB132"/>
      <c r="AC132"/>
      <c r="AD132"/>
      <c r="AE132"/>
    </row>
    <row r="133" spans="21:31">
      <c r="U133"/>
      <c r="V133"/>
      <c r="W133"/>
      <c r="X133"/>
      <c r="Y133"/>
      <c r="Z133"/>
      <c r="AA133"/>
      <c r="AB133"/>
      <c r="AC133"/>
      <c r="AD133"/>
      <c r="AE133"/>
    </row>
    <row r="134" spans="21:31">
      <c r="U134"/>
      <c r="V134"/>
      <c r="W134"/>
      <c r="X134"/>
      <c r="Y134"/>
      <c r="Z134"/>
      <c r="AA134"/>
      <c r="AB134"/>
      <c r="AC134"/>
      <c r="AD134"/>
      <c r="AE134"/>
    </row>
    <row r="135" spans="21:31">
      <c r="U135"/>
      <c r="V135"/>
      <c r="W135"/>
      <c r="X135"/>
      <c r="Y135"/>
      <c r="Z135"/>
      <c r="AA135"/>
      <c r="AB135"/>
      <c r="AC135"/>
      <c r="AD135"/>
      <c r="AE135"/>
    </row>
    <row r="136" spans="21:31">
      <c r="U136"/>
      <c r="V136"/>
      <c r="W136"/>
      <c r="X136"/>
      <c r="Y136"/>
      <c r="Z136"/>
      <c r="AA136"/>
      <c r="AB136"/>
      <c r="AC136"/>
      <c r="AD136"/>
      <c r="AE136"/>
    </row>
    <row r="137" spans="21:31">
      <c r="U137"/>
      <c r="V137"/>
      <c r="W137"/>
      <c r="X137"/>
      <c r="Y137"/>
      <c r="Z137"/>
      <c r="AA137"/>
      <c r="AB137"/>
      <c r="AC137"/>
      <c r="AD137"/>
      <c r="AE137"/>
    </row>
    <row r="138" spans="21:31">
      <c r="U138"/>
      <c r="V138"/>
      <c r="W138"/>
      <c r="X138"/>
      <c r="Y138"/>
      <c r="Z138"/>
      <c r="AA138"/>
      <c r="AB138"/>
      <c r="AC138"/>
      <c r="AD138"/>
      <c r="AE138"/>
    </row>
    <row r="139" spans="21:31">
      <c r="U139"/>
      <c r="V139"/>
      <c r="W139"/>
      <c r="X139"/>
      <c r="Y139"/>
      <c r="Z139"/>
      <c r="AA139"/>
      <c r="AB139"/>
      <c r="AC139"/>
      <c r="AD139"/>
      <c r="AE139"/>
    </row>
    <row r="140" spans="21:31">
      <c r="U140"/>
      <c r="V140"/>
      <c r="W140"/>
      <c r="X140"/>
      <c r="Y140"/>
      <c r="Z140"/>
      <c r="AA140"/>
      <c r="AB140"/>
      <c r="AC140"/>
      <c r="AD140"/>
      <c r="AE140"/>
    </row>
    <row r="141" spans="21:31">
      <c r="U141"/>
      <c r="V141"/>
      <c r="W141"/>
      <c r="X141"/>
      <c r="Y141"/>
      <c r="Z141"/>
      <c r="AA141"/>
      <c r="AB141"/>
      <c r="AC141"/>
      <c r="AD141"/>
      <c r="AE141"/>
    </row>
    <row r="142" spans="21:31">
      <c r="U142"/>
      <c r="V142"/>
      <c r="W142"/>
      <c r="X142"/>
      <c r="Y142"/>
      <c r="Z142"/>
      <c r="AA142"/>
      <c r="AB142"/>
      <c r="AC142"/>
      <c r="AD142"/>
      <c r="AE142"/>
    </row>
    <row r="143" spans="21:31">
      <c r="U143"/>
      <c r="V143"/>
      <c r="W143"/>
      <c r="X143"/>
      <c r="Y143"/>
      <c r="Z143"/>
      <c r="AA143"/>
      <c r="AB143"/>
      <c r="AC143"/>
      <c r="AD143"/>
      <c r="AE143"/>
    </row>
    <row r="144" spans="21:31">
      <c r="U144"/>
      <c r="V144"/>
      <c r="W144"/>
      <c r="X144"/>
      <c r="Y144"/>
      <c r="Z144"/>
      <c r="AA144"/>
      <c r="AB144"/>
      <c r="AC144"/>
      <c r="AD144"/>
      <c r="AE144"/>
    </row>
    <row r="145" spans="21:31">
      <c r="U145"/>
      <c r="V145"/>
      <c r="W145"/>
      <c r="X145"/>
      <c r="Y145"/>
      <c r="Z145"/>
      <c r="AA145"/>
      <c r="AB145"/>
      <c r="AC145"/>
      <c r="AD145"/>
      <c r="AE145"/>
    </row>
  </sheetData>
  <printOptions horizontalCentered="1"/>
  <pageMargins left="0.7" right="0.7" top="0.5" bottom="0.5" header="0.3" footer="0.3"/>
  <pageSetup scale="52" orientation="landscape" horizontalDpi="1200" verticalDpi="1200" r:id="rId1"/>
  <headerFooter>
    <oddFooter>&amp;C&amp;F  &amp;A</oddFooter>
  </headerFooter>
  <ignoredErrors>
    <ignoredError sqref="A18:B18 BC5:BE6 V73:EV74 V6:X6 V64:X72 AF79:EV145 V8:X61 V7:X7 AE7:AI7 AE64:AI72 AE8:AI61 AP7:AT7 AP64:AT72 AP8:AT61 BA7:BB7 BA64:BE72 BA8:BB61 BC7:BE61 BL7:BP61 BL64:BP72 BW7:CA61 BW64:CA72 CH7:CL61 CH64:CL72 CS7:CW61 CS64:CW72 DD7:DH61 DD64:DH72 DO7:DS61 DO64:DS72 DZ7:ED61 DZ64:ED72 EK7:EO61 EK64:EO72 V5:X5 AE5:AI5 AE6:AI6 AP5:AT5 AP6:AT6 BA5:BB5 BA6:BB6 BL5:BP6 BW5:CA6 CH5:CL6 CS5:CW6 DD5:DH6 DO5:DS6 DZ5:ED6 EK5:EO6 Z5:AC5 AA63:AC69 AA9:AC12 AL63:AN69 AL9:AN12 AL5:AN5 AW63:AY69 AW9:AY12 AW5:AY5 BH5:BJ5 BH63:BJ69 BH9:BJ12 BS9:BU12 BS63:BU69 BS5:BU5 CD9:CF12 CD63:CF69 CD5:CF5 CO9:CQ12 CO63:CQ69 CO5:CQ5 CZ9:DB12 CZ63:DB69 CZ5:DB5 DK9:DM12 DK63:DM69 DK5:DM5 DV9:DX12 DV63:DX69 DV5:DX5 EG9:EI12 EG63:EI69 EG5:EI5 ER9:ET12 ER63:ET69 ER5:ET5 AB6:AC6 AM6:AN6 AX6:AY6 BI6:BJ6 BT6:BU6 CE6:CF6 CP6:CQ6 DA6:DB6 DL6:DM6 DW6:DX6 EH6:EI6 ES6:ET6 AB7:AC7 AM7:AN7 AX7:AY7 BI7:BJ7 BT7:BU7 CE7:CF7 CP7:CQ7 DA7:DB7 DL7:DM7 DW7:DX7 EH7:EI7 ES7:ET7 AB8:AC8 AM8:AN8 AX8:AY8 BI8:BJ8 BT8:BU8 CE8:CF8 CP8:CQ8 DA8:DB8 DL8:DM8 DW8:DX8 EH8:EI8 ES8:ET8 AA14:AC15 AB13:AC13 AL14:AN15 AM13:AN13 AW14:AY15 AX13:AY13 BH14:BJ15 BI13:BJ13 BS14:BU15 BT13:BU13 CD14:CF15 CE13:CF13 CO14:CQ15 CP13:CQ13 CZ14:DB15 DA13:DB13 DK14:DM15 DL13:DM13 DV14:DX15 DW13:DX13 EG14:EI15 EH13:EI13 ER14:ET15 ES13:ET13 AA18:AC20 AB16:AC16 AL18:AN20 AM16:AN16 AW18:AY20 AX16:AY16 BH18:BJ20 BI16:BJ16 BS18:BU20 BT16:BU16 CD18:CF20 CE16:CF16 CO18:CQ20 CP16:CQ16 CZ18:DB20 DA16:DB16 DK18:DM20 DL16:DM16 DV18:DX20 DW16:DX16 EG18:EI20 EH16:EI16 ER18:ET20 ES16:ET16 AB17:AC17 AM17:AN17 AX17:AY17 BI17:BJ17 BT17:BU17 CE17:CF17 CP17:CQ17 DA17:DB17 DL17:DM17 DW17:DX17 EH17:EI17 ES17:ET17 AA23:AC24 AB21:AC21 AL23:AN24 AM21:AN21 AW23:AY24 AX21:AY21 BH23:BJ24 BI21:BJ21 BS23:BU24 BT21:BU21 CD23:CF24 CE21:CF21 CO23:CQ24 CP21:CQ21 CZ23:DB24 DA21:DB21 DK23:DM24 DL21:DM21 DV23:DX24 DW21:DX21 EG23:EI24 EH21:EI21 ER23:ET24 ES21:ET21 AB22:AC22 AM22:AN22 AX22:AY22 BI22:BJ22 BT22:BU22 CE22:CF22 CP22:CQ22 DA22:DB22 DL22:DM22 DW22:DX22 EH22:EI22 ES22:ET22 AA27:AC28 AB25:AC25 AL27:AN28 AM25:AN25 AW27:AY28 AX25:AY25 BH27:BJ28 BI25:BJ25 BS27:BU28 BT25:BU25 CD27:CF28 CE25:CF25 CO27:CQ28 CP25:CQ25 CZ27:DB28 DA25:DB25 DK27:DM28 DL25:DM25 DV27:DX28 DW25:DX25 EG27:EI28 EH25:EI25 ER27:ET28 ES25:ET25 AB26:AC26 AM26:AN26 AX26:AY26 BI26:BJ26 BT26:BU26 CE26:CF26 CP26:CQ26 DA26:DB26 DL26:DM26 DW26:DX26 EH26:EI26 ES26:ET26 AA30:AC32 AB29:AC29 AL30:AN32 AM29:AN29 AW30:AY32 AX29:AY29 BH30:BJ32 BI29:BJ29 BS30:BU32 BT29:BU29 CD30:CF32 CE29:CF29 CO30:CQ32 CP29:CQ29 CZ30:DB32 DA29:DB29 DK30:DM32 DL29:DM29 DV30:DX32 DW29:DX29 EG30:EI32 EH29:EI29 ER30:ET32 ES29:ET29 AA35:AC36 AB33:AC33 AL35:AN36 AM33:AN33 AW35:AY36 AX33:AY33 BH35:BJ36 BI33:BJ33 BS35:BU36 BT33:BU33 CD35:CF36 CE33:CF33 CO35:CQ36 CP33:CQ33 CZ35:DB36 DA33:DB33 DK35:DM36 DL33:DM33 DV35:DX36 DW33:DX33 EG35:EI36 EH33:EI33 ER35:ET36 ES33:ET33 AB34:AC34 AM34:AN34 AX34:AY34 BI34:BJ34 BT34:BU34 CE34:CF34 CP34:CQ34 DA34:DB34 DL34:DM34 DW34:DX34 EH34:EI34 ES34:ET34 AA39:AC40 AB37:AC37 AL39:AN40 AM37:AN37 AW39:AY40 AX37:AY37 BH39:BJ40 BI37:BJ37 BS39:BU40 BT37:BU37 CD39:CF40 CE37:CF37 CO39:CQ40 CP37:CQ37 CZ39:DB40 DA37:DB37 DK39:DM40 DL37:DM37 DV39:DX40 DW37:DX37 EG39:EI40 EH37:EI37 ER39:ET40 ES37:ET37 AB38:AC38 AM38:AN38 AX38:AY38 BI38:BJ38 BT38:BU38 CE38:CF38 CP38:CQ38 DA38:DB38 DL38:DM38 DW38:DX38 EH38:EI38 ES38:ET38 AA42:AC44 AB41:AC41 AL42:AN44 AM41:AN41 AW42:AY44 AX41:AY41 BH42:BJ44 BI41:BJ41 BS42:BU44 BT41:BU41 CD42:CF44 CE41:CF41 CO42:CQ44 CP41:CQ41 CZ42:DB44 DA41:DB41 DK42:DM44 DL41:DM41 DV42:DX44 DW41:DX41 EG42:EI44 EH41:EI41 ER42:ET44 ES41:ET41 AA47:AC48 AB45:AC45 AL47:AN48 AM45:AN45 AW47:AY48 AX45:AY45 BH47:BJ48 BI45:BJ45 BS47:BU48 BT45:BU45 CD47:CF48 CE45:CF45 CO47:CQ48 CP45:CQ45 CZ47:DB48 DA45:DB45 DK47:DM48 DL45:DM45 DV47:DX48 DW45:DX45 EG47:EI48 EH45:EI45 ER47:ET48 ES45:ET45 AB46:AC46 AM46:AN46 AX46:AY46 BI46:BJ46 BT46:BU46 CE46:CF46 CP46:CQ46 DA46:DB46 DL46:DM46 DW46:DX46 EH46:EI46 ES46:ET46 AA51:AC52 AB49:AC49 AL51:AN52 AM49:AN49 AW51:AY52 AX49:AY49 BH51:BJ52 BI49:BJ49 BS51:BU52 BT49:BU49 CD51:CF52 CE49:CF49 CO51:CQ52 CP49:CQ49 CZ51:DB52 DA49:DB49 DK51:DM52 DL49:DM49 DV51:DX52 DW49:DX49 EG51:EI52 EH49:EI49 ER51:ET52 ES49:ET49 AB50:AC50 AM50:AN50 AX50:AY50 BI50:BJ50 BT50:BU50 CE50:CF50 CP50:CQ50 DA50:DB50 DL50:DM50 DW50:DX50 EH50:EI50 ES50:ET50 AA54:AC56 AB53:AC53 AL54:AN56 AM53:AN53 AW54:AY56 AX53:AY53 BH54:BJ56 BI53:BJ53 BS54:BU56 BT53:BU53 CD54:CF56 CE53:CF53 CO54:CQ56 CP53:CQ53 CZ54:DB56 DA53:DB53 DK54:DM56 DL53:DM53 DV54:DX56 DW53:DX53 EG54:EI56 EH53:EI53 ER54:ET56 ES53:ET53 AA59:AC62 AB57:AC57 AL59:AN62 AM57:AN57 AW59:AY62 AX57:AY57 BH59:BJ62 BI57:BJ57 BS59:BU62 BT57:BU57 CD59:CF62 CE57:CF57 CO59:CQ62 CP57:CQ57 CZ59:DB62 DA57:DB57 DK59:DM62 DL57:DM57 DV59:DX62 DW57:DX57 EG59:EI62 EH57:EI57 ER59:ET62 ES57:ET57 AB58:AC58 AM58:AN58 AX58:AY58 BI58:BJ58 BT58:BU58 CE58:CF58 CP58:CQ58 DA58:DB58 DL58:DM58 DW58:DX58 EH58:EI58 ES58:ET58 AA72:AC72 AB70:AC70 AL72:AN72 AM70:AN70 AW72:AY72 AX70:AY70 BH72:BJ72 BI70:BJ70 BS72:BU72 BT70:BU70 CD72:CF72 CE70:CF70 CO72:CQ72 CP70:CQ70 CZ72:DB72 DA70:DB70 DK72:DM72 DL70:DM70 DV72:DX72 DW70:DX70 EG72:EI72 EH70:EI70 ER72:ET72 ES70:ET70 AB71:AC71 AM71:AN71 AX71:AY71 BI71:BJ71 BT71:BU71 CE71:CF71 CP71:CQ71 DA71:DB71 DL71:DM71 DW71:DX71 EH71:EI71 ES71:ET71 V62 X62 AE62 AI62 AP62 AT62 BC62 BE62 BL62 BP62 BW62 CA62 CH62 CL62 CS62 CW62 DD62 DH62 DO62 DS62 DZ62 ED62 EK62 EO62 V63 X63 AE63 AI63 AP63 AT63 BA63 BE63 BL63 BP63 BW63 CA63 CH63 CL63 CS63 CW63 DD63 DH63 DO63 DS63 DZ63 ED63 EK63 EO63 AG62 AR62 BA62 BN62 BY62 CJ62 CU62 DF62 DQ62 EB62 EM62 AG63 AR63 BC63 BN63 BY63 CJ63 CU63 DF63 DQ63 EB63 EM63 V75:AD75"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094B1-CBC0-4689-9E28-C4AC177661B2}">
  <sheetPr>
    <tabColor theme="0" tint="-0.249977111117893"/>
    <pageSetUpPr fitToPage="1"/>
  </sheetPr>
  <dimension ref="A1:EV145"/>
  <sheetViews>
    <sheetView zoomScale="80" zoomScaleNormal="80" workbookViewId="0">
      <pane xSplit="2" ySplit="4" topLeftCell="V5" activePane="bottomRight" state="frozen"/>
      <selection pane="bottomRight" activeCell="AE75" sqref="AE75:EV78"/>
      <selection pane="bottomLeft" activeCell="AE75" sqref="AE75:EV78"/>
      <selection pane="topRight" activeCell="AE75" sqref="AE75:EV78"/>
    </sheetView>
  </sheetViews>
  <sheetFormatPr defaultRowHeight="15"/>
  <cols>
    <col min="1" max="1" width="2.7109375" style="1" customWidth="1"/>
    <col min="2" max="2" width="45.5703125" style="1" bestFit="1" customWidth="1"/>
    <col min="3" max="3" width="10.140625" style="1" bestFit="1" customWidth="1"/>
    <col min="4" max="4" width="7.42578125" style="1" bestFit="1" customWidth="1"/>
    <col min="5" max="5" width="7.7109375" style="1" bestFit="1" customWidth="1"/>
    <col min="6" max="6" width="7.85546875" style="1" bestFit="1" customWidth="1"/>
    <col min="7" max="7" width="9.7109375" style="1" customWidth="1"/>
    <col min="8" max="8" width="8" style="1" bestFit="1" customWidth="1"/>
    <col min="9" max="9" width="8.7109375" style="1" bestFit="1" customWidth="1"/>
    <col min="10" max="15" width="9.7109375" style="1" customWidth="1"/>
    <col min="16" max="18" width="10.85546875" style="1" bestFit="1" customWidth="1"/>
    <col min="19" max="19" width="9.85546875" style="1" bestFit="1" customWidth="1"/>
    <col min="20" max="20" width="1.7109375" style="1" customWidth="1"/>
    <col min="21" max="21" width="34.5703125" style="1" bestFit="1" customWidth="1"/>
    <col min="22" max="22" width="6.7109375" style="1" bestFit="1" customWidth="1"/>
    <col min="23" max="23" width="8.7109375" style="1" bestFit="1" customWidth="1"/>
    <col min="24" max="24" width="3.85546875" style="1" bestFit="1" customWidth="1"/>
    <col min="25" max="25" width="5.5703125" style="1" bestFit="1" customWidth="1"/>
    <col min="26" max="26" width="7.140625" style="1" bestFit="1" customWidth="1"/>
    <col min="27" max="27" width="3.7109375" style="1" bestFit="1" customWidth="1"/>
    <col min="28" max="28" width="5.140625" style="1" bestFit="1" customWidth="1"/>
    <col min="29" max="29" width="4.7109375" style="1" bestFit="1" customWidth="1"/>
    <col min="30" max="30" width="24.85546875" style="1" bestFit="1" customWidth="1"/>
    <col min="31" max="31" width="15" style="1" bestFit="1" customWidth="1"/>
    <col min="32" max="32" width="34.5703125" style="1" bestFit="1" customWidth="1"/>
    <col min="33" max="33" width="6.7109375" style="1" bestFit="1" customWidth="1"/>
    <col min="34" max="34" width="8.7109375" style="1" bestFit="1" customWidth="1"/>
    <col min="35" max="35" width="3.85546875" style="1" bestFit="1" customWidth="1"/>
    <col min="36" max="36" width="5.5703125" style="1" bestFit="1" customWidth="1"/>
    <col min="37" max="37" width="7.140625" style="1" bestFit="1" customWidth="1"/>
    <col min="38" max="38" width="3.7109375" style="1" bestFit="1" customWidth="1"/>
    <col min="39" max="39" width="5.140625" style="1" bestFit="1" customWidth="1"/>
    <col min="40" max="40" width="4.7109375" style="1" bestFit="1" customWidth="1"/>
    <col min="41" max="41" width="24.85546875" style="1" bestFit="1" customWidth="1"/>
    <col min="42" max="42" width="15" style="1" bestFit="1" customWidth="1"/>
    <col min="43" max="43" width="34.5703125" style="1" bestFit="1" customWidth="1"/>
    <col min="44" max="44" width="6.7109375" style="1" bestFit="1" customWidth="1"/>
    <col min="45" max="45" width="8.7109375" style="1" bestFit="1" customWidth="1"/>
    <col min="46" max="46" width="3.85546875" style="1" bestFit="1" customWidth="1"/>
    <col min="47" max="47" width="5.5703125" style="1" bestFit="1" customWidth="1"/>
    <col min="48" max="48" width="7.140625" style="1" bestFit="1" customWidth="1"/>
    <col min="49" max="49" width="3.7109375" style="1" bestFit="1" customWidth="1"/>
    <col min="50" max="50" width="5.140625" style="1" bestFit="1" customWidth="1"/>
    <col min="51" max="51" width="4.7109375" style="1" bestFit="1" customWidth="1"/>
    <col min="52" max="52" width="24.85546875" style="1" bestFit="1" customWidth="1"/>
    <col min="53" max="53" width="15" style="1" bestFit="1" customWidth="1"/>
    <col min="54" max="54" width="34.5703125" style="1" bestFit="1" customWidth="1"/>
    <col min="55" max="55" width="6.7109375" style="1" bestFit="1" customWidth="1"/>
    <col min="56" max="56" width="8.7109375" style="1" bestFit="1" customWidth="1"/>
    <col min="57" max="57" width="3.85546875" style="1" bestFit="1" customWidth="1"/>
    <col min="58" max="58" width="5.5703125" style="1" bestFit="1" customWidth="1"/>
    <col min="59" max="59" width="7.140625" style="1" bestFit="1" customWidth="1"/>
    <col min="60" max="60" width="3.7109375" style="1" bestFit="1" customWidth="1"/>
    <col min="61" max="61" width="5.140625" style="1" bestFit="1" customWidth="1"/>
    <col min="62" max="62" width="4.7109375" style="1" bestFit="1" customWidth="1"/>
    <col min="63" max="63" width="24.85546875" style="1" bestFit="1" customWidth="1"/>
    <col min="64" max="64" width="15" style="1" bestFit="1" customWidth="1"/>
    <col min="65" max="65" width="34.5703125" style="1" bestFit="1" customWidth="1"/>
    <col min="66" max="66" width="6.7109375" style="1" bestFit="1" customWidth="1"/>
    <col min="67" max="67" width="8.7109375" style="1" bestFit="1" customWidth="1"/>
    <col min="68" max="68" width="3.85546875" style="1" bestFit="1" customWidth="1"/>
    <col min="69" max="69" width="5.5703125" style="1" bestFit="1" customWidth="1"/>
    <col min="70" max="70" width="7.140625" style="1" bestFit="1" customWidth="1"/>
    <col min="71" max="71" width="3.7109375" style="1" bestFit="1" customWidth="1"/>
    <col min="72" max="72" width="5.140625" style="1" bestFit="1" customWidth="1"/>
    <col min="73" max="73" width="4.7109375" style="1" bestFit="1" customWidth="1"/>
    <col min="74" max="74" width="24.85546875" style="1" bestFit="1" customWidth="1"/>
    <col min="75" max="75" width="15" style="1" bestFit="1" customWidth="1"/>
    <col min="76" max="76" width="34.5703125" style="1" bestFit="1" customWidth="1"/>
    <col min="77" max="77" width="6.7109375" style="1" bestFit="1" customWidth="1"/>
    <col min="78" max="78" width="8.7109375" style="1" bestFit="1" customWidth="1"/>
    <col min="79" max="79" width="3.85546875" style="1" bestFit="1" customWidth="1"/>
    <col min="80" max="80" width="5.5703125" style="1" bestFit="1" customWidth="1"/>
    <col min="81" max="81" width="7.140625" style="1" bestFit="1" customWidth="1"/>
    <col min="82" max="82" width="3.7109375" style="1" bestFit="1" customWidth="1"/>
    <col min="83" max="83" width="5.140625" style="1" bestFit="1" customWidth="1"/>
    <col min="84" max="84" width="4.7109375" style="1" bestFit="1" customWidth="1"/>
    <col min="85" max="85" width="24.85546875" style="1" bestFit="1" customWidth="1"/>
    <col min="86" max="86" width="15" style="1" bestFit="1" customWidth="1"/>
    <col min="87" max="87" width="34.5703125" style="1" bestFit="1" customWidth="1"/>
    <col min="88" max="88" width="6.7109375" style="1" bestFit="1" customWidth="1"/>
    <col min="89" max="89" width="8.7109375" style="1" bestFit="1" customWidth="1"/>
    <col min="90" max="90" width="3.85546875" style="1" bestFit="1" customWidth="1"/>
    <col min="91" max="91" width="5.5703125" style="1" bestFit="1" customWidth="1"/>
    <col min="92" max="92" width="7.140625" style="1" bestFit="1" customWidth="1"/>
    <col min="93" max="93" width="3.7109375" style="1" bestFit="1" customWidth="1"/>
    <col min="94" max="94" width="5.140625" style="1" bestFit="1" customWidth="1"/>
    <col min="95" max="95" width="4.7109375" style="1" bestFit="1" customWidth="1"/>
    <col min="96" max="96" width="24.85546875" style="1" bestFit="1" customWidth="1"/>
    <col min="97" max="97" width="15" style="1" bestFit="1" customWidth="1"/>
    <col min="98" max="98" width="34.5703125" style="1" bestFit="1" customWidth="1"/>
    <col min="99" max="99" width="6.7109375" style="1" bestFit="1" customWidth="1"/>
    <col min="100" max="100" width="8.7109375" style="1" bestFit="1" customWidth="1"/>
    <col min="101" max="101" width="3.85546875" style="1" bestFit="1" customWidth="1"/>
    <col min="102" max="102" width="5.5703125" style="1" bestFit="1" customWidth="1"/>
    <col min="103" max="103" width="7.140625" style="1" bestFit="1" customWidth="1"/>
    <col min="104" max="104" width="3.7109375" style="1" bestFit="1" customWidth="1"/>
    <col min="105" max="105" width="5.140625" style="1" bestFit="1" customWidth="1"/>
    <col min="106" max="106" width="4.7109375" style="1" bestFit="1" customWidth="1"/>
    <col min="107" max="107" width="24.85546875" style="1" bestFit="1" customWidth="1"/>
    <col min="108" max="108" width="15" style="1" bestFit="1" customWidth="1"/>
    <col min="109" max="109" width="34.5703125" style="1" bestFit="1" customWidth="1"/>
    <col min="110" max="110" width="6.7109375" style="1" bestFit="1" customWidth="1"/>
    <col min="111" max="111" width="8.7109375" style="1" bestFit="1" customWidth="1"/>
    <col min="112" max="112" width="3.85546875" style="1" bestFit="1" customWidth="1"/>
    <col min="113" max="113" width="5.5703125" style="1" bestFit="1" customWidth="1"/>
    <col min="114" max="114" width="7.140625" style="1" bestFit="1" customWidth="1"/>
    <col min="115" max="115" width="3.7109375" style="1" bestFit="1" customWidth="1"/>
    <col min="116" max="116" width="5.140625" style="1" bestFit="1" customWidth="1"/>
    <col min="117" max="117" width="4.7109375" style="1" bestFit="1" customWidth="1"/>
    <col min="118" max="118" width="24.85546875" style="1" bestFit="1" customWidth="1"/>
    <col min="119" max="119" width="15" style="1" bestFit="1" customWidth="1"/>
    <col min="120" max="120" width="34.5703125" style="1" bestFit="1" customWidth="1"/>
    <col min="121" max="121" width="6.7109375" style="1" bestFit="1" customWidth="1"/>
    <col min="122" max="122" width="8.7109375" style="1" bestFit="1" customWidth="1"/>
    <col min="123" max="123" width="3.85546875" style="1" bestFit="1" customWidth="1"/>
    <col min="124" max="124" width="5.5703125" style="1" bestFit="1" customWidth="1"/>
    <col min="125" max="125" width="7.140625" style="1" bestFit="1" customWidth="1"/>
    <col min="126" max="126" width="3.7109375" style="1" bestFit="1" customWidth="1"/>
    <col min="127" max="127" width="5.140625" style="1" bestFit="1" customWidth="1"/>
    <col min="128" max="128" width="4.7109375" style="1" bestFit="1" customWidth="1"/>
    <col min="129" max="129" width="24.85546875" style="1" bestFit="1" customWidth="1"/>
    <col min="130" max="130" width="15" style="1" bestFit="1" customWidth="1"/>
    <col min="131" max="131" width="34.5703125" style="1" bestFit="1" customWidth="1"/>
    <col min="132" max="132" width="6.7109375" style="1" bestFit="1" customWidth="1"/>
    <col min="133" max="133" width="8.7109375" style="1" bestFit="1" customWidth="1"/>
    <col min="134" max="134" width="3.85546875" style="1" bestFit="1" customWidth="1"/>
    <col min="135" max="135" width="5.5703125" style="1" bestFit="1" customWidth="1"/>
    <col min="136" max="136" width="7.140625" style="1" bestFit="1" customWidth="1"/>
    <col min="137" max="137" width="3.7109375" style="1" bestFit="1" customWidth="1"/>
    <col min="138" max="138" width="5.140625" style="1" bestFit="1" customWidth="1"/>
    <col min="139" max="139" width="4.7109375" style="1" bestFit="1" customWidth="1"/>
    <col min="140" max="140" width="24.85546875" style="1" bestFit="1" customWidth="1"/>
    <col min="141" max="141" width="15" style="1" bestFit="1" customWidth="1"/>
    <col min="142" max="142" width="34.5703125" style="1" bestFit="1" customWidth="1"/>
    <col min="143" max="143" width="6.7109375" style="1" bestFit="1" customWidth="1"/>
    <col min="144" max="144" width="8.7109375" style="1" bestFit="1" customWidth="1"/>
    <col min="145" max="145" width="3.85546875" style="1" bestFit="1" customWidth="1"/>
    <col min="146" max="146" width="5.5703125" style="1" bestFit="1" customWidth="1"/>
    <col min="147" max="147" width="7.140625" style="1" bestFit="1" customWidth="1"/>
    <col min="148" max="148" width="3.7109375" style="1" bestFit="1" customWidth="1"/>
    <col min="149" max="149" width="5.140625" style="1" bestFit="1" customWidth="1"/>
    <col min="150" max="150" width="4.7109375" style="1" bestFit="1" customWidth="1"/>
    <col min="151" max="151" width="24.85546875" style="1" bestFit="1" customWidth="1"/>
    <col min="152" max="152" width="15" style="1" bestFit="1" customWidth="1"/>
  </cols>
  <sheetData>
    <row r="1" spans="1:152">
      <c r="A1" s="4" t="s">
        <v>0</v>
      </c>
    </row>
    <row r="2" spans="1:152">
      <c r="C2" s="14">
        <v>2025</v>
      </c>
      <c r="P2" s="14">
        <v>2026</v>
      </c>
    </row>
    <row r="3" spans="1:152">
      <c r="C3" s="14" t="s">
        <v>1</v>
      </c>
      <c r="P3" s="14" t="s">
        <v>2</v>
      </c>
      <c r="Q3" s="14" t="s">
        <v>1</v>
      </c>
      <c r="R3" s="14" t="s">
        <v>3</v>
      </c>
      <c r="S3" s="14"/>
    </row>
    <row r="4" spans="1:152">
      <c r="B4" s="21" t="s">
        <v>252</v>
      </c>
      <c r="C4" s="6" t="s">
        <v>6</v>
      </c>
      <c r="D4" s="19" t="s">
        <v>7</v>
      </c>
      <c r="E4" s="19" t="s">
        <v>8</v>
      </c>
      <c r="F4" s="19" t="s">
        <v>9</v>
      </c>
      <c r="G4" s="19" t="s">
        <v>10</v>
      </c>
      <c r="H4" s="19" t="s">
        <v>11</v>
      </c>
      <c r="I4" s="19" t="s">
        <v>12</v>
      </c>
      <c r="J4" s="19" t="s">
        <v>13</v>
      </c>
      <c r="K4" s="20" t="s">
        <v>14</v>
      </c>
      <c r="L4" s="20" t="s">
        <v>15</v>
      </c>
      <c r="M4" s="20" t="s">
        <v>16</v>
      </c>
      <c r="N4" s="20" t="s">
        <v>17</v>
      </c>
      <c r="O4" s="20" t="s">
        <v>18</v>
      </c>
      <c r="P4" s="6" t="s">
        <v>6</v>
      </c>
      <c r="Q4" s="6" t="s">
        <v>6</v>
      </c>
      <c r="R4" s="14" t="s">
        <v>19</v>
      </c>
      <c r="S4" s="14" t="s">
        <v>20</v>
      </c>
      <c r="U4" s="33" t="s">
        <v>253</v>
      </c>
      <c r="V4" s="31" t="s">
        <v>22</v>
      </c>
      <c r="W4" s="31" t="s">
        <v>23</v>
      </c>
      <c r="X4" s="31" t="s">
        <v>24</v>
      </c>
      <c r="Y4" s="31" t="s">
        <v>25</v>
      </c>
      <c r="Z4" s="31" t="s">
        <v>26</v>
      </c>
      <c r="AA4" s="31" t="s">
        <v>27</v>
      </c>
      <c r="AB4" s="31" t="s">
        <v>28</v>
      </c>
      <c r="AC4" s="31" t="s">
        <v>29</v>
      </c>
      <c r="AD4" s="31" t="s">
        <v>30</v>
      </c>
      <c r="AE4" s="31" t="s">
        <v>202</v>
      </c>
      <c r="AF4" s="33" t="s">
        <v>254</v>
      </c>
      <c r="AG4" s="31" t="s">
        <v>22</v>
      </c>
      <c r="AH4" s="31" t="s">
        <v>23</v>
      </c>
      <c r="AI4" s="31" t="s">
        <v>24</v>
      </c>
      <c r="AJ4" s="31" t="s">
        <v>25</v>
      </c>
      <c r="AK4" s="31" t="s">
        <v>26</v>
      </c>
      <c r="AL4" s="31" t="s">
        <v>27</v>
      </c>
      <c r="AM4" s="31" t="s">
        <v>28</v>
      </c>
      <c r="AN4" s="31" t="s">
        <v>29</v>
      </c>
      <c r="AO4" s="31" t="s">
        <v>30</v>
      </c>
      <c r="AP4" s="31" t="s">
        <v>202</v>
      </c>
      <c r="AQ4" s="33" t="s">
        <v>255</v>
      </c>
      <c r="AR4" s="31" t="s">
        <v>22</v>
      </c>
      <c r="AS4" s="31" t="s">
        <v>23</v>
      </c>
      <c r="AT4" s="31" t="s">
        <v>24</v>
      </c>
      <c r="AU4" s="31" t="s">
        <v>25</v>
      </c>
      <c r="AV4" s="31" t="s">
        <v>26</v>
      </c>
      <c r="AW4" s="31" t="s">
        <v>27</v>
      </c>
      <c r="AX4" s="31" t="s">
        <v>28</v>
      </c>
      <c r="AY4" s="31" t="s">
        <v>29</v>
      </c>
      <c r="AZ4" s="31" t="s">
        <v>30</v>
      </c>
      <c r="BA4" s="31" t="s">
        <v>202</v>
      </c>
      <c r="BB4" s="33" t="s">
        <v>256</v>
      </c>
      <c r="BC4" s="31" t="s">
        <v>22</v>
      </c>
      <c r="BD4" s="31" t="s">
        <v>23</v>
      </c>
      <c r="BE4" s="31" t="s">
        <v>24</v>
      </c>
      <c r="BF4" s="31" t="s">
        <v>25</v>
      </c>
      <c r="BG4" s="31" t="s">
        <v>26</v>
      </c>
      <c r="BH4" s="31" t="s">
        <v>27</v>
      </c>
      <c r="BI4" s="31" t="s">
        <v>28</v>
      </c>
      <c r="BJ4" s="31" t="s">
        <v>29</v>
      </c>
      <c r="BK4" s="31" t="s">
        <v>30</v>
      </c>
      <c r="BL4" s="31" t="s">
        <v>202</v>
      </c>
      <c r="BM4" s="33" t="s">
        <v>257</v>
      </c>
      <c r="BN4" s="31" t="s">
        <v>22</v>
      </c>
      <c r="BO4" s="31" t="s">
        <v>23</v>
      </c>
      <c r="BP4" s="31" t="s">
        <v>24</v>
      </c>
      <c r="BQ4" s="31" t="s">
        <v>25</v>
      </c>
      <c r="BR4" s="31" t="s">
        <v>26</v>
      </c>
      <c r="BS4" s="31" t="s">
        <v>27</v>
      </c>
      <c r="BT4" s="31" t="s">
        <v>28</v>
      </c>
      <c r="BU4" s="31" t="s">
        <v>29</v>
      </c>
      <c r="BV4" s="31" t="s">
        <v>30</v>
      </c>
      <c r="BW4" s="32" t="s">
        <v>202</v>
      </c>
      <c r="BX4" s="30" t="s">
        <v>258</v>
      </c>
      <c r="BY4" s="31" t="s">
        <v>22</v>
      </c>
      <c r="BZ4" s="31" t="s">
        <v>23</v>
      </c>
      <c r="CA4" s="31" t="s">
        <v>24</v>
      </c>
      <c r="CB4" s="31" t="s">
        <v>25</v>
      </c>
      <c r="CC4" s="31" t="s">
        <v>26</v>
      </c>
      <c r="CD4" s="31" t="s">
        <v>27</v>
      </c>
      <c r="CE4" s="31" t="s">
        <v>28</v>
      </c>
      <c r="CF4" s="31" t="s">
        <v>29</v>
      </c>
      <c r="CG4" s="31" t="s">
        <v>30</v>
      </c>
      <c r="CH4" s="32" t="s">
        <v>202</v>
      </c>
      <c r="CI4" s="30" t="s">
        <v>259</v>
      </c>
      <c r="CJ4" s="31" t="s">
        <v>22</v>
      </c>
      <c r="CK4" s="31" t="s">
        <v>23</v>
      </c>
      <c r="CL4" s="31" t="s">
        <v>24</v>
      </c>
      <c r="CM4" s="31" t="s">
        <v>25</v>
      </c>
      <c r="CN4" s="31" t="s">
        <v>26</v>
      </c>
      <c r="CO4" s="31" t="s">
        <v>27</v>
      </c>
      <c r="CP4" s="31" t="s">
        <v>28</v>
      </c>
      <c r="CQ4" s="31" t="s">
        <v>29</v>
      </c>
      <c r="CR4" s="31" t="s">
        <v>30</v>
      </c>
      <c r="CS4" s="32" t="s">
        <v>202</v>
      </c>
      <c r="CT4" s="30" t="s">
        <v>260</v>
      </c>
      <c r="CU4" s="31" t="s">
        <v>22</v>
      </c>
      <c r="CV4" s="31" t="s">
        <v>23</v>
      </c>
      <c r="CW4" s="31" t="s">
        <v>24</v>
      </c>
      <c r="CX4" s="31" t="s">
        <v>25</v>
      </c>
      <c r="CY4" s="31" t="s">
        <v>26</v>
      </c>
      <c r="CZ4" s="31" t="s">
        <v>27</v>
      </c>
      <c r="DA4" s="31" t="s">
        <v>28</v>
      </c>
      <c r="DB4" s="31" t="s">
        <v>29</v>
      </c>
      <c r="DC4" s="31" t="s">
        <v>30</v>
      </c>
      <c r="DD4" s="32" t="s">
        <v>202</v>
      </c>
      <c r="DE4" s="30" t="s">
        <v>261</v>
      </c>
      <c r="DF4" s="31" t="s">
        <v>22</v>
      </c>
      <c r="DG4" s="31" t="s">
        <v>23</v>
      </c>
      <c r="DH4" s="31" t="s">
        <v>24</v>
      </c>
      <c r="DI4" s="31" t="s">
        <v>25</v>
      </c>
      <c r="DJ4" s="31" t="s">
        <v>26</v>
      </c>
      <c r="DK4" s="31" t="s">
        <v>27</v>
      </c>
      <c r="DL4" s="31" t="s">
        <v>28</v>
      </c>
      <c r="DM4" s="31" t="s">
        <v>29</v>
      </c>
      <c r="DN4" s="31" t="s">
        <v>30</v>
      </c>
      <c r="DO4" s="32" t="s">
        <v>202</v>
      </c>
      <c r="DP4" s="30" t="s">
        <v>262</v>
      </c>
      <c r="DQ4" s="31" t="s">
        <v>22</v>
      </c>
      <c r="DR4" s="31" t="s">
        <v>23</v>
      </c>
      <c r="DS4" s="31" t="s">
        <v>24</v>
      </c>
      <c r="DT4" s="31" t="s">
        <v>25</v>
      </c>
      <c r="DU4" s="31" t="s">
        <v>26</v>
      </c>
      <c r="DV4" s="31" t="s">
        <v>27</v>
      </c>
      <c r="DW4" s="31" t="s">
        <v>28</v>
      </c>
      <c r="DX4" s="31" t="s">
        <v>29</v>
      </c>
      <c r="DY4" s="31" t="s">
        <v>30</v>
      </c>
      <c r="DZ4" s="32" t="s">
        <v>202</v>
      </c>
      <c r="EA4" s="30" t="s">
        <v>263</v>
      </c>
      <c r="EB4" s="31" t="s">
        <v>22</v>
      </c>
      <c r="EC4" s="31" t="s">
        <v>23</v>
      </c>
      <c r="ED4" s="31" t="s">
        <v>24</v>
      </c>
      <c r="EE4" s="31" t="s">
        <v>25</v>
      </c>
      <c r="EF4" s="31" t="s">
        <v>26</v>
      </c>
      <c r="EG4" s="31" t="s">
        <v>27</v>
      </c>
      <c r="EH4" s="31" t="s">
        <v>28</v>
      </c>
      <c r="EI4" s="31" t="s">
        <v>29</v>
      </c>
      <c r="EJ4" s="31" t="s">
        <v>30</v>
      </c>
      <c r="EK4" s="32" t="s">
        <v>202</v>
      </c>
      <c r="EL4" s="71" t="s">
        <v>264</v>
      </c>
      <c r="EM4" s="31" t="s">
        <v>22</v>
      </c>
      <c r="EN4" s="31" t="s">
        <v>23</v>
      </c>
      <c r="EO4" s="31" t="s">
        <v>24</v>
      </c>
      <c r="EP4" s="31" t="s">
        <v>25</v>
      </c>
      <c r="EQ4" s="31" t="s">
        <v>26</v>
      </c>
      <c r="ER4" s="31" t="s">
        <v>27</v>
      </c>
      <c r="ES4" s="31" t="s">
        <v>28</v>
      </c>
      <c r="ET4" s="31" t="s">
        <v>29</v>
      </c>
      <c r="EU4" s="31" t="s">
        <v>30</v>
      </c>
      <c r="EV4" s="32" t="s">
        <v>202</v>
      </c>
    </row>
    <row r="5" spans="1:152">
      <c r="Q5"/>
      <c r="R5" t="s">
        <v>265</v>
      </c>
      <c r="S5"/>
      <c r="U5" s="36" t="s">
        <v>31</v>
      </c>
      <c r="V5" s="35" t="s">
        <v>32</v>
      </c>
      <c r="W5" s="35">
        <v>120100</v>
      </c>
      <c r="X5" s="35" t="s">
        <v>33</v>
      </c>
      <c r="Y5" s="46" t="s">
        <v>34</v>
      </c>
      <c r="Z5" s="46" t="s">
        <v>35</v>
      </c>
      <c r="AA5" s="35" t="s">
        <v>33</v>
      </c>
      <c r="AB5" s="35" t="s">
        <v>36</v>
      </c>
      <c r="AC5" s="35"/>
      <c r="AD5" s="35" t="s">
        <v>37</v>
      </c>
      <c r="AE5" s="60">
        <f>+D6</f>
        <v>0</v>
      </c>
      <c r="AF5" s="36" t="s">
        <v>31</v>
      </c>
      <c r="AG5" s="35" t="s">
        <v>32</v>
      </c>
      <c r="AH5" s="35">
        <v>120100</v>
      </c>
      <c r="AI5" s="35" t="s">
        <v>33</v>
      </c>
      <c r="AJ5" s="46" t="s">
        <v>34</v>
      </c>
      <c r="AK5" s="46" t="s">
        <v>35</v>
      </c>
      <c r="AL5" s="35" t="s">
        <v>33</v>
      </c>
      <c r="AM5" s="35" t="s">
        <v>36</v>
      </c>
      <c r="AN5" s="35"/>
      <c r="AO5" s="35" t="s">
        <v>37</v>
      </c>
      <c r="AP5" s="60">
        <f>+E6</f>
        <v>0</v>
      </c>
      <c r="AQ5" s="36" t="s">
        <v>31</v>
      </c>
      <c r="AR5" s="35" t="s">
        <v>32</v>
      </c>
      <c r="AS5" s="35">
        <v>120100</v>
      </c>
      <c r="AT5" s="35" t="s">
        <v>33</v>
      </c>
      <c r="AU5" s="46" t="s">
        <v>34</v>
      </c>
      <c r="AV5" s="46" t="s">
        <v>35</v>
      </c>
      <c r="AW5" s="35" t="s">
        <v>33</v>
      </c>
      <c r="AX5" s="35" t="s">
        <v>36</v>
      </c>
      <c r="AY5" s="35"/>
      <c r="AZ5" s="35" t="s">
        <v>37</v>
      </c>
      <c r="BA5" s="60">
        <f>+F6</f>
        <v>0</v>
      </c>
      <c r="BB5" s="36" t="s">
        <v>31</v>
      </c>
      <c r="BC5" s="35" t="s">
        <v>32</v>
      </c>
      <c r="BD5" s="35">
        <v>120100</v>
      </c>
      <c r="BE5" s="35" t="s">
        <v>33</v>
      </c>
      <c r="BF5" s="46" t="s">
        <v>34</v>
      </c>
      <c r="BG5" s="46" t="s">
        <v>35</v>
      </c>
      <c r="BH5" s="35" t="s">
        <v>33</v>
      </c>
      <c r="BI5" s="35" t="s">
        <v>36</v>
      </c>
      <c r="BJ5" s="35"/>
      <c r="BK5" s="35" t="s">
        <v>37</v>
      </c>
      <c r="BL5" s="27">
        <f>+G6</f>
        <v>0</v>
      </c>
      <c r="BM5" s="36" t="s">
        <v>31</v>
      </c>
      <c r="BN5" s="35">
        <v>100</v>
      </c>
      <c r="BO5" s="35">
        <v>120100</v>
      </c>
      <c r="BP5" s="35" t="s">
        <v>33</v>
      </c>
      <c r="BQ5" s="46" t="s">
        <v>34</v>
      </c>
      <c r="BR5" s="46" t="s">
        <v>35</v>
      </c>
      <c r="BS5" s="35" t="s">
        <v>33</v>
      </c>
      <c r="BT5" s="35" t="s">
        <v>36</v>
      </c>
      <c r="BU5" s="35"/>
      <c r="BV5" s="35" t="s">
        <v>37</v>
      </c>
      <c r="BW5" s="60">
        <f>+H6</f>
        <v>0</v>
      </c>
      <c r="BX5" s="36" t="s">
        <v>31</v>
      </c>
      <c r="BY5" s="35">
        <v>100</v>
      </c>
      <c r="BZ5" s="35">
        <v>120100</v>
      </c>
      <c r="CA5" s="35" t="s">
        <v>33</v>
      </c>
      <c r="CB5" s="46" t="s">
        <v>34</v>
      </c>
      <c r="CC5" s="46" t="s">
        <v>35</v>
      </c>
      <c r="CD5" s="35" t="s">
        <v>33</v>
      </c>
      <c r="CE5" s="35" t="s">
        <v>36</v>
      </c>
      <c r="CF5" s="35"/>
      <c r="CG5" s="35" t="s">
        <v>37</v>
      </c>
      <c r="CH5" s="60">
        <f>+I6</f>
        <v>0</v>
      </c>
      <c r="CI5" s="36" t="s">
        <v>31</v>
      </c>
      <c r="CJ5" s="35">
        <v>100</v>
      </c>
      <c r="CK5" s="35">
        <v>120100</v>
      </c>
      <c r="CL5" s="35" t="s">
        <v>33</v>
      </c>
      <c r="CM5" s="46" t="s">
        <v>34</v>
      </c>
      <c r="CN5" s="46" t="s">
        <v>35</v>
      </c>
      <c r="CO5" s="35" t="s">
        <v>33</v>
      </c>
      <c r="CP5" s="35" t="s">
        <v>36</v>
      </c>
      <c r="CQ5" s="35"/>
      <c r="CR5" s="35" t="s">
        <v>37</v>
      </c>
      <c r="CS5" s="60">
        <f>+J6</f>
        <v>0</v>
      </c>
      <c r="CT5" s="36" t="s">
        <v>31</v>
      </c>
      <c r="CU5" s="35">
        <v>100</v>
      </c>
      <c r="CV5" s="35">
        <v>120100</v>
      </c>
      <c r="CW5" s="35" t="s">
        <v>33</v>
      </c>
      <c r="CX5" s="46" t="s">
        <v>34</v>
      </c>
      <c r="CY5" s="46" t="s">
        <v>35</v>
      </c>
      <c r="CZ5" s="35" t="s">
        <v>33</v>
      </c>
      <c r="DA5" s="35" t="s">
        <v>36</v>
      </c>
      <c r="DB5" s="35"/>
      <c r="DC5" s="35" t="s">
        <v>37</v>
      </c>
      <c r="DD5" s="60">
        <f>+K6</f>
        <v>0</v>
      </c>
      <c r="DE5" s="36" t="s">
        <v>31</v>
      </c>
      <c r="DF5" s="35">
        <v>100</v>
      </c>
      <c r="DG5" s="35">
        <v>120100</v>
      </c>
      <c r="DH5" s="35" t="s">
        <v>33</v>
      </c>
      <c r="DI5" s="46" t="s">
        <v>34</v>
      </c>
      <c r="DJ5" s="46" t="s">
        <v>35</v>
      </c>
      <c r="DK5" s="35" t="s">
        <v>33</v>
      </c>
      <c r="DL5" s="35" t="s">
        <v>36</v>
      </c>
      <c r="DM5" s="35"/>
      <c r="DN5" s="35" t="s">
        <v>37</v>
      </c>
      <c r="DO5" s="60">
        <f>+L6</f>
        <v>0</v>
      </c>
      <c r="DP5" s="36" t="s">
        <v>31</v>
      </c>
      <c r="DQ5" s="35">
        <v>100</v>
      </c>
      <c r="DR5" s="35">
        <v>120100</v>
      </c>
      <c r="DS5" s="35" t="s">
        <v>33</v>
      </c>
      <c r="DT5" s="46" t="s">
        <v>34</v>
      </c>
      <c r="DU5" s="46" t="s">
        <v>35</v>
      </c>
      <c r="DV5" s="35" t="s">
        <v>33</v>
      </c>
      <c r="DW5" s="35" t="s">
        <v>36</v>
      </c>
      <c r="DX5" s="35"/>
      <c r="DY5" s="35" t="s">
        <v>37</v>
      </c>
      <c r="DZ5" s="60">
        <f>+M6</f>
        <v>0</v>
      </c>
      <c r="EA5" s="36" t="s">
        <v>31</v>
      </c>
      <c r="EB5" s="35">
        <v>100</v>
      </c>
      <c r="EC5" s="35">
        <v>120100</v>
      </c>
      <c r="ED5" s="35" t="s">
        <v>33</v>
      </c>
      <c r="EE5" s="46" t="s">
        <v>34</v>
      </c>
      <c r="EF5" s="46" t="s">
        <v>35</v>
      </c>
      <c r="EG5" s="35" t="s">
        <v>33</v>
      </c>
      <c r="EH5" s="35" t="s">
        <v>36</v>
      </c>
      <c r="EI5" s="35"/>
      <c r="EJ5" s="35" t="s">
        <v>37</v>
      </c>
      <c r="EK5" s="60">
        <f>+N6</f>
        <v>0</v>
      </c>
      <c r="EL5" s="36" t="s">
        <v>31</v>
      </c>
      <c r="EM5" s="35">
        <v>100</v>
      </c>
      <c r="EN5" s="35">
        <v>120100</v>
      </c>
      <c r="EO5" s="35" t="s">
        <v>33</v>
      </c>
      <c r="EP5" s="46" t="s">
        <v>34</v>
      </c>
      <c r="EQ5" s="46" t="s">
        <v>35</v>
      </c>
      <c r="ER5" s="35" t="s">
        <v>33</v>
      </c>
      <c r="ES5" s="35" t="s">
        <v>36</v>
      </c>
      <c r="ET5" s="35"/>
      <c r="EU5" s="35" t="s">
        <v>37</v>
      </c>
      <c r="EV5" s="60">
        <f>+O6</f>
        <v>0</v>
      </c>
    </row>
    <row r="6" spans="1:152">
      <c r="A6" s="1" t="s">
        <v>38</v>
      </c>
      <c r="B6" s="2" t="s">
        <v>39</v>
      </c>
      <c r="C6" s="29">
        <v>0</v>
      </c>
      <c r="D6" s="29">
        <v>0</v>
      </c>
      <c r="E6" s="29"/>
      <c r="F6" s="29"/>
      <c r="G6" s="29"/>
      <c r="H6" s="29"/>
      <c r="I6" s="29"/>
      <c r="J6" s="29"/>
      <c r="K6" s="29"/>
      <c r="L6" s="29"/>
      <c r="M6" s="29"/>
      <c r="N6" s="29"/>
      <c r="O6" s="29"/>
      <c r="P6" s="29">
        <f>SUM(D6:O6)</f>
        <v>0</v>
      </c>
      <c r="Q6" s="29">
        <f>+C6+P6</f>
        <v>0</v>
      </c>
      <c r="R6" s="53">
        <f>Q6</f>
        <v>0</v>
      </c>
      <c r="S6" s="54">
        <f>Q6-R6</f>
        <v>0</v>
      </c>
      <c r="U6" s="36" t="s">
        <v>40</v>
      </c>
      <c r="V6" s="35">
        <v>100</v>
      </c>
      <c r="W6" s="35">
        <v>400100</v>
      </c>
      <c r="X6" s="35" t="s">
        <v>33</v>
      </c>
      <c r="Y6" s="46" t="s">
        <v>34</v>
      </c>
      <c r="Z6" s="46" t="s">
        <v>35</v>
      </c>
      <c r="AA6" s="35" t="e" cm="1">
        <f t="array" aca="1" ref="AA6" ca="1">RIGHT(CELL("filename",A1),LEN(CELL("filename",A1))-FIND("]",CELL("filename",A1)))</f>
        <v>#VALUE!</v>
      </c>
      <c r="AB6" s="35" t="s">
        <v>36</v>
      </c>
      <c r="AC6" s="35"/>
      <c r="AD6" s="35" t="s">
        <v>37</v>
      </c>
      <c r="AE6" s="60">
        <f>-D6</f>
        <v>0</v>
      </c>
      <c r="AF6" s="36" t="s">
        <v>40</v>
      </c>
      <c r="AG6" s="35">
        <v>100</v>
      </c>
      <c r="AH6" s="35">
        <v>400100</v>
      </c>
      <c r="AI6" s="35" t="s">
        <v>33</v>
      </c>
      <c r="AJ6" s="46" t="s">
        <v>34</v>
      </c>
      <c r="AK6" s="46" t="s">
        <v>35</v>
      </c>
      <c r="AL6" s="35" t="e" cm="1">
        <f t="array" aca="1" ref="AL6" ca="1">RIGHT(CELL("filename",A1),LEN(CELL("filename",A1))-FIND("]",CELL("filename",A1)))</f>
        <v>#VALUE!</v>
      </c>
      <c r="AM6" s="35" t="s">
        <v>36</v>
      </c>
      <c r="AN6" s="35"/>
      <c r="AO6" s="35" t="s">
        <v>37</v>
      </c>
      <c r="AP6" s="60">
        <f>-E6</f>
        <v>0</v>
      </c>
      <c r="AQ6" s="36" t="s">
        <v>40</v>
      </c>
      <c r="AR6" s="35">
        <v>100</v>
      </c>
      <c r="AS6" s="35">
        <v>400100</v>
      </c>
      <c r="AT6" s="35" t="s">
        <v>33</v>
      </c>
      <c r="AU6" s="46" t="s">
        <v>34</v>
      </c>
      <c r="AV6" s="46" t="s">
        <v>35</v>
      </c>
      <c r="AW6" s="35" t="e" cm="1">
        <f t="array" aca="1" ref="AW6" ca="1">RIGHT(CELL("filename",A1),LEN(CELL("filename",A1))-FIND("]",CELL("filename",A1)))</f>
        <v>#VALUE!</v>
      </c>
      <c r="AX6" s="35" t="s">
        <v>36</v>
      </c>
      <c r="AY6" s="35"/>
      <c r="AZ6" s="35" t="s">
        <v>37</v>
      </c>
      <c r="BA6" s="60">
        <f>-F6</f>
        <v>0</v>
      </c>
      <c r="BB6" s="36" t="s">
        <v>40</v>
      </c>
      <c r="BC6" s="35">
        <v>100</v>
      </c>
      <c r="BD6" s="35">
        <v>400100</v>
      </c>
      <c r="BE6" s="35" t="s">
        <v>33</v>
      </c>
      <c r="BF6" s="46" t="s">
        <v>34</v>
      </c>
      <c r="BG6" s="46" t="s">
        <v>35</v>
      </c>
      <c r="BH6" s="35" t="e" cm="1">
        <f t="array" aca="1" ref="BH6" ca="1">RIGHT(CELL("filename",A1),LEN(CELL("filename",A1))-FIND("]",CELL("filename",A1)))</f>
        <v>#VALUE!</v>
      </c>
      <c r="BI6" s="35" t="s">
        <v>36</v>
      </c>
      <c r="BJ6" s="35"/>
      <c r="BK6" s="35" t="s">
        <v>37</v>
      </c>
      <c r="BL6" s="27">
        <f>-G6</f>
        <v>0</v>
      </c>
      <c r="BM6" s="36" t="s">
        <v>40</v>
      </c>
      <c r="BN6" s="35">
        <v>100</v>
      </c>
      <c r="BO6" s="35">
        <v>400100</v>
      </c>
      <c r="BP6" s="35" t="s">
        <v>33</v>
      </c>
      <c r="BQ6" s="46" t="s">
        <v>34</v>
      </c>
      <c r="BR6" s="46" t="s">
        <v>35</v>
      </c>
      <c r="BS6" s="35" t="e" cm="1">
        <f t="array" aca="1" ref="BS6" ca="1">RIGHT(CELL("filename",A1),LEN(CELL("filename",A1))-FIND("]",CELL("filename",A1)))</f>
        <v>#VALUE!</v>
      </c>
      <c r="BT6" s="35" t="s">
        <v>36</v>
      </c>
      <c r="BU6" s="35"/>
      <c r="BV6" s="35" t="s">
        <v>37</v>
      </c>
      <c r="BW6" s="60">
        <f>-H6</f>
        <v>0</v>
      </c>
      <c r="BX6" s="36" t="s">
        <v>40</v>
      </c>
      <c r="BY6" s="35">
        <v>100</v>
      </c>
      <c r="BZ6" s="35">
        <v>400100</v>
      </c>
      <c r="CA6" s="35" t="s">
        <v>33</v>
      </c>
      <c r="CB6" s="46" t="s">
        <v>34</v>
      </c>
      <c r="CC6" s="46" t="s">
        <v>35</v>
      </c>
      <c r="CD6" s="35" t="e" cm="1">
        <f t="array" aca="1" ref="CD6" ca="1">RIGHT(CELL("filename",A1),LEN(CELL("filename",A1))-FIND("]",CELL("filename",A1)))</f>
        <v>#VALUE!</v>
      </c>
      <c r="CE6" s="35" t="s">
        <v>36</v>
      </c>
      <c r="CF6" s="35"/>
      <c r="CG6" s="35" t="s">
        <v>37</v>
      </c>
      <c r="CH6" s="60">
        <f>-I6</f>
        <v>0</v>
      </c>
      <c r="CI6" s="36" t="s">
        <v>40</v>
      </c>
      <c r="CJ6" s="35">
        <v>100</v>
      </c>
      <c r="CK6" s="35">
        <v>400100</v>
      </c>
      <c r="CL6" s="35" t="s">
        <v>33</v>
      </c>
      <c r="CM6" s="46" t="s">
        <v>34</v>
      </c>
      <c r="CN6" s="46" t="s">
        <v>35</v>
      </c>
      <c r="CO6" s="35" t="e" cm="1">
        <f t="array" aca="1" ref="CO6" ca="1">RIGHT(CELL("filename",A1),LEN(CELL("filename",A1))-FIND("]",CELL("filename",A1)))</f>
        <v>#VALUE!</v>
      </c>
      <c r="CP6" s="35" t="s">
        <v>36</v>
      </c>
      <c r="CQ6" s="35"/>
      <c r="CR6" s="35" t="s">
        <v>37</v>
      </c>
      <c r="CS6" s="60">
        <f>-J6</f>
        <v>0</v>
      </c>
      <c r="CT6" s="36" t="s">
        <v>40</v>
      </c>
      <c r="CU6" s="35">
        <v>100</v>
      </c>
      <c r="CV6" s="35">
        <v>400100</v>
      </c>
      <c r="CW6" s="35" t="s">
        <v>33</v>
      </c>
      <c r="CX6" s="46" t="s">
        <v>34</v>
      </c>
      <c r="CY6" s="46" t="s">
        <v>35</v>
      </c>
      <c r="CZ6" s="35" t="e" cm="1">
        <f t="array" aca="1" ref="CZ6" ca="1">RIGHT(CELL("filename",A1),LEN(CELL("filename",A1))-FIND("]",CELL("filename",A1)))</f>
        <v>#VALUE!</v>
      </c>
      <c r="DA6" s="35" t="s">
        <v>36</v>
      </c>
      <c r="DB6" s="35"/>
      <c r="DC6" s="35" t="s">
        <v>37</v>
      </c>
      <c r="DD6" s="60">
        <f>-K6</f>
        <v>0</v>
      </c>
      <c r="DE6" s="36" t="s">
        <v>40</v>
      </c>
      <c r="DF6" s="35">
        <v>100</v>
      </c>
      <c r="DG6" s="35">
        <v>400100</v>
      </c>
      <c r="DH6" s="35" t="s">
        <v>33</v>
      </c>
      <c r="DI6" s="46" t="s">
        <v>34</v>
      </c>
      <c r="DJ6" s="46" t="s">
        <v>35</v>
      </c>
      <c r="DK6" s="35" t="e" cm="1">
        <f t="array" aca="1" ref="DK6" ca="1">RIGHT(CELL("filename",A1),LEN(CELL("filename",A1))-FIND("]",CELL("filename",A1)))</f>
        <v>#VALUE!</v>
      </c>
      <c r="DL6" s="35" t="s">
        <v>36</v>
      </c>
      <c r="DM6" s="35"/>
      <c r="DN6" s="35" t="s">
        <v>37</v>
      </c>
      <c r="DO6" s="60">
        <f>-L6</f>
        <v>0</v>
      </c>
      <c r="DP6" s="36" t="s">
        <v>40</v>
      </c>
      <c r="DQ6" s="35">
        <v>100</v>
      </c>
      <c r="DR6" s="35">
        <v>400100</v>
      </c>
      <c r="DS6" s="35" t="s">
        <v>33</v>
      </c>
      <c r="DT6" s="46" t="s">
        <v>34</v>
      </c>
      <c r="DU6" s="46" t="s">
        <v>35</v>
      </c>
      <c r="DV6" s="35" t="e" cm="1">
        <f t="array" aca="1" ref="DV6" ca="1">RIGHT(CELL("filename",A1),LEN(CELL("filename",A1))-FIND("]",CELL("filename",A1)))</f>
        <v>#VALUE!</v>
      </c>
      <c r="DW6" s="35" t="s">
        <v>36</v>
      </c>
      <c r="DX6" s="35"/>
      <c r="DY6" s="35" t="s">
        <v>37</v>
      </c>
      <c r="DZ6" s="60">
        <f>-M6</f>
        <v>0</v>
      </c>
      <c r="EA6" s="36" t="s">
        <v>40</v>
      </c>
      <c r="EB6" s="35">
        <v>100</v>
      </c>
      <c r="EC6" s="35">
        <v>400100</v>
      </c>
      <c r="ED6" s="35" t="s">
        <v>33</v>
      </c>
      <c r="EE6" s="46" t="s">
        <v>34</v>
      </c>
      <c r="EF6" s="46" t="s">
        <v>35</v>
      </c>
      <c r="EG6" s="35" t="e" cm="1">
        <f t="array" aca="1" ref="EG6" ca="1">RIGHT(CELL("filename",A1),LEN(CELL("filename",A1))-FIND("]",CELL("filename",A1)))</f>
        <v>#VALUE!</v>
      </c>
      <c r="EH6" s="35" t="s">
        <v>36</v>
      </c>
      <c r="EI6" s="35"/>
      <c r="EJ6" s="35" t="s">
        <v>37</v>
      </c>
      <c r="EK6" s="60">
        <f>-N6</f>
        <v>0</v>
      </c>
      <c r="EL6" s="36" t="s">
        <v>40</v>
      </c>
      <c r="EM6" s="35">
        <v>100</v>
      </c>
      <c r="EN6" s="35">
        <v>400100</v>
      </c>
      <c r="EO6" s="35" t="s">
        <v>33</v>
      </c>
      <c r="EP6" s="46" t="s">
        <v>34</v>
      </c>
      <c r="EQ6" s="46" t="s">
        <v>35</v>
      </c>
      <c r="ER6" s="35" t="e" cm="1">
        <f t="array" aca="1" ref="ER6" ca="1">RIGHT(CELL("filename",A1),LEN(CELL("filename",A1))-FIND("]",CELL("filename",A1)))</f>
        <v>#VALUE!</v>
      </c>
      <c r="ES6" s="35" t="s">
        <v>36</v>
      </c>
      <c r="ET6" s="35"/>
      <c r="EU6" s="35" t="s">
        <v>37</v>
      </c>
      <c r="EV6" s="60">
        <f>-O6</f>
        <v>0</v>
      </c>
    </row>
    <row r="7" spans="1:152">
      <c r="B7" s="2" t="s">
        <v>42</v>
      </c>
      <c r="C7" s="3">
        <v>0</v>
      </c>
      <c r="D7" s="3">
        <f t="shared" ref="D7" si="0">C51-D51</f>
        <v>0</v>
      </c>
      <c r="E7" s="3"/>
      <c r="F7" s="3"/>
      <c r="G7" s="3"/>
      <c r="H7" s="3"/>
      <c r="I7" s="3"/>
      <c r="J7" s="3"/>
      <c r="K7" s="3"/>
      <c r="L7" s="3"/>
      <c r="M7" s="3"/>
      <c r="N7" s="3"/>
      <c r="O7" s="3"/>
      <c r="P7" s="3">
        <f>SUM(D7:O7)</f>
        <v>0</v>
      </c>
      <c r="Q7" s="5">
        <f>+C7+P7</f>
        <v>0</v>
      </c>
      <c r="R7" s="53">
        <f>Q7</f>
        <v>0</v>
      </c>
      <c r="S7" s="54">
        <f>Q7-R7</f>
        <v>0</v>
      </c>
      <c r="U7" s="36" t="s">
        <v>43</v>
      </c>
      <c r="V7" s="35">
        <v>100</v>
      </c>
      <c r="W7" s="35">
        <v>411100</v>
      </c>
      <c r="X7" s="35" t="s">
        <v>33</v>
      </c>
      <c r="Y7" s="46" t="s">
        <v>34</v>
      </c>
      <c r="Z7" s="46" t="s">
        <v>35</v>
      </c>
      <c r="AA7" s="35" t="e" cm="1">
        <f t="array" aca="1" ref="AA7" ca="1">RIGHT(CELL("filename",A1),LEN(CELL("filename",A1))-FIND("]",CELL("filename",A1)))</f>
        <v>#VALUE!</v>
      </c>
      <c r="AB7" s="35" t="s">
        <v>36</v>
      </c>
      <c r="AC7" s="35"/>
      <c r="AD7" s="35" t="s">
        <v>37</v>
      </c>
      <c r="AE7" s="60">
        <f>-D7</f>
        <v>0</v>
      </c>
      <c r="AF7" s="36" t="s">
        <v>43</v>
      </c>
      <c r="AG7" s="35">
        <v>100</v>
      </c>
      <c r="AH7" s="35">
        <v>411100</v>
      </c>
      <c r="AI7" s="35" t="s">
        <v>33</v>
      </c>
      <c r="AJ7" s="46" t="s">
        <v>34</v>
      </c>
      <c r="AK7" s="46" t="s">
        <v>35</v>
      </c>
      <c r="AL7" s="35" t="e" cm="1">
        <f t="array" aca="1" ref="AL7" ca="1">RIGHT(CELL("filename",A1),LEN(CELL("filename",A1))-FIND("]",CELL("filename",A1)))</f>
        <v>#VALUE!</v>
      </c>
      <c r="AM7" s="35" t="s">
        <v>36</v>
      </c>
      <c r="AN7" s="35"/>
      <c r="AO7" s="35" t="s">
        <v>37</v>
      </c>
      <c r="AP7" s="60">
        <f>-E7</f>
        <v>0</v>
      </c>
      <c r="AQ7" s="36" t="s">
        <v>43</v>
      </c>
      <c r="AR7" s="35">
        <v>100</v>
      </c>
      <c r="AS7" s="35">
        <v>411100</v>
      </c>
      <c r="AT7" s="35" t="s">
        <v>33</v>
      </c>
      <c r="AU7" s="46" t="s">
        <v>34</v>
      </c>
      <c r="AV7" s="46" t="s">
        <v>35</v>
      </c>
      <c r="AW7" s="35" t="e" cm="1">
        <f t="array" aca="1" ref="AW7" ca="1">RIGHT(CELL("filename",A1),LEN(CELL("filename",A1))-FIND("]",CELL("filename",A1)))</f>
        <v>#VALUE!</v>
      </c>
      <c r="AX7" s="35" t="s">
        <v>36</v>
      </c>
      <c r="AY7" s="35"/>
      <c r="AZ7" s="35" t="s">
        <v>37</v>
      </c>
      <c r="BA7" s="60">
        <f>-F7</f>
        <v>0</v>
      </c>
      <c r="BB7" s="36" t="s">
        <v>43</v>
      </c>
      <c r="BC7" s="35">
        <v>100</v>
      </c>
      <c r="BD7" s="35">
        <v>411100</v>
      </c>
      <c r="BE7" s="35" t="s">
        <v>33</v>
      </c>
      <c r="BF7" s="46" t="s">
        <v>34</v>
      </c>
      <c r="BG7" s="46" t="s">
        <v>35</v>
      </c>
      <c r="BH7" s="35" t="e" cm="1">
        <f t="array" aca="1" ref="BH7" ca="1">RIGHT(CELL("filename",A1),LEN(CELL("filename",A1))-FIND("]",CELL("filename",A1)))</f>
        <v>#VALUE!</v>
      </c>
      <c r="BI7" s="35" t="s">
        <v>36</v>
      </c>
      <c r="BJ7" s="35"/>
      <c r="BK7" s="35" t="s">
        <v>37</v>
      </c>
      <c r="BL7" s="27">
        <f>-G7</f>
        <v>0</v>
      </c>
      <c r="BM7" s="36" t="s">
        <v>43</v>
      </c>
      <c r="BN7" s="35">
        <v>100</v>
      </c>
      <c r="BO7" s="35">
        <v>411100</v>
      </c>
      <c r="BP7" s="35" t="s">
        <v>33</v>
      </c>
      <c r="BQ7" s="46" t="s">
        <v>34</v>
      </c>
      <c r="BR7" s="46" t="s">
        <v>35</v>
      </c>
      <c r="BS7" s="35" t="e" cm="1">
        <f t="array" aca="1" ref="BS7" ca="1">RIGHT(CELL("filename",A1),LEN(CELL("filename",A1))-FIND("]",CELL("filename",A1)))</f>
        <v>#VALUE!</v>
      </c>
      <c r="BT7" s="35" t="s">
        <v>36</v>
      </c>
      <c r="BU7" s="35"/>
      <c r="BV7" s="35" t="s">
        <v>37</v>
      </c>
      <c r="BW7" s="60">
        <f>-H7</f>
        <v>0</v>
      </c>
      <c r="BX7" s="36" t="s">
        <v>43</v>
      </c>
      <c r="BY7" s="35">
        <v>100</v>
      </c>
      <c r="BZ7" s="35">
        <v>411100</v>
      </c>
      <c r="CA7" s="35" t="s">
        <v>33</v>
      </c>
      <c r="CB7" s="46" t="s">
        <v>34</v>
      </c>
      <c r="CC7" s="46" t="s">
        <v>35</v>
      </c>
      <c r="CD7" s="35" t="e" cm="1">
        <f t="array" aca="1" ref="CD7" ca="1">RIGHT(CELL("filename",A1),LEN(CELL("filename",A1))-FIND("]",CELL("filename",A1)))</f>
        <v>#VALUE!</v>
      </c>
      <c r="CE7" s="35" t="s">
        <v>36</v>
      </c>
      <c r="CF7" s="35"/>
      <c r="CG7" s="35" t="s">
        <v>37</v>
      </c>
      <c r="CH7" s="60">
        <f>-I7</f>
        <v>0</v>
      </c>
      <c r="CI7" s="36" t="s">
        <v>43</v>
      </c>
      <c r="CJ7" s="35">
        <v>100</v>
      </c>
      <c r="CK7" s="35">
        <v>411100</v>
      </c>
      <c r="CL7" s="35" t="s">
        <v>33</v>
      </c>
      <c r="CM7" s="46" t="s">
        <v>34</v>
      </c>
      <c r="CN7" s="46" t="s">
        <v>35</v>
      </c>
      <c r="CO7" s="35" t="e" cm="1">
        <f t="array" aca="1" ref="CO7" ca="1">RIGHT(CELL("filename",A1),LEN(CELL("filename",A1))-FIND("]",CELL("filename",A1)))</f>
        <v>#VALUE!</v>
      </c>
      <c r="CP7" s="35" t="s">
        <v>36</v>
      </c>
      <c r="CQ7" s="35"/>
      <c r="CR7" s="35" t="s">
        <v>37</v>
      </c>
      <c r="CS7" s="60">
        <f>-J7</f>
        <v>0</v>
      </c>
      <c r="CT7" s="36" t="s">
        <v>43</v>
      </c>
      <c r="CU7" s="35">
        <v>100</v>
      </c>
      <c r="CV7" s="35">
        <v>411100</v>
      </c>
      <c r="CW7" s="35" t="s">
        <v>33</v>
      </c>
      <c r="CX7" s="46" t="s">
        <v>34</v>
      </c>
      <c r="CY7" s="46" t="s">
        <v>35</v>
      </c>
      <c r="CZ7" s="35" t="e" cm="1">
        <f t="array" aca="1" ref="CZ7" ca="1">RIGHT(CELL("filename",A1),LEN(CELL("filename",A1))-FIND("]",CELL("filename",A1)))</f>
        <v>#VALUE!</v>
      </c>
      <c r="DA7" s="35" t="s">
        <v>36</v>
      </c>
      <c r="DB7" s="35"/>
      <c r="DC7" s="35" t="s">
        <v>37</v>
      </c>
      <c r="DD7" s="60">
        <f>-K7</f>
        <v>0</v>
      </c>
      <c r="DE7" s="36" t="s">
        <v>43</v>
      </c>
      <c r="DF7" s="35">
        <v>100</v>
      </c>
      <c r="DG7" s="35">
        <v>411100</v>
      </c>
      <c r="DH7" s="35" t="s">
        <v>33</v>
      </c>
      <c r="DI7" s="46" t="s">
        <v>34</v>
      </c>
      <c r="DJ7" s="46" t="s">
        <v>35</v>
      </c>
      <c r="DK7" s="35" t="e" cm="1">
        <f t="array" aca="1" ref="DK7" ca="1">RIGHT(CELL("filename",A1),LEN(CELL("filename",A1))-FIND("]",CELL("filename",A1)))</f>
        <v>#VALUE!</v>
      </c>
      <c r="DL7" s="35" t="s">
        <v>36</v>
      </c>
      <c r="DM7" s="35"/>
      <c r="DN7" s="35" t="s">
        <v>37</v>
      </c>
      <c r="DO7" s="60">
        <f>-L7</f>
        <v>0</v>
      </c>
      <c r="DP7" s="36" t="s">
        <v>43</v>
      </c>
      <c r="DQ7" s="35">
        <v>100</v>
      </c>
      <c r="DR7" s="35">
        <v>411100</v>
      </c>
      <c r="DS7" s="35" t="s">
        <v>33</v>
      </c>
      <c r="DT7" s="46" t="s">
        <v>34</v>
      </c>
      <c r="DU7" s="46" t="s">
        <v>35</v>
      </c>
      <c r="DV7" s="35" t="e" cm="1">
        <f t="array" aca="1" ref="DV7" ca="1">RIGHT(CELL("filename",A1),LEN(CELL("filename",A1))-FIND("]",CELL("filename",A1)))</f>
        <v>#VALUE!</v>
      </c>
      <c r="DW7" s="35" t="s">
        <v>36</v>
      </c>
      <c r="DX7" s="35"/>
      <c r="DY7" s="35" t="s">
        <v>37</v>
      </c>
      <c r="DZ7" s="60">
        <f>-M7</f>
        <v>0</v>
      </c>
      <c r="EA7" s="36" t="s">
        <v>43</v>
      </c>
      <c r="EB7" s="35">
        <v>100</v>
      </c>
      <c r="EC7" s="35">
        <v>411100</v>
      </c>
      <c r="ED7" s="35" t="s">
        <v>33</v>
      </c>
      <c r="EE7" s="46" t="s">
        <v>34</v>
      </c>
      <c r="EF7" s="46" t="s">
        <v>35</v>
      </c>
      <c r="EG7" s="35" t="e" cm="1">
        <f t="array" aca="1" ref="EG7" ca="1">RIGHT(CELL("filename",A1),LEN(CELL("filename",A1))-FIND("]",CELL("filename",A1)))</f>
        <v>#VALUE!</v>
      </c>
      <c r="EH7" s="35" t="s">
        <v>36</v>
      </c>
      <c r="EI7" s="35"/>
      <c r="EJ7" s="35" t="s">
        <v>37</v>
      </c>
      <c r="EK7" s="60">
        <f>-N7</f>
        <v>0</v>
      </c>
      <c r="EL7" s="36" t="s">
        <v>43</v>
      </c>
      <c r="EM7" s="35">
        <v>100</v>
      </c>
      <c r="EN7" s="35">
        <v>411100</v>
      </c>
      <c r="EO7" s="35" t="s">
        <v>33</v>
      </c>
      <c r="EP7" s="46" t="s">
        <v>34</v>
      </c>
      <c r="EQ7" s="46" t="s">
        <v>35</v>
      </c>
      <c r="ER7" s="35" t="e" cm="1">
        <f t="array" aca="1" ref="ER7" ca="1">RIGHT(CELL("filename",A1),LEN(CELL("filename",A1))-FIND("]",CELL("filename",A1)))</f>
        <v>#VALUE!</v>
      </c>
      <c r="ES7" s="35" t="s">
        <v>36</v>
      </c>
      <c r="ET7" s="35"/>
      <c r="EU7" s="35" t="s">
        <v>37</v>
      </c>
      <c r="EV7" s="60">
        <f>-O7</f>
        <v>0</v>
      </c>
    </row>
    <row r="8" spans="1:152">
      <c r="B8" s="7" t="s">
        <v>44</v>
      </c>
      <c r="C8" s="8">
        <f t="shared" ref="C8:D8" si="1">SUM(C6:C7)</f>
        <v>0</v>
      </c>
      <c r="D8" s="8">
        <f t="shared" si="1"/>
        <v>0</v>
      </c>
      <c r="E8" s="8"/>
      <c r="F8" s="8"/>
      <c r="G8" s="8"/>
      <c r="H8" s="8"/>
      <c r="I8" s="8"/>
      <c r="J8" s="8"/>
      <c r="K8" s="8"/>
      <c r="L8" s="8"/>
      <c r="M8" s="8"/>
      <c r="N8" s="8"/>
      <c r="O8" s="8"/>
      <c r="P8" s="8">
        <f>SUM(P6:P7)</f>
        <v>0</v>
      </c>
      <c r="Q8" s="8">
        <f>SUM(Q6:Q7)</f>
        <v>0</v>
      </c>
      <c r="R8" s="23">
        <f>SUM(R6:R7)</f>
        <v>0</v>
      </c>
      <c r="S8" s="23">
        <f>SUM(S6:S7)</f>
        <v>0</v>
      </c>
      <c r="T8" s="13"/>
      <c r="U8" s="36" t="s">
        <v>45</v>
      </c>
      <c r="V8" s="35">
        <v>100</v>
      </c>
      <c r="W8" s="35">
        <v>230100</v>
      </c>
      <c r="X8" s="35" t="s">
        <v>33</v>
      </c>
      <c r="Y8" s="46" t="s">
        <v>34</v>
      </c>
      <c r="Z8" s="46" t="s">
        <v>35</v>
      </c>
      <c r="AA8" s="35" t="e" cm="1">
        <f t="array" aca="1" ref="AA8" ca="1">RIGHT(CELL("filename",A1),LEN(CELL("filename",A1))-FIND("]",CELL("filename",A1)))</f>
        <v>#VALUE!</v>
      </c>
      <c r="AB8" s="35" t="s">
        <v>36</v>
      </c>
      <c r="AC8" s="35"/>
      <c r="AD8" s="35" t="s">
        <v>37</v>
      </c>
      <c r="AE8" s="60">
        <f>D7</f>
        <v>0</v>
      </c>
      <c r="AF8" s="36" t="s">
        <v>45</v>
      </c>
      <c r="AG8" s="35">
        <v>100</v>
      </c>
      <c r="AH8" s="35">
        <v>230100</v>
      </c>
      <c r="AI8" s="35" t="s">
        <v>33</v>
      </c>
      <c r="AJ8" s="46" t="s">
        <v>34</v>
      </c>
      <c r="AK8" s="46" t="s">
        <v>35</v>
      </c>
      <c r="AL8" s="35" t="e" cm="1">
        <f t="array" aca="1" ref="AL8" ca="1">RIGHT(CELL("filename",A1),LEN(CELL("filename",A1))-FIND("]",CELL("filename",A1)))</f>
        <v>#VALUE!</v>
      </c>
      <c r="AM8" s="35" t="s">
        <v>36</v>
      </c>
      <c r="AN8" s="35"/>
      <c r="AO8" s="35" t="s">
        <v>37</v>
      </c>
      <c r="AP8" s="60">
        <f>E7</f>
        <v>0</v>
      </c>
      <c r="AQ8" s="36" t="s">
        <v>45</v>
      </c>
      <c r="AR8" s="35">
        <v>100</v>
      </c>
      <c r="AS8" s="35">
        <v>230100</v>
      </c>
      <c r="AT8" s="35" t="s">
        <v>33</v>
      </c>
      <c r="AU8" s="46" t="s">
        <v>34</v>
      </c>
      <c r="AV8" s="46" t="s">
        <v>35</v>
      </c>
      <c r="AW8" s="35" t="e" cm="1">
        <f t="array" aca="1" ref="AW8" ca="1">RIGHT(CELL("filename",A1),LEN(CELL("filename",A1))-FIND("]",CELL("filename",A1)))</f>
        <v>#VALUE!</v>
      </c>
      <c r="AX8" s="35" t="s">
        <v>36</v>
      </c>
      <c r="AY8" s="35"/>
      <c r="AZ8" s="35" t="s">
        <v>37</v>
      </c>
      <c r="BA8" s="60">
        <f>+F7</f>
        <v>0</v>
      </c>
      <c r="BB8" s="36" t="s">
        <v>45</v>
      </c>
      <c r="BC8" s="35">
        <v>100</v>
      </c>
      <c r="BD8" s="35">
        <v>230100</v>
      </c>
      <c r="BE8" s="35" t="s">
        <v>33</v>
      </c>
      <c r="BF8" s="46" t="s">
        <v>34</v>
      </c>
      <c r="BG8" s="46" t="s">
        <v>35</v>
      </c>
      <c r="BH8" s="35" t="e" cm="1">
        <f t="array" aca="1" ref="BH8" ca="1">RIGHT(CELL("filename",A1),LEN(CELL("filename",A1))-FIND("]",CELL("filename",A1)))</f>
        <v>#VALUE!</v>
      </c>
      <c r="BI8" s="35" t="s">
        <v>36</v>
      </c>
      <c r="BJ8" s="35"/>
      <c r="BK8" s="35" t="s">
        <v>37</v>
      </c>
      <c r="BL8" s="27">
        <f>G7</f>
        <v>0</v>
      </c>
      <c r="BM8" s="36" t="s">
        <v>45</v>
      </c>
      <c r="BN8" s="35">
        <v>100</v>
      </c>
      <c r="BO8" s="35">
        <v>230100</v>
      </c>
      <c r="BP8" s="35" t="s">
        <v>33</v>
      </c>
      <c r="BQ8" s="46" t="s">
        <v>34</v>
      </c>
      <c r="BR8" s="46" t="s">
        <v>35</v>
      </c>
      <c r="BS8" s="35" t="e" cm="1">
        <f t="array" aca="1" ref="BS8" ca="1">RIGHT(CELL("filename",A1),LEN(CELL("filename",A1))-FIND("]",CELL("filename",A1)))</f>
        <v>#VALUE!</v>
      </c>
      <c r="BT8" s="35" t="s">
        <v>36</v>
      </c>
      <c r="BU8" s="35"/>
      <c r="BV8" s="35" t="s">
        <v>37</v>
      </c>
      <c r="BW8" s="60">
        <f>H7</f>
        <v>0</v>
      </c>
      <c r="BX8" s="36" t="s">
        <v>45</v>
      </c>
      <c r="BY8" s="35">
        <v>100</v>
      </c>
      <c r="BZ8" s="35">
        <v>230100</v>
      </c>
      <c r="CA8" s="35" t="s">
        <v>33</v>
      </c>
      <c r="CB8" s="46" t="s">
        <v>34</v>
      </c>
      <c r="CC8" s="46" t="s">
        <v>35</v>
      </c>
      <c r="CD8" s="35" t="e" cm="1">
        <f t="array" aca="1" ref="CD8" ca="1">RIGHT(CELL("filename",A1),LEN(CELL("filename",A1))-FIND("]",CELL("filename",A1)))</f>
        <v>#VALUE!</v>
      </c>
      <c r="CE8" s="35" t="s">
        <v>36</v>
      </c>
      <c r="CF8" s="35"/>
      <c r="CG8" s="35" t="s">
        <v>37</v>
      </c>
      <c r="CH8" s="60">
        <f>I7</f>
        <v>0</v>
      </c>
      <c r="CI8" s="36" t="s">
        <v>45</v>
      </c>
      <c r="CJ8" s="35">
        <v>100</v>
      </c>
      <c r="CK8" s="35">
        <v>230100</v>
      </c>
      <c r="CL8" s="35" t="s">
        <v>33</v>
      </c>
      <c r="CM8" s="46" t="s">
        <v>34</v>
      </c>
      <c r="CN8" s="46" t="s">
        <v>35</v>
      </c>
      <c r="CO8" s="35" t="e" cm="1">
        <f t="array" aca="1" ref="CO8" ca="1">RIGHT(CELL("filename",A1),LEN(CELL("filename",A1))-FIND("]",CELL("filename",A1)))</f>
        <v>#VALUE!</v>
      </c>
      <c r="CP8" s="35" t="s">
        <v>36</v>
      </c>
      <c r="CQ8" s="35"/>
      <c r="CR8" s="35" t="s">
        <v>37</v>
      </c>
      <c r="CS8" s="60">
        <f>J7</f>
        <v>0</v>
      </c>
      <c r="CT8" s="36" t="s">
        <v>45</v>
      </c>
      <c r="CU8" s="35">
        <v>100</v>
      </c>
      <c r="CV8" s="35">
        <v>230100</v>
      </c>
      <c r="CW8" s="35" t="s">
        <v>33</v>
      </c>
      <c r="CX8" s="46" t="s">
        <v>34</v>
      </c>
      <c r="CY8" s="46" t="s">
        <v>35</v>
      </c>
      <c r="CZ8" s="35" t="e" cm="1">
        <f t="array" aca="1" ref="CZ8" ca="1">RIGHT(CELL("filename",A1),LEN(CELL("filename",A1))-FIND("]",CELL("filename",A1)))</f>
        <v>#VALUE!</v>
      </c>
      <c r="DA8" s="35" t="s">
        <v>36</v>
      </c>
      <c r="DB8" s="35"/>
      <c r="DC8" s="35" t="s">
        <v>37</v>
      </c>
      <c r="DD8" s="60">
        <f>K7</f>
        <v>0</v>
      </c>
      <c r="DE8" s="36" t="s">
        <v>45</v>
      </c>
      <c r="DF8" s="35">
        <v>100</v>
      </c>
      <c r="DG8" s="35">
        <v>230100</v>
      </c>
      <c r="DH8" s="35" t="s">
        <v>33</v>
      </c>
      <c r="DI8" s="46" t="s">
        <v>34</v>
      </c>
      <c r="DJ8" s="46" t="s">
        <v>35</v>
      </c>
      <c r="DK8" s="35" t="e" cm="1">
        <f t="array" aca="1" ref="DK8" ca="1">RIGHT(CELL("filename",A1),LEN(CELL("filename",A1))-FIND("]",CELL("filename",A1)))</f>
        <v>#VALUE!</v>
      </c>
      <c r="DL8" s="35" t="s">
        <v>36</v>
      </c>
      <c r="DM8" s="35"/>
      <c r="DN8" s="35" t="s">
        <v>37</v>
      </c>
      <c r="DO8" s="60">
        <f>L7</f>
        <v>0</v>
      </c>
      <c r="DP8" s="36" t="s">
        <v>45</v>
      </c>
      <c r="DQ8" s="35">
        <v>100</v>
      </c>
      <c r="DR8" s="35">
        <v>230100</v>
      </c>
      <c r="DS8" s="35" t="s">
        <v>33</v>
      </c>
      <c r="DT8" s="46" t="s">
        <v>34</v>
      </c>
      <c r="DU8" s="46" t="s">
        <v>35</v>
      </c>
      <c r="DV8" s="35" t="e" cm="1">
        <f t="array" aca="1" ref="DV8" ca="1">RIGHT(CELL("filename",A1),LEN(CELL("filename",A1))-FIND("]",CELL("filename",A1)))</f>
        <v>#VALUE!</v>
      </c>
      <c r="DW8" s="35" t="s">
        <v>36</v>
      </c>
      <c r="DX8" s="35"/>
      <c r="DY8" s="35" t="s">
        <v>37</v>
      </c>
      <c r="DZ8" s="60">
        <f>M7</f>
        <v>0</v>
      </c>
      <c r="EA8" s="36" t="s">
        <v>45</v>
      </c>
      <c r="EB8" s="35">
        <v>100</v>
      </c>
      <c r="EC8" s="35">
        <v>230100</v>
      </c>
      <c r="ED8" s="35" t="s">
        <v>33</v>
      </c>
      <c r="EE8" s="46" t="s">
        <v>34</v>
      </c>
      <c r="EF8" s="46" t="s">
        <v>35</v>
      </c>
      <c r="EG8" s="35" t="e" cm="1">
        <f t="array" aca="1" ref="EG8" ca="1">RIGHT(CELL("filename",A1),LEN(CELL("filename",A1))-FIND("]",CELL("filename",A1)))</f>
        <v>#VALUE!</v>
      </c>
      <c r="EH8" s="35" t="s">
        <v>36</v>
      </c>
      <c r="EI8" s="35"/>
      <c r="EJ8" s="35" t="s">
        <v>37</v>
      </c>
      <c r="EK8" s="60">
        <f>N7</f>
        <v>0</v>
      </c>
      <c r="EL8" s="36" t="s">
        <v>45</v>
      </c>
      <c r="EM8" s="35">
        <v>100</v>
      </c>
      <c r="EN8" s="35">
        <v>230100</v>
      </c>
      <c r="EO8" s="35" t="s">
        <v>33</v>
      </c>
      <c r="EP8" s="46" t="s">
        <v>34</v>
      </c>
      <c r="EQ8" s="46" t="s">
        <v>35</v>
      </c>
      <c r="ER8" s="35" t="e" cm="1">
        <f t="array" aca="1" ref="ER8" ca="1">RIGHT(CELL("filename",A1),LEN(CELL("filename",A1))-FIND("]",CELL("filename",A1)))</f>
        <v>#VALUE!</v>
      </c>
      <c r="ES8" s="35" t="s">
        <v>36</v>
      </c>
      <c r="ET8" s="35"/>
      <c r="EU8" s="35" t="s">
        <v>37</v>
      </c>
      <c r="EV8" s="60">
        <f>O7</f>
        <v>0</v>
      </c>
    </row>
    <row r="9" spans="1:152">
      <c r="B9" s="2"/>
      <c r="C9"/>
      <c r="D9"/>
      <c r="E9"/>
      <c r="F9"/>
      <c r="G9"/>
      <c r="H9"/>
      <c r="I9"/>
      <c r="J9"/>
      <c r="K9"/>
      <c r="L9"/>
      <c r="M9"/>
      <c r="N9"/>
      <c r="O9"/>
      <c r="P9" s="3"/>
      <c r="R9" s="17"/>
      <c r="S9" s="55"/>
      <c r="U9" s="36" t="s">
        <v>46</v>
      </c>
      <c r="V9" s="35">
        <v>100</v>
      </c>
      <c r="W9" s="35">
        <v>400300</v>
      </c>
      <c r="X9" s="35" t="s">
        <v>33</v>
      </c>
      <c r="Y9" s="46" t="s">
        <v>34</v>
      </c>
      <c r="Z9" s="46" t="s">
        <v>35</v>
      </c>
      <c r="AA9" s="35" t="s">
        <v>33</v>
      </c>
      <c r="AB9" s="35" t="s">
        <v>36</v>
      </c>
      <c r="AC9" s="35"/>
      <c r="AD9" s="35" t="s">
        <v>37</v>
      </c>
      <c r="AE9" s="60">
        <f>+D6</f>
        <v>0</v>
      </c>
      <c r="AF9" s="36" t="s">
        <v>46</v>
      </c>
      <c r="AG9" s="35">
        <v>100</v>
      </c>
      <c r="AH9" s="35">
        <v>400300</v>
      </c>
      <c r="AI9" s="35" t="s">
        <v>33</v>
      </c>
      <c r="AJ9" s="46" t="s">
        <v>34</v>
      </c>
      <c r="AK9" s="46" t="s">
        <v>35</v>
      </c>
      <c r="AL9" s="35" t="s">
        <v>33</v>
      </c>
      <c r="AM9" s="35" t="s">
        <v>36</v>
      </c>
      <c r="AN9" s="35"/>
      <c r="AO9" s="35" t="s">
        <v>37</v>
      </c>
      <c r="AP9" s="60">
        <f>+E6</f>
        <v>0</v>
      </c>
      <c r="AQ9" s="36" t="s">
        <v>46</v>
      </c>
      <c r="AR9" s="35">
        <v>100</v>
      </c>
      <c r="AS9" s="35">
        <v>400300</v>
      </c>
      <c r="AT9" s="35" t="s">
        <v>33</v>
      </c>
      <c r="AU9" s="46" t="s">
        <v>34</v>
      </c>
      <c r="AV9" s="46" t="s">
        <v>35</v>
      </c>
      <c r="AW9" s="35" t="s">
        <v>33</v>
      </c>
      <c r="AX9" s="35" t="s">
        <v>36</v>
      </c>
      <c r="AY9" s="35"/>
      <c r="AZ9" s="35" t="s">
        <v>37</v>
      </c>
      <c r="BA9" s="60">
        <f>+F6</f>
        <v>0</v>
      </c>
      <c r="BB9" s="36" t="s">
        <v>46</v>
      </c>
      <c r="BC9" s="35">
        <v>100</v>
      </c>
      <c r="BD9" s="35">
        <v>400300</v>
      </c>
      <c r="BE9" s="35" t="s">
        <v>33</v>
      </c>
      <c r="BF9" s="46" t="s">
        <v>34</v>
      </c>
      <c r="BG9" s="46" t="s">
        <v>35</v>
      </c>
      <c r="BH9" s="35" t="s">
        <v>33</v>
      </c>
      <c r="BI9" s="35" t="s">
        <v>36</v>
      </c>
      <c r="BJ9" s="35"/>
      <c r="BK9" s="35" t="s">
        <v>37</v>
      </c>
      <c r="BL9" s="27">
        <f>+G6</f>
        <v>0</v>
      </c>
      <c r="BM9" s="36" t="s">
        <v>46</v>
      </c>
      <c r="BN9" s="35">
        <v>100</v>
      </c>
      <c r="BO9" s="35">
        <v>400300</v>
      </c>
      <c r="BP9" s="35" t="s">
        <v>33</v>
      </c>
      <c r="BQ9" s="46" t="s">
        <v>34</v>
      </c>
      <c r="BR9" s="46" t="s">
        <v>35</v>
      </c>
      <c r="BS9" s="35" t="s">
        <v>33</v>
      </c>
      <c r="BT9" s="35" t="s">
        <v>36</v>
      </c>
      <c r="BU9" s="35"/>
      <c r="BV9" s="35" t="s">
        <v>37</v>
      </c>
      <c r="BW9" s="60">
        <f>+H6</f>
        <v>0</v>
      </c>
      <c r="BX9" s="36" t="s">
        <v>46</v>
      </c>
      <c r="BY9" s="35">
        <v>100</v>
      </c>
      <c r="BZ9" s="35">
        <v>400300</v>
      </c>
      <c r="CA9" s="35" t="s">
        <v>33</v>
      </c>
      <c r="CB9" s="46" t="s">
        <v>34</v>
      </c>
      <c r="CC9" s="46" t="s">
        <v>35</v>
      </c>
      <c r="CD9" s="35" t="s">
        <v>33</v>
      </c>
      <c r="CE9" s="35" t="s">
        <v>36</v>
      </c>
      <c r="CF9" s="35"/>
      <c r="CG9" s="35" t="s">
        <v>37</v>
      </c>
      <c r="CH9" s="60">
        <f>+I6</f>
        <v>0</v>
      </c>
      <c r="CI9" s="36" t="s">
        <v>46</v>
      </c>
      <c r="CJ9" s="35">
        <v>100</v>
      </c>
      <c r="CK9" s="35">
        <v>400300</v>
      </c>
      <c r="CL9" s="35" t="s">
        <v>33</v>
      </c>
      <c r="CM9" s="46" t="s">
        <v>34</v>
      </c>
      <c r="CN9" s="46" t="s">
        <v>35</v>
      </c>
      <c r="CO9" s="35" t="s">
        <v>33</v>
      </c>
      <c r="CP9" s="35" t="s">
        <v>36</v>
      </c>
      <c r="CQ9" s="35"/>
      <c r="CR9" s="35" t="s">
        <v>37</v>
      </c>
      <c r="CS9" s="60">
        <f>+J6</f>
        <v>0</v>
      </c>
      <c r="CT9" s="36" t="s">
        <v>46</v>
      </c>
      <c r="CU9" s="35">
        <v>100</v>
      </c>
      <c r="CV9" s="35">
        <v>400300</v>
      </c>
      <c r="CW9" s="35" t="s">
        <v>33</v>
      </c>
      <c r="CX9" s="46" t="s">
        <v>34</v>
      </c>
      <c r="CY9" s="46" t="s">
        <v>35</v>
      </c>
      <c r="CZ9" s="35" t="s">
        <v>33</v>
      </c>
      <c r="DA9" s="35" t="s">
        <v>36</v>
      </c>
      <c r="DB9" s="35"/>
      <c r="DC9" s="35" t="s">
        <v>37</v>
      </c>
      <c r="DD9" s="60">
        <f>+K6</f>
        <v>0</v>
      </c>
      <c r="DE9" s="36" t="s">
        <v>46</v>
      </c>
      <c r="DF9" s="35">
        <v>100</v>
      </c>
      <c r="DG9" s="35">
        <v>400300</v>
      </c>
      <c r="DH9" s="35" t="s">
        <v>33</v>
      </c>
      <c r="DI9" s="46" t="s">
        <v>34</v>
      </c>
      <c r="DJ9" s="46" t="s">
        <v>35</v>
      </c>
      <c r="DK9" s="35" t="s">
        <v>33</v>
      </c>
      <c r="DL9" s="35" t="s">
        <v>36</v>
      </c>
      <c r="DM9" s="35"/>
      <c r="DN9" s="35" t="s">
        <v>37</v>
      </c>
      <c r="DO9" s="60">
        <f>+L6</f>
        <v>0</v>
      </c>
      <c r="DP9" s="36" t="s">
        <v>46</v>
      </c>
      <c r="DQ9" s="35">
        <v>100</v>
      </c>
      <c r="DR9" s="35">
        <v>400300</v>
      </c>
      <c r="DS9" s="35" t="s">
        <v>33</v>
      </c>
      <c r="DT9" s="46" t="s">
        <v>34</v>
      </c>
      <c r="DU9" s="46" t="s">
        <v>35</v>
      </c>
      <c r="DV9" s="35" t="s">
        <v>33</v>
      </c>
      <c r="DW9" s="35" t="s">
        <v>36</v>
      </c>
      <c r="DX9" s="35"/>
      <c r="DY9" s="35" t="s">
        <v>37</v>
      </c>
      <c r="DZ9" s="60">
        <f>+M6</f>
        <v>0</v>
      </c>
      <c r="EA9" s="36" t="s">
        <v>46</v>
      </c>
      <c r="EB9" s="35">
        <v>100</v>
      </c>
      <c r="EC9" s="35">
        <v>400300</v>
      </c>
      <c r="ED9" s="35" t="s">
        <v>33</v>
      </c>
      <c r="EE9" s="46" t="s">
        <v>34</v>
      </c>
      <c r="EF9" s="46" t="s">
        <v>35</v>
      </c>
      <c r="EG9" s="35" t="s">
        <v>33</v>
      </c>
      <c r="EH9" s="35" t="s">
        <v>36</v>
      </c>
      <c r="EI9" s="35"/>
      <c r="EJ9" s="35" t="s">
        <v>37</v>
      </c>
      <c r="EK9" s="60">
        <f>+N6</f>
        <v>0</v>
      </c>
      <c r="EL9" s="36" t="s">
        <v>46</v>
      </c>
      <c r="EM9" s="35">
        <v>100</v>
      </c>
      <c r="EN9" s="35">
        <v>400300</v>
      </c>
      <c r="EO9" s="35" t="s">
        <v>33</v>
      </c>
      <c r="EP9" s="46" t="s">
        <v>34</v>
      </c>
      <c r="EQ9" s="46" t="s">
        <v>35</v>
      </c>
      <c r="ER9" s="35" t="s">
        <v>33</v>
      </c>
      <c r="ES9" s="35" t="s">
        <v>36</v>
      </c>
      <c r="ET9" s="35"/>
      <c r="EU9" s="35" t="s">
        <v>37</v>
      </c>
      <c r="EV9" s="60">
        <f>+O6</f>
        <v>0</v>
      </c>
    </row>
    <row r="10" spans="1:152">
      <c r="B10" s="2" t="s">
        <v>47</v>
      </c>
      <c r="C10" s="3"/>
      <c r="D10" s="3"/>
      <c r="E10" s="3"/>
      <c r="F10" s="3"/>
      <c r="G10" s="3"/>
      <c r="H10" s="3"/>
      <c r="I10" s="3"/>
      <c r="J10" s="3"/>
      <c r="K10" s="3"/>
      <c r="L10" s="3"/>
      <c r="M10" s="3"/>
      <c r="N10" s="3"/>
      <c r="O10" s="3"/>
      <c r="P10" s="3"/>
      <c r="R10" s="17"/>
      <c r="S10" s="55"/>
      <c r="U10" s="36" t="s">
        <v>48</v>
      </c>
      <c r="V10" s="35">
        <v>100</v>
      </c>
      <c r="W10" s="35" t="s">
        <v>49</v>
      </c>
      <c r="X10" s="35" t="s">
        <v>33</v>
      </c>
      <c r="Y10" s="46" t="s">
        <v>34</v>
      </c>
      <c r="Z10" s="35" t="s">
        <v>35</v>
      </c>
      <c r="AA10" s="35" t="s">
        <v>33</v>
      </c>
      <c r="AB10" s="35" t="s">
        <v>36</v>
      </c>
      <c r="AC10" s="35"/>
      <c r="AD10" s="35" t="s">
        <v>37</v>
      </c>
      <c r="AE10" s="60">
        <f>-D6</f>
        <v>0</v>
      </c>
      <c r="AF10" s="36" t="s">
        <v>48</v>
      </c>
      <c r="AG10" s="35">
        <v>100</v>
      </c>
      <c r="AH10" s="35" t="s">
        <v>49</v>
      </c>
      <c r="AI10" s="35" t="s">
        <v>33</v>
      </c>
      <c r="AJ10" s="46" t="s">
        <v>34</v>
      </c>
      <c r="AK10" s="35" t="s">
        <v>35</v>
      </c>
      <c r="AL10" s="35" t="s">
        <v>33</v>
      </c>
      <c r="AM10" s="35" t="s">
        <v>36</v>
      </c>
      <c r="AN10" s="35"/>
      <c r="AO10" s="35" t="s">
        <v>37</v>
      </c>
      <c r="AP10" s="60">
        <f>-E6</f>
        <v>0</v>
      </c>
      <c r="AQ10" s="36" t="s">
        <v>48</v>
      </c>
      <c r="AR10" s="35">
        <v>100</v>
      </c>
      <c r="AS10" s="35" t="s">
        <v>49</v>
      </c>
      <c r="AT10" s="35" t="s">
        <v>33</v>
      </c>
      <c r="AU10" s="46" t="s">
        <v>34</v>
      </c>
      <c r="AV10" s="35" t="s">
        <v>35</v>
      </c>
      <c r="AW10" s="35" t="s">
        <v>33</v>
      </c>
      <c r="AX10" s="35" t="s">
        <v>36</v>
      </c>
      <c r="AY10" s="35"/>
      <c r="AZ10" s="35" t="s">
        <v>37</v>
      </c>
      <c r="BA10" s="60">
        <f>-F6</f>
        <v>0</v>
      </c>
      <c r="BB10" s="36" t="s">
        <v>48</v>
      </c>
      <c r="BC10" s="35">
        <v>100</v>
      </c>
      <c r="BD10" s="35" t="s">
        <v>49</v>
      </c>
      <c r="BE10" s="35" t="s">
        <v>33</v>
      </c>
      <c r="BF10" s="46" t="s">
        <v>34</v>
      </c>
      <c r="BG10" s="35" t="s">
        <v>35</v>
      </c>
      <c r="BH10" s="35" t="s">
        <v>33</v>
      </c>
      <c r="BI10" s="35" t="s">
        <v>36</v>
      </c>
      <c r="BJ10" s="35"/>
      <c r="BK10" s="35" t="s">
        <v>37</v>
      </c>
      <c r="BL10" s="27">
        <f>-G6</f>
        <v>0</v>
      </c>
      <c r="BM10" s="36" t="s">
        <v>48</v>
      </c>
      <c r="BN10" s="35">
        <v>100</v>
      </c>
      <c r="BO10" s="35" t="s">
        <v>49</v>
      </c>
      <c r="BP10" s="35" t="s">
        <v>33</v>
      </c>
      <c r="BQ10" s="46" t="s">
        <v>34</v>
      </c>
      <c r="BR10" s="35" t="s">
        <v>35</v>
      </c>
      <c r="BS10" s="35" t="s">
        <v>33</v>
      </c>
      <c r="BT10" s="35" t="s">
        <v>36</v>
      </c>
      <c r="BU10" s="35"/>
      <c r="BV10" s="35" t="s">
        <v>37</v>
      </c>
      <c r="BW10" s="60">
        <f>-H6</f>
        <v>0</v>
      </c>
      <c r="BX10" s="36" t="s">
        <v>48</v>
      </c>
      <c r="BY10" s="35">
        <v>100</v>
      </c>
      <c r="BZ10" s="35" t="s">
        <v>49</v>
      </c>
      <c r="CA10" s="35" t="s">
        <v>33</v>
      </c>
      <c r="CB10" s="46" t="s">
        <v>34</v>
      </c>
      <c r="CC10" s="35" t="s">
        <v>35</v>
      </c>
      <c r="CD10" s="35" t="s">
        <v>33</v>
      </c>
      <c r="CE10" s="35" t="s">
        <v>36</v>
      </c>
      <c r="CF10" s="35"/>
      <c r="CG10" s="35" t="s">
        <v>37</v>
      </c>
      <c r="CH10" s="60">
        <f>-I6</f>
        <v>0</v>
      </c>
      <c r="CI10" s="36" t="s">
        <v>48</v>
      </c>
      <c r="CJ10" s="35">
        <v>100</v>
      </c>
      <c r="CK10" s="35" t="s">
        <v>49</v>
      </c>
      <c r="CL10" s="35" t="s">
        <v>33</v>
      </c>
      <c r="CM10" s="46" t="s">
        <v>34</v>
      </c>
      <c r="CN10" s="35" t="s">
        <v>35</v>
      </c>
      <c r="CO10" s="35" t="s">
        <v>33</v>
      </c>
      <c r="CP10" s="35" t="s">
        <v>36</v>
      </c>
      <c r="CQ10" s="35"/>
      <c r="CR10" s="35" t="s">
        <v>37</v>
      </c>
      <c r="CS10" s="60">
        <f>-J6</f>
        <v>0</v>
      </c>
      <c r="CT10" s="36" t="s">
        <v>48</v>
      </c>
      <c r="CU10" s="35">
        <v>100</v>
      </c>
      <c r="CV10" s="35" t="s">
        <v>49</v>
      </c>
      <c r="CW10" s="35" t="s">
        <v>33</v>
      </c>
      <c r="CX10" s="46" t="s">
        <v>34</v>
      </c>
      <c r="CY10" s="35" t="s">
        <v>35</v>
      </c>
      <c r="CZ10" s="35" t="s">
        <v>33</v>
      </c>
      <c r="DA10" s="35" t="s">
        <v>36</v>
      </c>
      <c r="DB10" s="35"/>
      <c r="DC10" s="35" t="s">
        <v>37</v>
      </c>
      <c r="DD10" s="60">
        <f>-K6</f>
        <v>0</v>
      </c>
      <c r="DE10" s="36" t="s">
        <v>48</v>
      </c>
      <c r="DF10" s="35">
        <v>100</v>
      </c>
      <c r="DG10" s="35" t="s">
        <v>49</v>
      </c>
      <c r="DH10" s="35" t="s">
        <v>33</v>
      </c>
      <c r="DI10" s="46" t="s">
        <v>34</v>
      </c>
      <c r="DJ10" s="35" t="s">
        <v>35</v>
      </c>
      <c r="DK10" s="35" t="s">
        <v>33</v>
      </c>
      <c r="DL10" s="35" t="s">
        <v>36</v>
      </c>
      <c r="DM10" s="35"/>
      <c r="DN10" s="35" t="s">
        <v>37</v>
      </c>
      <c r="DO10" s="60">
        <f>-L6</f>
        <v>0</v>
      </c>
      <c r="DP10" s="36" t="s">
        <v>48</v>
      </c>
      <c r="DQ10" s="35">
        <v>100</v>
      </c>
      <c r="DR10" s="35" t="s">
        <v>49</v>
      </c>
      <c r="DS10" s="35" t="s">
        <v>33</v>
      </c>
      <c r="DT10" s="46" t="s">
        <v>34</v>
      </c>
      <c r="DU10" s="35" t="s">
        <v>35</v>
      </c>
      <c r="DV10" s="35" t="s">
        <v>33</v>
      </c>
      <c r="DW10" s="35" t="s">
        <v>36</v>
      </c>
      <c r="DX10" s="35"/>
      <c r="DY10" s="35" t="s">
        <v>37</v>
      </c>
      <c r="DZ10" s="60">
        <f>-M6</f>
        <v>0</v>
      </c>
      <c r="EA10" s="36" t="s">
        <v>48</v>
      </c>
      <c r="EB10" s="35">
        <v>100</v>
      </c>
      <c r="EC10" s="35" t="s">
        <v>49</v>
      </c>
      <c r="ED10" s="35" t="s">
        <v>33</v>
      </c>
      <c r="EE10" s="46" t="s">
        <v>34</v>
      </c>
      <c r="EF10" s="35" t="s">
        <v>35</v>
      </c>
      <c r="EG10" s="35" t="s">
        <v>33</v>
      </c>
      <c r="EH10" s="35" t="s">
        <v>36</v>
      </c>
      <c r="EI10" s="35"/>
      <c r="EJ10" s="35" t="s">
        <v>37</v>
      </c>
      <c r="EK10" s="60">
        <f>-N6</f>
        <v>0</v>
      </c>
      <c r="EL10" s="36" t="s">
        <v>48</v>
      </c>
      <c r="EM10" s="35">
        <v>100</v>
      </c>
      <c r="EN10" s="35" t="s">
        <v>49</v>
      </c>
      <c r="EO10" s="35" t="s">
        <v>33</v>
      </c>
      <c r="EP10" s="46" t="s">
        <v>34</v>
      </c>
      <c r="EQ10" s="35" t="s">
        <v>35</v>
      </c>
      <c r="ER10" s="35" t="s">
        <v>33</v>
      </c>
      <c r="ES10" s="35" t="s">
        <v>36</v>
      </c>
      <c r="ET10" s="35"/>
      <c r="EU10" s="35" t="s">
        <v>37</v>
      </c>
      <c r="EV10" s="60">
        <f>-O6</f>
        <v>0</v>
      </c>
    </row>
    <row r="11" spans="1:152">
      <c r="A11" s="1" t="s">
        <v>50</v>
      </c>
      <c r="B11" s="1" t="s">
        <v>51</v>
      </c>
      <c r="C11" s="3">
        <v>0</v>
      </c>
      <c r="D11" s="3">
        <f t="shared" ref="D11" si="2">+D6*0.29</f>
        <v>0</v>
      </c>
      <c r="E11" s="3"/>
      <c r="F11" s="3"/>
      <c r="G11" s="3"/>
      <c r="H11" s="3"/>
      <c r="I11" s="3"/>
      <c r="J11" s="3"/>
      <c r="K11" s="3"/>
      <c r="L11" s="3"/>
      <c r="M11" s="3"/>
      <c r="N11" s="3"/>
      <c r="O11" s="3"/>
      <c r="P11" s="3">
        <f>SUM(D11:O11)</f>
        <v>0</v>
      </c>
      <c r="Q11" s="5">
        <f>+C11+P11</f>
        <v>0</v>
      </c>
      <c r="R11" s="17"/>
      <c r="S11" s="55"/>
      <c r="U11" s="36" t="s">
        <v>52</v>
      </c>
      <c r="V11" s="35">
        <v>100</v>
      </c>
      <c r="W11" s="35">
        <v>230300</v>
      </c>
      <c r="X11" s="35" t="s">
        <v>33</v>
      </c>
      <c r="Y11" s="46" t="s">
        <v>34</v>
      </c>
      <c r="Z11" s="46" t="s">
        <v>35</v>
      </c>
      <c r="AA11" s="35" t="s">
        <v>33</v>
      </c>
      <c r="AB11" s="35" t="s">
        <v>36</v>
      </c>
      <c r="AC11" s="35"/>
      <c r="AD11" s="35" t="s">
        <v>37</v>
      </c>
      <c r="AE11" s="60">
        <f>-D7</f>
        <v>0</v>
      </c>
      <c r="AF11" s="36" t="s">
        <v>52</v>
      </c>
      <c r="AG11" s="35">
        <v>100</v>
      </c>
      <c r="AH11" s="35">
        <v>230300</v>
      </c>
      <c r="AI11" s="35" t="s">
        <v>33</v>
      </c>
      <c r="AJ11" s="46" t="s">
        <v>34</v>
      </c>
      <c r="AK11" s="46" t="s">
        <v>35</v>
      </c>
      <c r="AL11" s="35" t="s">
        <v>33</v>
      </c>
      <c r="AM11" s="35" t="s">
        <v>36</v>
      </c>
      <c r="AN11" s="35"/>
      <c r="AO11" s="35" t="s">
        <v>37</v>
      </c>
      <c r="AP11" s="60">
        <f>-E7</f>
        <v>0</v>
      </c>
      <c r="AQ11" s="36" t="s">
        <v>52</v>
      </c>
      <c r="AR11" s="35">
        <v>100</v>
      </c>
      <c r="AS11" s="35">
        <v>230300</v>
      </c>
      <c r="AT11" s="35" t="s">
        <v>33</v>
      </c>
      <c r="AU11" s="46" t="s">
        <v>34</v>
      </c>
      <c r="AV11" s="46" t="s">
        <v>35</v>
      </c>
      <c r="AW11" s="35" t="s">
        <v>33</v>
      </c>
      <c r="AX11" s="35" t="s">
        <v>36</v>
      </c>
      <c r="AY11" s="35"/>
      <c r="AZ11" s="35" t="s">
        <v>37</v>
      </c>
      <c r="BA11" s="60">
        <f>-F7</f>
        <v>0</v>
      </c>
      <c r="BB11" s="36" t="s">
        <v>52</v>
      </c>
      <c r="BC11" s="35">
        <v>100</v>
      </c>
      <c r="BD11" s="35">
        <v>230300</v>
      </c>
      <c r="BE11" s="35" t="s">
        <v>33</v>
      </c>
      <c r="BF11" s="46" t="s">
        <v>34</v>
      </c>
      <c r="BG11" s="46" t="s">
        <v>35</v>
      </c>
      <c r="BH11" s="35" t="s">
        <v>33</v>
      </c>
      <c r="BI11" s="35" t="s">
        <v>36</v>
      </c>
      <c r="BJ11" s="35"/>
      <c r="BK11" s="35" t="s">
        <v>37</v>
      </c>
      <c r="BL11" s="27">
        <f>-G7</f>
        <v>0</v>
      </c>
      <c r="BM11" s="36" t="s">
        <v>52</v>
      </c>
      <c r="BN11" s="35">
        <v>100</v>
      </c>
      <c r="BO11" s="35">
        <v>230300</v>
      </c>
      <c r="BP11" s="35" t="s">
        <v>33</v>
      </c>
      <c r="BQ11" s="46" t="s">
        <v>34</v>
      </c>
      <c r="BR11" s="46" t="s">
        <v>35</v>
      </c>
      <c r="BS11" s="35" t="s">
        <v>33</v>
      </c>
      <c r="BT11" s="35" t="s">
        <v>36</v>
      </c>
      <c r="BU11" s="35"/>
      <c r="BV11" s="35" t="s">
        <v>37</v>
      </c>
      <c r="BW11" s="60">
        <f>-H7</f>
        <v>0</v>
      </c>
      <c r="BX11" s="36" t="s">
        <v>52</v>
      </c>
      <c r="BY11" s="35">
        <v>100</v>
      </c>
      <c r="BZ11" s="35">
        <v>230300</v>
      </c>
      <c r="CA11" s="35" t="s">
        <v>33</v>
      </c>
      <c r="CB11" s="46" t="s">
        <v>34</v>
      </c>
      <c r="CC11" s="46" t="s">
        <v>35</v>
      </c>
      <c r="CD11" s="35" t="s">
        <v>33</v>
      </c>
      <c r="CE11" s="35" t="s">
        <v>36</v>
      </c>
      <c r="CF11" s="35"/>
      <c r="CG11" s="35" t="s">
        <v>37</v>
      </c>
      <c r="CH11" s="60">
        <f>-I7</f>
        <v>0</v>
      </c>
      <c r="CI11" s="36" t="s">
        <v>52</v>
      </c>
      <c r="CJ11" s="35">
        <v>100</v>
      </c>
      <c r="CK11" s="35">
        <v>230300</v>
      </c>
      <c r="CL11" s="35" t="s">
        <v>33</v>
      </c>
      <c r="CM11" s="46" t="s">
        <v>34</v>
      </c>
      <c r="CN11" s="46" t="s">
        <v>35</v>
      </c>
      <c r="CO11" s="35" t="s">
        <v>33</v>
      </c>
      <c r="CP11" s="35" t="s">
        <v>36</v>
      </c>
      <c r="CQ11" s="35"/>
      <c r="CR11" s="35" t="s">
        <v>37</v>
      </c>
      <c r="CS11" s="60">
        <f>-J7</f>
        <v>0</v>
      </c>
      <c r="CT11" s="36" t="s">
        <v>52</v>
      </c>
      <c r="CU11" s="35">
        <v>100</v>
      </c>
      <c r="CV11" s="35">
        <v>230300</v>
      </c>
      <c r="CW11" s="35" t="s">
        <v>33</v>
      </c>
      <c r="CX11" s="46" t="s">
        <v>34</v>
      </c>
      <c r="CY11" s="46" t="s">
        <v>35</v>
      </c>
      <c r="CZ11" s="35" t="s">
        <v>33</v>
      </c>
      <c r="DA11" s="35" t="s">
        <v>36</v>
      </c>
      <c r="DB11" s="35"/>
      <c r="DC11" s="35" t="s">
        <v>37</v>
      </c>
      <c r="DD11" s="60">
        <f>-K7</f>
        <v>0</v>
      </c>
      <c r="DE11" s="36" t="s">
        <v>52</v>
      </c>
      <c r="DF11" s="35">
        <v>100</v>
      </c>
      <c r="DG11" s="35">
        <v>230300</v>
      </c>
      <c r="DH11" s="35" t="s">
        <v>33</v>
      </c>
      <c r="DI11" s="46" t="s">
        <v>34</v>
      </c>
      <c r="DJ11" s="46" t="s">
        <v>35</v>
      </c>
      <c r="DK11" s="35" t="s">
        <v>33</v>
      </c>
      <c r="DL11" s="35" t="s">
        <v>36</v>
      </c>
      <c r="DM11" s="35"/>
      <c r="DN11" s="35" t="s">
        <v>37</v>
      </c>
      <c r="DO11" s="60">
        <f>-L7</f>
        <v>0</v>
      </c>
      <c r="DP11" s="36" t="s">
        <v>52</v>
      </c>
      <c r="DQ11" s="35">
        <v>100</v>
      </c>
      <c r="DR11" s="35">
        <v>230300</v>
      </c>
      <c r="DS11" s="35" t="s">
        <v>33</v>
      </c>
      <c r="DT11" s="46" t="s">
        <v>34</v>
      </c>
      <c r="DU11" s="46" t="s">
        <v>35</v>
      </c>
      <c r="DV11" s="35" t="s">
        <v>33</v>
      </c>
      <c r="DW11" s="35" t="s">
        <v>36</v>
      </c>
      <c r="DX11" s="35"/>
      <c r="DY11" s="35" t="s">
        <v>37</v>
      </c>
      <c r="DZ11" s="60">
        <f>-M7</f>
        <v>0</v>
      </c>
      <c r="EA11" s="36" t="s">
        <v>52</v>
      </c>
      <c r="EB11" s="35">
        <v>100</v>
      </c>
      <c r="EC11" s="35">
        <v>230300</v>
      </c>
      <c r="ED11" s="35" t="s">
        <v>33</v>
      </c>
      <c r="EE11" s="46" t="s">
        <v>34</v>
      </c>
      <c r="EF11" s="46" t="s">
        <v>35</v>
      </c>
      <c r="EG11" s="35" t="s">
        <v>33</v>
      </c>
      <c r="EH11" s="35" t="s">
        <v>36</v>
      </c>
      <c r="EI11" s="35"/>
      <c r="EJ11" s="35" t="s">
        <v>37</v>
      </c>
      <c r="EK11" s="60">
        <f>-N7</f>
        <v>0</v>
      </c>
      <c r="EL11" s="36" t="s">
        <v>52</v>
      </c>
      <c r="EM11" s="35">
        <v>100</v>
      </c>
      <c r="EN11" s="35">
        <v>230300</v>
      </c>
      <c r="EO11" s="35" t="s">
        <v>33</v>
      </c>
      <c r="EP11" s="46" t="s">
        <v>34</v>
      </c>
      <c r="EQ11" s="46" t="s">
        <v>35</v>
      </c>
      <c r="ER11" s="35" t="s">
        <v>33</v>
      </c>
      <c r="ES11" s="35" t="s">
        <v>36</v>
      </c>
      <c r="ET11" s="35"/>
      <c r="EU11" s="35" t="s">
        <v>37</v>
      </c>
      <c r="EV11" s="60">
        <f>-O7</f>
        <v>0</v>
      </c>
    </row>
    <row r="12" spans="1:152">
      <c r="B12" s="1" t="s">
        <v>53</v>
      </c>
      <c r="C12" s="3">
        <v>0</v>
      </c>
      <c r="D12" s="3">
        <v>0</v>
      </c>
      <c r="E12" s="3"/>
      <c r="F12" s="3"/>
      <c r="G12" s="3"/>
      <c r="H12" s="3"/>
      <c r="I12" s="3"/>
      <c r="J12" s="3"/>
      <c r="K12" s="3"/>
      <c r="L12" s="3"/>
      <c r="M12" s="3"/>
      <c r="N12" s="3"/>
      <c r="O12" s="3"/>
      <c r="P12" s="3">
        <f>SUM(D12:O12)</f>
        <v>0</v>
      </c>
      <c r="Q12" s="5">
        <f>+C12+P12</f>
        <v>0</v>
      </c>
      <c r="R12" s="17"/>
      <c r="S12" s="55"/>
      <c r="U12" s="36" t="s">
        <v>54</v>
      </c>
      <c r="V12" s="35">
        <v>100</v>
      </c>
      <c r="W12" s="35">
        <v>411300</v>
      </c>
      <c r="X12" s="35" t="s">
        <v>33</v>
      </c>
      <c r="Y12" s="46" t="s">
        <v>34</v>
      </c>
      <c r="Z12" s="46" t="s">
        <v>35</v>
      </c>
      <c r="AA12" s="35" t="s">
        <v>33</v>
      </c>
      <c r="AB12" s="35" t="s">
        <v>36</v>
      </c>
      <c r="AC12" s="35"/>
      <c r="AD12" s="35" t="s">
        <v>37</v>
      </c>
      <c r="AE12" s="60">
        <f>D7</f>
        <v>0</v>
      </c>
      <c r="AF12" s="36" t="s">
        <v>54</v>
      </c>
      <c r="AG12" s="35">
        <v>100</v>
      </c>
      <c r="AH12" s="35">
        <v>411300</v>
      </c>
      <c r="AI12" s="35" t="s">
        <v>33</v>
      </c>
      <c r="AJ12" s="46" t="s">
        <v>34</v>
      </c>
      <c r="AK12" s="46" t="s">
        <v>35</v>
      </c>
      <c r="AL12" s="35" t="s">
        <v>33</v>
      </c>
      <c r="AM12" s="35" t="s">
        <v>36</v>
      </c>
      <c r="AN12" s="35"/>
      <c r="AO12" s="35" t="s">
        <v>37</v>
      </c>
      <c r="AP12" s="60">
        <f>E7</f>
        <v>0</v>
      </c>
      <c r="AQ12" s="36" t="s">
        <v>54</v>
      </c>
      <c r="AR12" s="35">
        <v>100</v>
      </c>
      <c r="AS12" s="35">
        <v>411300</v>
      </c>
      <c r="AT12" s="35" t="s">
        <v>33</v>
      </c>
      <c r="AU12" s="46" t="s">
        <v>34</v>
      </c>
      <c r="AV12" s="46" t="s">
        <v>35</v>
      </c>
      <c r="AW12" s="35" t="s">
        <v>33</v>
      </c>
      <c r="AX12" s="35" t="s">
        <v>36</v>
      </c>
      <c r="AY12" s="35"/>
      <c r="AZ12" s="35" t="s">
        <v>37</v>
      </c>
      <c r="BA12" s="60">
        <f>+F7</f>
        <v>0</v>
      </c>
      <c r="BB12" s="36" t="s">
        <v>54</v>
      </c>
      <c r="BC12" s="35">
        <v>100</v>
      </c>
      <c r="BD12" s="35">
        <v>411300</v>
      </c>
      <c r="BE12" s="35" t="s">
        <v>33</v>
      </c>
      <c r="BF12" s="46" t="s">
        <v>34</v>
      </c>
      <c r="BG12" s="46" t="s">
        <v>35</v>
      </c>
      <c r="BH12" s="35" t="s">
        <v>33</v>
      </c>
      <c r="BI12" s="35" t="s">
        <v>36</v>
      </c>
      <c r="BJ12" s="35"/>
      <c r="BK12" s="35" t="s">
        <v>37</v>
      </c>
      <c r="BL12" s="27">
        <f>G7</f>
        <v>0</v>
      </c>
      <c r="BM12" s="36" t="s">
        <v>54</v>
      </c>
      <c r="BN12" s="35">
        <v>100</v>
      </c>
      <c r="BO12" s="35">
        <v>411300</v>
      </c>
      <c r="BP12" s="35" t="s">
        <v>33</v>
      </c>
      <c r="BQ12" s="46" t="s">
        <v>34</v>
      </c>
      <c r="BR12" s="46" t="s">
        <v>35</v>
      </c>
      <c r="BS12" s="35" t="s">
        <v>33</v>
      </c>
      <c r="BT12" s="35" t="s">
        <v>36</v>
      </c>
      <c r="BU12" s="35"/>
      <c r="BV12" s="35" t="s">
        <v>37</v>
      </c>
      <c r="BW12" s="60">
        <f>H7</f>
        <v>0</v>
      </c>
      <c r="BX12" s="36" t="s">
        <v>54</v>
      </c>
      <c r="BY12" s="35">
        <v>100</v>
      </c>
      <c r="BZ12" s="35">
        <v>411300</v>
      </c>
      <c r="CA12" s="35" t="s">
        <v>33</v>
      </c>
      <c r="CB12" s="46" t="s">
        <v>34</v>
      </c>
      <c r="CC12" s="46" t="s">
        <v>35</v>
      </c>
      <c r="CD12" s="35" t="s">
        <v>33</v>
      </c>
      <c r="CE12" s="35" t="s">
        <v>36</v>
      </c>
      <c r="CF12" s="35"/>
      <c r="CG12" s="35" t="s">
        <v>37</v>
      </c>
      <c r="CH12" s="60">
        <f>I7</f>
        <v>0</v>
      </c>
      <c r="CI12" s="36" t="s">
        <v>54</v>
      </c>
      <c r="CJ12" s="35">
        <v>100</v>
      </c>
      <c r="CK12" s="35">
        <v>411300</v>
      </c>
      <c r="CL12" s="35" t="s">
        <v>33</v>
      </c>
      <c r="CM12" s="46" t="s">
        <v>34</v>
      </c>
      <c r="CN12" s="46" t="s">
        <v>35</v>
      </c>
      <c r="CO12" s="35" t="s">
        <v>33</v>
      </c>
      <c r="CP12" s="35" t="s">
        <v>36</v>
      </c>
      <c r="CQ12" s="35"/>
      <c r="CR12" s="35" t="s">
        <v>37</v>
      </c>
      <c r="CS12" s="60">
        <f>J7</f>
        <v>0</v>
      </c>
      <c r="CT12" s="36" t="s">
        <v>54</v>
      </c>
      <c r="CU12" s="35">
        <v>100</v>
      </c>
      <c r="CV12" s="35">
        <v>411300</v>
      </c>
      <c r="CW12" s="35" t="s">
        <v>33</v>
      </c>
      <c r="CX12" s="46" t="s">
        <v>34</v>
      </c>
      <c r="CY12" s="46" t="s">
        <v>35</v>
      </c>
      <c r="CZ12" s="35" t="s">
        <v>33</v>
      </c>
      <c r="DA12" s="35" t="s">
        <v>36</v>
      </c>
      <c r="DB12" s="35"/>
      <c r="DC12" s="35" t="s">
        <v>37</v>
      </c>
      <c r="DD12" s="60">
        <f>K7</f>
        <v>0</v>
      </c>
      <c r="DE12" s="36" t="s">
        <v>54</v>
      </c>
      <c r="DF12" s="35">
        <v>100</v>
      </c>
      <c r="DG12" s="35">
        <v>411300</v>
      </c>
      <c r="DH12" s="35" t="s">
        <v>33</v>
      </c>
      <c r="DI12" s="46" t="s">
        <v>34</v>
      </c>
      <c r="DJ12" s="46" t="s">
        <v>35</v>
      </c>
      <c r="DK12" s="35" t="s">
        <v>33</v>
      </c>
      <c r="DL12" s="35" t="s">
        <v>36</v>
      </c>
      <c r="DM12" s="35"/>
      <c r="DN12" s="35" t="s">
        <v>37</v>
      </c>
      <c r="DO12" s="60">
        <f>L7</f>
        <v>0</v>
      </c>
      <c r="DP12" s="36" t="s">
        <v>54</v>
      </c>
      <c r="DQ12" s="35">
        <v>100</v>
      </c>
      <c r="DR12" s="35">
        <v>411300</v>
      </c>
      <c r="DS12" s="35" t="s">
        <v>33</v>
      </c>
      <c r="DT12" s="46" t="s">
        <v>34</v>
      </c>
      <c r="DU12" s="46" t="s">
        <v>35</v>
      </c>
      <c r="DV12" s="35" t="s">
        <v>33</v>
      </c>
      <c r="DW12" s="35" t="s">
        <v>36</v>
      </c>
      <c r="DX12" s="35"/>
      <c r="DY12" s="35" t="s">
        <v>37</v>
      </c>
      <c r="DZ12" s="60">
        <f>M7</f>
        <v>0</v>
      </c>
      <c r="EA12" s="36" t="s">
        <v>54</v>
      </c>
      <c r="EB12" s="35">
        <v>100</v>
      </c>
      <c r="EC12" s="35">
        <v>411300</v>
      </c>
      <c r="ED12" s="35" t="s">
        <v>33</v>
      </c>
      <c r="EE12" s="46" t="s">
        <v>34</v>
      </c>
      <c r="EF12" s="46" t="s">
        <v>35</v>
      </c>
      <c r="EG12" s="35" t="s">
        <v>33</v>
      </c>
      <c r="EH12" s="35" t="s">
        <v>36</v>
      </c>
      <c r="EI12" s="35"/>
      <c r="EJ12" s="35" t="s">
        <v>37</v>
      </c>
      <c r="EK12" s="60">
        <f>N7</f>
        <v>0</v>
      </c>
      <c r="EL12" s="36" t="s">
        <v>54</v>
      </c>
      <c r="EM12" s="35">
        <v>100</v>
      </c>
      <c r="EN12" s="35">
        <v>411300</v>
      </c>
      <c r="EO12" s="35" t="s">
        <v>33</v>
      </c>
      <c r="EP12" s="46" t="s">
        <v>34</v>
      </c>
      <c r="EQ12" s="46" t="s">
        <v>35</v>
      </c>
      <c r="ER12" s="35" t="s">
        <v>33</v>
      </c>
      <c r="ES12" s="35" t="s">
        <v>36</v>
      </c>
      <c r="ET12" s="35"/>
      <c r="EU12" s="35" t="s">
        <v>37</v>
      </c>
      <c r="EV12" s="60">
        <f>O7</f>
        <v>0</v>
      </c>
    </row>
    <row r="13" spans="1:152">
      <c r="B13" s="9" t="s">
        <v>55</v>
      </c>
      <c r="C13" s="10">
        <f t="shared" ref="C13:D13" si="3">SUM(C11:C12)</f>
        <v>0</v>
      </c>
      <c r="D13" s="10">
        <f t="shared" si="3"/>
        <v>0</v>
      </c>
      <c r="E13" s="10"/>
      <c r="F13" s="10"/>
      <c r="G13" s="10"/>
      <c r="H13" s="10"/>
      <c r="I13" s="10"/>
      <c r="J13" s="10"/>
      <c r="K13" s="10"/>
      <c r="L13" s="10"/>
      <c r="M13" s="10"/>
      <c r="N13" s="10"/>
      <c r="O13" s="10"/>
      <c r="P13" s="10">
        <f>SUM(P11:P12)</f>
        <v>0</v>
      </c>
      <c r="Q13" s="10">
        <f>SUM(Q11:Q12)</f>
        <v>0</v>
      </c>
      <c r="R13" s="17"/>
      <c r="S13" s="55"/>
      <c r="U13" s="36" t="s">
        <v>56</v>
      </c>
      <c r="V13" s="35">
        <v>100</v>
      </c>
      <c r="W13" s="35" t="s">
        <v>57</v>
      </c>
      <c r="X13" s="35" t="s">
        <v>33</v>
      </c>
      <c r="Y13" s="46" t="s">
        <v>34</v>
      </c>
      <c r="Z13" s="46" t="s">
        <v>35</v>
      </c>
      <c r="AA13" s="35" t="e" cm="1">
        <f t="array" aca="1" ref="AA13" ca="1">RIGHT(CELL("filename",A1),LEN(CELL("filename",A1))-FIND("]",CELL("filename",A1)))</f>
        <v>#VALUE!</v>
      </c>
      <c r="AB13" s="35" t="s">
        <v>36</v>
      </c>
      <c r="AC13" s="35"/>
      <c r="AD13" s="35" t="s">
        <v>37</v>
      </c>
      <c r="AE13" s="60">
        <f>+D11</f>
        <v>0</v>
      </c>
      <c r="AF13" s="36" t="s">
        <v>56</v>
      </c>
      <c r="AG13" s="35">
        <v>100</v>
      </c>
      <c r="AH13" s="35" t="s">
        <v>57</v>
      </c>
      <c r="AI13" s="35" t="s">
        <v>33</v>
      </c>
      <c r="AJ13" s="46" t="s">
        <v>34</v>
      </c>
      <c r="AK13" s="46" t="s">
        <v>35</v>
      </c>
      <c r="AL13" s="35" t="e" cm="1">
        <f t="array" aca="1" ref="AL13" ca="1">RIGHT(CELL("filename",A1),LEN(CELL("filename",A1))-FIND("]",CELL("filename",A1)))</f>
        <v>#VALUE!</v>
      </c>
      <c r="AM13" s="35" t="s">
        <v>36</v>
      </c>
      <c r="AN13" s="35"/>
      <c r="AO13" s="35" t="s">
        <v>37</v>
      </c>
      <c r="AP13" s="60">
        <f>+E11</f>
        <v>0</v>
      </c>
      <c r="AQ13" s="36" t="s">
        <v>56</v>
      </c>
      <c r="AR13" s="35">
        <v>100</v>
      </c>
      <c r="AS13" s="35" t="s">
        <v>57</v>
      </c>
      <c r="AT13" s="35" t="s">
        <v>33</v>
      </c>
      <c r="AU13" s="46" t="s">
        <v>34</v>
      </c>
      <c r="AV13" s="46" t="s">
        <v>35</v>
      </c>
      <c r="AW13" s="35" t="e" cm="1">
        <f t="array" aca="1" ref="AW13" ca="1">RIGHT(CELL("filename",A1),LEN(CELL("filename",A1))-FIND("]",CELL("filename",A1)))</f>
        <v>#VALUE!</v>
      </c>
      <c r="AX13" s="35" t="s">
        <v>36</v>
      </c>
      <c r="AY13" s="35"/>
      <c r="AZ13" s="35" t="s">
        <v>37</v>
      </c>
      <c r="BA13" s="60">
        <f>+F11</f>
        <v>0</v>
      </c>
      <c r="BB13" s="36" t="s">
        <v>56</v>
      </c>
      <c r="BC13" s="35">
        <v>100</v>
      </c>
      <c r="BD13" s="35" t="s">
        <v>57</v>
      </c>
      <c r="BE13" s="35" t="s">
        <v>33</v>
      </c>
      <c r="BF13" s="46" t="s">
        <v>34</v>
      </c>
      <c r="BG13" s="46" t="s">
        <v>35</v>
      </c>
      <c r="BH13" s="35" t="e" cm="1">
        <f t="array" aca="1" ref="BH13" ca="1">RIGHT(CELL("filename",A1),LEN(CELL("filename",A1))-FIND("]",CELL("filename",A1)))</f>
        <v>#VALUE!</v>
      </c>
      <c r="BI13" s="35" t="s">
        <v>36</v>
      </c>
      <c r="BJ13" s="35"/>
      <c r="BK13" s="35" t="s">
        <v>37</v>
      </c>
      <c r="BL13" s="27">
        <f>+G11</f>
        <v>0</v>
      </c>
      <c r="BM13" s="36" t="s">
        <v>56</v>
      </c>
      <c r="BN13" s="35">
        <v>100</v>
      </c>
      <c r="BO13" s="35" t="s">
        <v>57</v>
      </c>
      <c r="BP13" s="35" t="s">
        <v>33</v>
      </c>
      <c r="BQ13" s="46" t="s">
        <v>34</v>
      </c>
      <c r="BR13" s="46" t="s">
        <v>35</v>
      </c>
      <c r="BS13" s="35" t="e" cm="1">
        <f t="array" aca="1" ref="BS13" ca="1">RIGHT(CELL("filename",A1),LEN(CELL("filename",A1))-FIND("]",CELL("filename",A1)))</f>
        <v>#VALUE!</v>
      </c>
      <c r="BT13" s="35" t="s">
        <v>36</v>
      </c>
      <c r="BU13" s="35"/>
      <c r="BV13" s="35" t="s">
        <v>37</v>
      </c>
      <c r="BW13" s="60">
        <f>+H11</f>
        <v>0</v>
      </c>
      <c r="BX13" s="36" t="s">
        <v>56</v>
      </c>
      <c r="BY13" s="35">
        <v>100</v>
      </c>
      <c r="BZ13" s="35" t="s">
        <v>57</v>
      </c>
      <c r="CA13" s="35" t="s">
        <v>33</v>
      </c>
      <c r="CB13" s="46" t="s">
        <v>34</v>
      </c>
      <c r="CC13" s="46" t="s">
        <v>35</v>
      </c>
      <c r="CD13" s="35" t="e" cm="1">
        <f t="array" aca="1" ref="CD13" ca="1">RIGHT(CELL("filename",A1),LEN(CELL("filename",A1))-FIND("]",CELL("filename",A1)))</f>
        <v>#VALUE!</v>
      </c>
      <c r="CE13" s="35" t="s">
        <v>36</v>
      </c>
      <c r="CF13" s="35"/>
      <c r="CG13" s="35" t="s">
        <v>37</v>
      </c>
      <c r="CH13" s="60">
        <f>+I11</f>
        <v>0</v>
      </c>
      <c r="CI13" s="36" t="s">
        <v>56</v>
      </c>
      <c r="CJ13" s="35">
        <v>100</v>
      </c>
      <c r="CK13" s="35" t="s">
        <v>57</v>
      </c>
      <c r="CL13" s="35" t="s">
        <v>33</v>
      </c>
      <c r="CM13" s="46" t="s">
        <v>34</v>
      </c>
      <c r="CN13" s="46" t="s">
        <v>35</v>
      </c>
      <c r="CO13" s="35" t="e" cm="1">
        <f t="array" aca="1" ref="CO13" ca="1">RIGHT(CELL("filename",A1),LEN(CELL("filename",A1))-FIND("]",CELL("filename",A1)))</f>
        <v>#VALUE!</v>
      </c>
      <c r="CP13" s="35" t="s">
        <v>36</v>
      </c>
      <c r="CQ13" s="35"/>
      <c r="CR13" s="35" t="s">
        <v>37</v>
      </c>
      <c r="CS13" s="60">
        <f>+J11</f>
        <v>0</v>
      </c>
      <c r="CT13" s="36" t="s">
        <v>56</v>
      </c>
      <c r="CU13" s="35">
        <v>100</v>
      </c>
      <c r="CV13" s="35" t="s">
        <v>57</v>
      </c>
      <c r="CW13" s="35" t="s">
        <v>33</v>
      </c>
      <c r="CX13" s="46" t="s">
        <v>34</v>
      </c>
      <c r="CY13" s="46" t="s">
        <v>35</v>
      </c>
      <c r="CZ13" s="35" t="e" cm="1">
        <f t="array" aca="1" ref="CZ13" ca="1">RIGHT(CELL("filename",A1),LEN(CELL("filename",A1))-FIND("]",CELL("filename",A1)))</f>
        <v>#VALUE!</v>
      </c>
      <c r="DA13" s="35" t="s">
        <v>36</v>
      </c>
      <c r="DB13" s="35"/>
      <c r="DC13" s="35" t="s">
        <v>37</v>
      </c>
      <c r="DD13" s="60">
        <f>+K11</f>
        <v>0</v>
      </c>
      <c r="DE13" s="36" t="s">
        <v>56</v>
      </c>
      <c r="DF13" s="35">
        <v>100</v>
      </c>
      <c r="DG13" s="35" t="s">
        <v>57</v>
      </c>
      <c r="DH13" s="35" t="s">
        <v>33</v>
      </c>
      <c r="DI13" s="46" t="s">
        <v>34</v>
      </c>
      <c r="DJ13" s="46" t="s">
        <v>35</v>
      </c>
      <c r="DK13" s="35" t="e" cm="1">
        <f t="array" aca="1" ref="DK13" ca="1">RIGHT(CELL("filename",A1),LEN(CELL("filename",A1))-FIND("]",CELL("filename",A1)))</f>
        <v>#VALUE!</v>
      </c>
      <c r="DL13" s="35" t="s">
        <v>36</v>
      </c>
      <c r="DM13" s="35"/>
      <c r="DN13" s="35" t="s">
        <v>37</v>
      </c>
      <c r="DO13" s="60">
        <f>+L11</f>
        <v>0</v>
      </c>
      <c r="DP13" s="36" t="s">
        <v>56</v>
      </c>
      <c r="DQ13" s="35">
        <v>100</v>
      </c>
      <c r="DR13" s="35" t="s">
        <v>57</v>
      </c>
      <c r="DS13" s="35" t="s">
        <v>33</v>
      </c>
      <c r="DT13" s="46" t="s">
        <v>34</v>
      </c>
      <c r="DU13" s="46" t="s">
        <v>35</v>
      </c>
      <c r="DV13" s="35" t="e" cm="1">
        <f t="array" aca="1" ref="DV13" ca="1">RIGHT(CELL("filename",A1),LEN(CELL("filename",A1))-FIND("]",CELL("filename",A1)))</f>
        <v>#VALUE!</v>
      </c>
      <c r="DW13" s="35" t="s">
        <v>36</v>
      </c>
      <c r="DX13" s="35"/>
      <c r="DY13" s="35" t="s">
        <v>37</v>
      </c>
      <c r="DZ13" s="60">
        <f>+M11</f>
        <v>0</v>
      </c>
      <c r="EA13" s="36" t="s">
        <v>56</v>
      </c>
      <c r="EB13" s="35">
        <v>100</v>
      </c>
      <c r="EC13" s="35" t="s">
        <v>57</v>
      </c>
      <c r="ED13" s="35" t="s">
        <v>33</v>
      </c>
      <c r="EE13" s="46" t="s">
        <v>34</v>
      </c>
      <c r="EF13" s="46" t="s">
        <v>35</v>
      </c>
      <c r="EG13" s="35" t="e" cm="1">
        <f t="array" aca="1" ref="EG13" ca="1">RIGHT(CELL("filename",A1),LEN(CELL("filename",A1))-FIND("]",CELL("filename",A1)))</f>
        <v>#VALUE!</v>
      </c>
      <c r="EH13" s="35" t="s">
        <v>36</v>
      </c>
      <c r="EI13" s="35"/>
      <c r="EJ13" s="35" t="s">
        <v>37</v>
      </c>
      <c r="EK13" s="60">
        <f>+N11</f>
        <v>0</v>
      </c>
      <c r="EL13" s="36" t="s">
        <v>56</v>
      </c>
      <c r="EM13" s="35">
        <v>100</v>
      </c>
      <c r="EN13" s="35" t="s">
        <v>57</v>
      </c>
      <c r="EO13" s="35" t="s">
        <v>33</v>
      </c>
      <c r="EP13" s="46" t="s">
        <v>34</v>
      </c>
      <c r="EQ13" s="46" t="s">
        <v>35</v>
      </c>
      <c r="ER13" s="35" t="e" cm="1">
        <f t="array" aca="1" ref="ER13" ca="1">RIGHT(CELL("filename",A1),LEN(CELL("filename",A1))-FIND("]",CELL("filename",A1)))</f>
        <v>#VALUE!</v>
      </c>
      <c r="ES13" s="35" t="s">
        <v>36</v>
      </c>
      <c r="ET13" s="35"/>
      <c r="EU13" s="35" t="s">
        <v>37</v>
      </c>
      <c r="EV13" s="60">
        <f>+O11</f>
        <v>0</v>
      </c>
    </row>
    <row r="14" spans="1:152">
      <c r="C14" s="5"/>
      <c r="D14" s="5"/>
      <c r="E14" s="5"/>
      <c r="F14" s="5"/>
      <c r="G14" s="5"/>
      <c r="H14" s="5"/>
      <c r="I14" s="5"/>
      <c r="J14" s="76"/>
      <c r="K14" s="76"/>
      <c r="L14" s="76"/>
      <c r="M14" s="76"/>
      <c r="N14" s="76"/>
      <c r="O14" s="76"/>
      <c r="P14" s="5"/>
      <c r="R14" s="17"/>
      <c r="S14" s="56"/>
      <c r="U14" s="36" t="s">
        <v>31</v>
      </c>
      <c r="V14" s="35">
        <v>100</v>
      </c>
      <c r="W14" s="35">
        <v>120100</v>
      </c>
      <c r="X14" s="35" t="s">
        <v>33</v>
      </c>
      <c r="Y14" s="46" t="s">
        <v>34</v>
      </c>
      <c r="Z14" s="35" t="s">
        <v>35</v>
      </c>
      <c r="AA14" s="35" t="s">
        <v>33</v>
      </c>
      <c r="AB14" s="35" t="s">
        <v>36</v>
      </c>
      <c r="AC14" s="35"/>
      <c r="AD14" s="35" t="s">
        <v>37</v>
      </c>
      <c r="AE14" s="60">
        <f>-D11</f>
        <v>0</v>
      </c>
      <c r="AF14" s="36" t="s">
        <v>31</v>
      </c>
      <c r="AG14" s="35">
        <v>100</v>
      </c>
      <c r="AH14" s="35">
        <v>120100</v>
      </c>
      <c r="AI14" s="35" t="s">
        <v>33</v>
      </c>
      <c r="AJ14" s="46" t="s">
        <v>34</v>
      </c>
      <c r="AK14" s="35" t="s">
        <v>35</v>
      </c>
      <c r="AL14" s="35" t="s">
        <v>33</v>
      </c>
      <c r="AM14" s="35" t="s">
        <v>36</v>
      </c>
      <c r="AN14" s="35"/>
      <c r="AO14" s="35" t="s">
        <v>37</v>
      </c>
      <c r="AP14" s="60">
        <f>-E11</f>
        <v>0</v>
      </c>
      <c r="AQ14" s="36" t="s">
        <v>31</v>
      </c>
      <c r="AR14" s="35">
        <v>100</v>
      </c>
      <c r="AS14" s="35">
        <v>120100</v>
      </c>
      <c r="AT14" s="35" t="s">
        <v>33</v>
      </c>
      <c r="AU14" s="46" t="s">
        <v>34</v>
      </c>
      <c r="AV14" s="35" t="s">
        <v>35</v>
      </c>
      <c r="AW14" s="35" t="s">
        <v>33</v>
      </c>
      <c r="AX14" s="35" t="s">
        <v>36</v>
      </c>
      <c r="AY14" s="35"/>
      <c r="AZ14" s="35" t="s">
        <v>37</v>
      </c>
      <c r="BA14" s="60">
        <f>-F11</f>
        <v>0</v>
      </c>
      <c r="BB14" s="36" t="s">
        <v>31</v>
      </c>
      <c r="BC14" s="35">
        <v>100</v>
      </c>
      <c r="BD14" s="35">
        <v>120100</v>
      </c>
      <c r="BE14" s="35" t="s">
        <v>33</v>
      </c>
      <c r="BF14" s="46" t="s">
        <v>34</v>
      </c>
      <c r="BG14" s="35" t="s">
        <v>35</v>
      </c>
      <c r="BH14" s="35" t="s">
        <v>33</v>
      </c>
      <c r="BI14" s="35" t="s">
        <v>36</v>
      </c>
      <c r="BJ14" s="35"/>
      <c r="BK14" s="35" t="s">
        <v>37</v>
      </c>
      <c r="BL14" s="27">
        <f>-G11</f>
        <v>0</v>
      </c>
      <c r="BM14" s="36" t="s">
        <v>31</v>
      </c>
      <c r="BN14" s="35">
        <v>100</v>
      </c>
      <c r="BO14" s="35">
        <v>120100</v>
      </c>
      <c r="BP14" s="35" t="s">
        <v>33</v>
      </c>
      <c r="BQ14" s="46" t="s">
        <v>34</v>
      </c>
      <c r="BR14" s="35" t="s">
        <v>35</v>
      </c>
      <c r="BS14" s="35" t="s">
        <v>33</v>
      </c>
      <c r="BT14" s="35" t="s">
        <v>36</v>
      </c>
      <c r="BU14" s="35"/>
      <c r="BV14" s="35" t="s">
        <v>37</v>
      </c>
      <c r="BW14" s="60">
        <f>-H11</f>
        <v>0</v>
      </c>
      <c r="BX14" s="36" t="s">
        <v>31</v>
      </c>
      <c r="BY14" s="35">
        <v>100</v>
      </c>
      <c r="BZ14" s="35">
        <v>120100</v>
      </c>
      <c r="CA14" s="35" t="s">
        <v>33</v>
      </c>
      <c r="CB14" s="46" t="s">
        <v>34</v>
      </c>
      <c r="CC14" s="35" t="s">
        <v>35</v>
      </c>
      <c r="CD14" s="35" t="s">
        <v>33</v>
      </c>
      <c r="CE14" s="35" t="s">
        <v>36</v>
      </c>
      <c r="CF14" s="35"/>
      <c r="CG14" s="35" t="s">
        <v>37</v>
      </c>
      <c r="CH14" s="60">
        <f>-I11</f>
        <v>0</v>
      </c>
      <c r="CI14" s="36" t="s">
        <v>31</v>
      </c>
      <c r="CJ14" s="35">
        <v>100</v>
      </c>
      <c r="CK14" s="35">
        <v>120100</v>
      </c>
      <c r="CL14" s="35" t="s">
        <v>33</v>
      </c>
      <c r="CM14" s="46" t="s">
        <v>34</v>
      </c>
      <c r="CN14" s="35" t="s">
        <v>35</v>
      </c>
      <c r="CO14" s="35" t="s">
        <v>33</v>
      </c>
      <c r="CP14" s="35" t="s">
        <v>36</v>
      </c>
      <c r="CQ14" s="35"/>
      <c r="CR14" s="35" t="s">
        <v>37</v>
      </c>
      <c r="CS14" s="60">
        <f>-J11</f>
        <v>0</v>
      </c>
      <c r="CT14" s="36" t="s">
        <v>31</v>
      </c>
      <c r="CU14" s="35">
        <v>100</v>
      </c>
      <c r="CV14" s="35">
        <v>120100</v>
      </c>
      <c r="CW14" s="35" t="s">
        <v>33</v>
      </c>
      <c r="CX14" s="46" t="s">
        <v>34</v>
      </c>
      <c r="CY14" s="35" t="s">
        <v>35</v>
      </c>
      <c r="CZ14" s="35" t="s">
        <v>33</v>
      </c>
      <c r="DA14" s="35" t="s">
        <v>36</v>
      </c>
      <c r="DB14" s="35"/>
      <c r="DC14" s="35" t="s">
        <v>37</v>
      </c>
      <c r="DD14" s="60">
        <f>-K11</f>
        <v>0</v>
      </c>
      <c r="DE14" s="36" t="s">
        <v>31</v>
      </c>
      <c r="DF14" s="35">
        <v>100</v>
      </c>
      <c r="DG14" s="35">
        <v>120100</v>
      </c>
      <c r="DH14" s="35" t="s">
        <v>33</v>
      </c>
      <c r="DI14" s="46" t="s">
        <v>34</v>
      </c>
      <c r="DJ14" s="35" t="s">
        <v>35</v>
      </c>
      <c r="DK14" s="35" t="s">
        <v>33</v>
      </c>
      <c r="DL14" s="35" t="s">
        <v>36</v>
      </c>
      <c r="DM14" s="35"/>
      <c r="DN14" s="35" t="s">
        <v>37</v>
      </c>
      <c r="DO14" s="60">
        <f>-L11</f>
        <v>0</v>
      </c>
      <c r="DP14" s="36" t="s">
        <v>31</v>
      </c>
      <c r="DQ14" s="35">
        <v>100</v>
      </c>
      <c r="DR14" s="35">
        <v>120100</v>
      </c>
      <c r="DS14" s="35" t="s">
        <v>33</v>
      </c>
      <c r="DT14" s="46" t="s">
        <v>34</v>
      </c>
      <c r="DU14" s="35" t="s">
        <v>35</v>
      </c>
      <c r="DV14" s="35" t="s">
        <v>33</v>
      </c>
      <c r="DW14" s="35" t="s">
        <v>36</v>
      </c>
      <c r="DX14" s="35"/>
      <c r="DY14" s="35" t="s">
        <v>37</v>
      </c>
      <c r="DZ14" s="60">
        <f>-M11</f>
        <v>0</v>
      </c>
      <c r="EA14" s="36" t="s">
        <v>31</v>
      </c>
      <c r="EB14" s="35">
        <v>100</v>
      </c>
      <c r="EC14" s="35">
        <v>120100</v>
      </c>
      <c r="ED14" s="35" t="s">
        <v>33</v>
      </c>
      <c r="EE14" s="46" t="s">
        <v>34</v>
      </c>
      <c r="EF14" s="35" t="s">
        <v>35</v>
      </c>
      <c r="EG14" s="35" t="s">
        <v>33</v>
      </c>
      <c r="EH14" s="35" t="s">
        <v>36</v>
      </c>
      <c r="EI14" s="35"/>
      <c r="EJ14" s="35" t="s">
        <v>37</v>
      </c>
      <c r="EK14" s="60">
        <f>-N11</f>
        <v>0</v>
      </c>
      <c r="EL14" s="36" t="s">
        <v>31</v>
      </c>
      <c r="EM14" s="35">
        <v>100</v>
      </c>
      <c r="EN14" s="35">
        <v>120100</v>
      </c>
      <c r="EO14" s="35" t="s">
        <v>33</v>
      </c>
      <c r="EP14" s="46" t="s">
        <v>34</v>
      </c>
      <c r="EQ14" s="35" t="s">
        <v>35</v>
      </c>
      <c r="ER14" s="35" t="s">
        <v>33</v>
      </c>
      <c r="ES14" s="35" t="s">
        <v>36</v>
      </c>
      <c r="ET14" s="35"/>
      <c r="EU14" s="35" t="s">
        <v>37</v>
      </c>
      <c r="EV14" s="60">
        <f>-O11</f>
        <v>0</v>
      </c>
    </row>
    <row r="15" spans="1:152">
      <c r="A15" s="1" t="s">
        <v>58</v>
      </c>
      <c r="B15" s="1" t="s">
        <v>59</v>
      </c>
      <c r="C15" s="29">
        <v>0</v>
      </c>
      <c r="D15" s="29">
        <v>0</v>
      </c>
      <c r="E15" s="29"/>
      <c r="F15" s="29"/>
      <c r="G15" s="29"/>
      <c r="H15" s="29"/>
      <c r="I15" s="29"/>
      <c r="J15" s="29"/>
      <c r="K15" s="29"/>
      <c r="L15" s="29"/>
      <c r="M15" s="29"/>
      <c r="N15" s="29"/>
      <c r="O15" s="29"/>
      <c r="P15" s="29">
        <f>SUM(D15:O15)</f>
        <v>0</v>
      </c>
      <c r="Q15" s="29">
        <f>+C15+P15</f>
        <v>0</v>
      </c>
      <c r="R15" s="53">
        <f>Q15</f>
        <v>0</v>
      </c>
      <c r="S15" s="55">
        <f>Q15-R15</f>
        <v>0</v>
      </c>
      <c r="U15" s="36" t="s">
        <v>48</v>
      </c>
      <c r="V15" s="35">
        <v>100</v>
      </c>
      <c r="W15" s="35" t="s">
        <v>49</v>
      </c>
      <c r="X15" s="35" t="s">
        <v>33</v>
      </c>
      <c r="Y15" s="46" t="s">
        <v>34</v>
      </c>
      <c r="Z15" s="46" t="s">
        <v>35</v>
      </c>
      <c r="AA15" s="35" t="s">
        <v>33</v>
      </c>
      <c r="AB15" s="35" t="s">
        <v>36</v>
      </c>
      <c r="AC15" s="35"/>
      <c r="AD15" s="35" t="s">
        <v>37</v>
      </c>
      <c r="AE15" s="60">
        <f>+D11</f>
        <v>0</v>
      </c>
      <c r="AF15" s="36" t="s">
        <v>48</v>
      </c>
      <c r="AG15" s="35">
        <v>100</v>
      </c>
      <c r="AH15" s="35" t="s">
        <v>49</v>
      </c>
      <c r="AI15" s="35" t="s">
        <v>33</v>
      </c>
      <c r="AJ15" s="46" t="s">
        <v>34</v>
      </c>
      <c r="AK15" s="46" t="s">
        <v>35</v>
      </c>
      <c r="AL15" s="35" t="s">
        <v>33</v>
      </c>
      <c r="AM15" s="35" t="s">
        <v>36</v>
      </c>
      <c r="AN15" s="35"/>
      <c r="AO15" s="35" t="s">
        <v>37</v>
      </c>
      <c r="AP15" s="60">
        <f>+E11</f>
        <v>0</v>
      </c>
      <c r="AQ15" s="36" t="s">
        <v>48</v>
      </c>
      <c r="AR15" s="35">
        <v>100</v>
      </c>
      <c r="AS15" s="35" t="s">
        <v>49</v>
      </c>
      <c r="AT15" s="35" t="s">
        <v>33</v>
      </c>
      <c r="AU15" s="46" t="s">
        <v>34</v>
      </c>
      <c r="AV15" s="46" t="s">
        <v>35</v>
      </c>
      <c r="AW15" s="35" t="s">
        <v>33</v>
      </c>
      <c r="AX15" s="35" t="s">
        <v>36</v>
      </c>
      <c r="AY15" s="35"/>
      <c r="AZ15" s="35" t="s">
        <v>37</v>
      </c>
      <c r="BA15" s="60">
        <f>+F11</f>
        <v>0</v>
      </c>
      <c r="BB15" s="36" t="s">
        <v>48</v>
      </c>
      <c r="BC15" s="35">
        <v>100</v>
      </c>
      <c r="BD15" s="35" t="s">
        <v>49</v>
      </c>
      <c r="BE15" s="35" t="s">
        <v>33</v>
      </c>
      <c r="BF15" s="46" t="s">
        <v>34</v>
      </c>
      <c r="BG15" s="46" t="s">
        <v>35</v>
      </c>
      <c r="BH15" s="35" t="s">
        <v>33</v>
      </c>
      <c r="BI15" s="35" t="s">
        <v>36</v>
      </c>
      <c r="BJ15" s="35"/>
      <c r="BK15" s="35" t="s">
        <v>37</v>
      </c>
      <c r="BL15" s="27">
        <f>+G11</f>
        <v>0</v>
      </c>
      <c r="BM15" s="36" t="s">
        <v>48</v>
      </c>
      <c r="BN15" s="35">
        <v>100</v>
      </c>
      <c r="BO15" s="35" t="s">
        <v>49</v>
      </c>
      <c r="BP15" s="35" t="s">
        <v>33</v>
      </c>
      <c r="BQ15" s="46" t="s">
        <v>34</v>
      </c>
      <c r="BR15" s="46" t="s">
        <v>35</v>
      </c>
      <c r="BS15" s="35" t="s">
        <v>33</v>
      </c>
      <c r="BT15" s="35" t="s">
        <v>36</v>
      </c>
      <c r="BU15" s="35"/>
      <c r="BV15" s="35" t="s">
        <v>37</v>
      </c>
      <c r="BW15" s="60">
        <f>+H11</f>
        <v>0</v>
      </c>
      <c r="BX15" s="36" t="s">
        <v>48</v>
      </c>
      <c r="BY15" s="35">
        <v>100</v>
      </c>
      <c r="BZ15" s="35" t="s">
        <v>49</v>
      </c>
      <c r="CA15" s="35" t="s">
        <v>33</v>
      </c>
      <c r="CB15" s="46" t="s">
        <v>34</v>
      </c>
      <c r="CC15" s="46" t="s">
        <v>35</v>
      </c>
      <c r="CD15" s="35" t="s">
        <v>33</v>
      </c>
      <c r="CE15" s="35" t="s">
        <v>36</v>
      </c>
      <c r="CF15" s="35"/>
      <c r="CG15" s="35" t="s">
        <v>37</v>
      </c>
      <c r="CH15" s="60">
        <f>+I11</f>
        <v>0</v>
      </c>
      <c r="CI15" s="36" t="s">
        <v>48</v>
      </c>
      <c r="CJ15" s="35">
        <v>100</v>
      </c>
      <c r="CK15" s="35" t="s">
        <v>49</v>
      </c>
      <c r="CL15" s="35" t="s">
        <v>33</v>
      </c>
      <c r="CM15" s="46" t="s">
        <v>34</v>
      </c>
      <c r="CN15" s="46" t="s">
        <v>35</v>
      </c>
      <c r="CO15" s="35" t="s">
        <v>33</v>
      </c>
      <c r="CP15" s="35" t="s">
        <v>36</v>
      </c>
      <c r="CQ15" s="35"/>
      <c r="CR15" s="35" t="s">
        <v>37</v>
      </c>
      <c r="CS15" s="60">
        <f>+J11</f>
        <v>0</v>
      </c>
      <c r="CT15" s="36" t="s">
        <v>48</v>
      </c>
      <c r="CU15" s="35">
        <v>100</v>
      </c>
      <c r="CV15" s="35" t="s">
        <v>49</v>
      </c>
      <c r="CW15" s="35" t="s">
        <v>33</v>
      </c>
      <c r="CX15" s="46" t="s">
        <v>34</v>
      </c>
      <c r="CY15" s="46" t="s">
        <v>35</v>
      </c>
      <c r="CZ15" s="35" t="s">
        <v>33</v>
      </c>
      <c r="DA15" s="35" t="s">
        <v>36</v>
      </c>
      <c r="DB15" s="35"/>
      <c r="DC15" s="35" t="s">
        <v>37</v>
      </c>
      <c r="DD15" s="60">
        <f>+K11</f>
        <v>0</v>
      </c>
      <c r="DE15" s="36" t="s">
        <v>48</v>
      </c>
      <c r="DF15" s="35">
        <v>100</v>
      </c>
      <c r="DG15" s="35" t="s">
        <v>49</v>
      </c>
      <c r="DH15" s="35" t="s">
        <v>33</v>
      </c>
      <c r="DI15" s="46" t="s">
        <v>34</v>
      </c>
      <c r="DJ15" s="46" t="s">
        <v>35</v>
      </c>
      <c r="DK15" s="35" t="s">
        <v>33</v>
      </c>
      <c r="DL15" s="35" t="s">
        <v>36</v>
      </c>
      <c r="DM15" s="35"/>
      <c r="DN15" s="35" t="s">
        <v>37</v>
      </c>
      <c r="DO15" s="60">
        <f>+L11</f>
        <v>0</v>
      </c>
      <c r="DP15" s="36" t="s">
        <v>48</v>
      </c>
      <c r="DQ15" s="35">
        <v>100</v>
      </c>
      <c r="DR15" s="35" t="s">
        <v>49</v>
      </c>
      <c r="DS15" s="35" t="s">
        <v>33</v>
      </c>
      <c r="DT15" s="46" t="s">
        <v>34</v>
      </c>
      <c r="DU15" s="46" t="s">
        <v>35</v>
      </c>
      <c r="DV15" s="35" t="s">
        <v>33</v>
      </c>
      <c r="DW15" s="35" t="s">
        <v>36</v>
      </c>
      <c r="DX15" s="35"/>
      <c r="DY15" s="35" t="s">
        <v>37</v>
      </c>
      <c r="DZ15" s="60">
        <f>+M11</f>
        <v>0</v>
      </c>
      <c r="EA15" s="36" t="s">
        <v>48</v>
      </c>
      <c r="EB15" s="35">
        <v>100</v>
      </c>
      <c r="EC15" s="35" t="s">
        <v>49</v>
      </c>
      <c r="ED15" s="35" t="s">
        <v>33</v>
      </c>
      <c r="EE15" s="46" t="s">
        <v>34</v>
      </c>
      <c r="EF15" s="46" t="s">
        <v>35</v>
      </c>
      <c r="EG15" s="35" t="s">
        <v>33</v>
      </c>
      <c r="EH15" s="35" t="s">
        <v>36</v>
      </c>
      <c r="EI15" s="35"/>
      <c r="EJ15" s="35" t="s">
        <v>37</v>
      </c>
      <c r="EK15" s="60">
        <f>+N11</f>
        <v>0</v>
      </c>
      <c r="EL15" s="36" t="s">
        <v>48</v>
      </c>
      <c r="EM15" s="35">
        <v>100</v>
      </c>
      <c r="EN15" s="35" t="s">
        <v>49</v>
      </c>
      <c r="EO15" s="35" t="s">
        <v>33</v>
      </c>
      <c r="EP15" s="46" t="s">
        <v>34</v>
      </c>
      <c r="EQ15" s="46" t="s">
        <v>35</v>
      </c>
      <c r="ER15" s="35" t="s">
        <v>33</v>
      </c>
      <c r="ES15" s="35" t="s">
        <v>36</v>
      </c>
      <c r="ET15" s="35"/>
      <c r="EU15" s="35" t="s">
        <v>37</v>
      </c>
      <c r="EV15" s="60">
        <f>+O11</f>
        <v>0</v>
      </c>
    </row>
    <row r="16" spans="1:152">
      <c r="B16" s="1" t="s">
        <v>60</v>
      </c>
      <c r="C16" s="3">
        <v>0</v>
      </c>
      <c r="D16" s="3">
        <f t="shared" ref="D16:D17" si="4">+D52-C52</f>
        <v>0</v>
      </c>
      <c r="E16" s="3"/>
      <c r="F16" s="3"/>
      <c r="G16" s="3"/>
      <c r="H16" s="3"/>
      <c r="I16" s="3"/>
      <c r="J16" s="3"/>
      <c r="K16" s="3"/>
      <c r="L16" s="3"/>
      <c r="M16" s="3"/>
      <c r="N16" s="3"/>
      <c r="O16" s="3"/>
      <c r="P16" s="3">
        <f>SUM(D16:O16)</f>
        <v>0</v>
      </c>
      <c r="Q16" s="5">
        <f>+C16+P16</f>
        <v>0</v>
      </c>
      <c r="R16" s="17"/>
      <c r="S16" s="55"/>
      <c r="U16" s="36" t="s">
        <v>61</v>
      </c>
      <c r="V16" s="35">
        <v>100</v>
      </c>
      <c r="W16" s="35" t="s">
        <v>62</v>
      </c>
      <c r="X16" s="35" t="s">
        <v>33</v>
      </c>
      <c r="Y16" s="46" t="s">
        <v>34</v>
      </c>
      <c r="Z16" s="46" t="s">
        <v>35</v>
      </c>
      <c r="AA16" s="35" t="e" cm="1">
        <f t="array" aca="1" ref="AA16" ca="1">RIGHT(CELL("filename",A1),LEN(CELL("filename",A1))-FIND("]",CELL("filename",A1)))</f>
        <v>#VALUE!</v>
      </c>
      <c r="AB16" s="35" t="s">
        <v>36</v>
      </c>
      <c r="AC16" s="35"/>
      <c r="AD16" s="35" t="s">
        <v>37</v>
      </c>
      <c r="AE16" s="60">
        <f>-D11</f>
        <v>0</v>
      </c>
      <c r="AF16" s="36" t="s">
        <v>61</v>
      </c>
      <c r="AG16" s="35">
        <v>100</v>
      </c>
      <c r="AH16" s="35" t="s">
        <v>62</v>
      </c>
      <c r="AI16" s="35" t="s">
        <v>33</v>
      </c>
      <c r="AJ16" s="46" t="s">
        <v>34</v>
      </c>
      <c r="AK16" s="46" t="s">
        <v>35</v>
      </c>
      <c r="AL16" s="35" t="e" cm="1">
        <f t="array" aca="1" ref="AL16" ca="1">RIGHT(CELL("filename",A1),LEN(CELL("filename",A1))-FIND("]",CELL("filename",A1)))</f>
        <v>#VALUE!</v>
      </c>
      <c r="AM16" s="35" t="s">
        <v>36</v>
      </c>
      <c r="AN16" s="35"/>
      <c r="AO16" s="35" t="s">
        <v>37</v>
      </c>
      <c r="AP16" s="60">
        <f>-E11</f>
        <v>0</v>
      </c>
      <c r="AQ16" s="36" t="s">
        <v>61</v>
      </c>
      <c r="AR16" s="35">
        <v>100</v>
      </c>
      <c r="AS16" s="35" t="s">
        <v>62</v>
      </c>
      <c r="AT16" s="35" t="s">
        <v>33</v>
      </c>
      <c r="AU16" s="46" t="s">
        <v>34</v>
      </c>
      <c r="AV16" s="46" t="s">
        <v>35</v>
      </c>
      <c r="AW16" s="35" t="e" cm="1">
        <f t="array" aca="1" ref="AW16" ca="1">RIGHT(CELL("filename",A1),LEN(CELL("filename",A1))-FIND("]",CELL("filename",A1)))</f>
        <v>#VALUE!</v>
      </c>
      <c r="AX16" s="35" t="s">
        <v>36</v>
      </c>
      <c r="AY16" s="35"/>
      <c r="AZ16" s="35" t="s">
        <v>37</v>
      </c>
      <c r="BA16" s="60">
        <f>-F11</f>
        <v>0</v>
      </c>
      <c r="BB16" s="36" t="s">
        <v>61</v>
      </c>
      <c r="BC16" s="35">
        <v>100</v>
      </c>
      <c r="BD16" s="35" t="s">
        <v>62</v>
      </c>
      <c r="BE16" s="35" t="s">
        <v>33</v>
      </c>
      <c r="BF16" s="46" t="s">
        <v>34</v>
      </c>
      <c r="BG16" s="46" t="s">
        <v>35</v>
      </c>
      <c r="BH16" s="35" t="e" cm="1">
        <f t="array" aca="1" ref="BH16" ca="1">RIGHT(CELL("filename",A1),LEN(CELL("filename",A1))-FIND("]",CELL("filename",A1)))</f>
        <v>#VALUE!</v>
      </c>
      <c r="BI16" s="35" t="s">
        <v>36</v>
      </c>
      <c r="BJ16" s="35"/>
      <c r="BK16" s="35" t="s">
        <v>37</v>
      </c>
      <c r="BL16" s="27">
        <f>-G11</f>
        <v>0</v>
      </c>
      <c r="BM16" s="36" t="s">
        <v>61</v>
      </c>
      <c r="BN16" s="35">
        <v>100</v>
      </c>
      <c r="BO16" s="35" t="s">
        <v>62</v>
      </c>
      <c r="BP16" s="35" t="s">
        <v>33</v>
      </c>
      <c r="BQ16" s="46" t="s">
        <v>34</v>
      </c>
      <c r="BR16" s="46" t="s">
        <v>35</v>
      </c>
      <c r="BS16" s="35" t="e" cm="1">
        <f t="array" aca="1" ref="BS16" ca="1">RIGHT(CELL("filename",A1),LEN(CELL("filename",A1))-FIND("]",CELL("filename",A1)))</f>
        <v>#VALUE!</v>
      </c>
      <c r="BT16" s="35" t="s">
        <v>36</v>
      </c>
      <c r="BU16" s="35"/>
      <c r="BV16" s="35" t="s">
        <v>37</v>
      </c>
      <c r="BW16" s="60">
        <f>-H11</f>
        <v>0</v>
      </c>
      <c r="BX16" s="36" t="s">
        <v>61</v>
      </c>
      <c r="BY16" s="35">
        <v>100</v>
      </c>
      <c r="BZ16" s="35" t="s">
        <v>62</v>
      </c>
      <c r="CA16" s="35" t="s">
        <v>33</v>
      </c>
      <c r="CB16" s="46" t="s">
        <v>34</v>
      </c>
      <c r="CC16" s="46" t="s">
        <v>35</v>
      </c>
      <c r="CD16" s="35" t="e" cm="1">
        <f t="array" aca="1" ref="CD16" ca="1">RIGHT(CELL("filename",A1),LEN(CELL("filename",A1))-FIND("]",CELL("filename",A1)))</f>
        <v>#VALUE!</v>
      </c>
      <c r="CE16" s="35" t="s">
        <v>36</v>
      </c>
      <c r="CF16" s="35"/>
      <c r="CG16" s="35" t="s">
        <v>37</v>
      </c>
      <c r="CH16" s="60">
        <f>-I11</f>
        <v>0</v>
      </c>
      <c r="CI16" s="36" t="s">
        <v>61</v>
      </c>
      <c r="CJ16" s="35">
        <v>100</v>
      </c>
      <c r="CK16" s="35" t="s">
        <v>62</v>
      </c>
      <c r="CL16" s="35" t="s">
        <v>33</v>
      </c>
      <c r="CM16" s="46" t="s">
        <v>34</v>
      </c>
      <c r="CN16" s="46" t="s">
        <v>35</v>
      </c>
      <c r="CO16" s="35" t="e" cm="1">
        <f t="array" aca="1" ref="CO16" ca="1">RIGHT(CELL("filename",A1),LEN(CELL("filename",A1))-FIND("]",CELL("filename",A1)))</f>
        <v>#VALUE!</v>
      </c>
      <c r="CP16" s="35" t="s">
        <v>36</v>
      </c>
      <c r="CQ16" s="35"/>
      <c r="CR16" s="35" t="s">
        <v>37</v>
      </c>
      <c r="CS16" s="60">
        <f>-J11</f>
        <v>0</v>
      </c>
      <c r="CT16" s="36" t="s">
        <v>61</v>
      </c>
      <c r="CU16" s="35">
        <v>100</v>
      </c>
      <c r="CV16" s="35" t="s">
        <v>62</v>
      </c>
      <c r="CW16" s="35" t="s">
        <v>33</v>
      </c>
      <c r="CX16" s="46" t="s">
        <v>34</v>
      </c>
      <c r="CY16" s="46" t="s">
        <v>35</v>
      </c>
      <c r="CZ16" s="35" t="e" cm="1">
        <f t="array" aca="1" ref="CZ16" ca="1">RIGHT(CELL("filename",A1),LEN(CELL("filename",A1))-FIND("]",CELL("filename",A1)))</f>
        <v>#VALUE!</v>
      </c>
      <c r="DA16" s="35" t="s">
        <v>36</v>
      </c>
      <c r="DB16" s="35"/>
      <c r="DC16" s="35" t="s">
        <v>37</v>
      </c>
      <c r="DD16" s="60">
        <f>-K11</f>
        <v>0</v>
      </c>
      <c r="DE16" s="36" t="s">
        <v>61</v>
      </c>
      <c r="DF16" s="35">
        <v>100</v>
      </c>
      <c r="DG16" s="35" t="s">
        <v>62</v>
      </c>
      <c r="DH16" s="35" t="s">
        <v>33</v>
      </c>
      <c r="DI16" s="46" t="s">
        <v>34</v>
      </c>
      <c r="DJ16" s="46" t="s">
        <v>35</v>
      </c>
      <c r="DK16" s="35" t="e" cm="1">
        <f t="array" aca="1" ref="DK16" ca="1">RIGHT(CELL("filename",A1),LEN(CELL("filename",A1))-FIND("]",CELL("filename",A1)))</f>
        <v>#VALUE!</v>
      </c>
      <c r="DL16" s="35" t="s">
        <v>36</v>
      </c>
      <c r="DM16" s="35"/>
      <c r="DN16" s="35" t="s">
        <v>37</v>
      </c>
      <c r="DO16" s="60">
        <f>-L11</f>
        <v>0</v>
      </c>
      <c r="DP16" s="36" t="s">
        <v>61</v>
      </c>
      <c r="DQ16" s="35">
        <v>100</v>
      </c>
      <c r="DR16" s="35" t="s">
        <v>62</v>
      </c>
      <c r="DS16" s="35" t="s">
        <v>33</v>
      </c>
      <c r="DT16" s="46" t="s">
        <v>34</v>
      </c>
      <c r="DU16" s="46" t="s">
        <v>35</v>
      </c>
      <c r="DV16" s="35" t="e" cm="1">
        <f t="array" aca="1" ref="DV16" ca="1">RIGHT(CELL("filename",A1),LEN(CELL("filename",A1))-FIND("]",CELL("filename",A1)))</f>
        <v>#VALUE!</v>
      </c>
      <c r="DW16" s="35" t="s">
        <v>36</v>
      </c>
      <c r="DX16" s="35"/>
      <c r="DY16" s="35" t="s">
        <v>37</v>
      </c>
      <c r="DZ16" s="60">
        <f>-M11</f>
        <v>0</v>
      </c>
      <c r="EA16" s="36" t="s">
        <v>61</v>
      </c>
      <c r="EB16" s="35">
        <v>100</v>
      </c>
      <c r="EC16" s="35" t="s">
        <v>62</v>
      </c>
      <c r="ED16" s="35" t="s">
        <v>33</v>
      </c>
      <c r="EE16" s="46" t="s">
        <v>34</v>
      </c>
      <c r="EF16" s="46" t="s">
        <v>35</v>
      </c>
      <c r="EG16" s="35" t="e" cm="1">
        <f t="array" aca="1" ref="EG16" ca="1">RIGHT(CELL("filename",A1),LEN(CELL("filename",A1))-FIND("]",CELL("filename",A1)))</f>
        <v>#VALUE!</v>
      </c>
      <c r="EH16" s="35" t="s">
        <v>36</v>
      </c>
      <c r="EI16" s="35"/>
      <c r="EJ16" s="35" t="s">
        <v>37</v>
      </c>
      <c r="EK16" s="60">
        <f>-N11</f>
        <v>0</v>
      </c>
      <c r="EL16" s="36" t="s">
        <v>61</v>
      </c>
      <c r="EM16" s="35">
        <v>100</v>
      </c>
      <c r="EN16" s="35" t="s">
        <v>62</v>
      </c>
      <c r="EO16" s="35" t="s">
        <v>33</v>
      </c>
      <c r="EP16" s="46" t="s">
        <v>34</v>
      </c>
      <c r="EQ16" s="46" t="s">
        <v>35</v>
      </c>
      <c r="ER16" s="35" t="e" cm="1">
        <f t="array" aca="1" ref="ER16" ca="1">RIGHT(CELL("filename",A1),LEN(CELL("filename",A1))-FIND("]",CELL("filename",A1)))</f>
        <v>#VALUE!</v>
      </c>
      <c r="ES16" s="35" t="s">
        <v>36</v>
      </c>
      <c r="ET16" s="35"/>
      <c r="EU16" s="35" t="s">
        <v>37</v>
      </c>
      <c r="EV16" s="60">
        <f>-O11</f>
        <v>0</v>
      </c>
    </row>
    <row r="17" spans="1:152">
      <c r="B17" s="1" t="s">
        <v>63</v>
      </c>
      <c r="C17" s="3">
        <v>0</v>
      </c>
      <c r="D17" s="3">
        <f t="shared" si="4"/>
        <v>0</v>
      </c>
      <c r="E17" s="3"/>
      <c r="F17" s="3"/>
      <c r="G17" s="3"/>
      <c r="H17" s="3"/>
      <c r="I17" s="3"/>
      <c r="J17" s="3"/>
      <c r="K17" s="3"/>
      <c r="L17" s="3"/>
      <c r="M17" s="3"/>
      <c r="N17" s="3"/>
      <c r="O17" s="3"/>
      <c r="P17" s="3">
        <f>SUM(D17:O17)</f>
        <v>0</v>
      </c>
      <c r="Q17" s="5">
        <f>+C17+P17</f>
        <v>0</v>
      </c>
      <c r="R17" s="17"/>
      <c r="S17" s="55"/>
      <c r="U17" s="36" t="s">
        <v>64</v>
      </c>
      <c r="V17" s="35">
        <v>100</v>
      </c>
      <c r="W17" s="35" t="s">
        <v>65</v>
      </c>
      <c r="X17" s="35" t="s">
        <v>33</v>
      </c>
      <c r="Y17" s="46" t="s">
        <v>34</v>
      </c>
      <c r="Z17" s="46" t="s">
        <v>35</v>
      </c>
      <c r="AA17" s="35" t="e" cm="1">
        <f t="array" aca="1" ref="AA17" ca="1">RIGHT(CELL("filename",A1),LEN(CELL("filename",A1))-FIND("]",CELL("filename",A1)))</f>
        <v>#VALUE!</v>
      </c>
      <c r="AB17" s="35" t="s">
        <v>36</v>
      </c>
      <c r="AC17" s="35"/>
      <c r="AD17" s="35" t="s">
        <v>37</v>
      </c>
      <c r="AE17" s="60">
        <f>+D15</f>
        <v>0</v>
      </c>
      <c r="AF17" s="36" t="s">
        <v>64</v>
      </c>
      <c r="AG17" s="35">
        <v>100</v>
      </c>
      <c r="AH17" s="35" t="s">
        <v>65</v>
      </c>
      <c r="AI17" s="35" t="s">
        <v>33</v>
      </c>
      <c r="AJ17" s="46" t="s">
        <v>34</v>
      </c>
      <c r="AK17" s="46" t="s">
        <v>35</v>
      </c>
      <c r="AL17" s="35" t="e" cm="1">
        <f t="array" aca="1" ref="AL17" ca="1">RIGHT(CELL("filename",A1),LEN(CELL("filename",A1))-FIND("]",CELL("filename",A1)))</f>
        <v>#VALUE!</v>
      </c>
      <c r="AM17" s="35" t="s">
        <v>36</v>
      </c>
      <c r="AN17" s="35"/>
      <c r="AO17" s="35" t="s">
        <v>37</v>
      </c>
      <c r="AP17" s="60">
        <f>+E15</f>
        <v>0</v>
      </c>
      <c r="AQ17" s="36" t="s">
        <v>64</v>
      </c>
      <c r="AR17" s="35">
        <v>100</v>
      </c>
      <c r="AS17" s="35" t="s">
        <v>65</v>
      </c>
      <c r="AT17" s="35" t="s">
        <v>33</v>
      </c>
      <c r="AU17" s="46" t="s">
        <v>34</v>
      </c>
      <c r="AV17" s="46" t="s">
        <v>35</v>
      </c>
      <c r="AW17" s="35" t="e" cm="1">
        <f t="array" aca="1" ref="AW17" ca="1">RIGHT(CELL("filename",A1),LEN(CELL("filename",A1))-FIND("]",CELL("filename",A1)))</f>
        <v>#VALUE!</v>
      </c>
      <c r="AX17" s="35" t="s">
        <v>36</v>
      </c>
      <c r="AY17" s="35"/>
      <c r="AZ17" s="35" t="s">
        <v>37</v>
      </c>
      <c r="BA17" s="60">
        <f>+F15</f>
        <v>0</v>
      </c>
      <c r="BB17" s="36" t="s">
        <v>64</v>
      </c>
      <c r="BC17" s="35">
        <v>100</v>
      </c>
      <c r="BD17" s="35" t="s">
        <v>65</v>
      </c>
      <c r="BE17" s="35" t="s">
        <v>33</v>
      </c>
      <c r="BF17" s="46" t="s">
        <v>34</v>
      </c>
      <c r="BG17" s="46" t="s">
        <v>35</v>
      </c>
      <c r="BH17" s="35" t="e" cm="1">
        <f t="array" aca="1" ref="BH17" ca="1">RIGHT(CELL("filename",A1),LEN(CELL("filename",A1))-FIND("]",CELL("filename",A1)))</f>
        <v>#VALUE!</v>
      </c>
      <c r="BI17" s="35" t="s">
        <v>36</v>
      </c>
      <c r="BJ17" s="35"/>
      <c r="BK17" s="35" t="s">
        <v>37</v>
      </c>
      <c r="BL17" s="27">
        <f>+G15</f>
        <v>0</v>
      </c>
      <c r="BM17" s="36" t="s">
        <v>64</v>
      </c>
      <c r="BN17" s="35">
        <v>100</v>
      </c>
      <c r="BO17" s="35" t="s">
        <v>65</v>
      </c>
      <c r="BP17" s="35" t="s">
        <v>33</v>
      </c>
      <c r="BQ17" s="46" t="s">
        <v>34</v>
      </c>
      <c r="BR17" s="46" t="s">
        <v>35</v>
      </c>
      <c r="BS17" s="35" t="e" cm="1">
        <f t="array" aca="1" ref="BS17" ca="1">RIGHT(CELL("filename",A1),LEN(CELL("filename",A1))-FIND("]",CELL("filename",A1)))</f>
        <v>#VALUE!</v>
      </c>
      <c r="BT17" s="35" t="s">
        <v>36</v>
      </c>
      <c r="BU17" s="35"/>
      <c r="BV17" s="35" t="s">
        <v>37</v>
      </c>
      <c r="BW17" s="60">
        <f>+H15</f>
        <v>0</v>
      </c>
      <c r="BX17" s="36" t="s">
        <v>64</v>
      </c>
      <c r="BY17" s="35">
        <v>100</v>
      </c>
      <c r="BZ17" s="35" t="s">
        <v>65</v>
      </c>
      <c r="CA17" s="35" t="s">
        <v>33</v>
      </c>
      <c r="CB17" s="46" t="s">
        <v>34</v>
      </c>
      <c r="CC17" s="46" t="s">
        <v>35</v>
      </c>
      <c r="CD17" s="35" t="e" cm="1">
        <f t="array" aca="1" ref="CD17" ca="1">RIGHT(CELL("filename",A1),LEN(CELL("filename",A1))-FIND("]",CELL("filename",A1)))</f>
        <v>#VALUE!</v>
      </c>
      <c r="CE17" s="35" t="s">
        <v>36</v>
      </c>
      <c r="CF17" s="35"/>
      <c r="CG17" s="35" t="s">
        <v>37</v>
      </c>
      <c r="CH17" s="60">
        <f>+I15</f>
        <v>0</v>
      </c>
      <c r="CI17" s="36" t="s">
        <v>64</v>
      </c>
      <c r="CJ17" s="35">
        <v>100</v>
      </c>
      <c r="CK17" s="35" t="s">
        <v>65</v>
      </c>
      <c r="CL17" s="35" t="s">
        <v>33</v>
      </c>
      <c r="CM17" s="46" t="s">
        <v>34</v>
      </c>
      <c r="CN17" s="46" t="s">
        <v>35</v>
      </c>
      <c r="CO17" s="35" t="e" cm="1">
        <f t="array" aca="1" ref="CO17" ca="1">RIGHT(CELL("filename",A1),LEN(CELL("filename",A1))-FIND("]",CELL("filename",A1)))</f>
        <v>#VALUE!</v>
      </c>
      <c r="CP17" s="35" t="s">
        <v>36</v>
      </c>
      <c r="CQ17" s="35"/>
      <c r="CR17" s="35" t="s">
        <v>37</v>
      </c>
      <c r="CS17" s="60">
        <f>+J15</f>
        <v>0</v>
      </c>
      <c r="CT17" s="36" t="s">
        <v>64</v>
      </c>
      <c r="CU17" s="35">
        <v>100</v>
      </c>
      <c r="CV17" s="35" t="s">
        <v>65</v>
      </c>
      <c r="CW17" s="35" t="s">
        <v>33</v>
      </c>
      <c r="CX17" s="46" t="s">
        <v>34</v>
      </c>
      <c r="CY17" s="46" t="s">
        <v>35</v>
      </c>
      <c r="CZ17" s="35" t="e" cm="1">
        <f t="array" aca="1" ref="CZ17" ca="1">RIGHT(CELL("filename",A1),LEN(CELL("filename",A1))-FIND("]",CELL("filename",A1)))</f>
        <v>#VALUE!</v>
      </c>
      <c r="DA17" s="35" t="s">
        <v>36</v>
      </c>
      <c r="DB17" s="35"/>
      <c r="DC17" s="35" t="s">
        <v>37</v>
      </c>
      <c r="DD17" s="60">
        <f>+K15</f>
        <v>0</v>
      </c>
      <c r="DE17" s="36" t="s">
        <v>64</v>
      </c>
      <c r="DF17" s="35">
        <v>100</v>
      </c>
      <c r="DG17" s="35" t="s">
        <v>65</v>
      </c>
      <c r="DH17" s="35" t="s">
        <v>33</v>
      </c>
      <c r="DI17" s="46" t="s">
        <v>34</v>
      </c>
      <c r="DJ17" s="46" t="s">
        <v>35</v>
      </c>
      <c r="DK17" s="35" t="e" cm="1">
        <f t="array" aca="1" ref="DK17" ca="1">RIGHT(CELL("filename",A1),LEN(CELL("filename",A1))-FIND("]",CELL("filename",A1)))</f>
        <v>#VALUE!</v>
      </c>
      <c r="DL17" s="35" t="s">
        <v>36</v>
      </c>
      <c r="DM17" s="35"/>
      <c r="DN17" s="35" t="s">
        <v>37</v>
      </c>
      <c r="DO17" s="60">
        <f>+L15</f>
        <v>0</v>
      </c>
      <c r="DP17" s="36" t="s">
        <v>64</v>
      </c>
      <c r="DQ17" s="35">
        <v>100</v>
      </c>
      <c r="DR17" s="35" t="s">
        <v>65</v>
      </c>
      <c r="DS17" s="35" t="s">
        <v>33</v>
      </c>
      <c r="DT17" s="46" t="s">
        <v>34</v>
      </c>
      <c r="DU17" s="46" t="s">
        <v>35</v>
      </c>
      <c r="DV17" s="35" t="e" cm="1">
        <f t="array" aca="1" ref="DV17" ca="1">RIGHT(CELL("filename",A1),LEN(CELL("filename",A1))-FIND("]",CELL("filename",A1)))</f>
        <v>#VALUE!</v>
      </c>
      <c r="DW17" s="35" t="s">
        <v>36</v>
      </c>
      <c r="DX17" s="35"/>
      <c r="DY17" s="35" t="s">
        <v>37</v>
      </c>
      <c r="DZ17" s="60">
        <f>+M15</f>
        <v>0</v>
      </c>
      <c r="EA17" s="36" t="s">
        <v>64</v>
      </c>
      <c r="EB17" s="35">
        <v>100</v>
      </c>
      <c r="EC17" s="35" t="s">
        <v>65</v>
      </c>
      <c r="ED17" s="35" t="s">
        <v>33</v>
      </c>
      <c r="EE17" s="46" t="s">
        <v>34</v>
      </c>
      <c r="EF17" s="46" t="s">
        <v>35</v>
      </c>
      <c r="EG17" s="35" t="e" cm="1">
        <f t="array" aca="1" ref="EG17" ca="1">RIGHT(CELL("filename",A1),LEN(CELL("filename",A1))-FIND("]",CELL("filename",A1)))</f>
        <v>#VALUE!</v>
      </c>
      <c r="EH17" s="35" t="s">
        <v>36</v>
      </c>
      <c r="EI17" s="35"/>
      <c r="EJ17" s="35" t="s">
        <v>37</v>
      </c>
      <c r="EK17" s="60">
        <f>+N15</f>
        <v>0</v>
      </c>
      <c r="EL17" s="36" t="s">
        <v>64</v>
      </c>
      <c r="EM17" s="35">
        <v>100</v>
      </c>
      <c r="EN17" s="35" t="s">
        <v>65</v>
      </c>
      <c r="EO17" s="35" t="s">
        <v>33</v>
      </c>
      <c r="EP17" s="46" t="s">
        <v>34</v>
      </c>
      <c r="EQ17" s="46" t="s">
        <v>35</v>
      </c>
      <c r="ER17" s="35" t="e" cm="1">
        <f t="array" aca="1" ref="ER17" ca="1">RIGHT(CELL("filename",A1),LEN(CELL("filename",A1))-FIND("]",CELL("filename",A1)))</f>
        <v>#VALUE!</v>
      </c>
      <c r="ES17" s="35" t="s">
        <v>36</v>
      </c>
      <c r="ET17" s="35"/>
      <c r="EU17" s="35" t="s">
        <v>37</v>
      </c>
      <c r="EV17" s="60">
        <f>+O15</f>
        <v>0</v>
      </c>
    </row>
    <row r="18" spans="1:152">
      <c r="B18" s="9" t="s">
        <v>66</v>
      </c>
      <c r="C18" s="8">
        <f t="shared" ref="C18:D18" si="5">SUM(C15:C17)</f>
        <v>0</v>
      </c>
      <c r="D18" s="8">
        <f t="shared" si="5"/>
        <v>0</v>
      </c>
      <c r="E18" s="8"/>
      <c r="F18" s="8"/>
      <c r="G18" s="8"/>
      <c r="H18" s="8"/>
      <c r="I18" s="8"/>
      <c r="J18" s="8"/>
      <c r="K18" s="8"/>
      <c r="L18" s="8"/>
      <c r="M18" s="8"/>
      <c r="N18" s="8"/>
      <c r="O18" s="8"/>
      <c r="P18" s="10">
        <f>SUM(P15:P17)</f>
        <v>0</v>
      </c>
      <c r="Q18" s="10">
        <f>SUM(Q15:Q17)</f>
        <v>0</v>
      </c>
      <c r="R18" s="17"/>
      <c r="S18" s="55"/>
      <c r="U18" s="36" t="s">
        <v>67</v>
      </c>
      <c r="V18" s="35">
        <v>100</v>
      </c>
      <c r="W18" s="35" t="s">
        <v>68</v>
      </c>
      <c r="X18" s="35" t="s">
        <v>33</v>
      </c>
      <c r="Y18" s="46" t="s">
        <v>34</v>
      </c>
      <c r="Z18" s="35" t="s">
        <v>35</v>
      </c>
      <c r="AA18" s="35" t="s">
        <v>33</v>
      </c>
      <c r="AB18" s="35" t="s">
        <v>36</v>
      </c>
      <c r="AC18" s="35"/>
      <c r="AD18" s="35" t="s">
        <v>37</v>
      </c>
      <c r="AE18" s="60">
        <f>-D15</f>
        <v>0</v>
      </c>
      <c r="AF18" s="36" t="s">
        <v>67</v>
      </c>
      <c r="AG18" s="35">
        <v>100</v>
      </c>
      <c r="AH18" s="35" t="s">
        <v>68</v>
      </c>
      <c r="AI18" s="35" t="s">
        <v>33</v>
      </c>
      <c r="AJ18" s="46" t="s">
        <v>34</v>
      </c>
      <c r="AK18" s="35" t="s">
        <v>35</v>
      </c>
      <c r="AL18" s="35" t="s">
        <v>33</v>
      </c>
      <c r="AM18" s="35" t="s">
        <v>36</v>
      </c>
      <c r="AN18" s="35"/>
      <c r="AO18" s="35" t="s">
        <v>37</v>
      </c>
      <c r="AP18" s="60">
        <f>-E15</f>
        <v>0</v>
      </c>
      <c r="AQ18" s="36" t="s">
        <v>67</v>
      </c>
      <c r="AR18" s="35">
        <v>100</v>
      </c>
      <c r="AS18" s="35" t="s">
        <v>68</v>
      </c>
      <c r="AT18" s="35" t="s">
        <v>33</v>
      </c>
      <c r="AU18" s="46" t="s">
        <v>34</v>
      </c>
      <c r="AV18" s="35" t="s">
        <v>35</v>
      </c>
      <c r="AW18" s="35" t="s">
        <v>33</v>
      </c>
      <c r="AX18" s="35" t="s">
        <v>36</v>
      </c>
      <c r="AY18" s="35"/>
      <c r="AZ18" s="35" t="s">
        <v>37</v>
      </c>
      <c r="BA18" s="60">
        <f>-F15</f>
        <v>0</v>
      </c>
      <c r="BB18" s="36" t="s">
        <v>67</v>
      </c>
      <c r="BC18" s="35">
        <v>100</v>
      </c>
      <c r="BD18" s="35" t="s">
        <v>68</v>
      </c>
      <c r="BE18" s="35" t="s">
        <v>33</v>
      </c>
      <c r="BF18" s="46" t="s">
        <v>34</v>
      </c>
      <c r="BG18" s="35" t="s">
        <v>35</v>
      </c>
      <c r="BH18" s="35" t="s">
        <v>33</v>
      </c>
      <c r="BI18" s="35" t="s">
        <v>36</v>
      </c>
      <c r="BJ18" s="35"/>
      <c r="BK18" s="35" t="s">
        <v>37</v>
      </c>
      <c r="BL18" s="27">
        <f>-G15</f>
        <v>0</v>
      </c>
      <c r="BM18" s="36" t="s">
        <v>67</v>
      </c>
      <c r="BN18" s="35">
        <v>100</v>
      </c>
      <c r="BO18" s="35" t="s">
        <v>68</v>
      </c>
      <c r="BP18" s="35" t="s">
        <v>33</v>
      </c>
      <c r="BQ18" s="46" t="s">
        <v>34</v>
      </c>
      <c r="BR18" s="35" t="s">
        <v>35</v>
      </c>
      <c r="BS18" s="35" t="s">
        <v>33</v>
      </c>
      <c r="BT18" s="35" t="s">
        <v>36</v>
      </c>
      <c r="BU18" s="35"/>
      <c r="BV18" s="35" t="s">
        <v>37</v>
      </c>
      <c r="BW18" s="60">
        <f>-H15</f>
        <v>0</v>
      </c>
      <c r="BX18" s="36" t="s">
        <v>67</v>
      </c>
      <c r="BY18" s="35">
        <v>100</v>
      </c>
      <c r="BZ18" s="35" t="s">
        <v>68</v>
      </c>
      <c r="CA18" s="35" t="s">
        <v>33</v>
      </c>
      <c r="CB18" s="46" t="s">
        <v>34</v>
      </c>
      <c r="CC18" s="35" t="s">
        <v>35</v>
      </c>
      <c r="CD18" s="35" t="s">
        <v>33</v>
      </c>
      <c r="CE18" s="35" t="s">
        <v>36</v>
      </c>
      <c r="CF18" s="35"/>
      <c r="CG18" s="35" t="s">
        <v>37</v>
      </c>
      <c r="CH18" s="60">
        <f>-I15</f>
        <v>0</v>
      </c>
      <c r="CI18" s="36" t="s">
        <v>67</v>
      </c>
      <c r="CJ18" s="35">
        <v>100</v>
      </c>
      <c r="CK18" s="35" t="s">
        <v>68</v>
      </c>
      <c r="CL18" s="35" t="s">
        <v>33</v>
      </c>
      <c r="CM18" s="46" t="s">
        <v>34</v>
      </c>
      <c r="CN18" s="35" t="s">
        <v>35</v>
      </c>
      <c r="CO18" s="35" t="s">
        <v>33</v>
      </c>
      <c r="CP18" s="35" t="s">
        <v>36</v>
      </c>
      <c r="CQ18" s="35"/>
      <c r="CR18" s="35" t="s">
        <v>37</v>
      </c>
      <c r="CS18" s="60">
        <f>-J15</f>
        <v>0</v>
      </c>
      <c r="CT18" s="36" t="s">
        <v>67</v>
      </c>
      <c r="CU18" s="35">
        <v>100</v>
      </c>
      <c r="CV18" s="35" t="s">
        <v>68</v>
      </c>
      <c r="CW18" s="35" t="s">
        <v>33</v>
      </c>
      <c r="CX18" s="46" t="s">
        <v>34</v>
      </c>
      <c r="CY18" s="35" t="s">
        <v>35</v>
      </c>
      <c r="CZ18" s="35" t="s">
        <v>33</v>
      </c>
      <c r="DA18" s="35" t="s">
        <v>36</v>
      </c>
      <c r="DB18" s="35"/>
      <c r="DC18" s="35" t="s">
        <v>37</v>
      </c>
      <c r="DD18" s="60">
        <f>-K15</f>
        <v>0</v>
      </c>
      <c r="DE18" s="36" t="s">
        <v>67</v>
      </c>
      <c r="DF18" s="35">
        <v>100</v>
      </c>
      <c r="DG18" s="35" t="s">
        <v>68</v>
      </c>
      <c r="DH18" s="35" t="s">
        <v>33</v>
      </c>
      <c r="DI18" s="46" t="s">
        <v>34</v>
      </c>
      <c r="DJ18" s="35" t="s">
        <v>35</v>
      </c>
      <c r="DK18" s="35" t="s">
        <v>33</v>
      </c>
      <c r="DL18" s="35" t="s">
        <v>36</v>
      </c>
      <c r="DM18" s="35"/>
      <c r="DN18" s="35" t="s">
        <v>37</v>
      </c>
      <c r="DO18" s="60">
        <f>-L15</f>
        <v>0</v>
      </c>
      <c r="DP18" s="36" t="s">
        <v>67</v>
      </c>
      <c r="DQ18" s="35">
        <v>100</v>
      </c>
      <c r="DR18" s="35" t="s">
        <v>68</v>
      </c>
      <c r="DS18" s="35" t="s">
        <v>33</v>
      </c>
      <c r="DT18" s="46" t="s">
        <v>34</v>
      </c>
      <c r="DU18" s="35" t="s">
        <v>35</v>
      </c>
      <c r="DV18" s="35" t="s">
        <v>33</v>
      </c>
      <c r="DW18" s="35" t="s">
        <v>36</v>
      </c>
      <c r="DX18" s="35"/>
      <c r="DY18" s="35" t="s">
        <v>37</v>
      </c>
      <c r="DZ18" s="60">
        <f>-M15</f>
        <v>0</v>
      </c>
      <c r="EA18" s="36" t="s">
        <v>67</v>
      </c>
      <c r="EB18" s="35">
        <v>100</v>
      </c>
      <c r="EC18" s="35" t="s">
        <v>68</v>
      </c>
      <c r="ED18" s="35" t="s">
        <v>33</v>
      </c>
      <c r="EE18" s="46" t="s">
        <v>34</v>
      </c>
      <c r="EF18" s="35" t="s">
        <v>35</v>
      </c>
      <c r="EG18" s="35" t="s">
        <v>33</v>
      </c>
      <c r="EH18" s="35" t="s">
        <v>36</v>
      </c>
      <c r="EI18" s="35"/>
      <c r="EJ18" s="35" t="s">
        <v>37</v>
      </c>
      <c r="EK18" s="60">
        <f>-N15</f>
        <v>0</v>
      </c>
      <c r="EL18" s="36" t="s">
        <v>67</v>
      </c>
      <c r="EM18" s="35">
        <v>100</v>
      </c>
      <c r="EN18" s="35" t="s">
        <v>68</v>
      </c>
      <c r="EO18" s="35" t="s">
        <v>33</v>
      </c>
      <c r="EP18" s="46" t="s">
        <v>34</v>
      </c>
      <c r="EQ18" s="35" t="s">
        <v>35</v>
      </c>
      <c r="ER18" s="35" t="s">
        <v>33</v>
      </c>
      <c r="ES18" s="35" t="s">
        <v>36</v>
      </c>
      <c r="ET18" s="35"/>
      <c r="EU18" s="35" t="s">
        <v>37</v>
      </c>
      <c r="EV18" s="60">
        <f>-O15</f>
        <v>0</v>
      </c>
    </row>
    <row r="19" spans="1:152">
      <c r="C19" s="23"/>
      <c r="D19" s="23"/>
      <c r="E19" s="23"/>
      <c r="F19" s="23"/>
      <c r="G19" s="23"/>
      <c r="H19" s="23"/>
      <c r="I19" s="23"/>
      <c r="J19" s="23"/>
      <c r="K19" s="23"/>
      <c r="L19" s="23"/>
      <c r="M19" s="23"/>
      <c r="N19" s="23"/>
      <c r="O19" s="23"/>
      <c r="P19" s="17"/>
      <c r="R19" s="17"/>
      <c r="S19" s="55"/>
      <c r="U19" s="36" t="s">
        <v>69</v>
      </c>
      <c r="V19" s="35" t="s">
        <v>32</v>
      </c>
      <c r="W19" s="35" t="s">
        <v>70</v>
      </c>
      <c r="X19" s="35" t="s">
        <v>33</v>
      </c>
      <c r="Y19" s="46" t="s">
        <v>34</v>
      </c>
      <c r="Z19" s="35" t="s">
        <v>35</v>
      </c>
      <c r="AA19" s="35" t="s">
        <v>33</v>
      </c>
      <c r="AB19" s="35" t="s">
        <v>36</v>
      </c>
      <c r="AC19" s="35"/>
      <c r="AD19" s="35" t="s">
        <v>37</v>
      </c>
      <c r="AE19" s="60">
        <f>+D15</f>
        <v>0</v>
      </c>
      <c r="AF19" s="36" t="s">
        <v>69</v>
      </c>
      <c r="AG19" s="35" t="s">
        <v>32</v>
      </c>
      <c r="AH19" s="35" t="s">
        <v>70</v>
      </c>
      <c r="AI19" s="35" t="s">
        <v>33</v>
      </c>
      <c r="AJ19" s="46" t="s">
        <v>34</v>
      </c>
      <c r="AK19" s="35" t="s">
        <v>35</v>
      </c>
      <c r="AL19" s="35" t="s">
        <v>33</v>
      </c>
      <c r="AM19" s="35" t="s">
        <v>36</v>
      </c>
      <c r="AN19" s="35"/>
      <c r="AO19" s="35" t="s">
        <v>37</v>
      </c>
      <c r="AP19" s="60">
        <f>+E15</f>
        <v>0</v>
      </c>
      <c r="AQ19" s="36" t="s">
        <v>69</v>
      </c>
      <c r="AR19" s="35" t="s">
        <v>32</v>
      </c>
      <c r="AS19" s="35" t="s">
        <v>70</v>
      </c>
      <c r="AT19" s="35" t="s">
        <v>33</v>
      </c>
      <c r="AU19" s="46" t="s">
        <v>34</v>
      </c>
      <c r="AV19" s="35" t="s">
        <v>35</v>
      </c>
      <c r="AW19" s="35" t="s">
        <v>33</v>
      </c>
      <c r="AX19" s="35" t="s">
        <v>36</v>
      </c>
      <c r="AY19" s="35"/>
      <c r="AZ19" s="35" t="s">
        <v>37</v>
      </c>
      <c r="BA19" s="60">
        <f>+F15</f>
        <v>0</v>
      </c>
      <c r="BB19" s="36" t="s">
        <v>69</v>
      </c>
      <c r="BC19" s="35" t="s">
        <v>32</v>
      </c>
      <c r="BD19" s="35" t="s">
        <v>70</v>
      </c>
      <c r="BE19" s="35" t="s">
        <v>33</v>
      </c>
      <c r="BF19" s="46" t="s">
        <v>34</v>
      </c>
      <c r="BG19" s="35" t="s">
        <v>35</v>
      </c>
      <c r="BH19" s="35" t="s">
        <v>33</v>
      </c>
      <c r="BI19" s="35" t="s">
        <v>36</v>
      </c>
      <c r="BJ19" s="35"/>
      <c r="BK19" s="35" t="s">
        <v>37</v>
      </c>
      <c r="BL19" s="27">
        <f>+G15</f>
        <v>0</v>
      </c>
      <c r="BM19" s="36" t="s">
        <v>69</v>
      </c>
      <c r="BN19" s="35" t="s">
        <v>32</v>
      </c>
      <c r="BO19" s="35" t="s">
        <v>70</v>
      </c>
      <c r="BP19" s="35" t="s">
        <v>33</v>
      </c>
      <c r="BQ19" s="46" t="s">
        <v>34</v>
      </c>
      <c r="BR19" s="35" t="s">
        <v>35</v>
      </c>
      <c r="BS19" s="35" t="s">
        <v>33</v>
      </c>
      <c r="BT19" s="35" t="s">
        <v>36</v>
      </c>
      <c r="BU19" s="35"/>
      <c r="BV19" s="35" t="s">
        <v>37</v>
      </c>
      <c r="BW19" s="60">
        <f>+H15</f>
        <v>0</v>
      </c>
      <c r="BX19" s="36" t="s">
        <v>69</v>
      </c>
      <c r="BY19" s="35" t="s">
        <v>32</v>
      </c>
      <c r="BZ19" s="35" t="s">
        <v>70</v>
      </c>
      <c r="CA19" s="35" t="s">
        <v>33</v>
      </c>
      <c r="CB19" s="46" t="s">
        <v>34</v>
      </c>
      <c r="CC19" s="35" t="s">
        <v>35</v>
      </c>
      <c r="CD19" s="35" t="s">
        <v>33</v>
      </c>
      <c r="CE19" s="35" t="s">
        <v>36</v>
      </c>
      <c r="CF19" s="35"/>
      <c r="CG19" s="35" t="s">
        <v>37</v>
      </c>
      <c r="CH19" s="60">
        <f>+I15</f>
        <v>0</v>
      </c>
      <c r="CI19" s="36" t="s">
        <v>69</v>
      </c>
      <c r="CJ19" s="35" t="s">
        <v>32</v>
      </c>
      <c r="CK19" s="35" t="s">
        <v>70</v>
      </c>
      <c r="CL19" s="35" t="s">
        <v>33</v>
      </c>
      <c r="CM19" s="46" t="s">
        <v>34</v>
      </c>
      <c r="CN19" s="35" t="s">
        <v>35</v>
      </c>
      <c r="CO19" s="35" t="s">
        <v>33</v>
      </c>
      <c r="CP19" s="35" t="s">
        <v>36</v>
      </c>
      <c r="CQ19" s="35"/>
      <c r="CR19" s="35" t="s">
        <v>37</v>
      </c>
      <c r="CS19" s="60">
        <f>+J15</f>
        <v>0</v>
      </c>
      <c r="CT19" s="36" t="s">
        <v>69</v>
      </c>
      <c r="CU19" s="35" t="s">
        <v>32</v>
      </c>
      <c r="CV19" s="35" t="s">
        <v>70</v>
      </c>
      <c r="CW19" s="35" t="s">
        <v>33</v>
      </c>
      <c r="CX19" s="46" t="s">
        <v>34</v>
      </c>
      <c r="CY19" s="35" t="s">
        <v>35</v>
      </c>
      <c r="CZ19" s="35" t="s">
        <v>33</v>
      </c>
      <c r="DA19" s="35" t="s">
        <v>36</v>
      </c>
      <c r="DB19" s="35"/>
      <c r="DC19" s="35" t="s">
        <v>37</v>
      </c>
      <c r="DD19" s="60">
        <f>+K15</f>
        <v>0</v>
      </c>
      <c r="DE19" s="36" t="s">
        <v>69</v>
      </c>
      <c r="DF19" s="35" t="s">
        <v>32</v>
      </c>
      <c r="DG19" s="35" t="s">
        <v>70</v>
      </c>
      <c r="DH19" s="35" t="s">
        <v>33</v>
      </c>
      <c r="DI19" s="46" t="s">
        <v>34</v>
      </c>
      <c r="DJ19" s="35" t="s">
        <v>35</v>
      </c>
      <c r="DK19" s="35" t="s">
        <v>33</v>
      </c>
      <c r="DL19" s="35" t="s">
        <v>36</v>
      </c>
      <c r="DM19" s="35"/>
      <c r="DN19" s="35" t="s">
        <v>37</v>
      </c>
      <c r="DO19" s="60">
        <f>+L15</f>
        <v>0</v>
      </c>
      <c r="DP19" s="36" t="s">
        <v>69</v>
      </c>
      <c r="DQ19" s="35" t="s">
        <v>32</v>
      </c>
      <c r="DR19" s="35" t="s">
        <v>70</v>
      </c>
      <c r="DS19" s="35" t="s">
        <v>33</v>
      </c>
      <c r="DT19" s="46" t="s">
        <v>34</v>
      </c>
      <c r="DU19" s="35" t="s">
        <v>35</v>
      </c>
      <c r="DV19" s="35" t="s">
        <v>33</v>
      </c>
      <c r="DW19" s="35" t="s">
        <v>36</v>
      </c>
      <c r="DX19" s="35"/>
      <c r="DY19" s="35" t="s">
        <v>37</v>
      </c>
      <c r="DZ19" s="60">
        <f>+M15</f>
        <v>0</v>
      </c>
      <c r="EA19" s="36" t="s">
        <v>69</v>
      </c>
      <c r="EB19" s="35" t="s">
        <v>32</v>
      </c>
      <c r="EC19" s="35" t="s">
        <v>70</v>
      </c>
      <c r="ED19" s="35" t="s">
        <v>33</v>
      </c>
      <c r="EE19" s="46" t="s">
        <v>34</v>
      </c>
      <c r="EF19" s="35" t="s">
        <v>35</v>
      </c>
      <c r="EG19" s="35" t="s">
        <v>33</v>
      </c>
      <c r="EH19" s="35" t="s">
        <v>36</v>
      </c>
      <c r="EI19" s="35"/>
      <c r="EJ19" s="35" t="s">
        <v>37</v>
      </c>
      <c r="EK19" s="60">
        <f>+N15</f>
        <v>0</v>
      </c>
      <c r="EL19" s="36" t="s">
        <v>69</v>
      </c>
      <c r="EM19" s="35" t="s">
        <v>32</v>
      </c>
      <c r="EN19" s="35" t="s">
        <v>70</v>
      </c>
      <c r="EO19" s="35" t="s">
        <v>33</v>
      </c>
      <c r="EP19" s="46" t="s">
        <v>34</v>
      </c>
      <c r="EQ19" s="35" t="s">
        <v>35</v>
      </c>
      <c r="ER19" s="35" t="s">
        <v>33</v>
      </c>
      <c r="ES19" s="35" t="s">
        <v>36</v>
      </c>
      <c r="ET19" s="35"/>
      <c r="EU19" s="35" t="s">
        <v>37</v>
      </c>
      <c r="EV19" s="60">
        <f>+O15</f>
        <v>0</v>
      </c>
    </row>
    <row r="20" spans="1:152">
      <c r="A20" s="1" t="s">
        <v>71</v>
      </c>
      <c r="B20" s="1" t="s">
        <v>72</v>
      </c>
      <c r="C20" s="29">
        <v>0</v>
      </c>
      <c r="D20" s="29">
        <v>0</v>
      </c>
      <c r="E20" s="29"/>
      <c r="F20" s="29"/>
      <c r="G20" s="29"/>
      <c r="H20" s="29"/>
      <c r="I20" s="29"/>
      <c r="J20" s="29"/>
      <c r="K20" s="29"/>
      <c r="L20" s="29"/>
      <c r="M20" s="29"/>
      <c r="N20" s="29"/>
      <c r="O20" s="29"/>
      <c r="P20" s="29">
        <f t="shared" ref="P20:P27" si="6">SUM(D20:O20)</f>
        <v>0</v>
      </c>
      <c r="Q20" s="29">
        <f t="shared" ref="Q20:Q27" si="7">+C20+P20</f>
        <v>0</v>
      </c>
      <c r="R20" s="53">
        <f>Q20</f>
        <v>0</v>
      </c>
      <c r="S20" s="55">
        <f>Q20-R20</f>
        <v>0</v>
      </c>
      <c r="U20" s="36" t="s">
        <v>73</v>
      </c>
      <c r="V20" s="35">
        <v>100</v>
      </c>
      <c r="W20" s="35" t="s">
        <v>74</v>
      </c>
      <c r="X20" s="35" t="s">
        <v>33</v>
      </c>
      <c r="Y20" s="46" t="s">
        <v>34</v>
      </c>
      <c r="Z20" s="46" t="s">
        <v>35</v>
      </c>
      <c r="AA20" s="35" t="s">
        <v>33</v>
      </c>
      <c r="AB20" s="35" t="s">
        <v>36</v>
      </c>
      <c r="AC20" s="35"/>
      <c r="AD20" s="35" t="s">
        <v>37</v>
      </c>
      <c r="AE20" s="60">
        <f>-D15</f>
        <v>0</v>
      </c>
      <c r="AF20" s="36" t="s">
        <v>73</v>
      </c>
      <c r="AG20" s="35">
        <v>100</v>
      </c>
      <c r="AH20" s="35" t="s">
        <v>74</v>
      </c>
      <c r="AI20" s="35" t="s">
        <v>33</v>
      </c>
      <c r="AJ20" s="46" t="s">
        <v>34</v>
      </c>
      <c r="AK20" s="46" t="s">
        <v>35</v>
      </c>
      <c r="AL20" s="35" t="s">
        <v>33</v>
      </c>
      <c r="AM20" s="35" t="s">
        <v>36</v>
      </c>
      <c r="AN20" s="35"/>
      <c r="AO20" s="35" t="s">
        <v>37</v>
      </c>
      <c r="AP20" s="60">
        <f>-E15</f>
        <v>0</v>
      </c>
      <c r="AQ20" s="36" t="s">
        <v>73</v>
      </c>
      <c r="AR20" s="35">
        <v>100</v>
      </c>
      <c r="AS20" s="35" t="s">
        <v>74</v>
      </c>
      <c r="AT20" s="35" t="s">
        <v>33</v>
      </c>
      <c r="AU20" s="46" t="s">
        <v>34</v>
      </c>
      <c r="AV20" s="46" t="s">
        <v>35</v>
      </c>
      <c r="AW20" s="35" t="s">
        <v>33</v>
      </c>
      <c r="AX20" s="35" t="s">
        <v>36</v>
      </c>
      <c r="AY20" s="35"/>
      <c r="AZ20" s="35" t="s">
        <v>37</v>
      </c>
      <c r="BA20" s="60">
        <f>-F15</f>
        <v>0</v>
      </c>
      <c r="BB20" s="36" t="s">
        <v>73</v>
      </c>
      <c r="BC20" s="35">
        <v>100</v>
      </c>
      <c r="BD20" s="35" t="s">
        <v>74</v>
      </c>
      <c r="BE20" s="35" t="s">
        <v>33</v>
      </c>
      <c r="BF20" s="46" t="s">
        <v>34</v>
      </c>
      <c r="BG20" s="46" t="s">
        <v>35</v>
      </c>
      <c r="BH20" s="35" t="s">
        <v>33</v>
      </c>
      <c r="BI20" s="35" t="s">
        <v>36</v>
      </c>
      <c r="BJ20" s="35"/>
      <c r="BK20" s="35" t="s">
        <v>37</v>
      </c>
      <c r="BL20" s="27">
        <f>-G15</f>
        <v>0</v>
      </c>
      <c r="BM20" s="36" t="s">
        <v>73</v>
      </c>
      <c r="BN20" s="35">
        <v>100</v>
      </c>
      <c r="BO20" s="35" t="s">
        <v>74</v>
      </c>
      <c r="BP20" s="35" t="s">
        <v>33</v>
      </c>
      <c r="BQ20" s="46" t="s">
        <v>34</v>
      </c>
      <c r="BR20" s="46" t="s">
        <v>35</v>
      </c>
      <c r="BS20" s="35" t="s">
        <v>33</v>
      </c>
      <c r="BT20" s="35" t="s">
        <v>36</v>
      </c>
      <c r="BU20" s="35"/>
      <c r="BV20" s="35" t="s">
        <v>37</v>
      </c>
      <c r="BW20" s="60">
        <f>-H15</f>
        <v>0</v>
      </c>
      <c r="BX20" s="36" t="s">
        <v>73</v>
      </c>
      <c r="BY20" s="35">
        <v>100</v>
      </c>
      <c r="BZ20" s="35" t="s">
        <v>74</v>
      </c>
      <c r="CA20" s="35" t="s">
        <v>33</v>
      </c>
      <c r="CB20" s="46" t="s">
        <v>34</v>
      </c>
      <c r="CC20" s="46" t="s">
        <v>35</v>
      </c>
      <c r="CD20" s="35" t="s">
        <v>33</v>
      </c>
      <c r="CE20" s="35" t="s">
        <v>36</v>
      </c>
      <c r="CF20" s="35"/>
      <c r="CG20" s="35" t="s">
        <v>37</v>
      </c>
      <c r="CH20" s="60">
        <f>-I15</f>
        <v>0</v>
      </c>
      <c r="CI20" s="36" t="s">
        <v>73</v>
      </c>
      <c r="CJ20" s="35">
        <v>100</v>
      </c>
      <c r="CK20" s="35" t="s">
        <v>74</v>
      </c>
      <c r="CL20" s="35" t="s">
        <v>33</v>
      </c>
      <c r="CM20" s="46" t="s">
        <v>34</v>
      </c>
      <c r="CN20" s="46" t="s">
        <v>35</v>
      </c>
      <c r="CO20" s="35" t="s">
        <v>33</v>
      </c>
      <c r="CP20" s="35" t="s">
        <v>36</v>
      </c>
      <c r="CQ20" s="35"/>
      <c r="CR20" s="35" t="s">
        <v>37</v>
      </c>
      <c r="CS20" s="60">
        <f>-J15</f>
        <v>0</v>
      </c>
      <c r="CT20" s="36" t="s">
        <v>73</v>
      </c>
      <c r="CU20" s="35">
        <v>100</v>
      </c>
      <c r="CV20" s="35" t="s">
        <v>74</v>
      </c>
      <c r="CW20" s="35" t="s">
        <v>33</v>
      </c>
      <c r="CX20" s="46" t="s">
        <v>34</v>
      </c>
      <c r="CY20" s="46" t="s">
        <v>35</v>
      </c>
      <c r="CZ20" s="35" t="s">
        <v>33</v>
      </c>
      <c r="DA20" s="35" t="s">
        <v>36</v>
      </c>
      <c r="DB20" s="35"/>
      <c r="DC20" s="35" t="s">
        <v>37</v>
      </c>
      <c r="DD20" s="60">
        <f>-K15</f>
        <v>0</v>
      </c>
      <c r="DE20" s="36" t="s">
        <v>73</v>
      </c>
      <c r="DF20" s="35">
        <v>100</v>
      </c>
      <c r="DG20" s="35" t="s">
        <v>74</v>
      </c>
      <c r="DH20" s="35" t="s">
        <v>33</v>
      </c>
      <c r="DI20" s="46" t="s">
        <v>34</v>
      </c>
      <c r="DJ20" s="46" t="s">
        <v>35</v>
      </c>
      <c r="DK20" s="35" t="s">
        <v>33</v>
      </c>
      <c r="DL20" s="35" t="s">
        <v>36</v>
      </c>
      <c r="DM20" s="35"/>
      <c r="DN20" s="35" t="s">
        <v>37</v>
      </c>
      <c r="DO20" s="60">
        <f>-L15</f>
        <v>0</v>
      </c>
      <c r="DP20" s="36" t="s">
        <v>73</v>
      </c>
      <c r="DQ20" s="35">
        <v>100</v>
      </c>
      <c r="DR20" s="35" t="s">
        <v>74</v>
      </c>
      <c r="DS20" s="35" t="s">
        <v>33</v>
      </c>
      <c r="DT20" s="46" t="s">
        <v>34</v>
      </c>
      <c r="DU20" s="46" t="s">
        <v>35</v>
      </c>
      <c r="DV20" s="35" t="s">
        <v>33</v>
      </c>
      <c r="DW20" s="35" t="s">
        <v>36</v>
      </c>
      <c r="DX20" s="35"/>
      <c r="DY20" s="35" t="s">
        <v>37</v>
      </c>
      <c r="DZ20" s="60">
        <f>-M15</f>
        <v>0</v>
      </c>
      <c r="EA20" s="36" t="s">
        <v>73</v>
      </c>
      <c r="EB20" s="35">
        <v>100</v>
      </c>
      <c r="EC20" s="35" t="s">
        <v>74</v>
      </c>
      <c r="ED20" s="35" t="s">
        <v>33</v>
      </c>
      <c r="EE20" s="46" t="s">
        <v>34</v>
      </c>
      <c r="EF20" s="46" t="s">
        <v>35</v>
      </c>
      <c r="EG20" s="35" t="s">
        <v>33</v>
      </c>
      <c r="EH20" s="35" t="s">
        <v>36</v>
      </c>
      <c r="EI20" s="35"/>
      <c r="EJ20" s="35" t="s">
        <v>37</v>
      </c>
      <c r="EK20" s="60">
        <f>-N15</f>
        <v>0</v>
      </c>
      <c r="EL20" s="36" t="s">
        <v>73</v>
      </c>
      <c r="EM20" s="35">
        <v>100</v>
      </c>
      <c r="EN20" s="35" t="s">
        <v>74</v>
      </c>
      <c r="EO20" s="35" t="s">
        <v>33</v>
      </c>
      <c r="EP20" s="46" t="s">
        <v>34</v>
      </c>
      <c r="EQ20" s="46" t="s">
        <v>35</v>
      </c>
      <c r="ER20" s="35" t="s">
        <v>33</v>
      </c>
      <c r="ES20" s="35" t="s">
        <v>36</v>
      </c>
      <c r="ET20" s="35"/>
      <c r="EU20" s="35" t="s">
        <v>37</v>
      </c>
      <c r="EV20" s="60">
        <f>-O15</f>
        <v>0</v>
      </c>
    </row>
    <row r="21" spans="1:152">
      <c r="B21" s="1" t="s">
        <v>75</v>
      </c>
      <c r="C21" s="3">
        <v>0</v>
      </c>
      <c r="D21" s="3">
        <f t="shared" ref="D21:D22" si="8">+D54-C54</f>
        <v>0</v>
      </c>
      <c r="E21" s="3"/>
      <c r="F21" s="3"/>
      <c r="G21" s="3"/>
      <c r="H21" s="3"/>
      <c r="I21" s="3"/>
      <c r="J21" s="3"/>
      <c r="K21" s="3"/>
      <c r="L21" s="3"/>
      <c r="M21" s="3"/>
      <c r="N21" s="3"/>
      <c r="O21" s="3"/>
      <c r="P21" s="3">
        <f t="shared" si="6"/>
        <v>0</v>
      </c>
      <c r="Q21" s="5">
        <f t="shared" si="7"/>
        <v>0</v>
      </c>
      <c r="R21" s="17"/>
      <c r="S21" s="55"/>
      <c r="U21" s="36" t="s">
        <v>76</v>
      </c>
      <c r="V21" s="35">
        <v>100</v>
      </c>
      <c r="W21" s="35" t="s">
        <v>77</v>
      </c>
      <c r="X21" s="35" t="s">
        <v>33</v>
      </c>
      <c r="Y21" s="46" t="s">
        <v>34</v>
      </c>
      <c r="Z21" s="46" t="s">
        <v>35</v>
      </c>
      <c r="AA21" s="35" t="e" cm="1">
        <f t="array" aca="1" ref="AA21" ca="1">RIGHT(CELL("filename",A1),LEN(CELL("filename",A1))-FIND("]",CELL("filename",A1)))</f>
        <v>#VALUE!</v>
      </c>
      <c r="AB21" s="35" t="s">
        <v>36</v>
      </c>
      <c r="AC21" s="35"/>
      <c r="AD21" s="35" t="s">
        <v>37</v>
      </c>
      <c r="AE21" s="60">
        <f>+D16</f>
        <v>0</v>
      </c>
      <c r="AF21" s="36" t="s">
        <v>76</v>
      </c>
      <c r="AG21" s="35">
        <v>100</v>
      </c>
      <c r="AH21" s="35" t="s">
        <v>77</v>
      </c>
      <c r="AI21" s="35" t="s">
        <v>33</v>
      </c>
      <c r="AJ21" s="46" t="s">
        <v>34</v>
      </c>
      <c r="AK21" s="46" t="s">
        <v>35</v>
      </c>
      <c r="AL21" s="35" t="e" cm="1">
        <f t="array" aca="1" ref="AL21" ca="1">RIGHT(CELL("filename",A1),LEN(CELL("filename",A1))-FIND("]",CELL("filename",A1)))</f>
        <v>#VALUE!</v>
      </c>
      <c r="AM21" s="35" t="s">
        <v>36</v>
      </c>
      <c r="AN21" s="35"/>
      <c r="AO21" s="35" t="s">
        <v>37</v>
      </c>
      <c r="AP21" s="60">
        <f>+E16</f>
        <v>0</v>
      </c>
      <c r="AQ21" s="36" t="s">
        <v>76</v>
      </c>
      <c r="AR21" s="35">
        <v>100</v>
      </c>
      <c r="AS21" s="35" t="s">
        <v>77</v>
      </c>
      <c r="AT21" s="35" t="s">
        <v>33</v>
      </c>
      <c r="AU21" s="46" t="s">
        <v>34</v>
      </c>
      <c r="AV21" s="46" t="s">
        <v>35</v>
      </c>
      <c r="AW21" s="35" t="e" cm="1">
        <f t="array" aca="1" ref="AW21" ca="1">RIGHT(CELL("filename",A1),LEN(CELL("filename",A1))-FIND("]",CELL("filename",A1)))</f>
        <v>#VALUE!</v>
      </c>
      <c r="AX21" s="35" t="s">
        <v>36</v>
      </c>
      <c r="AY21" s="35"/>
      <c r="AZ21" s="35" t="s">
        <v>37</v>
      </c>
      <c r="BA21" s="60">
        <f>+F16</f>
        <v>0</v>
      </c>
      <c r="BB21" s="36" t="s">
        <v>76</v>
      </c>
      <c r="BC21" s="35">
        <v>100</v>
      </c>
      <c r="BD21" s="35" t="s">
        <v>77</v>
      </c>
      <c r="BE21" s="35" t="s">
        <v>33</v>
      </c>
      <c r="BF21" s="46" t="s">
        <v>34</v>
      </c>
      <c r="BG21" s="46" t="s">
        <v>35</v>
      </c>
      <c r="BH21" s="35" t="e" cm="1">
        <f t="array" aca="1" ref="BH21" ca="1">RIGHT(CELL("filename",A1),LEN(CELL("filename",A1))-FIND("]",CELL("filename",A1)))</f>
        <v>#VALUE!</v>
      </c>
      <c r="BI21" s="35" t="s">
        <v>36</v>
      </c>
      <c r="BJ21" s="35"/>
      <c r="BK21" s="35" t="s">
        <v>37</v>
      </c>
      <c r="BL21" s="27">
        <f>+G16</f>
        <v>0</v>
      </c>
      <c r="BM21" s="36" t="s">
        <v>76</v>
      </c>
      <c r="BN21" s="35">
        <v>100</v>
      </c>
      <c r="BO21" s="35" t="s">
        <v>77</v>
      </c>
      <c r="BP21" s="35" t="s">
        <v>33</v>
      </c>
      <c r="BQ21" s="46" t="s">
        <v>34</v>
      </c>
      <c r="BR21" s="46" t="s">
        <v>35</v>
      </c>
      <c r="BS21" s="35" t="e" cm="1">
        <f t="array" aca="1" ref="BS21" ca="1">RIGHT(CELL("filename",A1),LEN(CELL("filename",A1))-FIND("]",CELL("filename",A1)))</f>
        <v>#VALUE!</v>
      </c>
      <c r="BT21" s="35" t="s">
        <v>36</v>
      </c>
      <c r="BU21" s="35"/>
      <c r="BV21" s="35" t="s">
        <v>37</v>
      </c>
      <c r="BW21" s="60">
        <f>+H16</f>
        <v>0</v>
      </c>
      <c r="BX21" s="36" t="s">
        <v>76</v>
      </c>
      <c r="BY21" s="35">
        <v>100</v>
      </c>
      <c r="BZ21" s="35" t="s">
        <v>77</v>
      </c>
      <c r="CA21" s="35" t="s">
        <v>33</v>
      </c>
      <c r="CB21" s="46" t="s">
        <v>34</v>
      </c>
      <c r="CC21" s="46" t="s">
        <v>35</v>
      </c>
      <c r="CD21" s="35" t="e" cm="1">
        <f t="array" aca="1" ref="CD21" ca="1">RIGHT(CELL("filename",A1),LEN(CELL("filename",A1))-FIND("]",CELL("filename",A1)))</f>
        <v>#VALUE!</v>
      </c>
      <c r="CE21" s="35" t="s">
        <v>36</v>
      </c>
      <c r="CF21" s="35"/>
      <c r="CG21" s="35" t="s">
        <v>37</v>
      </c>
      <c r="CH21" s="60">
        <f>+I16</f>
        <v>0</v>
      </c>
      <c r="CI21" s="36" t="s">
        <v>76</v>
      </c>
      <c r="CJ21" s="35">
        <v>100</v>
      </c>
      <c r="CK21" s="35" t="s">
        <v>77</v>
      </c>
      <c r="CL21" s="35" t="s">
        <v>33</v>
      </c>
      <c r="CM21" s="46" t="s">
        <v>34</v>
      </c>
      <c r="CN21" s="46" t="s">
        <v>35</v>
      </c>
      <c r="CO21" s="35" t="e" cm="1">
        <f t="array" aca="1" ref="CO21" ca="1">RIGHT(CELL("filename",A1),LEN(CELL("filename",A1))-FIND("]",CELL("filename",A1)))</f>
        <v>#VALUE!</v>
      </c>
      <c r="CP21" s="35" t="s">
        <v>36</v>
      </c>
      <c r="CQ21" s="35"/>
      <c r="CR21" s="35" t="s">
        <v>37</v>
      </c>
      <c r="CS21" s="60">
        <f>+J16</f>
        <v>0</v>
      </c>
      <c r="CT21" s="36" t="s">
        <v>76</v>
      </c>
      <c r="CU21" s="35">
        <v>100</v>
      </c>
      <c r="CV21" s="35" t="s">
        <v>77</v>
      </c>
      <c r="CW21" s="35" t="s">
        <v>33</v>
      </c>
      <c r="CX21" s="46" t="s">
        <v>34</v>
      </c>
      <c r="CY21" s="46" t="s">
        <v>35</v>
      </c>
      <c r="CZ21" s="35" t="e" cm="1">
        <f t="array" aca="1" ref="CZ21" ca="1">RIGHT(CELL("filename",A1),LEN(CELL("filename",A1))-FIND("]",CELL("filename",A1)))</f>
        <v>#VALUE!</v>
      </c>
      <c r="DA21" s="35" t="s">
        <v>36</v>
      </c>
      <c r="DB21" s="35"/>
      <c r="DC21" s="35" t="s">
        <v>37</v>
      </c>
      <c r="DD21" s="60">
        <f>+K16</f>
        <v>0</v>
      </c>
      <c r="DE21" s="36" t="s">
        <v>76</v>
      </c>
      <c r="DF21" s="35">
        <v>100</v>
      </c>
      <c r="DG21" s="35" t="s">
        <v>77</v>
      </c>
      <c r="DH21" s="35" t="s">
        <v>33</v>
      </c>
      <c r="DI21" s="46" t="s">
        <v>34</v>
      </c>
      <c r="DJ21" s="46" t="s">
        <v>35</v>
      </c>
      <c r="DK21" s="35" t="e" cm="1">
        <f t="array" aca="1" ref="DK21" ca="1">RIGHT(CELL("filename",A1),LEN(CELL("filename",A1))-FIND("]",CELL("filename",A1)))</f>
        <v>#VALUE!</v>
      </c>
      <c r="DL21" s="35" t="s">
        <v>36</v>
      </c>
      <c r="DM21" s="35"/>
      <c r="DN21" s="35" t="s">
        <v>37</v>
      </c>
      <c r="DO21" s="60">
        <f>+L16</f>
        <v>0</v>
      </c>
      <c r="DP21" s="36" t="s">
        <v>76</v>
      </c>
      <c r="DQ21" s="35">
        <v>100</v>
      </c>
      <c r="DR21" s="35" t="s">
        <v>77</v>
      </c>
      <c r="DS21" s="35" t="s">
        <v>33</v>
      </c>
      <c r="DT21" s="46" t="s">
        <v>34</v>
      </c>
      <c r="DU21" s="46" t="s">
        <v>35</v>
      </c>
      <c r="DV21" s="35" t="e" cm="1">
        <f t="array" aca="1" ref="DV21" ca="1">RIGHT(CELL("filename",A1),LEN(CELL("filename",A1))-FIND("]",CELL("filename",A1)))</f>
        <v>#VALUE!</v>
      </c>
      <c r="DW21" s="35" t="s">
        <v>36</v>
      </c>
      <c r="DX21" s="35"/>
      <c r="DY21" s="35" t="s">
        <v>37</v>
      </c>
      <c r="DZ21" s="60">
        <f>+M16</f>
        <v>0</v>
      </c>
      <c r="EA21" s="36" t="s">
        <v>76</v>
      </c>
      <c r="EB21" s="35">
        <v>100</v>
      </c>
      <c r="EC21" s="35" t="s">
        <v>77</v>
      </c>
      <c r="ED21" s="35" t="s">
        <v>33</v>
      </c>
      <c r="EE21" s="46" t="s">
        <v>34</v>
      </c>
      <c r="EF21" s="46" t="s">
        <v>35</v>
      </c>
      <c r="EG21" s="35" t="e" cm="1">
        <f t="array" aca="1" ref="EG21" ca="1">RIGHT(CELL("filename",A1),LEN(CELL("filename",A1))-FIND("]",CELL("filename",A1)))</f>
        <v>#VALUE!</v>
      </c>
      <c r="EH21" s="35" t="s">
        <v>36</v>
      </c>
      <c r="EI21" s="35"/>
      <c r="EJ21" s="35" t="s">
        <v>37</v>
      </c>
      <c r="EK21" s="60">
        <f>+N16</f>
        <v>0</v>
      </c>
      <c r="EL21" s="36" t="s">
        <v>76</v>
      </c>
      <c r="EM21" s="35">
        <v>100</v>
      </c>
      <c r="EN21" s="35" t="s">
        <v>77</v>
      </c>
      <c r="EO21" s="35" t="s">
        <v>33</v>
      </c>
      <c r="EP21" s="46" t="s">
        <v>34</v>
      </c>
      <c r="EQ21" s="46" t="s">
        <v>35</v>
      </c>
      <c r="ER21" s="35" t="e" cm="1">
        <f t="array" aca="1" ref="ER21" ca="1">RIGHT(CELL("filename",A1),LEN(CELL("filename",A1))-FIND("]",CELL("filename",A1)))</f>
        <v>#VALUE!</v>
      </c>
      <c r="ES21" s="35" t="s">
        <v>36</v>
      </c>
      <c r="ET21" s="35"/>
      <c r="EU21" s="35" t="s">
        <v>37</v>
      </c>
      <c r="EV21" s="60">
        <f>+O16</f>
        <v>0</v>
      </c>
    </row>
    <row r="22" spans="1:152">
      <c r="B22" s="1" t="s">
        <v>78</v>
      </c>
      <c r="C22" s="3">
        <v>0</v>
      </c>
      <c r="D22" s="3">
        <f t="shared" si="8"/>
        <v>0</v>
      </c>
      <c r="E22" s="3"/>
      <c r="F22" s="3"/>
      <c r="G22" s="3"/>
      <c r="H22" s="3"/>
      <c r="I22" s="3"/>
      <c r="J22" s="3"/>
      <c r="K22" s="3"/>
      <c r="L22" s="3"/>
      <c r="M22" s="3"/>
      <c r="N22" s="3"/>
      <c r="O22" s="3"/>
      <c r="P22" s="3">
        <f t="shared" si="6"/>
        <v>0</v>
      </c>
      <c r="Q22" s="5">
        <f t="shared" si="7"/>
        <v>0</v>
      </c>
      <c r="R22" s="17"/>
      <c r="S22" s="55"/>
      <c r="U22" s="36" t="s">
        <v>79</v>
      </c>
      <c r="V22" s="35">
        <v>100</v>
      </c>
      <c r="W22" s="35">
        <v>200100</v>
      </c>
      <c r="X22" s="35" t="s">
        <v>33</v>
      </c>
      <c r="Y22" s="46" t="s">
        <v>34</v>
      </c>
      <c r="Z22" s="46" t="s">
        <v>35</v>
      </c>
      <c r="AA22" s="35" t="e" cm="1">
        <f t="array" aca="1" ref="AA22" ca="1">RIGHT(CELL("filename",A1),LEN(CELL("filename",A1))-FIND("]",CELL("filename",A1)))</f>
        <v>#VALUE!</v>
      </c>
      <c r="AB22" s="35" t="s">
        <v>36</v>
      </c>
      <c r="AC22" s="35"/>
      <c r="AD22" s="35" t="s">
        <v>37</v>
      </c>
      <c r="AE22" s="60">
        <f>-D16</f>
        <v>0</v>
      </c>
      <c r="AF22" s="36" t="s">
        <v>79</v>
      </c>
      <c r="AG22" s="35">
        <v>100</v>
      </c>
      <c r="AH22" s="35">
        <v>200100</v>
      </c>
      <c r="AI22" s="35" t="s">
        <v>33</v>
      </c>
      <c r="AJ22" s="46" t="s">
        <v>34</v>
      </c>
      <c r="AK22" s="46" t="s">
        <v>35</v>
      </c>
      <c r="AL22" s="35" t="e" cm="1">
        <f t="array" aca="1" ref="AL22" ca="1">RIGHT(CELL("filename",A1),LEN(CELL("filename",A1))-FIND("]",CELL("filename",A1)))</f>
        <v>#VALUE!</v>
      </c>
      <c r="AM22" s="35" t="s">
        <v>36</v>
      </c>
      <c r="AN22" s="35"/>
      <c r="AO22" s="35" t="s">
        <v>37</v>
      </c>
      <c r="AP22" s="60">
        <f>-E16</f>
        <v>0</v>
      </c>
      <c r="AQ22" s="36" t="s">
        <v>79</v>
      </c>
      <c r="AR22" s="35">
        <v>100</v>
      </c>
      <c r="AS22" s="35">
        <v>200100</v>
      </c>
      <c r="AT22" s="35" t="s">
        <v>33</v>
      </c>
      <c r="AU22" s="46" t="s">
        <v>34</v>
      </c>
      <c r="AV22" s="46" t="s">
        <v>35</v>
      </c>
      <c r="AW22" s="35" t="e" cm="1">
        <f t="array" aca="1" ref="AW22" ca="1">RIGHT(CELL("filename",A1),LEN(CELL("filename",A1))-FIND("]",CELL("filename",A1)))</f>
        <v>#VALUE!</v>
      </c>
      <c r="AX22" s="35" t="s">
        <v>36</v>
      </c>
      <c r="AY22" s="35"/>
      <c r="AZ22" s="35" t="s">
        <v>37</v>
      </c>
      <c r="BA22" s="60">
        <f>-F16</f>
        <v>0</v>
      </c>
      <c r="BB22" s="36" t="s">
        <v>79</v>
      </c>
      <c r="BC22" s="35">
        <v>100</v>
      </c>
      <c r="BD22" s="35">
        <v>200100</v>
      </c>
      <c r="BE22" s="35" t="s">
        <v>33</v>
      </c>
      <c r="BF22" s="46" t="s">
        <v>34</v>
      </c>
      <c r="BG22" s="46" t="s">
        <v>35</v>
      </c>
      <c r="BH22" s="35" t="e" cm="1">
        <f t="array" aca="1" ref="BH22" ca="1">RIGHT(CELL("filename",A1),LEN(CELL("filename",A1))-FIND("]",CELL("filename",A1)))</f>
        <v>#VALUE!</v>
      </c>
      <c r="BI22" s="35" t="s">
        <v>36</v>
      </c>
      <c r="BJ22" s="35"/>
      <c r="BK22" s="35" t="s">
        <v>37</v>
      </c>
      <c r="BL22" s="27">
        <f>-G16</f>
        <v>0</v>
      </c>
      <c r="BM22" s="36" t="s">
        <v>79</v>
      </c>
      <c r="BN22" s="35">
        <v>100</v>
      </c>
      <c r="BO22" s="35">
        <v>200100</v>
      </c>
      <c r="BP22" s="35" t="s">
        <v>33</v>
      </c>
      <c r="BQ22" s="46" t="s">
        <v>34</v>
      </c>
      <c r="BR22" s="46" t="s">
        <v>35</v>
      </c>
      <c r="BS22" s="35" t="e" cm="1">
        <f t="array" aca="1" ref="BS22" ca="1">RIGHT(CELL("filename",A1),LEN(CELL("filename",A1))-FIND("]",CELL("filename",A1)))</f>
        <v>#VALUE!</v>
      </c>
      <c r="BT22" s="35" t="s">
        <v>36</v>
      </c>
      <c r="BU22" s="35"/>
      <c r="BV22" s="35" t="s">
        <v>37</v>
      </c>
      <c r="BW22" s="60">
        <f>-H16</f>
        <v>0</v>
      </c>
      <c r="BX22" s="36" t="s">
        <v>79</v>
      </c>
      <c r="BY22" s="35">
        <v>100</v>
      </c>
      <c r="BZ22" s="35">
        <v>200100</v>
      </c>
      <c r="CA22" s="35" t="s">
        <v>33</v>
      </c>
      <c r="CB22" s="46" t="s">
        <v>34</v>
      </c>
      <c r="CC22" s="46" t="s">
        <v>35</v>
      </c>
      <c r="CD22" s="35" t="e" cm="1">
        <f t="array" aca="1" ref="CD22" ca="1">RIGHT(CELL("filename",A1),LEN(CELL("filename",A1))-FIND("]",CELL("filename",A1)))</f>
        <v>#VALUE!</v>
      </c>
      <c r="CE22" s="35" t="s">
        <v>36</v>
      </c>
      <c r="CF22" s="35"/>
      <c r="CG22" s="35" t="s">
        <v>37</v>
      </c>
      <c r="CH22" s="60">
        <f>-I16</f>
        <v>0</v>
      </c>
      <c r="CI22" s="36" t="s">
        <v>79</v>
      </c>
      <c r="CJ22" s="35">
        <v>100</v>
      </c>
      <c r="CK22" s="35">
        <v>200100</v>
      </c>
      <c r="CL22" s="35" t="s">
        <v>33</v>
      </c>
      <c r="CM22" s="46" t="s">
        <v>34</v>
      </c>
      <c r="CN22" s="46" t="s">
        <v>35</v>
      </c>
      <c r="CO22" s="35" t="e" cm="1">
        <f t="array" aca="1" ref="CO22" ca="1">RIGHT(CELL("filename",A1),LEN(CELL("filename",A1))-FIND("]",CELL("filename",A1)))</f>
        <v>#VALUE!</v>
      </c>
      <c r="CP22" s="35" t="s">
        <v>36</v>
      </c>
      <c r="CQ22" s="35"/>
      <c r="CR22" s="35" t="s">
        <v>37</v>
      </c>
      <c r="CS22" s="60">
        <f>-J16</f>
        <v>0</v>
      </c>
      <c r="CT22" s="36" t="s">
        <v>79</v>
      </c>
      <c r="CU22" s="35">
        <v>100</v>
      </c>
      <c r="CV22" s="35">
        <v>200100</v>
      </c>
      <c r="CW22" s="35" t="s">
        <v>33</v>
      </c>
      <c r="CX22" s="46" t="s">
        <v>34</v>
      </c>
      <c r="CY22" s="46" t="s">
        <v>35</v>
      </c>
      <c r="CZ22" s="35" t="e" cm="1">
        <f t="array" aca="1" ref="CZ22" ca="1">RIGHT(CELL("filename",A1),LEN(CELL("filename",A1))-FIND("]",CELL("filename",A1)))</f>
        <v>#VALUE!</v>
      </c>
      <c r="DA22" s="35" t="s">
        <v>36</v>
      </c>
      <c r="DB22" s="35"/>
      <c r="DC22" s="35" t="s">
        <v>37</v>
      </c>
      <c r="DD22" s="60">
        <f>-K16</f>
        <v>0</v>
      </c>
      <c r="DE22" s="36" t="s">
        <v>79</v>
      </c>
      <c r="DF22" s="35">
        <v>100</v>
      </c>
      <c r="DG22" s="35">
        <v>200100</v>
      </c>
      <c r="DH22" s="35" t="s">
        <v>33</v>
      </c>
      <c r="DI22" s="46" t="s">
        <v>34</v>
      </c>
      <c r="DJ22" s="46" t="s">
        <v>35</v>
      </c>
      <c r="DK22" s="35" t="e" cm="1">
        <f t="array" aca="1" ref="DK22" ca="1">RIGHT(CELL("filename",A1),LEN(CELL("filename",A1))-FIND("]",CELL("filename",A1)))</f>
        <v>#VALUE!</v>
      </c>
      <c r="DL22" s="35" t="s">
        <v>36</v>
      </c>
      <c r="DM22" s="35"/>
      <c r="DN22" s="35" t="s">
        <v>37</v>
      </c>
      <c r="DO22" s="60">
        <f>-L16</f>
        <v>0</v>
      </c>
      <c r="DP22" s="36" t="s">
        <v>79</v>
      </c>
      <c r="DQ22" s="35">
        <v>100</v>
      </c>
      <c r="DR22" s="35">
        <v>200100</v>
      </c>
      <c r="DS22" s="35" t="s">
        <v>33</v>
      </c>
      <c r="DT22" s="46" t="s">
        <v>34</v>
      </c>
      <c r="DU22" s="46" t="s">
        <v>35</v>
      </c>
      <c r="DV22" s="35" t="e" cm="1">
        <f t="array" aca="1" ref="DV22" ca="1">RIGHT(CELL("filename",A1),LEN(CELL("filename",A1))-FIND("]",CELL("filename",A1)))</f>
        <v>#VALUE!</v>
      </c>
      <c r="DW22" s="35" t="s">
        <v>36</v>
      </c>
      <c r="DX22" s="35"/>
      <c r="DY22" s="35" t="s">
        <v>37</v>
      </c>
      <c r="DZ22" s="60">
        <f>-M16</f>
        <v>0</v>
      </c>
      <c r="EA22" s="36" t="s">
        <v>79</v>
      </c>
      <c r="EB22" s="35">
        <v>100</v>
      </c>
      <c r="EC22" s="35">
        <v>200100</v>
      </c>
      <c r="ED22" s="35" t="s">
        <v>33</v>
      </c>
      <c r="EE22" s="46" t="s">
        <v>34</v>
      </c>
      <c r="EF22" s="46" t="s">
        <v>35</v>
      </c>
      <c r="EG22" s="35" t="e" cm="1">
        <f t="array" aca="1" ref="EG22" ca="1">RIGHT(CELL("filename",A1),LEN(CELL("filename",A1))-FIND("]",CELL("filename",A1)))</f>
        <v>#VALUE!</v>
      </c>
      <c r="EH22" s="35" t="s">
        <v>36</v>
      </c>
      <c r="EI22" s="35"/>
      <c r="EJ22" s="35" t="s">
        <v>37</v>
      </c>
      <c r="EK22" s="60">
        <f>-N16</f>
        <v>0</v>
      </c>
      <c r="EL22" s="36" t="s">
        <v>79</v>
      </c>
      <c r="EM22" s="35">
        <v>100</v>
      </c>
      <c r="EN22" s="35">
        <v>200100</v>
      </c>
      <c r="EO22" s="35" t="s">
        <v>33</v>
      </c>
      <c r="EP22" s="46" t="s">
        <v>34</v>
      </c>
      <c r="EQ22" s="46" t="s">
        <v>35</v>
      </c>
      <c r="ER22" s="35" t="e" cm="1">
        <f t="array" aca="1" ref="ER22" ca="1">RIGHT(CELL("filename",A1),LEN(CELL("filename",A1))-FIND("]",CELL("filename",A1)))</f>
        <v>#VALUE!</v>
      </c>
      <c r="ES22" s="35" t="s">
        <v>36</v>
      </c>
      <c r="ET22" s="35"/>
      <c r="EU22" s="35" t="s">
        <v>37</v>
      </c>
      <c r="EV22" s="60">
        <f>-O16</f>
        <v>0</v>
      </c>
    </row>
    <row r="23" spans="1:152">
      <c r="A23" s="1" t="s">
        <v>80</v>
      </c>
      <c r="B23" s="1" t="s">
        <v>81</v>
      </c>
      <c r="C23" s="29">
        <v>0</v>
      </c>
      <c r="D23" s="29">
        <v>0</v>
      </c>
      <c r="E23" s="29"/>
      <c r="F23" s="29"/>
      <c r="G23" s="29"/>
      <c r="H23" s="29"/>
      <c r="I23" s="29"/>
      <c r="J23" s="29"/>
      <c r="K23" s="29"/>
      <c r="L23" s="29"/>
      <c r="M23" s="29"/>
      <c r="N23" s="29"/>
      <c r="O23" s="29"/>
      <c r="P23" s="29">
        <f t="shared" si="6"/>
        <v>0</v>
      </c>
      <c r="Q23" s="29">
        <f t="shared" si="7"/>
        <v>0</v>
      </c>
      <c r="R23" s="53">
        <f>Q23</f>
        <v>0</v>
      </c>
      <c r="S23" s="55">
        <f>Q23-R23</f>
        <v>0</v>
      </c>
      <c r="U23" s="36" t="s">
        <v>82</v>
      </c>
      <c r="V23" s="35">
        <v>100</v>
      </c>
      <c r="W23" s="35" t="s">
        <v>83</v>
      </c>
      <c r="X23" s="35" t="s">
        <v>33</v>
      </c>
      <c r="Y23" s="46" t="s">
        <v>34</v>
      </c>
      <c r="Z23" s="46" t="s">
        <v>35</v>
      </c>
      <c r="AA23" s="35" t="s">
        <v>33</v>
      </c>
      <c r="AB23" s="35" t="s">
        <v>36</v>
      </c>
      <c r="AC23" s="35"/>
      <c r="AD23" s="35" t="s">
        <v>37</v>
      </c>
      <c r="AE23" s="60">
        <f>+D16</f>
        <v>0</v>
      </c>
      <c r="AF23" s="36" t="s">
        <v>82</v>
      </c>
      <c r="AG23" s="35">
        <v>100</v>
      </c>
      <c r="AH23" s="35" t="s">
        <v>83</v>
      </c>
      <c r="AI23" s="35" t="s">
        <v>33</v>
      </c>
      <c r="AJ23" s="46" t="s">
        <v>34</v>
      </c>
      <c r="AK23" s="46" t="s">
        <v>35</v>
      </c>
      <c r="AL23" s="35" t="s">
        <v>33</v>
      </c>
      <c r="AM23" s="35" t="s">
        <v>36</v>
      </c>
      <c r="AN23" s="35"/>
      <c r="AO23" s="35" t="s">
        <v>37</v>
      </c>
      <c r="AP23" s="60">
        <f>+E16</f>
        <v>0</v>
      </c>
      <c r="AQ23" s="36" t="s">
        <v>82</v>
      </c>
      <c r="AR23" s="35">
        <v>100</v>
      </c>
      <c r="AS23" s="35" t="s">
        <v>83</v>
      </c>
      <c r="AT23" s="35" t="s">
        <v>33</v>
      </c>
      <c r="AU23" s="46" t="s">
        <v>34</v>
      </c>
      <c r="AV23" s="46" t="s">
        <v>35</v>
      </c>
      <c r="AW23" s="35" t="s">
        <v>33</v>
      </c>
      <c r="AX23" s="35" t="s">
        <v>36</v>
      </c>
      <c r="AY23" s="35"/>
      <c r="AZ23" s="35" t="s">
        <v>37</v>
      </c>
      <c r="BA23" s="60">
        <f>+F16</f>
        <v>0</v>
      </c>
      <c r="BB23" s="36" t="s">
        <v>82</v>
      </c>
      <c r="BC23" s="35">
        <v>100</v>
      </c>
      <c r="BD23" s="35" t="s">
        <v>83</v>
      </c>
      <c r="BE23" s="35" t="s">
        <v>33</v>
      </c>
      <c r="BF23" s="46" t="s">
        <v>34</v>
      </c>
      <c r="BG23" s="46" t="s">
        <v>35</v>
      </c>
      <c r="BH23" s="35" t="s">
        <v>33</v>
      </c>
      <c r="BI23" s="35" t="s">
        <v>36</v>
      </c>
      <c r="BJ23" s="35"/>
      <c r="BK23" s="35" t="s">
        <v>37</v>
      </c>
      <c r="BL23" s="27">
        <f>+G16</f>
        <v>0</v>
      </c>
      <c r="BM23" s="36" t="s">
        <v>82</v>
      </c>
      <c r="BN23" s="35">
        <v>100</v>
      </c>
      <c r="BO23" s="35" t="s">
        <v>83</v>
      </c>
      <c r="BP23" s="35" t="s">
        <v>33</v>
      </c>
      <c r="BQ23" s="46" t="s">
        <v>34</v>
      </c>
      <c r="BR23" s="46" t="s">
        <v>35</v>
      </c>
      <c r="BS23" s="35" t="s">
        <v>33</v>
      </c>
      <c r="BT23" s="35" t="s">
        <v>36</v>
      </c>
      <c r="BU23" s="35"/>
      <c r="BV23" s="35" t="s">
        <v>37</v>
      </c>
      <c r="BW23" s="60">
        <f>+H16</f>
        <v>0</v>
      </c>
      <c r="BX23" s="36" t="s">
        <v>82</v>
      </c>
      <c r="BY23" s="35">
        <v>100</v>
      </c>
      <c r="BZ23" s="35" t="s">
        <v>83</v>
      </c>
      <c r="CA23" s="35" t="s">
        <v>33</v>
      </c>
      <c r="CB23" s="46" t="s">
        <v>34</v>
      </c>
      <c r="CC23" s="46" t="s">
        <v>35</v>
      </c>
      <c r="CD23" s="35" t="s">
        <v>33</v>
      </c>
      <c r="CE23" s="35" t="s">
        <v>36</v>
      </c>
      <c r="CF23" s="35"/>
      <c r="CG23" s="35" t="s">
        <v>37</v>
      </c>
      <c r="CH23" s="60">
        <f>+I16</f>
        <v>0</v>
      </c>
      <c r="CI23" s="36" t="s">
        <v>82</v>
      </c>
      <c r="CJ23" s="35">
        <v>100</v>
      </c>
      <c r="CK23" s="35" t="s">
        <v>83</v>
      </c>
      <c r="CL23" s="35" t="s">
        <v>33</v>
      </c>
      <c r="CM23" s="46" t="s">
        <v>34</v>
      </c>
      <c r="CN23" s="46" t="s">
        <v>35</v>
      </c>
      <c r="CO23" s="35" t="s">
        <v>33</v>
      </c>
      <c r="CP23" s="35" t="s">
        <v>36</v>
      </c>
      <c r="CQ23" s="35"/>
      <c r="CR23" s="35" t="s">
        <v>37</v>
      </c>
      <c r="CS23" s="60">
        <f>+J16</f>
        <v>0</v>
      </c>
      <c r="CT23" s="36" t="s">
        <v>82</v>
      </c>
      <c r="CU23" s="35">
        <v>100</v>
      </c>
      <c r="CV23" s="35" t="s">
        <v>83</v>
      </c>
      <c r="CW23" s="35" t="s">
        <v>33</v>
      </c>
      <c r="CX23" s="46" t="s">
        <v>34</v>
      </c>
      <c r="CY23" s="46" t="s">
        <v>35</v>
      </c>
      <c r="CZ23" s="35" t="s">
        <v>33</v>
      </c>
      <c r="DA23" s="35" t="s">
        <v>36</v>
      </c>
      <c r="DB23" s="35"/>
      <c r="DC23" s="35" t="s">
        <v>37</v>
      </c>
      <c r="DD23" s="60">
        <f>+K16</f>
        <v>0</v>
      </c>
      <c r="DE23" s="36" t="s">
        <v>82</v>
      </c>
      <c r="DF23" s="35">
        <v>100</v>
      </c>
      <c r="DG23" s="35" t="s">
        <v>83</v>
      </c>
      <c r="DH23" s="35" t="s">
        <v>33</v>
      </c>
      <c r="DI23" s="46" t="s">
        <v>34</v>
      </c>
      <c r="DJ23" s="46" t="s">
        <v>35</v>
      </c>
      <c r="DK23" s="35" t="s">
        <v>33</v>
      </c>
      <c r="DL23" s="35" t="s">
        <v>36</v>
      </c>
      <c r="DM23" s="35"/>
      <c r="DN23" s="35" t="s">
        <v>37</v>
      </c>
      <c r="DO23" s="60">
        <f>+L16</f>
        <v>0</v>
      </c>
      <c r="DP23" s="36" t="s">
        <v>82</v>
      </c>
      <c r="DQ23" s="35">
        <v>100</v>
      </c>
      <c r="DR23" s="35" t="s">
        <v>83</v>
      </c>
      <c r="DS23" s="35" t="s">
        <v>33</v>
      </c>
      <c r="DT23" s="46" t="s">
        <v>34</v>
      </c>
      <c r="DU23" s="46" t="s">
        <v>35</v>
      </c>
      <c r="DV23" s="35" t="s">
        <v>33</v>
      </c>
      <c r="DW23" s="35" t="s">
        <v>36</v>
      </c>
      <c r="DX23" s="35"/>
      <c r="DY23" s="35" t="s">
        <v>37</v>
      </c>
      <c r="DZ23" s="60">
        <f>+M16</f>
        <v>0</v>
      </c>
      <c r="EA23" s="36" t="s">
        <v>82</v>
      </c>
      <c r="EB23" s="35">
        <v>100</v>
      </c>
      <c r="EC23" s="35" t="s">
        <v>83</v>
      </c>
      <c r="ED23" s="35" t="s">
        <v>33</v>
      </c>
      <c r="EE23" s="46" t="s">
        <v>34</v>
      </c>
      <c r="EF23" s="46" t="s">
        <v>35</v>
      </c>
      <c r="EG23" s="35" t="s">
        <v>33</v>
      </c>
      <c r="EH23" s="35" t="s">
        <v>36</v>
      </c>
      <c r="EI23" s="35"/>
      <c r="EJ23" s="35" t="s">
        <v>37</v>
      </c>
      <c r="EK23" s="60">
        <f>+N16</f>
        <v>0</v>
      </c>
      <c r="EL23" s="36" t="s">
        <v>82</v>
      </c>
      <c r="EM23" s="35">
        <v>100</v>
      </c>
      <c r="EN23" s="35" t="s">
        <v>83</v>
      </c>
      <c r="EO23" s="35" t="s">
        <v>33</v>
      </c>
      <c r="EP23" s="46" t="s">
        <v>34</v>
      </c>
      <c r="EQ23" s="46" t="s">
        <v>35</v>
      </c>
      <c r="ER23" s="35" t="s">
        <v>33</v>
      </c>
      <c r="ES23" s="35" t="s">
        <v>36</v>
      </c>
      <c r="ET23" s="35"/>
      <c r="EU23" s="35" t="s">
        <v>37</v>
      </c>
      <c r="EV23" s="60">
        <f>+O16</f>
        <v>0</v>
      </c>
    </row>
    <row r="24" spans="1:152">
      <c r="B24" s="1" t="s">
        <v>84</v>
      </c>
      <c r="C24" s="3">
        <v>0</v>
      </c>
      <c r="D24" s="3">
        <f t="shared" ref="D24:D25" si="9">+D56-C56</f>
        <v>0</v>
      </c>
      <c r="E24" s="3"/>
      <c r="F24" s="3"/>
      <c r="G24" s="3"/>
      <c r="H24" s="3"/>
      <c r="I24" s="3"/>
      <c r="J24" s="3"/>
      <c r="K24" s="3"/>
      <c r="L24" s="3"/>
      <c r="M24" s="3"/>
      <c r="N24" s="3"/>
      <c r="O24" s="3"/>
      <c r="P24" s="3">
        <f t="shared" si="6"/>
        <v>0</v>
      </c>
      <c r="Q24" s="5">
        <f t="shared" si="7"/>
        <v>0</v>
      </c>
      <c r="R24" s="17"/>
      <c r="S24" s="55"/>
      <c r="U24" s="36" t="s">
        <v>85</v>
      </c>
      <c r="V24" s="35">
        <v>100</v>
      </c>
      <c r="W24" s="35" t="s">
        <v>86</v>
      </c>
      <c r="X24" s="35" t="s">
        <v>33</v>
      </c>
      <c r="Y24" s="46" t="s">
        <v>34</v>
      </c>
      <c r="Z24" s="46" t="s">
        <v>35</v>
      </c>
      <c r="AA24" s="35" t="s">
        <v>33</v>
      </c>
      <c r="AB24" s="35" t="s">
        <v>36</v>
      </c>
      <c r="AC24" s="35"/>
      <c r="AD24" s="35" t="s">
        <v>37</v>
      </c>
      <c r="AE24" s="60">
        <f>-D16</f>
        <v>0</v>
      </c>
      <c r="AF24" s="36" t="s">
        <v>85</v>
      </c>
      <c r="AG24" s="35">
        <v>100</v>
      </c>
      <c r="AH24" s="35" t="s">
        <v>86</v>
      </c>
      <c r="AI24" s="35" t="s">
        <v>33</v>
      </c>
      <c r="AJ24" s="46" t="s">
        <v>34</v>
      </c>
      <c r="AK24" s="46" t="s">
        <v>35</v>
      </c>
      <c r="AL24" s="35" t="s">
        <v>33</v>
      </c>
      <c r="AM24" s="35" t="s">
        <v>36</v>
      </c>
      <c r="AN24" s="35"/>
      <c r="AO24" s="35" t="s">
        <v>37</v>
      </c>
      <c r="AP24" s="60">
        <f>-E16</f>
        <v>0</v>
      </c>
      <c r="AQ24" s="36" t="s">
        <v>85</v>
      </c>
      <c r="AR24" s="35">
        <v>100</v>
      </c>
      <c r="AS24" s="35" t="s">
        <v>86</v>
      </c>
      <c r="AT24" s="35" t="s">
        <v>33</v>
      </c>
      <c r="AU24" s="46" t="s">
        <v>34</v>
      </c>
      <c r="AV24" s="46" t="s">
        <v>35</v>
      </c>
      <c r="AW24" s="35" t="s">
        <v>33</v>
      </c>
      <c r="AX24" s="35" t="s">
        <v>36</v>
      </c>
      <c r="AY24" s="35"/>
      <c r="AZ24" s="35" t="s">
        <v>37</v>
      </c>
      <c r="BA24" s="60">
        <f>-F16</f>
        <v>0</v>
      </c>
      <c r="BB24" s="36" t="s">
        <v>85</v>
      </c>
      <c r="BC24" s="35">
        <v>100</v>
      </c>
      <c r="BD24" s="35" t="s">
        <v>86</v>
      </c>
      <c r="BE24" s="35" t="s">
        <v>33</v>
      </c>
      <c r="BF24" s="46" t="s">
        <v>34</v>
      </c>
      <c r="BG24" s="46" t="s">
        <v>35</v>
      </c>
      <c r="BH24" s="35" t="s">
        <v>33</v>
      </c>
      <c r="BI24" s="35" t="s">
        <v>36</v>
      </c>
      <c r="BJ24" s="35"/>
      <c r="BK24" s="35" t="s">
        <v>37</v>
      </c>
      <c r="BL24" s="27">
        <f>-G16</f>
        <v>0</v>
      </c>
      <c r="BM24" s="36" t="s">
        <v>85</v>
      </c>
      <c r="BN24" s="35">
        <v>100</v>
      </c>
      <c r="BO24" s="35" t="s">
        <v>86</v>
      </c>
      <c r="BP24" s="35" t="s">
        <v>33</v>
      </c>
      <c r="BQ24" s="46" t="s">
        <v>34</v>
      </c>
      <c r="BR24" s="46" t="s">
        <v>35</v>
      </c>
      <c r="BS24" s="35" t="s">
        <v>33</v>
      </c>
      <c r="BT24" s="35" t="s">
        <v>36</v>
      </c>
      <c r="BU24" s="35"/>
      <c r="BV24" s="35" t="s">
        <v>37</v>
      </c>
      <c r="BW24" s="60">
        <f>-H16</f>
        <v>0</v>
      </c>
      <c r="BX24" s="36" t="s">
        <v>85</v>
      </c>
      <c r="BY24" s="35">
        <v>100</v>
      </c>
      <c r="BZ24" s="35" t="s">
        <v>86</v>
      </c>
      <c r="CA24" s="35" t="s">
        <v>33</v>
      </c>
      <c r="CB24" s="46" t="s">
        <v>34</v>
      </c>
      <c r="CC24" s="46" t="s">
        <v>35</v>
      </c>
      <c r="CD24" s="35" t="s">
        <v>33</v>
      </c>
      <c r="CE24" s="35" t="s">
        <v>36</v>
      </c>
      <c r="CF24" s="35"/>
      <c r="CG24" s="35" t="s">
        <v>37</v>
      </c>
      <c r="CH24" s="60">
        <f>-I16</f>
        <v>0</v>
      </c>
      <c r="CI24" s="36" t="s">
        <v>85</v>
      </c>
      <c r="CJ24" s="35">
        <v>100</v>
      </c>
      <c r="CK24" s="35" t="s">
        <v>86</v>
      </c>
      <c r="CL24" s="35" t="s">
        <v>33</v>
      </c>
      <c r="CM24" s="46" t="s">
        <v>34</v>
      </c>
      <c r="CN24" s="46" t="s">
        <v>35</v>
      </c>
      <c r="CO24" s="35" t="s">
        <v>33</v>
      </c>
      <c r="CP24" s="35" t="s">
        <v>36</v>
      </c>
      <c r="CQ24" s="35"/>
      <c r="CR24" s="35" t="s">
        <v>37</v>
      </c>
      <c r="CS24" s="60">
        <f>-J16</f>
        <v>0</v>
      </c>
      <c r="CT24" s="36" t="s">
        <v>85</v>
      </c>
      <c r="CU24" s="35">
        <v>100</v>
      </c>
      <c r="CV24" s="35" t="s">
        <v>86</v>
      </c>
      <c r="CW24" s="35" t="s">
        <v>33</v>
      </c>
      <c r="CX24" s="46" t="s">
        <v>34</v>
      </c>
      <c r="CY24" s="46" t="s">
        <v>35</v>
      </c>
      <c r="CZ24" s="35" t="s">
        <v>33</v>
      </c>
      <c r="DA24" s="35" t="s">
        <v>36</v>
      </c>
      <c r="DB24" s="35"/>
      <c r="DC24" s="35" t="s">
        <v>37</v>
      </c>
      <c r="DD24" s="60">
        <f>-K16</f>
        <v>0</v>
      </c>
      <c r="DE24" s="36" t="s">
        <v>85</v>
      </c>
      <c r="DF24" s="35">
        <v>100</v>
      </c>
      <c r="DG24" s="35" t="s">
        <v>86</v>
      </c>
      <c r="DH24" s="35" t="s">
        <v>33</v>
      </c>
      <c r="DI24" s="46" t="s">
        <v>34</v>
      </c>
      <c r="DJ24" s="46" t="s">
        <v>35</v>
      </c>
      <c r="DK24" s="35" t="s">
        <v>33</v>
      </c>
      <c r="DL24" s="35" t="s">
        <v>36</v>
      </c>
      <c r="DM24" s="35"/>
      <c r="DN24" s="35" t="s">
        <v>37</v>
      </c>
      <c r="DO24" s="60">
        <f>-L16</f>
        <v>0</v>
      </c>
      <c r="DP24" s="36" t="s">
        <v>85</v>
      </c>
      <c r="DQ24" s="35">
        <v>100</v>
      </c>
      <c r="DR24" s="35" t="s">
        <v>86</v>
      </c>
      <c r="DS24" s="35" t="s">
        <v>33</v>
      </c>
      <c r="DT24" s="46" t="s">
        <v>34</v>
      </c>
      <c r="DU24" s="46" t="s">
        <v>35</v>
      </c>
      <c r="DV24" s="35" t="s">
        <v>33</v>
      </c>
      <c r="DW24" s="35" t="s">
        <v>36</v>
      </c>
      <c r="DX24" s="35"/>
      <c r="DY24" s="35" t="s">
        <v>37</v>
      </c>
      <c r="DZ24" s="60">
        <f>-M16</f>
        <v>0</v>
      </c>
      <c r="EA24" s="36" t="s">
        <v>85</v>
      </c>
      <c r="EB24" s="35">
        <v>100</v>
      </c>
      <c r="EC24" s="35" t="s">
        <v>86</v>
      </c>
      <c r="ED24" s="35" t="s">
        <v>33</v>
      </c>
      <c r="EE24" s="46" t="s">
        <v>34</v>
      </c>
      <c r="EF24" s="46" t="s">
        <v>35</v>
      </c>
      <c r="EG24" s="35" t="s">
        <v>33</v>
      </c>
      <c r="EH24" s="35" t="s">
        <v>36</v>
      </c>
      <c r="EI24" s="35"/>
      <c r="EJ24" s="35" t="s">
        <v>37</v>
      </c>
      <c r="EK24" s="60">
        <f>-N16</f>
        <v>0</v>
      </c>
      <c r="EL24" s="36" t="s">
        <v>85</v>
      </c>
      <c r="EM24" s="35">
        <v>100</v>
      </c>
      <c r="EN24" s="35" t="s">
        <v>86</v>
      </c>
      <c r="EO24" s="35" t="s">
        <v>33</v>
      </c>
      <c r="EP24" s="46" t="s">
        <v>34</v>
      </c>
      <c r="EQ24" s="46" t="s">
        <v>35</v>
      </c>
      <c r="ER24" s="35" t="s">
        <v>33</v>
      </c>
      <c r="ES24" s="35" t="s">
        <v>36</v>
      </c>
      <c r="ET24" s="35"/>
      <c r="EU24" s="35" t="s">
        <v>37</v>
      </c>
      <c r="EV24" s="60">
        <f>-O16</f>
        <v>0</v>
      </c>
    </row>
    <row r="25" spans="1:152">
      <c r="B25" s="1" t="s">
        <v>87</v>
      </c>
      <c r="C25" s="3">
        <v>0</v>
      </c>
      <c r="D25" s="3">
        <f t="shared" si="9"/>
        <v>0</v>
      </c>
      <c r="E25" s="3"/>
      <c r="F25" s="3"/>
      <c r="G25" s="3"/>
      <c r="H25" s="3"/>
      <c r="I25" s="3"/>
      <c r="J25" s="3"/>
      <c r="K25" s="3"/>
      <c r="L25" s="3"/>
      <c r="M25" s="3"/>
      <c r="N25" s="3"/>
      <c r="O25" s="3"/>
      <c r="P25" s="3">
        <f t="shared" si="6"/>
        <v>0</v>
      </c>
      <c r="Q25" s="5">
        <f t="shared" si="7"/>
        <v>0</v>
      </c>
      <c r="R25" s="17"/>
      <c r="S25" s="56"/>
      <c r="U25" s="36" t="s">
        <v>88</v>
      </c>
      <c r="V25" s="35">
        <v>100</v>
      </c>
      <c r="W25" s="35" t="s">
        <v>89</v>
      </c>
      <c r="X25" s="35" t="s">
        <v>33</v>
      </c>
      <c r="Y25" s="46" t="s">
        <v>34</v>
      </c>
      <c r="Z25" s="46" t="s">
        <v>35</v>
      </c>
      <c r="AA25" s="35" t="e" cm="1">
        <f t="array" aca="1" ref="AA25" ca="1">RIGHT(CELL("filename",A1),LEN(CELL("filename",A1))-FIND("]",CELL("filename",A1)))</f>
        <v>#VALUE!</v>
      </c>
      <c r="AB25" s="35" t="s">
        <v>36</v>
      </c>
      <c r="AC25" s="35"/>
      <c r="AD25" s="35" t="s">
        <v>37</v>
      </c>
      <c r="AE25" s="60">
        <f>+D17</f>
        <v>0</v>
      </c>
      <c r="AF25" s="36" t="s">
        <v>88</v>
      </c>
      <c r="AG25" s="35">
        <v>100</v>
      </c>
      <c r="AH25" s="35" t="s">
        <v>89</v>
      </c>
      <c r="AI25" s="35" t="s">
        <v>33</v>
      </c>
      <c r="AJ25" s="46" t="s">
        <v>34</v>
      </c>
      <c r="AK25" s="46" t="s">
        <v>35</v>
      </c>
      <c r="AL25" s="35" t="e" cm="1">
        <f t="array" aca="1" ref="AL25" ca="1">RIGHT(CELL("filename",A1),LEN(CELL("filename",A1))-FIND("]",CELL("filename",A1)))</f>
        <v>#VALUE!</v>
      </c>
      <c r="AM25" s="35" t="s">
        <v>36</v>
      </c>
      <c r="AN25" s="35"/>
      <c r="AO25" s="35" t="s">
        <v>37</v>
      </c>
      <c r="AP25" s="60">
        <f>+E17</f>
        <v>0</v>
      </c>
      <c r="AQ25" s="36" t="s">
        <v>88</v>
      </c>
      <c r="AR25" s="35">
        <v>100</v>
      </c>
      <c r="AS25" s="35" t="s">
        <v>89</v>
      </c>
      <c r="AT25" s="35" t="s">
        <v>33</v>
      </c>
      <c r="AU25" s="46" t="s">
        <v>34</v>
      </c>
      <c r="AV25" s="46" t="s">
        <v>35</v>
      </c>
      <c r="AW25" s="35" t="e" cm="1">
        <f t="array" aca="1" ref="AW25" ca="1">RIGHT(CELL("filename",A1),LEN(CELL("filename",A1))-FIND("]",CELL("filename",A1)))</f>
        <v>#VALUE!</v>
      </c>
      <c r="AX25" s="35" t="s">
        <v>36</v>
      </c>
      <c r="AY25" s="35"/>
      <c r="AZ25" s="35" t="s">
        <v>37</v>
      </c>
      <c r="BA25" s="60">
        <f>+F17</f>
        <v>0</v>
      </c>
      <c r="BB25" s="36" t="s">
        <v>88</v>
      </c>
      <c r="BC25" s="35">
        <v>100</v>
      </c>
      <c r="BD25" s="35" t="s">
        <v>89</v>
      </c>
      <c r="BE25" s="35" t="s">
        <v>33</v>
      </c>
      <c r="BF25" s="46" t="s">
        <v>34</v>
      </c>
      <c r="BG25" s="46" t="s">
        <v>35</v>
      </c>
      <c r="BH25" s="35" t="e" cm="1">
        <f t="array" aca="1" ref="BH25" ca="1">RIGHT(CELL("filename",A1),LEN(CELL("filename",A1))-FIND("]",CELL("filename",A1)))</f>
        <v>#VALUE!</v>
      </c>
      <c r="BI25" s="35" t="s">
        <v>36</v>
      </c>
      <c r="BJ25" s="35"/>
      <c r="BK25" s="35" t="s">
        <v>37</v>
      </c>
      <c r="BL25" s="27">
        <f>+G17</f>
        <v>0</v>
      </c>
      <c r="BM25" s="36" t="s">
        <v>88</v>
      </c>
      <c r="BN25" s="35">
        <v>100</v>
      </c>
      <c r="BO25" s="35" t="s">
        <v>89</v>
      </c>
      <c r="BP25" s="35" t="s">
        <v>33</v>
      </c>
      <c r="BQ25" s="46" t="s">
        <v>34</v>
      </c>
      <c r="BR25" s="46" t="s">
        <v>35</v>
      </c>
      <c r="BS25" s="35" t="e" cm="1">
        <f t="array" aca="1" ref="BS25" ca="1">RIGHT(CELL("filename",A1),LEN(CELL("filename",A1))-FIND("]",CELL("filename",A1)))</f>
        <v>#VALUE!</v>
      </c>
      <c r="BT25" s="35" t="s">
        <v>36</v>
      </c>
      <c r="BU25" s="35"/>
      <c r="BV25" s="35" t="s">
        <v>37</v>
      </c>
      <c r="BW25" s="60">
        <f>+H17</f>
        <v>0</v>
      </c>
      <c r="BX25" s="36" t="s">
        <v>88</v>
      </c>
      <c r="BY25" s="35">
        <v>100</v>
      </c>
      <c r="BZ25" s="35" t="s">
        <v>89</v>
      </c>
      <c r="CA25" s="35" t="s">
        <v>33</v>
      </c>
      <c r="CB25" s="46" t="s">
        <v>34</v>
      </c>
      <c r="CC25" s="46" t="s">
        <v>35</v>
      </c>
      <c r="CD25" s="35" t="e" cm="1">
        <f t="array" aca="1" ref="CD25" ca="1">RIGHT(CELL("filename",A1),LEN(CELL("filename",A1))-FIND("]",CELL("filename",A1)))</f>
        <v>#VALUE!</v>
      </c>
      <c r="CE25" s="35" t="s">
        <v>36</v>
      </c>
      <c r="CF25" s="35"/>
      <c r="CG25" s="35" t="s">
        <v>37</v>
      </c>
      <c r="CH25" s="60">
        <f>+I17</f>
        <v>0</v>
      </c>
      <c r="CI25" s="36" t="s">
        <v>88</v>
      </c>
      <c r="CJ25" s="35">
        <v>100</v>
      </c>
      <c r="CK25" s="35" t="s">
        <v>89</v>
      </c>
      <c r="CL25" s="35" t="s">
        <v>33</v>
      </c>
      <c r="CM25" s="46" t="s">
        <v>34</v>
      </c>
      <c r="CN25" s="46" t="s">
        <v>35</v>
      </c>
      <c r="CO25" s="35" t="e" cm="1">
        <f t="array" aca="1" ref="CO25" ca="1">RIGHT(CELL("filename",A1),LEN(CELL("filename",A1))-FIND("]",CELL("filename",A1)))</f>
        <v>#VALUE!</v>
      </c>
      <c r="CP25" s="35" t="s">
        <v>36</v>
      </c>
      <c r="CQ25" s="35"/>
      <c r="CR25" s="35" t="s">
        <v>37</v>
      </c>
      <c r="CS25" s="60">
        <f>+J17</f>
        <v>0</v>
      </c>
      <c r="CT25" s="36" t="s">
        <v>88</v>
      </c>
      <c r="CU25" s="35">
        <v>100</v>
      </c>
      <c r="CV25" s="35" t="s">
        <v>89</v>
      </c>
      <c r="CW25" s="35" t="s">
        <v>33</v>
      </c>
      <c r="CX25" s="46" t="s">
        <v>34</v>
      </c>
      <c r="CY25" s="46" t="s">
        <v>35</v>
      </c>
      <c r="CZ25" s="35" t="e" cm="1">
        <f t="array" aca="1" ref="CZ25" ca="1">RIGHT(CELL("filename",A1),LEN(CELL("filename",A1))-FIND("]",CELL("filename",A1)))</f>
        <v>#VALUE!</v>
      </c>
      <c r="DA25" s="35" t="s">
        <v>36</v>
      </c>
      <c r="DB25" s="35"/>
      <c r="DC25" s="35" t="s">
        <v>37</v>
      </c>
      <c r="DD25" s="60">
        <f>+K17</f>
        <v>0</v>
      </c>
      <c r="DE25" s="36" t="s">
        <v>88</v>
      </c>
      <c r="DF25" s="35">
        <v>100</v>
      </c>
      <c r="DG25" s="35" t="s">
        <v>89</v>
      </c>
      <c r="DH25" s="35" t="s">
        <v>33</v>
      </c>
      <c r="DI25" s="46" t="s">
        <v>34</v>
      </c>
      <c r="DJ25" s="46" t="s">
        <v>35</v>
      </c>
      <c r="DK25" s="35" t="e" cm="1">
        <f t="array" aca="1" ref="DK25" ca="1">RIGHT(CELL("filename",A1),LEN(CELL("filename",A1))-FIND("]",CELL("filename",A1)))</f>
        <v>#VALUE!</v>
      </c>
      <c r="DL25" s="35" t="s">
        <v>36</v>
      </c>
      <c r="DM25" s="35"/>
      <c r="DN25" s="35" t="s">
        <v>37</v>
      </c>
      <c r="DO25" s="60">
        <f>+L17</f>
        <v>0</v>
      </c>
      <c r="DP25" s="36" t="s">
        <v>88</v>
      </c>
      <c r="DQ25" s="35">
        <v>100</v>
      </c>
      <c r="DR25" s="35" t="s">
        <v>89</v>
      </c>
      <c r="DS25" s="35" t="s">
        <v>33</v>
      </c>
      <c r="DT25" s="46" t="s">
        <v>34</v>
      </c>
      <c r="DU25" s="46" t="s">
        <v>35</v>
      </c>
      <c r="DV25" s="35" t="e" cm="1">
        <f t="array" aca="1" ref="DV25" ca="1">RIGHT(CELL("filename",A1),LEN(CELL("filename",A1))-FIND("]",CELL("filename",A1)))</f>
        <v>#VALUE!</v>
      </c>
      <c r="DW25" s="35" t="s">
        <v>36</v>
      </c>
      <c r="DX25" s="35"/>
      <c r="DY25" s="35" t="s">
        <v>37</v>
      </c>
      <c r="DZ25" s="60">
        <f>+M17</f>
        <v>0</v>
      </c>
      <c r="EA25" s="36" t="s">
        <v>88</v>
      </c>
      <c r="EB25" s="35">
        <v>100</v>
      </c>
      <c r="EC25" s="35" t="s">
        <v>89</v>
      </c>
      <c r="ED25" s="35" t="s">
        <v>33</v>
      </c>
      <c r="EE25" s="46" t="s">
        <v>34</v>
      </c>
      <c r="EF25" s="46" t="s">
        <v>35</v>
      </c>
      <c r="EG25" s="35" t="e" cm="1">
        <f t="array" aca="1" ref="EG25" ca="1">RIGHT(CELL("filename",A1),LEN(CELL("filename",A1))-FIND("]",CELL("filename",A1)))</f>
        <v>#VALUE!</v>
      </c>
      <c r="EH25" s="35" t="s">
        <v>36</v>
      </c>
      <c r="EI25" s="35"/>
      <c r="EJ25" s="35" t="s">
        <v>37</v>
      </c>
      <c r="EK25" s="60">
        <f>+N17</f>
        <v>0</v>
      </c>
      <c r="EL25" s="36" t="s">
        <v>88</v>
      </c>
      <c r="EM25" s="35">
        <v>100</v>
      </c>
      <c r="EN25" s="35" t="s">
        <v>89</v>
      </c>
      <c r="EO25" s="35" t="s">
        <v>33</v>
      </c>
      <c r="EP25" s="46" t="s">
        <v>34</v>
      </c>
      <c r="EQ25" s="46" t="s">
        <v>35</v>
      </c>
      <c r="ER25" s="35" t="e" cm="1">
        <f t="array" aca="1" ref="ER25" ca="1">RIGHT(CELL("filename",A1),LEN(CELL("filename",A1))-FIND("]",CELL("filename",A1)))</f>
        <v>#VALUE!</v>
      </c>
      <c r="ES25" s="35" t="s">
        <v>36</v>
      </c>
      <c r="ET25" s="35"/>
      <c r="EU25" s="35" t="s">
        <v>37</v>
      </c>
      <c r="EV25" s="60">
        <f>+O17</f>
        <v>0</v>
      </c>
    </row>
    <row r="26" spans="1:152">
      <c r="A26" s="1" t="s">
        <v>90</v>
      </c>
      <c r="B26" s="1" t="s">
        <v>91</v>
      </c>
      <c r="C26" s="18">
        <v>0</v>
      </c>
      <c r="D26" s="18">
        <f t="shared" ref="D26" si="10">+D6*0.07</f>
        <v>0</v>
      </c>
      <c r="E26" s="18"/>
      <c r="F26" s="18"/>
      <c r="G26" s="18"/>
      <c r="H26" s="18"/>
      <c r="I26" s="18"/>
      <c r="J26" s="18"/>
      <c r="K26" s="18"/>
      <c r="L26" s="18"/>
      <c r="M26" s="18"/>
      <c r="N26" s="18"/>
      <c r="O26" s="18"/>
      <c r="P26" s="18">
        <f t="shared" si="6"/>
        <v>0</v>
      </c>
      <c r="Q26" s="18">
        <f t="shared" si="7"/>
        <v>0</v>
      </c>
      <c r="R26" s="17"/>
      <c r="S26" s="56"/>
      <c r="U26" s="36" t="s">
        <v>92</v>
      </c>
      <c r="V26" s="35">
        <v>100</v>
      </c>
      <c r="W26" s="35" t="s">
        <v>93</v>
      </c>
      <c r="X26" s="35" t="s">
        <v>33</v>
      </c>
      <c r="Y26" s="46" t="s">
        <v>34</v>
      </c>
      <c r="Z26" s="46" t="s">
        <v>35</v>
      </c>
      <c r="AA26" s="35" t="e" cm="1">
        <f t="array" aca="1" ref="AA26" ca="1">RIGHT(CELL("filename",A1),LEN(CELL("filename",A1))-FIND("]",CELL("filename",A1)))</f>
        <v>#VALUE!</v>
      </c>
      <c r="AB26" s="35" t="s">
        <v>36</v>
      </c>
      <c r="AC26" s="35"/>
      <c r="AD26" s="35" t="s">
        <v>37</v>
      </c>
      <c r="AE26" s="60">
        <f>-D17</f>
        <v>0</v>
      </c>
      <c r="AF26" s="36" t="s">
        <v>92</v>
      </c>
      <c r="AG26" s="35">
        <v>100</v>
      </c>
      <c r="AH26" s="35" t="s">
        <v>93</v>
      </c>
      <c r="AI26" s="35" t="s">
        <v>33</v>
      </c>
      <c r="AJ26" s="46" t="s">
        <v>34</v>
      </c>
      <c r="AK26" s="46" t="s">
        <v>35</v>
      </c>
      <c r="AL26" s="35" t="e" cm="1">
        <f t="array" aca="1" ref="AL26" ca="1">RIGHT(CELL("filename",A1),LEN(CELL("filename",A1))-FIND("]",CELL("filename",A1)))</f>
        <v>#VALUE!</v>
      </c>
      <c r="AM26" s="35" t="s">
        <v>36</v>
      </c>
      <c r="AN26" s="35"/>
      <c r="AO26" s="35" t="s">
        <v>37</v>
      </c>
      <c r="AP26" s="60">
        <f>-E17</f>
        <v>0</v>
      </c>
      <c r="AQ26" s="36" t="s">
        <v>92</v>
      </c>
      <c r="AR26" s="35">
        <v>100</v>
      </c>
      <c r="AS26" s="35" t="s">
        <v>93</v>
      </c>
      <c r="AT26" s="35" t="s">
        <v>33</v>
      </c>
      <c r="AU26" s="46" t="s">
        <v>34</v>
      </c>
      <c r="AV26" s="46" t="s">
        <v>35</v>
      </c>
      <c r="AW26" s="35" t="e" cm="1">
        <f t="array" aca="1" ref="AW26" ca="1">RIGHT(CELL("filename",A1),LEN(CELL("filename",A1))-FIND("]",CELL("filename",A1)))</f>
        <v>#VALUE!</v>
      </c>
      <c r="AX26" s="35" t="s">
        <v>36</v>
      </c>
      <c r="AY26" s="35"/>
      <c r="AZ26" s="35" t="s">
        <v>37</v>
      </c>
      <c r="BA26" s="60">
        <f>-F17</f>
        <v>0</v>
      </c>
      <c r="BB26" s="36" t="s">
        <v>92</v>
      </c>
      <c r="BC26" s="35">
        <v>100</v>
      </c>
      <c r="BD26" s="35" t="s">
        <v>93</v>
      </c>
      <c r="BE26" s="35" t="s">
        <v>33</v>
      </c>
      <c r="BF26" s="46" t="s">
        <v>34</v>
      </c>
      <c r="BG26" s="46" t="s">
        <v>35</v>
      </c>
      <c r="BH26" s="35" t="e" cm="1">
        <f t="array" aca="1" ref="BH26" ca="1">RIGHT(CELL("filename",A1),LEN(CELL("filename",A1))-FIND("]",CELL("filename",A1)))</f>
        <v>#VALUE!</v>
      </c>
      <c r="BI26" s="35" t="s">
        <v>36</v>
      </c>
      <c r="BJ26" s="35"/>
      <c r="BK26" s="35" t="s">
        <v>37</v>
      </c>
      <c r="BL26" s="27">
        <f>-G17</f>
        <v>0</v>
      </c>
      <c r="BM26" s="36" t="s">
        <v>92</v>
      </c>
      <c r="BN26" s="35">
        <v>100</v>
      </c>
      <c r="BO26" s="35" t="s">
        <v>93</v>
      </c>
      <c r="BP26" s="35" t="s">
        <v>33</v>
      </c>
      <c r="BQ26" s="46" t="s">
        <v>34</v>
      </c>
      <c r="BR26" s="46" t="s">
        <v>35</v>
      </c>
      <c r="BS26" s="35" t="e" cm="1">
        <f t="array" aca="1" ref="BS26" ca="1">RIGHT(CELL("filename",A1),LEN(CELL("filename",A1))-FIND("]",CELL("filename",A1)))</f>
        <v>#VALUE!</v>
      </c>
      <c r="BT26" s="35" t="s">
        <v>36</v>
      </c>
      <c r="BU26" s="35"/>
      <c r="BV26" s="35" t="s">
        <v>37</v>
      </c>
      <c r="BW26" s="60">
        <f>-H17</f>
        <v>0</v>
      </c>
      <c r="BX26" s="36" t="s">
        <v>92</v>
      </c>
      <c r="BY26" s="35">
        <v>100</v>
      </c>
      <c r="BZ26" s="35" t="s">
        <v>93</v>
      </c>
      <c r="CA26" s="35" t="s">
        <v>33</v>
      </c>
      <c r="CB26" s="46" t="s">
        <v>34</v>
      </c>
      <c r="CC26" s="46" t="s">
        <v>35</v>
      </c>
      <c r="CD26" s="35" t="e" cm="1">
        <f t="array" aca="1" ref="CD26" ca="1">RIGHT(CELL("filename",A1),LEN(CELL("filename",A1))-FIND("]",CELL("filename",A1)))</f>
        <v>#VALUE!</v>
      </c>
      <c r="CE26" s="35" t="s">
        <v>36</v>
      </c>
      <c r="CF26" s="35"/>
      <c r="CG26" s="35" t="s">
        <v>37</v>
      </c>
      <c r="CH26" s="60">
        <f>-I17</f>
        <v>0</v>
      </c>
      <c r="CI26" s="36" t="s">
        <v>92</v>
      </c>
      <c r="CJ26" s="35">
        <v>100</v>
      </c>
      <c r="CK26" s="35" t="s">
        <v>93</v>
      </c>
      <c r="CL26" s="35" t="s">
        <v>33</v>
      </c>
      <c r="CM26" s="46" t="s">
        <v>34</v>
      </c>
      <c r="CN26" s="46" t="s">
        <v>35</v>
      </c>
      <c r="CO26" s="35" t="e" cm="1">
        <f t="array" aca="1" ref="CO26" ca="1">RIGHT(CELL("filename",A1),LEN(CELL("filename",A1))-FIND("]",CELL("filename",A1)))</f>
        <v>#VALUE!</v>
      </c>
      <c r="CP26" s="35" t="s">
        <v>36</v>
      </c>
      <c r="CQ26" s="35"/>
      <c r="CR26" s="35" t="s">
        <v>37</v>
      </c>
      <c r="CS26" s="60">
        <f>-J17</f>
        <v>0</v>
      </c>
      <c r="CT26" s="36" t="s">
        <v>92</v>
      </c>
      <c r="CU26" s="35">
        <v>100</v>
      </c>
      <c r="CV26" s="35" t="s">
        <v>93</v>
      </c>
      <c r="CW26" s="35" t="s">
        <v>33</v>
      </c>
      <c r="CX26" s="46" t="s">
        <v>34</v>
      </c>
      <c r="CY26" s="46" t="s">
        <v>35</v>
      </c>
      <c r="CZ26" s="35" t="e" cm="1">
        <f t="array" aca="1" ref="CZ26" ca="1">RIGHT(CELL("filename",A1),LEN(CELL("filename",A1))-FIND("]",CELL("filename",A1)))</f>
        <v>#VALUE!</v>
      </c>
      <c r="DA26" s="35" t="s">
        <v>36</v>
      </c>
      <c r="DB26" s="35"/>
      <c r="DC26" s="35" t="s">
        <v>37</v>
      </c>
      <c r="DD26" s="60">
        <f>-K17</f>
        <v>0</v>
      </c>
      <c r="DE26" s="36" t="s">
        <v>92</v>
      </c>
      <c r="DF26" s="35">
        <v>100</v>
      </c>
      <c r="DG26" s="35" t="s">
        <v>93</v>
      </c>
      <c r="DH26" s="35" t="s">
        <v>33</v>
      </c>
      <c r="DI26" s="46" t="s">
        <v>34</v>
      </c>
      <c r="DJ26" s="46" t="s">
        <v>35</v>
      </c>
      <c r="DK26" s="35" t="e" cm="1">
        <f t="array" aca="1" ref="DK26" ca="1">RIGHT(CELL("filename",A1),LEN(CELL("filename",A1))-FIND("]",CELL("filename",A1)))</f>
        <v>#VALUE!</v>
      </c>
      <c r="DL26" s="35" t="s">
        <v>36</v>
      </c>
      <c r="DM26" s="35"/>
      <c r="DN26" s="35" t="s">
        <v>37</v>
      </c>
      <c r="DO26" s="60">
        <f>-L17</f>
        <v>0</v>
      </c>
      <c r="DP26" s="36" t="s">
        <v>92</v>
      </c>
      <c r="DQ26" s="35">
        <v>100</v>
      </c>
      <c r="DR26" s="35" t="s">
        <v>93</v>
      </c>
      <c r="DS26" s="35" t="s">
        <v>33</v>
      </c>
      <c r="DT26" s="46" t="s">
        <v>34</v>
      </c>
      <c r="DU26" s="46" t="s">
        <v>35</v>
      </c>
      <c r="DV26" s="35" t="e" cm="1">
        <f t="array" aca="1" ref="DV26" ca="1">RIGHT(CELL("filename",A1),LEN(CELL("filename",A1))-FIND("]",CELL("filename",A1)))</f>
        <v>#VALUE!</v>
      </c>
      <c r="DW26" s="35" t="s">
        <v>36</v>
      </c>
      <c r="DX26" s="35"/>
      <c r="DY26" s="35" t="s">
        <v>37</v>
      </c>
      <c r="DZ26" s="60">
        <f>-M17</f>
        <v>0</v>
      </c>
      <c r="EA26" s="36" t="s">
        <v>92</v>
      </c>
      <c r="EB26" s="35">
        <v>100</v>
      </c>
      <c r="EC26" s="35" t="s">
        <v>93</v>
      </c>
      <c r="ED26" s="35" t="s">
        <v>33</v>
      </c>
      <c r="EE26" s="46" t="s">
        <v>34</v>
      </c>
      <c r="EF26" s="46" t="s">
        <v>35</v>
      </c>
      <c r="EG26" s="35" t="e" cm="1">
        <f t="array" aca="1" ref="EG26" ca="1">RIGHT(CELL("filename",A1),LEN(CELL("filename",A1))-FIND("]",CELL("filename",A1)))</f>
        <v>#VALUE!</v>
      </c>
      <c r="EH26" s="35" t="s">
        <v>36</v>
      </c>
      <c r="EI26" s="35"/>
      <c r="EJ26" s="35" t="s">
        <v>37</v>
      </c>
      <c r="EK26" s="60">
        <f>-N17</f>
        <v>0</v>
      </c>
      <c r="EL26" s="36" t="s">
        <v>92</v>
      </c>
      <c r="EM26" s="35">
        <v>100</v>
      </c>
      <c r="EN26" s="35" t="s">
        <v>93</v>
      </c>
      <c r="EO26" s="35" t="s">
        <v>33</v>
      </c>
      <c r="EP26" s="46" t="s">
        <v>34</v>
      </c>
      <c r="EQ26" s="46" t="s">
        <v>35</v>
      </c>
      <c r="ER26" s="35" t="e" cm="1">
        <f t="array" aca="1" ref="ER26" ca="1">RIGHT(CELL("filename",A1),LEN(CELL("filename",A1))-FIND("]",CELL("filename",A1)))</f>
        <v>#VALUE!</v>
      </c>
      <c r="ES26" s="35" t="s">
        <v>36</v>
      </c>
      <c r="ET26" s="35"/>
      <c r="EU26" s="35" t="s">
        <v>37</v>
      </c>
      <c r="EV26" s="60">
        <f>-O17</f>
        <v>0</v>
      </c>
    </row>
    <row r="27" spans="1:152">
      <c r="B27" s="1" t="s">
        <v>94</v>
      </c>
      <c r="C27" s="53">
        <f>((+C16*0.5)+C17)*0.005</f>
        <v>0</v>
      </c>
      <c r="D27" s="53">
        <f>((+D16*0.5)+D17)*0.005</f>
        <v>0</v>
      </c>
      <c r="E27" s="53">
        <f>((+E16*0.5)+E17)*0.005</f>
        <v>0</v>
      </c>
      <c r="F27" s="53">
        <f>((+F16*0.5)+F17)*0.005</f>
        <v>0</v>
      </c>
      <c r="G27" s="3"/>
      <c r="H27" s="3"/>
      <c r="I27" s="3"/>
      <c r="J27" s="3"/>
      <c r="K27" s="3"/>
      <c r="L27" s="3"/>
      <c r="M27" s="3"/>
      <c r="N27" s="3"/>
      <c r="O27" s="3"/>
      <c r="P27" s="3">
        <f t="shared" si="6"/>
        <v>0</v>
      </c>
      <c r="Q27" s="5">
        <f t="shared" si="7"/>
        <v>0</v>
      </c>
      <c r="R27" s="17"/>
      <c r="S27" s="56"/>
      <c r="U27" s="36" t="s">
        <v>95</v>
      </c>
      <c r="V27" s="35">
        <v>100</v>
      </c>
      <c r="W27" s="35" t="s">
        <v>96</v>
      </c>
      <c r="X27" s="35" t="s">
        <v>33</v>
      </c>
      <c r="Y27" s="46" t="s">
        <v>34</v>
      </c>
      <c r="Z27" s="46" t="s">
        <v>35</v>
      </c>
      <c r="AA27" s="35" t="s">
        <v>33</v>
      </c>
      <c r="AB27" s="35" t="s">
        <v>36</v>
      </c>
      <c r="AC27" s="35"/>
      <c r="AD27" s="35" t="s">
        <v>37</v>
      </c>
      <c r="AE27" s="60">
        <f>+D17</f>
        <v>0</v>
      </c>
      <c r="AF27" s="36" t="s">
        <v>95</v>
      </c>
      <c r="AG27" s="35">
        <v>100</v>
      </c>
      <c r="AH27" s="35" t="s">
        <v>96</v>
      </c>
      <c r="AI27" s="35" t="s">
        <v>33</v>
      </c>
      <c r="AJ27" s="46" t="s">
        <v>34</v>
      </c>
      <c r="AK27" s="46" t="s">
        <v>35</v>
      </c>
      <c r="AL27" s="35" t="s">
        <v>33</v>
      </c>
      <c r="AM27" s="35" t="s">
        <v>36</v>
      </c>
      <c r="AN27" s="35"/>
      <c r="AO27" s="35" t="s">
        <v>37</v>
      </c>
      <c r="AP27" s="60">
        <f>+E17</f>
        <v>0</v>
      </c>
      <c r="AQ27" s="36" t="s">
        <v>95</v>
      </c>
      <c r="AR27" s="35">
        <v>100</v>
      </c>
      <c r="AS27" s="35" t="s">
        <v>96</v>
      </c>
      <c r="AT27" s="35" t="s">
        <v>33</v>
      </c>
      <c r="AU27" s="46" t="s">
        <v>34</v>
      </c>
      <c r="AV27" s="46" t="s">
        <v>35</v>
      </c>
      <c r="AW27" s="35" t="s">
        <v>33</v>
      </c>
      <c r="AX27" s="35" t="s">
        <v>36</v>
      </c>
      <c r="AY27" s="35"/>
      <c r="AZ27" s="35" t="s">
        <v>37</v>
      </c>
      <c r="BA27" s="60">
        <f>+F17</f>
        <v>0</v>
      </c>
      <c r="BB27" s="36" t="s">
        <v>95</v>
      </c>
      <c r="BC27" s="35">
        <v>100</v>
      </c>
      <c r="BD27" s="35" t="s">
        <v>96</v>
      </c>
      <c r="BE27" s="35" t="s">
        <v>33</v>
      </c>
      <c r="BF27" s="46" t="s">
        <v>34</v>
      </c>
      <c r="BG27" s="46" t="s">
        <v>35</v>
      </c>
      <c r="BH27" s="35" t="s">
        <v>33</v>
      </c>
      <c r="BI27" s="35" t="s">
        <v>36</v>
      </c>
      <c r="BJ27" s="35"/>
      <c r="BK27" s="35" t="s">
        <v>37</v>
      </c>
      <c r="BL27" s="27">
        <f>+G17</f>
        <v>0</v>
      </c>
      <c r="BM27" s="36" t="s">
        <v>95</v>
      </c>
      <c r="BN27" s="35">
        <v>100</v>
      </c>
      <c r="BO27" s="35" t="s">
        <v>96</v>
      </c>
      <c r="BP27" s="35" t="s">
        <v>33</v>
      </c>
      <c r="BQ27" s="46" t="s">
        <v>34</v>
      </c>
      <c r="BR27" s="46" t="s">
        <v>35</v>
      </c>
      <c r="BS27" s="35" t="s">
        <v>33</v>
      </c>
      <c r="BT27" s="35" t="s">
        <v>36</v>
      </c>
      <c r="BU27" s="35"/>
      <c r="BV27" s="35" t="s">
        <v>37</v>
      </c>
      <c r="BW27" s="60">
        <f>+H17</f>
        <v>0</v>
      </c>
      <c r="BX27" s="36" t="s">
        <v>95</v>
      </c>
      <c r="BY27" s="35">
        <v>100</v>
      </c>
      <c r="BZ27" s="35" t="s">
        <v>96</v>
      </c>
      <c r="CA27" s="35" t="s">
        <v>33</v>
      </c>
      <c r="CB27" s="46" t="s">
        <v>34</v>
      </c>
      <c r="CC27" s="46" t="s">
        <v>35</v>
      </c>
      <c r="CD27" s="35" t="s">
        <v>33</v>
      </c>
      <c r="CE27" s="35" t="s">
        <v>36</v>
      </c>
      <c r="CF27" s="35"/>
      <c r="CG27" s="35" t="s">
        <v>37</v>
      </c>
      <c r="CH27" s="60">
        <f>+I17</f>
        <v>0</v>
      </c>
      <c r="CI27" s="36" t="s">
        <v>95</v>
      </c>
      <c r="CJ27" s="35">
        <v>100</v>
      </c>
      <c r="CK27" s="35" t="s">
        <v>96</v>
      </c>
      <c r="CL27" s="35" t="s">
        <v>33</v>
      </c>
      <c r="CM27" s="46" t="s">
        <v>34</v>
      </c>
      <c r="CN27" s="46" t="s">
        <v>35</v>
      </c>
      <c r="CO27" s="35" t="s">
        <v>33</v>
      </c>
      <c r="CP27" s="35" t="s">
        <v>36</v>
      </c>
      <c r="CQ27" s="35"/>
      <c r="CR27" s="35" t="s">
        <v>37</v>
      </c>
      <c r="CS27" s="60">
        <f>+J17</f>
        <v>0</v>
      </c>
      <c r="CT27" s="36" t="s">
        <v>95</v>
      </c>
      <c r="CU27" s="35">
        <v>100</v>
      </c>
      <c r="CV27" s="35" t="s">
        <v>96</v>
      </c>
      <c r="CW27" s="35" t="s">
        <v>33</v>
      </c>
      <c r="CX27" s="46" t="s">
        <v>34</v>
      </c>
      <c r="CY27" s="46" t="s">
        <v>35</v>
      </c>
      <c r="CZ27" s="35" t="s">
        <v>33</v>
      </c>
      <c r="DA27" s="35" t="s">
        <v>36</v>
      </c>
      <c r="DB27" s="35"/>
      <c r="DC27" s="35" t="s">
        <v>37</v>
      </c>
      <c r="DD27" s="60">
        <f>+K17</f>
        <v>0</v>
      </c>
      <c r="DE27" s="36" t="s">
        <v>95</v>
      </c>
      <c r="DF27" s="35">
        <v>100</v>
      </c>
      <c r="DG27" s="35" t="s">
        <v>96</v>
      </c>
      <c r="DH27" s="35" t="s">
        <v>33</v>
      </c>
      <c r="DI27" s="46" t="s">
        <v>34</v>
      </c>
      <c r="DJ27" s="46" t="s">
        <v>35</v>
      </c>
      <c r="DK27" s="35" t="s">
        <v>33</v>
      </c>
      <c r="DL27" s="35" t="s">
        <v>36</v>
      </c>
      <c r="DM27" s="35"/>
      <c r="DN27" s="35" t="s">
        <v>37</v>
      </c>
      <c r="DO27" s="60">
        <f>+L17</f>
        <v>0</v>
      </c>
      <c r="DP27" s="36" t="s">
        <v>95</v>
      </c>
      <c r="DQ27" s="35">
        <v>100</v>
      </c>
      <c r="DR27" s="35" t="s">
        <v>96</v>
      </c>
      <c r="DS27" s="35" t="s">
        <v>33</v>
      </c>
      <c r="DT27" s="46" t="s">
        <v>34</v>
      </c>
      <c r="DU27" s="46" t="s">
        <v>35</v>
      </c>
      <c r="DV27" s="35" t="s">
        <v>33</v>
      </c>
      <c r="DW27" s="35" t="s">
        <v>36</v>
      </c>
      <c r="DX27" s="35"/>
      <c r="DY27" s="35" t="s">
        <v>37</v>
      </c>
      <c r="DZ27" s="60">
        <f>+M17</f>
        <v>0</v>
      </c>
      <c r="EA27" s="36" t="s">
        <v>95</v>
      </c>
      <c r="EB27" s="35">
        <v>100</v>
      </c>
      <c r="EC27" s="35" t="s">
        <v>96</v>
      </c>
      <c r="ED27" s="35" t="s">
        <v>33</v>
      </c>
      <c r="EE27" s="46" t="s">
        <v>34</v>
      </c>
      <c r="EF27" s="46" t="s">
        <v>35</v>
      </c>
      <c r="EG27" s="35" t="s">
        <v>33</v>
      </c>
      <c r="EH27" s="35" t="s">
        <v>36</v>
      </c>
      <c r="EI27" s="35"/>
      <c r="EJ27" s="35" t="s">
        <v>37</v>
      </c>
      <c r="EK27" s="60">
        <f>+N17</f>
        <v>0</v>
      </c>
      <c r="EL27" s="36" t="s">
        <v>95</v>
      </c>
      <c r="EM27" s="35">
        <v>100</v>
      </c>
      <c r="EN27" s="35" t="s">
        <v>96</v>
      </c>
      <c r="EO27" s="35" t="s">
        <v>33</v>
      </c>
      <c r="EP27" s="46" t="s">
        <v>34</v>
      </c>
      <c r="EQ27" s="46" t="s">
        <v>35</v>
      </c>
      <c r="ER27" s="35" t="s">
        <v>33</v>
      </c>
      <c r="ES27" s="35" t="s">
        <v>36</v>
      </c>
      <c r="ET27" s="35"/>
      <c r="EU27" s="35" t="s">
        <v>37</v>
      </c>
      <c r="EV27" s="60">
        <f>+O17</f>
        <v>0</v>
      </c>
    </row>
    <row r="28" spans="1:152">
      <c r="B28" s="9" t="s">
        <v>97</v>
      </c>
      <c r="C28" s="8">
        <f t="shared" ref="C28:D28" si="11">SUM(C20:C27)</f>
        <v>0</v>
      </c>
      <c r="D28" s="8">
        <f t="shared" si="11"/>
        <v>0</v>
      </c>
      <c r="E28" s="8"/>
      <c r="F28" s="8"/>
      <c r="G28" s="8"/>
      <c r="H28" s="8"/>
      <c r="I28" s="8"/>
      <c r="J28" s="8"/>
      <c r="K28" s="8"/>
      <c r="L28" s="8"/>
      <c r="M28" s="8"/>
      <c r="N28" s="8"/>
      <c r="O28" s="8"/>
      <c r="P28" s="10">
        <f>SUM(P20:P27)</f>
        <v>0</v>
      </c>
      <c r="Q28" s="10">
        <f>SUM(Q20:Q27)</f>
        <v>0</v>
      </c>
      <c r="R28" s="17"/>
      <c r="S28" s="56"/>
      <c r="U28" s="36" t="s">
        <v>98</v>
      </c>
      <c r="V28" s="35">
        <v>100</v>
      </c>
      <c r="W28" s="35" t="s">
        <v>99</v>
      </c>
      <c r="X28" s="35" t="s">
        <v>33</v>
      </c>
      <c r="Y28" s="46" t="s">
        <v>34</v>
      </c>
      <c r="Z28" s="46" t="s">
        <v>35</v>
      </c>
      <c r="AA28" s="35" t="s">
        <v>33</v>
      </c>
      <c r="AB28" s="35" t="s">
        <v>36</v>
      </c>
      <c r="AC28" s="35"/>
      <c r="AD28" s="35" t="s">
        <v>37</v>
      </c>
      <c r="AE28" s="60">
        <f>-D17</f>
        <v>0</v>
      </c>
      <c r="AF28" s="36" t="s">
        <v>98</v>
      </c>
      <c r="AG28" s="35">
        <v>100</v>
      </c>
      <c r="AH28" s="35" t="s">
        <v>99</v>
      </c>
      <c r="AI28" s="35" t="s">
        <v>33</v>
      </c>
      <c r="AJ28" s="46" t="s">
        <v>34</v>
      </c>
      <c r="AK28" s="46" t="s">
        <v>35</v>
      </c>
      <c r="AL28" s="35" t="s">
        <v>33</v>
      </c>
      <c r="AM28" s="35" t="s">
        <v>36</v>
      </c>
      <c r="AN28" s="35"/>
      <c r="AO28" s="35" t="s">
        <v>37</v>
      </c>
      <c r="AP28" s="60">
        <f>-E17</f>
        <v>0</v>
      </c>
      <c r="AQ28" s="36" t="s">
        <v>98</v>
      </c>
      <c r="AR28" s="35">
        <v>100</v>
      </c>
      <c r="AS28" s="35" t="s">
        <v>99</v>
      </c>
      <c r="AT28" s="35" t="s">
        <v>33</v>
      </c>
      <c r="AU28" s="46" t="s">
        <v>34</v>
      </c>
      <c r="AV28" s="46" t="s">
        <v>35</v>
      </c>
      <c r="AW28" s="35" t="s">
        <v>33</v>
      </c>
      <c r="AX28" s="35" t="s">
        <v>36</v>
      </c>
      <c r="AY28" s="35"/>
      <c r="AZ28" s="35" t="s">
        <v>37</v>
      </c>
      <c r="BA28" s="60">
        <f>-F17</f>
        <v>0</v>
      </c>
      <c r="BB28" s="36" t="s">
        <v>98</v>
      </c>
      <c r="BC28" s="35">
        <v>100</v>
      </c>
      <c r="BD28" s="35" t="s">
        <v>99</v>
      </c>
      <c r="BE28" s="35" t="s">
        <v>33</v>
      </c>
      <c r="BF28" s="46" t="s">
        <v>34</v>
      </c>
      <c r="BG28" s="46" t="s">
        <v>35</v>
      </c>
      <c r="BH28" s="35" t="s">
        <v>33</v>
      </c>
      <c r="BI28" s="35" t="s">
        <v>36</v>
      </c>
      <c r="BJ28" s="35"/>
      <c r="BK28" s="35" t="s">
        <v>37</v>
      </c>
      <c r="BL28" s="27">
        <f>-G17</f>
        <v>0</v>
      </c>
      <c r="BM28" s="36" t="s">
        <v>98</v>
      </c>
      <c r="BN28" s="35">
        <v>100</v>
      </c>
      <c r="BO28" s="35" t="s">
        <v>99</v>
      </c>
      <c r="BP28" s="35" t="s">
        <v>33</v>
      </c>
      <c r="BQ28" s="46" t="s">
        <v>34</v>
      </c>
      <c r="BR28" s="46" t="s">
        <v>35</v>
      </c>
      <c r="BS28" s="35" t="s">
        <v>33</v>
      </c>
      <c r="BT28" s="35" t="s">
        <v>36</v>
      </c>
      <c r="BU28" s="35"/>
      <c r="BV28" s="35" t="s">
        <v>37</v>
      </c>
      <c r="BW28" s="60">
        <f>-H17</f>
        <v>0</v>
      </c>
      <c r="BX28" s="36" t="s">
        <v>98</v>
      </c>
      <c r="BY28" s="35">
        <v>100</v>
      </c>
      <c r="BZ28" s="35" t="s">
        <v>99</v>
      </c>
      <c r="CA28" s="35" t="s">
        <v>33</v>
      </c>
      <c r="CB28" s="46" t="s">
        <v>34</v>
      </c>
      <c r="CC28" s="46" t="s">
        <v>35</v>
      </c>
      <c r="CD28" s="35" t="s">
        <v>33</v>
      </c>
      <c r="CE28" s="35" t="s">
        <v>36</v>
      </c>
      <c r="CF28" s="35"/>
      <c r="CG28" s="35" t="s">
        <v>37</v>
      </c>
      <c r="CH28" s="60">
        <f>-I17</f>
        <v>0</v>
      </c>
      <c r="CI28" s="36" t="s">
        <v>98</v>
      </c>
      <c r="CJ28" s="35">
        <v>100</v>
      </c>
      <c r="CK28" s="35" t="s">
        <v>99</v>
      </c>
      <c r="CL28" s="35" t="s">
        <v>33</v>
      </c>
      <c r="CM28" s="46" t="s">
        <v>34</v>
      </c>
      <c r="CN28" s="46" t="s">
        <v>35</v>
      </c>
      <c r="CO28" s="35" t="s">
        <v>33</v>
      </c>
      <c r="CP28" s="35" t="s">
        <v>36</v>
      </c>
      <c r="CQ28" s="35"/>
      <c r="CR28" s="35" t="s">
        <v>37</v>
      </c>
      <c r="CS28" s="60">
        <f>-J17</f>
        <v>0</v>
      </c>
      <c r="CT28" s="36" t="s">
        <v>98</v>
      </c>
      <c r="CU28" s="35">
        <v>100</v>
      </c>
      <c r="CV28" s="35" t="s">
        <v>99</v>
      </c>
      <c r="CW28" s="35" t="s">
        <v>33</v>
      </c>
      <c r="CX28" s="46" t="s">
        <v>34</v>
      </c>
      <c r="CY28" s="46" t="s">
        <v>35</v>
      </c>
      <c r="CZ28" s="35" t="s">
        <v>33</v>
      </c>
      <c r="DA28" s="35" t="s">
        <v>36</v>
      </c>
      <c r="DB28" s="35"/>
      <c r="DC28" s="35" t="s">
        <v>37</v>
      </c>
      <c r="DD28" s="60">
        <f>-K17</f>
        <v>0</v>
      </c>
      <c r="DE28" s="36" t="s">
        <v>98</v>
      </c>
      <c r="DF28" s="35">
        <v>100</v>
      </c>
      <c r="DG28" s="35" t="s">
        <v>99</v>
      </c>
      <c r="DH28" s="35" t="s">
        <v>33</v>
      </c>
      <c r="DI28" s="46" t="s">
        <v>34</v>
      </c>
      <c r="DJ28" s="46" t="s">
        <v>35</v>
      </c>
      <c r="DK28" s="35" t="s">
        <v>33</v>
      </c>
      <c r="DL28" s="35" t="s">
        <v>36</v>
      </c>
      <c r="DM28" s="35"/>
      <c r="DN28" s="35" t="s">
        <v>37</v>
      </c>
      <c r="DO28" s="60">
        <f>-L17</f>
        <v>0</v>
      </c>
      <c r="DP28" s="36" t="s">
        <v>98</v>
      </c>
      <c r="DQ28" s="35">
        <v>100</v>
      </c>
      <c r="DR28" s="35" t="s">
        <v>99</v>
      </c>
      <c r="DS28" s="35" t="s">
        <v>33</v>
      </c>
      <c r="DT28" s="46" t="s">
        <v>34</v>
      </c>
      <c r="DU28" s="46" t="s">
        <v>35</v>
      </c>
      <c r="DV28" s="35" t="s">
        <v>33</v>
      </c>
      <c r="DW28" s="35" t="s">
        <v>36</v>
      </c>
      <c r="DX28" s="35"/>
      <c r="DY28" s="35" t="s">
        <v>37</v>
      </c>
      <c r="DZ28" s="60">
        <f>-M17</f>
        <v>0</v>
      </c>
      <c r="EA28" s="36" t="s">
        <v>98</v>
      </c>
      <c r="EB28" s="35">
        <v>100</v>
      </c>
      <c r="EC28" s="35" t="s">
        <v>99</v>
      </c>
      <c r="ED28" s="35" t="s">
        <v>33</v>
      </c>
      <c r="EE28" s="46" t="s">
        <v>34</v>
      </c>
      <c r="EF28" s="46" t="s">
        <v>35</v>
      </c>
      <c r="EG28" s="35" t="s">
        <v>33</v>
      </c>
      <c r="EH28" s="35" t="s">
        <v>36</v>
      </c>
      <c r="EI28" s="35"/>
      <c r="EJ28" s="35" t="s">
        <v>37</v>
      </c>
      <c r="EK28" s="60">
        <f>-N17</f>
        <v>0</v>
      </c>
      <c r="EL28" s="36" t="s">
        <v>98</v>
      </c>
      <c r="EM28" s="35">
        <v>100</v>
      </c>
      <c r="EN28" s="35" t="s">
        <v>99</v>
      </c>
      <c r="EO28" s="35" t="s">
        <v>33</v>
      </c>
      <c r="EP28" s="46" t="s">
        <v>34</v>
      </c>
      <c r="EQ28" s="46" t="s">
        <v>35</v>
      </c>
      <c r="ER28" s="35" t="s">
        <v>33</v>
      </c>
      <c r="ES28" s="35" t="s">
        <v>36</v>
      </c>
      <c r="ET28" s="35"/>
      <c r="EU28" s="35" t="s">
        <v>37</v>
      </c>
      <c r="EV28" s="60">
        <f>-O17</f>
        <v>0</v>
      </c>
    </row>
    <row r="29" spans="1:152">
      <c r="C29" s="3"/>
      <c r="D29" s="3"/>
      <c r="E29" s="3"/>
      <c r="F29" s="3"/>
      <c r="G29" s="3"/>
      <c r="H29" s="3"/>
      <c r="I29" s="3"/>
      <c r="J29" s="77"/>
      <c r="K29" s="77"/>
      <c r="L29" s="77"/>
      <c r="M29" s="77"/>
      <c r="N29" s="77"/>
      <c r="O29" s="77"/>
      <c r="P29" s="5"/>
      <c r="R29" s="17"/>
      <c r="S29" s="56"/>
      <c r="U29" s="36" t="s">
        <v>100</v>
      </c>
      <c r="V29" s="35">
        <v>100</v>
      </c>
      <c r="W29" s="35" t="s">
        <v>101</v>
      </c>
      <c r="X29" s="35" t="s">
        <v>33</v>
      </c>
      <c r="Y29" s="46" t="s">
        <v>34</v>
      </c>
      <c r="Z29" s="46" t="s">
        <v>35</v>
      </c>
      <c r="AA29" s="35" t="e" cm="1">
        <f t="array" aca="1" ref="AA29" ca="1">RIGHT(CELL("filename",A1),LEN(CELL("filename",A1))-FIND("]",CELL("filename",A1)))</f>
        <v>#VALUE!</v>
      </c>
      <c r="AB29" s="35" t="s">
        <v>36</v>
      </c>
      <c r="AC29" s="35"/>
      <c r="AD29" s="35" t="s">
        <v>37</v>
      </c>
      <c r="AE29" s="60">
        <f>+D20</f>
        <v>0</v>
      </c>
      <c r="AF29" s="36" t="s">
        <v>100</v>
      </c>
      <c r="AG29" s="35">
        <v>100</v>
      </c>
      <c r="AH29" s="35" t="s">
        <v>101</v>
      </c>
      <c r="AI29" s="35" t="s">
        <v>33</v>
      </c>
      <c r="AJ29" s="46" t="s">
        <v>34</v>
      </c>
      <c r="AK29" s="46" t="s">
        <v>35</v>
      </c>
      <c r="AL29" s="35" t="e" cm="1">
        <f t="array" aca="1" ref="AL29" ca="1">RIGHT(CELL("filename",A1),LEN(CELL("filename",A1))-FIND("]",CELL("filename",A1)))</f>
        <v>#VALUE!</v>
      </c>
      <c r="AM29" s="35" t="s">
        <v>36</v>
      </c>
      <c r="AN29" s="35"/>
      <c r="AO29" s="35" t="s">
        <v>37</v>
      </c>
      <c r="AP29" s="60">
        <f>+E20</f>
        <v>0</v>
      </c>
      <c r="AQ29" s="36" t="s">
        <v>100</v>
      </c>
      <c r="AR29" s="35">
        <v>100</v>
      </c>
      <c r="AS29" s="35" t="s">
        <v>101</v>
      </c>
      <c r="AT29" s="35" t="s">
        <v>33</v>
      </c>
      <c r="AU29" s="46" t="s">
        <v>34</v>
      </c>
      <c r="AV29" s="46" t="s">
        <v>35</v>
      </c>
      <c r="AW29" s="35" t="e" cm="1">
        <f t="array" aca="1" ref="AW29" ca="1">RIGHT(CELL("filename",A1),LEN(CELL("filename",A1))-FIND("]",CELL("filename",A1)))</f>
        <v>#VALUE!</v>
      </c>
      <c r="AX29" s="35" t="s">
        <v>36</v>
      </c>
      <c r="AY29" s="35"/>
      <c r="AZ29" s="35" t="s">
        <v>37</v>
      </c>
      <c r="BA29" s="60">
        <f>+F20</f>
        <v>0</v>
      </c>
      <c r="BB29" s="36" t="s">
        <v>100</v>
      </c>
      <c r="BC29" s="35">
        <v>100</v>
      </c>
      <c r="BD29" s="35" t="s">
        <v>101</v>
      </c>
      <c r="BE29" s="35" t="s">
        <v>33</v>
      </c>
      <c r="BF29" s="46" t="s">
        <v>34</v>
      </c>
      <c r="BG29" s="46" t="s">
        <v>35</v>
      </c>
      <c r="BH29" s="35" t="e" cm="1">
        <f t="array" aca="1" ref="BH29" ca="1">RIGHT(CELL("filename",A1),LEN(CELL("filename",A1))-FIND("]",CELL("filename",A1)))</f>
        <v>#VALUE!</v>
      </c>
      <c r="BI29" s="35" t="s">
        <v>36</v>
      </c>
      <c r="BJ29" s="35"/>
      <c r="BK29" s="35" t="s">
        <v>37</v>
      </c>
      <c r="BL29" s="27">
        <f>+G20</f>
        <v>0</v>
      </c>
      <c r="BM29" s="36" t="s">
        <v>100</v>
      </c>
      <c r="BN29" s="35">
        <v>100</v>
      </c>
      <c r="BO29" s="35" t="s">
        <v>101</v>
      </c>
      <c r="BP29" s="35" t="s">
        <v>33</v>
      </c>
      <c r="BQ29" s="46" t="s">
        <v>34</v>
      </c>
      <c r="BR29" s="46" t="s">
        <v>35</v>
      </c>
      <c r="BS29" s="35" t="e" cm="1">
        <f t="array" aca="1" ref="BS29" ca="1">RIGHT(CELL("filename",A1),LEN(CELL("filename",A1))-FIND("]",CELL("filename",A1)))</f>
        <v>#VALUE!</v>
      </c>
      <c r="BT29" s="35" t="s">
        <v>36</v>
      </c>
      <c r="BU29" s="35"/>
      <c r="BV29" s="35" t="s">
        <v>37</v>
      </c>
      <c r="BW29" s="60">
        <f>+H20</f>
        <v>0</v>
      </c>
      <c r="BX29" s="36" t="s">
        <v>100</v>
      </c>
      <c r="BY29" s="35">
        <v>100</v>
      </c>
      <c r="BZ29" s="35" t="s">
        <v>101</v>
      </c>
      <c r="CA29" s="35" t="s">
        <v>33</v>
      </c>
      <c r="CB29" s="46" t="s">
        <v>34</v>
      </c>
      <c r="CC29" s="46" t="s">
        <v>35</v>
      </c>
      <c r="CD29" s="35" t="e" cm="1">
        <f t="array" aca="1" ref="CD29" ca="1">RIGHT(CELL("filename",A1),LEN(CELL("filename",A1))-FIND("]",CELL("filename",A1)))</f>
        <v>#VALUE!</v>
      </c>
      <c r="CE29" s="35" t="s">
        <v>36</v>
      </c>
      <c r="CF29" s="35"/>
      <c r="CG29" s="35" t="s">
        <v>37</v>
      </c>
      <c r="CH29" s="60">
        <f>+I20</f>
        <v>0</v>
      </c>
      <c r="CI29" s="36" t="s">
        <v>100</v>
      </c>
      <c r="CJ29" s="35">
        <v>100</v>
      </c>
      <c r="CK29" s="35" t="s">
        <v>101</v>
      </c>
      <c r="CL29" s="35" t="s">
        <v>33</v>
      </c>
      <c r="CM29" s="46" t="s">
        <v>34</v>
      </c>
      <c r="CN29" s="46" t="s">
        <v>35</v>
      </c>
      <c r="CO29" s="35" t="e" cm="1">
        <f t="array" aca="1" ref="CO29" ca="1">RIGHT(CELL("filename",A1),LEN(CELL("filename",A1))-FIND("]",CELL("filename",A1)))</f>
        <v>#VALUE!</v>
      </c>
      <c r="CP29" s="35" t="s">
        <v>36</v>
      </c>
      <c r="CQ29" s="35"/>
      <c r="CR29" s="35" t="s">
        <v>37</v>
      </c>
      <c r="CS29" s="60">
        <f>+J20</f>
        <v>0</v>
      </c>
      <c r="CT29" s="36" t="s">
        <v>100</v>
      </c>
      <c r="CU29" s="35">
        <v>100</v>
      </c>
      <c r="CV29" s="35" t="s">
        <v>101</v>
      </c>
      <c r="CW29" s="35" t="s">
        <v>33</v>
      </c>
      <c r="CX29" s="46" t="s">
        <v>34</v>
      </c>
      <c r="CY29" s="46" t="s">
        <v>35</v>
      </c>
      <c r="CZ29" s="35" t="e" cm="1">
        <f t="array" aca="1" ref="CZ29" ca="1">RIGHT(CELL("filename",A1),LEN(CELL("filename",A1))-FIND("]",CELL("filename",A1)))</f>
        <v>#VALUE!</v>
      </c>
      <c r="DA29" s="35" t="s">
        <v>36</v>
      </c>
      <c r="DB29" s="35"/>
      <c r="DC29" s="35" t="s">
        <v>37</v>
      </c>
      <c r="DD29" s="60">
        <f>+K20</f>
        <v>0</v>
      </c>
      <c r="DE29" s="36" t="s">
        <v>100</v>
      </c>
      <c r="DF29" s="35">
        <v>100</v>
      </c>
      <c r="DG29" s="35" t="s">
        <v>101</v>
      </c>
      <c r="DH29" s="35" t="s">
        <v>33</v>
      </c>
      <c r="DI29" s="46" t="s">
        <v>34</v>
      </c>
      <c r="DJ29" s="46" t="s">
        <v>35</v>
      </c>
      <c r="DK29" s="35" t="e" cm="1">
        <f t="array" aca="1" ref="DK29" ca="1">RIGHT(CELL("filename",A1),LEN(CELL("filename",A1))-FIND("]",CELL("filename",A1)))</f>
        <v>#VALUE!</v>
      </c>
      <c r="DL29" s="35" t="s">
        <v>36</v>
      </c>
      <c r="DM29" s="35"/>
      <c r="DN29" s="35" t="s">
        <v>37</v>
      </c>
      <c r="DO29" s="60">
        <f>+L20</f>
        <v>0</v>
      </c>
      <c r="DP29" s="36" t="s">
        <v>100</v>
      </c>
      <c r="DQ29" s="35">
        <v>100</v>
      </c>
      <c r="DR29" s="35" t="s">
        <v>101</v>
      </c>
      <c r="DS29" s="35" t="s">
        <v>33</v>
      </c>
      <c r="DT29" s="46" t="s">
        <v>34</v>
      </c>
      <c r="DU29" s="46" t="s">
        <v>35</v>
      </c>
      <c r="DV29" s="35" t="e" cm="1">
        <f t="array" aca="1" ref="DV29" ca="1">RIGHT(CELL("filename",A1),LEN(CELL("filename",A1))-FIND("]",CELL("filename",A1)))</f>
        <v>#VALUE!</v>
      </c>
      <c r="DW29" s="35" t="s">
        <v>36</v>
      </c>
      <c r="DX29" s="35"/>
      <c r="DY29" s="35" t="s">
        <v>37</v>
      </c>
      <c r="DZ29" s="60">
        <f>+M20</f>
        <v>0</v>
      </c>
      <c r="EA29" s="36" t="s">
        <v>100</v>
      </c>
      <c r="EB29" s="35">
        <v>100</v>
      </c>
      <c r="EC29" s="35" t="s">
        <v>101</v>
      </c>
      <c r="ED29" s="35" t="s">
        <v>33</v>
      </c>
      <c r="EE29" s="46" t="s">
        <v>34</v>
      </c>
      <c r="EF29" s="46" t="s">
        <v>35</v>
      </c>
      <c r="EG29" s="35" t="e" cm="1">
        <f t="array" aca="1" ref="EG29" ca="1">RIGHT(CELL("filename",A1),LEN(CELL("filename",A1))-FIND("]",CELL("filename",A1)))</f>
        <v>#VALUE!</v>
      </c>
      <c r="EH29" s="35" t="s">
        <v>36</v>
      </c>
      <c r="EI29" s="35"/>
      <c r="EJ29" s="35" t="s">
        <v>37</v>
      </c>
      <c r="EK29" s="60">
        <f>+N20</f>
        <v>0</v>
      </c>
      <c r="EL29" s="36" t="s">
        <v>100</v>
      </c>
      <c r="EM29" s="35">
        <v>100</v>
      </c>
      <c r="EN29" s="35" t="s">
        <v>101</v>
      </c>
      <c r="EO29" s="35" t="s">
        <v>33</v>
      </c>
      <c r="EP29" s="46" t="s">
        <v>34</v>
      </c>
      <c r="EQ29" s="46" t="s">
        <v>35</v>
      </c>
      <c r="ER29" s="35" t="e" cm="1">
        <f t="array" aca="1" ref="ER29" ca="1">RIGHT(CELL("filename",A1),LEN(CELL("filename",A1))-FIND("]",CELL("filename",A1)))</f>
        <v>#VALUE!</v>
      </c>
      <c r="ES29" s="35" t="s">
        <v>36</v>
      </c>
      <c r="ET29" s="35"/>
      <c r="EU29" s="35" t="s">
        <v>37</v>
      </c>
      <c r="EV29" s="60">
        <f>+O20</f>
        <v>0</v>
      </c>
    </row>
    <row r="30" spans="1:152">
      <c r="A30" s="1" t="s">
        <v>102</v>
      </c>
      <c r="B30" s="15" t="s">
        <v>103</v>
      </c>
      <c r="C30" s="24">
        <f t="shared" ref="C30:D31" si="12">+C6*0.004</f>
        <v>0</v>
      </c>
      <c r="D30" s="24">
        <f t="shared" si="12"/>
        <v>0</v>
      </c>
      <c r="E30" s="24"/>
      <c r="F30" s="24"/>
      <c r="G30" s="24"/>
      <c r="H30" s="24"/>
      <c r="I30" s="24"/>
      <c r="J30" s="24"/>
      <c r="K30" s="24"/>
      <c r="L30" s="24"/>
      <c r="M30" s="24"/>
      <c r="N30" s="24"/>
      <c r="O30" s="24"/>
      <c r="P30" s="24">
        <f>SUM(D30:O30)</f>
        <v>0</v>
      </c>
      <c r="Q30" s="22">
        <f>+C30+P30</f>
        <v>0</v>
      </c>
      <c r="R30" s="17"/>
      <c r="S30" s="56"/>
      <c r="U30" s="36" t="s">
        <v>67</v>
      </c>
      <c r="V30" s="35">
        <v>100</v>
      </c>
      <c r="W30" s="35" t="s">
        <v>68</v>
      </c>
      <c r="X30" s="35" t="s">
        <v>33</v>
      </c>
      <c r="Y30" s="46" t="s">
        <v>34</v>
      </c>
      <c r="Z30" s="35" t="s">
        <v>35</v>
      </c>
      <c r="AA30" s="35" t="s">
        <v>33</v>
      </c>
      <c r="AB30" s="35" t="s">
        <v>36</v>
      </c>
      <c r="AC30" s="35"/>
      <c r="AD30" s="35" t="s">
        <v>37</v>
      </c>
      <c r="AE30" s="60">
        <f>-D20</f>
        <v>0</v>
      </c>
      <c r="AF30" s="36" t="s">
        <v>67</v>
      </c>
      <c r="AG30" s="35">
        <v>100</v>
      </c>
      <c r="AH30" s="35" t="s">
        <v>68</v>
      </c>
      <c r="AI30" s="35" t="s">
        <v>33</v>
      </c>
      <c r="AJ30" s="46" t="s">
        <v>34</v>
      </c>
      <c r="AK30" s="35" t="s">
        <v>35</v>
      </c>
      <c r="AL30" s="35" t="s">
        <v>33</v>
      </c>
      <c r="AM30" s="35" t="s">
        <v>36</v>
      </c>
      <c r="AN30" s="35"/>
      <c r="AO30" s="35" t="s">
        <v>37</v>
      </c>
      <c r="AP30" s="60">
        <f>-E20</f>
        <v>0</v>
      </c>
      <c r="AQ30" s="36" t="s">
        <v>67</v>
      </c>
      <c r="AR30" s="35">
        <v>100</v>
      </c>
      <c r="AS30" s="35" t="s">
        <v>68</v>
      </c>
      <c r="AT30" s="35" t="s">
        <v>33</v>
      </c>
      <c r="AU30" s="46" t="s">
        <v>34</v>
      </c>
      <c r="AV30" s="35" t="s">
        <v>35</v>
      </c>
      <c r="AW30" s="35" t="s">
        <v>33</v>
      </c>
      <c r="AX30" s="35" t="s">
        <v>36</v>
      </c>
      <c r="AY30" s="35"/>
      <c r="AZ30" s="35" t="s">
        <v>37</v>
      </c>
      <c r="BA30" s="60">
        <f>-F20</f>
        <v>0</v>
      </c>
      <c r="BB30" s="36" t="s">
        <v>67</v>
      </c>
      <c r="BC30" s="35">
        <v>100</v>
      </c>
      <c r="BD30" s="35" t="s">
        <v>68</v>
      </c>
      <c r="BE30" s="35" t="s">
        <v>33</v>
      </c>
      <c r="BF30" s="46" t="s">
        <v>34</v>
      </c>
      <c r="BG30" s="35" t="s">
        <v>35</v>
      </c>
      <c r="BH30" s="35" t="s">
        <v>33</v>
      </c>
      <c r="BI30" s="35" t="s">
        <v>36</v>
      </c>
      <c r="BJ30" s="35"/>
      <c r="BK30" s="35" t="s">
        <v>37</v>
      </c>
      <c r="BL30" s="27">
        <f>-G20</f>
        <v>0</v>
      </c>
      <c r="BM30" s="36" t="s">
        <v>67</v>
      </c>
      <c r="BN30" s="35">
        <v>100</v>
      </c>
      <c r="BO30" s="35" t="s">
        <v>68</v>
      </c>
      <c r="BP30" s="35" t="s">
        <v>33</v>
      </c>
      <c r="BQ30" s="46" t="s">
        <v>34</v>
      </c>
      <c r="BR30" s="35" t="s">
        <v>35</v>
      </c>
      <c r="BS30" s="35" t="s">
        <v>33</v>
      </c>
      <c r="BT30" s="35" t="s">
        <v>36</v>
      </c>
      <c r="BU30" s="35"/>
      <c r="BV30" s="35" t="s">
        <v>37</v>
      </c>
      <c r="BW30" s="60">
        <f>-H20</f>
        <v>0</v>
      </c>
      <c r="BX30" s="36" t="s">
        <v>67</v>
      </c>
      <c r="BY30" s="35">
        <v>100</v>
      </c>
      <c r="BZ30" s="35" t="s">
        <v>68</v>
      </c>
      <c r="CA30" s="35" t="s">
        <v>33</v>
      </c>
      <c r="CB30" s="46" t="s">
        <v>34</v>
      </c>
      <c r="CC30" s="35" t="s">
        <v>35</v>
      </c>
      <c r="CD30" s="35" t="s">
        <v>33</v>
      </c>
      <c r="CE30" s="35" t="s">
        <v>36</v>
      </c>
      <c r="CF30" s="35"/>
      <c r="CG30" s="35" t="s">
        <v>37</v>
      </c>
      <c r="CH30" s="60">
        <f>-I20</f>
        <v>0</v>
      </c>
      <c r="CI30" s="36" t="s">
        <v>67</v>
      </c>
      <c r="CJ30" s="35">
        <v>100</v>
      </c>
      <c r="CK30" s="35" t="s">
        <v>68</v>
      </c>
      <c r="CL30" s="35" t="s">
        <v>33</v>
      </c>
      <c r="CM30" s="46" t="s">
        <v>34</v>
      </c>
      <c r="CN30" s="35" t="s">
        <v>35</v>
      </c>
      <c r="CO30" s="35" t="s">
        <v>33</v>
      </c>
      <c r="CP30" s="35" t="s">
        <v>36</v>
      </c>
      <c r="CQ30" s="35"/>
      <c r="CR30" s="35" t="s">
        <v>37</v>
      </c>
      <c r="CS30" s="60">
        <f>-J20</f>
        <v>0</v>
      </c>
      <c r="CT30" s="36" t="s">
        <v>67</v>
      </c>
      <c r="CU30" s="35">
        <v>100</v>
      </c>
      <c r="CV30" s="35" t="s">
        <v>68</v>
      </c>
      <c r="CW30" s="35" t="s">
        <v>33</v>
      </c>
      <c r="CX30" s="46" t="s">
        <v>34</v>
      </c>
      <c r="CY30" s="35" t="s">
        <v>35</v>
      </c>
      <c r="CZ30" s="35" t="s">
        <v>33</v>
      </c>
      <c r="DA30" s="35" t="s">
        <v>36</v>
      </c>
      <c r="DB30" s="35"/>
      <c r="DC30" s="35" t="s">
        <v>37</v>
      </c>
      <c r="DD30" s="60">
        <f>-K20</f>
        <v>0</v>
      </c>
      <c r="DE30" s="36" t="s">
        <v>67</v>
      </c>
      <c r="DF30" s="35">
        <v>100</v>
      </c>
      <c r="DG30" s="35" t="s">
        <v>68</v>
      </c>
      <c r="DH30" s="35" t="s">
        <v>33</v>
      </c>
      <c r="DI30" s="46" t="s">
        <v>34</v>
      </c>
      <c r="DJ30" s="35" t="s">
        <v>35</v>
      </c>
      <c r="DK30" s="35" t="s">
        <v>33</v>
      </c>
      <c r="DL30" s="35" t="s">
        <v>36</v>
      </c>
      <c r="DM30" s="35"/>
      <c r="DN30" s="35" t="s">
        <v>37</v>
      </c>
      <c r="DO30" s="60">
        <f>-L20</f>
        <v>0</v>
      </c>
      <c r="DP30" s="36" t="s">
        <v>67</v>
      </c>
      <c r="DQ30" s="35">
        <v>100</v>
      </c>
      <c r="DR30" s="35" t="s">
        <v>68</v>
      </c>
      <c r="DS30" s="35" t="s">
        <v>33</v>
      </c>
      <c r="DT30" s="46" t="s">
        <v>34</v>
      </c>
      <c r="DU30" s="35" t="s">
        <v>35</v>
      </c>
      <c r="DV30" s="35" t="s">
        <v>33</v>
      </c>
      <c r="DW30" s="35" t="s">
        <v>36</v>
      </c>
      <c r="DX30" s="35"/>
      <c r="DY30" s="35" t="s">
        <v>37</v>
      </c>
      <c r="DZ30" s="60">
        <f>-M20</f>
        <v>0</v>
      </c>
      <c r="EA30" s="36" t="s">
        <v>67</v>
      </c>
      <c r="EB30" s="35">
        <v>100</v>
      </c>
      <c r="EC30" s="35" t="s">
        <v>68</v>
      </c>
      <c r="ED30" s="35" t="s">
        <v>33</v>
      </c>
      <c r="EE30" s="46" t="s">
        <v>34</v>
      </c>
      <c r="EF30" s="35" t="s">
        <v>35</v>
      </c>
      <c r="EG30" s="35" t="s">
        <v>33</v>
      </c>
      <c r="EH30" s="35" t="s">
        <v>36</v>
      </c>
      <c r="EI30" s="35"/>
      <c r="EJ30" s="35" t="s">
        <v>37</v>
      </c>
      <c r="EK30" s="60">
        <f>-N20</f>
        <v>0</v>
      </c>
      <c r="EL30" s="36" t="s">
        <v>67</v>
      </c>
      <c r="EM30" s="35">
        <v>100</v>
      </c>
      <c r="EN30" s="35" t="s">
        <v>68</v>
      </c>
      <c r="EO30" s="35" t="s">
        <v>33</v>
      </c>
      <c r="EP30" s="46" t="s">
        <v>34</v>
      </c>
      <c r="EQ30" s="35" t="s">
        <v>35</v>
      </c>
      <c r="ER30" s="35" t="s">
        <v>33</v>
      </c>
      <c r="ES30" s="35" t="s">
        <v>36</v>
      </c>
      <c r="ET30" s="35"/>
      <c r="EU30" s="35" t="s">
        <v>37</v>
      </c>
      <c r="EV30" s="60">
        <f>-O20</f>
        <v>0</v>
      </c>
    </row>
    <row r="31" spans="1:152">
      <c r="B31" s="15" t="s">
        <v>104</v>
      </c>
      <c r="C31" s="22">
        <f t="shared" si="12"/>
        <v>0</v>
      </c>
      <c r="D31" s="22">
        <f t="shared" si="12"/>
        <v>0</v>
      </c>
      <c r="E31" s="22"/>
      <c r="F31" s="22"/>
      <c r="G31" s="22"/>
      <c r="H31" s="22"/>
      <c r="I31" s="22"/>
      <c r="J31" s="22"/>
      <c r="K31" s="22"/>
      <c r="L31" s="22"/>
      <c r="M31" s="22"/>
      <c r="N31" s="22"/>
      <c r="O31" s="22"/>
      <c r="P31" s="24">
        <f>SUM(D31:O31)</f>
        <v>0</v>
      </c>
      <c r="Q31" s="22">
        <f>+C31+P31</f>
        <v>0</v>
      </c>
      <c r="R31" s="17"/>
      <c r="S31" s="56"/>
      <c r="U31" s="36" t="s">
        <v>69</v>
      </c>
      <c r="V31" s="35" t="s">
        <v>32</v>
      </c>
      <c r="W31" s="35" t="s">
        <v>70</v>
      </c>
      <c r="X31" s="35" t="s">
        <v>33</v>
      </c>
      <c r="Y31" s="46" t="s">
        <v>34</v>
      </c>
      <c r="Z31" s="35" t="s">
        <v>35</v>
      </c>
      <c r="AA31" s="35" t="s">
        <v>33</v>
      </c>
      <c r="AB31" s="35" t="s">
        <v>36</v>
      </c>
      <c r="AC31" s="35"/>
      <c r="AD31" s="35" t="s">
        <v>37</v>
      </c>
      <c r="AE31" s="60">
        <f>+D20</f>
        <v>0</v>
      </c>
      <c r="AF31" s="36" t="s">
        <v>69</v>
      </c>
      <c r="AG31" s="35" t="s">
        <v>32</v>
      </c>
      <c r="AH31" s="35" t="s">
        <v>70</v>
      </c>
      <c r="AI31" s="35" t="s">
        <v>33</v>
      </c>
      <c r="AJ31" s="46" t="s">
        <v>34</v>
      </c>
      <c r="AK31" s="35" t="s">
        <v>35</v>
      </c>
      <c r="AL31" s="35" t="s">
        <v>33</v>
      </c>
      <c r="AM31" s="35" t="s">
        <v>36</v>
      </c>
      <c r="AN31" s="35"/>
      <c r="AO31" s="35" t="s">
        <v>37</v>
      </c>
      <c r="AP31" s="60">
        <f>+E20</f>
        <v>0</v>
      </c>
      <c r="AQ31" s="36" t="s">
        <v>69</v>
      </c>
      <c r="AR31" s="35" t="s">
        <v>32</v>
      </c>
      <c r="AS31" s="35" t="s">
        <v>70</v>
      </c>
      <c r="AT31" s="35" t="s">
        <v>33</v>
      </c>
      <c r="AU31" s="46" t="s">
        <v>34</v>
      </c>
      <c r="AV31" s="35" t="s">
        <v>35</v>
      </c>
      <c r="AW31" s="35" t="s">
        <v>33</v>
      </c>
      <c r="AX31" s="35" t="s">
        <v>36</v>
      </c>
      <c r="AY31" s="35"/>
      <c r="AZ31" s="35" t="s">
        <v>37</v>
      </c>
      <c r="BA31" s="60">
        <f>+F20</f>
        <v>0</v>
      </c>
      <c r="BB31" s="36" t="s">
        <v>69</v>
      </c>
      <c r="BC31" s="35" t="s">
        <v>32</v>
      </c>
      <c r="BD31" s="35" t="s">
        <v>70</v>
      </c>
      <c r="BE31" s="35" t="s">
        <v>33</v>
      </c>
      <c r="BF31" s="46" t="s">
        <v>34</v>
      </c>
      <c r="BG31" s="35" t="s">
        <v>35</v>
      </c>
      <c r="BH31" s="35" t="s">
        <v>33</v>
      </c>
      <c r="BI31" s="35" t="s">
        <v>36</v>
      </c>
      <c r="BJ31" s="35"/>
      <c r="BK31" s="35" t="s">
        <v>37</v>
      </c>
      <c r="BL31" s="27">
        <f>+G20</f>
        <v>0</v>
      </c>
      <c r="BM31" s="36" t="s">
        <v>69</v>
      </c>
      <c r="BN31" s="35" t="s">
        <v>32</v>
      </c>
      <c r="BO31" s="35" t="s">
        <v>70</v>
      </c>
      <c r="BP31" s="35" t="s">
        <v>33</v>
      </c>
      <c r="BQ31" s="46" t="s">
        <v>34</v>
      </c>
      <c r="BR31" s="35" t="s">
        <v>35</v>
      </c>
      <c r="BS31" s="35" t="s">
        <v>33</v>
      </c>
      <c r="BT31" s="35" t="s">
        <v>36</v>
      </c>
      <c r="BU31" s="35"/>
      <c r="BV31" s="35" t="s">
        <v>37</v>
      </c>
      <c r="BW31" s="60">
        <f>+H20</f>
        <v>0</v>
      </c>
      <c r="BX31" s="36" t="s">
        <v>69</v>
      </c>
      <c r="BY31" s="35" t="s">
        <v>32</v>
      </c>
      <c r="BZ31" s="35" t="s">
        <v>70</v>
      </c>
      <c r="CA31" s="35" t="s">
        <v>33</v>
      </c>
      <c r="CB31" s="46" t="s">
        <v>34</v>
      </c>
      <c r="CC31" s="35" t="s">
        <v>35</v>
      </c>
      <c r="CD31" s="35" t="s">
        <v>33</v>
      </c>
      <c r="CE31" s="35" t="s">
        <v>36</v>
      </c>
      <c r="CF31" s="35"/>
      <c r="CG31" s="35" t="s">
        <v>37</v>
      </c>
      <c r="CH31" s="60">
        <f>+I20</f>
        <v>0</v>
      </c>
      <c r="CI31" s="36" t="s">
        <v>69</v>
      </c>
      <c r="CJ31" s="35" t="s">
        <v>32</v>
      </c>
      <c r="CK31" s="35" t="s">
        <v>70</v>
      </c>
      <c r="CL31" s="35" t="s">
        <v>33</v>
      </c>
      <c r="CM31" s="46" t="s">
        <v>34</v>
      </c>
      <c r="CN31" s="35" t="s">
        <v>35</v>
      </c>
      <c r="CO31" s="35" t="s">
        <v>33</v>
      </c>
      <c r="CP31" s="35" t="s">
        <v>36</v>
      </c>
      <c r="CQ31" s="35"/>
      <c r="CR31" s="35" t="s">
        <v>37</v>
      </c>
      <c r="CS31" s="60">
        <f>+J20</f>
        <v>0</v>
      </c>
      <c r="CT31" s="36" t="s">
        <v>69</v>
      </c>
      <c r="CU31" s="35" t="s">
        <v>32</v>
      </c>
      <c r="CV31" s="35" t="s">
        <v>70</v>
      </c>
      <c r="CW31" s="35" t="s">
        <v>33</v>
      </c>
      <c r="CX31" s="46" t="s">
        <v>34</v>
      </c>
      <c r="CY31" s="35" t="s">
        <v>35</v>
      </c>
      <c r="CZ31" s="35" t="s">
        <v>33</v>
      </c>
      <c r="DA31" s="35" t="s">
        <v>36</v>
      </c>
      <c r="DB31" s="35"/>
      <c r="DC31" s="35" t="s">
        <v>37</v>
      </c>
      <c r="DD31" s="60">
        <f>+K20</f>
        <v>0</v>
      </c>
      <c r="DE31" s="36" t="s">
        <v>69</v>
      </c>
      <c r="DF31" s="35" t="s">
        <v>32</v>
      </c>
      <c r="DG31" s="35" t="s">
        <v>70</v>
      </c>
      <c r="DH31" s="35" t="s">
        <v>33</v>
      </c>
      <c r="DI31" s="46" t="s">
        <v>34</v>
      </c>
      <c r="DJ31" s="35" t="s">
        <v>35</v>
      </c>
      <c r="DK31" s="35" t="s">
        <v>33</v>
      </c>
      <c r="DL31" s="35" t="s">
        <v>36</v>
      </c>
      <c r="DM31" s="35"/>
      <c r="DN31" s="35" t="s">
        <v>37</v>
      </c>
      <c r="DO31" s="60">
        <f>+L20</f>
        <v>0</v>
      </c>
      <c r="DP31" s="36" t="s">
        <v>69</v>
      </c>
      <c r="DQ31" s="35" t="s">
        <v>32</v>
      </c>
      <c r="DR31" s="35" t="s">
        <v>70</v>
      </c>
      <c r="DS31" s="35" t="s">
        <v>33</v>
      </c>
      <c r="DT31" s="46" t="s">
        <v>34</v>
      </c>
      <c r="DU31" s="35" t="s">
        <v>35</v>
      </c>
      <c r="DV31" s="35" t="s">
        <v>33</v>
      </c>
      <c r="DW31" s="35" t="s">
        <v>36</v>
      </c>
      <c r="DX31" s="35"/>
      <c r="DY31" s="35" t="s">
        <v>37</v>
      </c>
      <c r="DZ31" s="60">
        <f>+M20</f>
        <v>0</v>
      </c>
      <c r="EA31" s="36" t="s">
        <v>69</v>
      </c>
      <c r="EB31" s="35" t="s">
        <v>32</v>
      </c>
      <c r="EC31" s="35" t="s">
        <v>70</v>
      </c>
      <c r="ED31" s="35" t="s">
        <v>33</v>
      </c>
      <c r="EE31" s="46" t="s">
        <v>34</v>
      </c>
      <c r="EF31" s="35" t="s">
        <v>35</v>
      </c>
      <c r="EG31" s="35" t="s">
        <v>33</v>
      </c>
      <c r="EH31" s="35" t="s">
        <v>36</v>
      </c>
      <c r="EI31" s="35"/>
      <c r="EJ31" s="35" t="s">
        <v>37</v>
      </c>
      <c r="EK31" s="60">
        <f>+N20</f>
        <v>0</v>
      </c>
      <c r="EL31" s="36" t="s">
        <v>69</v>
      </c>
      <c r="EM31" s="35" t="s">
        <v>32</v>
      </c>
      <c r="EN31" s="35" t="s">
        <v>70</v>
      </c>
      <c r="EO31" s="35" t="s">
        <v>33</v>
      </c>
      <c r="EP31" s="46" t="s">
        <v>34</v>
      </c>
      <c r="EQ31" s="35" t="s">
        <v>35</v>
      </c>
      <c r="ER31" s="35" t="s">
        <v>33</v>
      </c>
      <c r="ES31" s="35" t="s">
        <v>36</v>
      </c>
      <c r="ET31" s="35"/>
      <c r="EU31" s="35" t="s">
        <v>37</v>
      </c>
      <c r="EV31" s="60">
        <f>+O20</f>
        <v>0</v>
      </c>
    </row>
    <row r="32" spans="1:152">
      <c r="A32" s="1" t="s">
        <v>105</v>
      </c>
      <c r="B32" s="15" t="s">
        <v>106</v>
      </c>
      <c r="C32" s="24">
        <f t="shared" ref="C32:D33" si="13">+C6*0.02</f>
        <v>0</v>
      </c>
      <c r="D32" s="24">
        <f t="shared" si="13"/>
        <v>0</v>
      </c>
      <c r="E32" s="24"/>
      <c r="F32" s="24"/>
      <c r="G32" s="24"/>
      <c r="H32" s="24"/>
      <c r="I32" s="24"/>
      <c r="J32" s="24"/>
      <c r="K32" s="24"/>
      <c r="L32" s="24"/>
      <c r="M32" s="24"/>
      <c r="N32" s="24"/>
      <c r="O32" s="24"/>
      <c r="P32" s="24">
        <f>SUM(D32:O32)</f>
        <v>0</v>
      </c>
      <c r="Q32" s="22">
        <f>+C32+P32</f>
        <v>0</v>
      </c>
      <c r="R32" s="17"/>
      <c r="S32" s="56"/>
      <c r="U32" s="36" t="s">
        <v>107</v>
      </c>
      <c r="V32" s="35">
        <v>100</v>
      </c>
      <c r="W32" s="35" t="s">
        <v>108</v>
      </c>
      <c r="X32" s="35" t="s">
        <v>33</v>
      </c>
      <c r="Y32" s="46" t="s">
        <v>34</v>
      </c>
      <c r="Z32" s="46" t="s">
        <v>35</v>
      </c>
      <c r="AA32" s="35" t="s">
        <v>33</v>
      </c>
      <c r="AB32" s="35" t="s">
        <v>36</v>
      </c>
      <c r="AC32" s="35"/>
      <c r="AD32" s="35" t="s">
        <v>37</v>
      </c>
      <c r="AE32" s="60">
        <f>-D20</f>
        <v>0</v>
      </c>
      <c r="AF32" s="36" t="s">
        <v>107</v>
      </c>
      <c r="AG32" s="35">
        <v>100</v>
      </c>
      <c r="AH32" s="35" t="s">
        <v>108</v>
      </c>
      <c r="AI32" s="35" t="s">
        <v>33</v>
      </c>
      <c r="AJ32" s="46" t="s">
        <v>34</v>
      </c>
      <c r="AK32" s="46" t="s">
        <v>35</v>
      </c>
      <c r="AL32" s="35" t="s">
        <v>33</v>
      </c>
      <c r="AM32" s="35" t="s">
        <v>36</v>
      </c>
      <c r="AN32" s="35"/>
      <c r="AO32" s="35" t="s">
        <v>37</v>
      </c>
      <c r="AP32" s="60">
        <f>-E20</f>
        <v>0</v>
      </c>
      <c r="AQ32" s="36" t="s">
        <v>107</v>
      </c>
      <c r="AR32" s="35">
        <v>100</v>
      </c>
      <c r="AS32" s="35" t="s">
        <v>108</v>
      </c>
      <c r="AT32" s="35" t="s">
        <v>33</v>
      </c>
      <c r="AU32" s="46" t="s">
        <v>34</v>
      </c>
      <c r="AV32" s="46" t="s">
        <v>35</v>
      </c>
      <c r="AW32" s="35" t="s">
        <v>33</v>
      </c>
      <c r="AX32" s="35" t="s">
        <v>36</v>
      </c>
      <c r="AY32" s="35"/>
      <c r="AZ32" s="35" t="s">
        <v>37</v>
      </c>
      <c r="BA32" s="60">
        <f>-F20</f>
        <v>0</v>
      </c>
      <c r="BB32" s="36" t="s">
        <v>107</v>
      </c>
      <c r="BC32" s="35">
        <v>100</v>
      </c>
      <c r="BD32" s="35" t="s">
        <v>108</v>
      </c>
      <c r="BE32" s="35" t="s">
        <v>33</v>
      </c>
      <c r="BF32" s="46" t="s">
        <v>34</v>
      </c>
      <c r="BG32" s="46" t="s">
        <v>35</v>
      </c>
      <c r="BH32" s="35" t="s">
        <v>33</v>
      </c>
      <c r="BI32" s="35" t="s">
        <v>36</v>
      </c>
      <c r="BJ32" s="35"/>
      <c r="BK32" s="35" t="s">
        <v>37</v>
      </c>
      <c r="BL32" s="27">
        <f>-G20</f>
        <v>0</v>
      </c>
      <c r="BM32" s="36" t="s">
        <v>107</v>
      </c>
      <c r="BN32" s="35">
        <v>100</v>
      </c>
      <c r="BO32" s="35" t="s">
        <v>108</v>
      </c>
      <c r="BP32" s="35" t="s">
        <v>33</v>
      </c>
      <c r="BQ32" s="46" t="s">
        <v>34</v>
      </c>
      <c r="BR32" s="46" t="s">
        <v>35</v>
      </c>
      <c r="BS32" s="35" t="s">
        <v>33</v>
      </c>
      <c r="BT32" s="35" t="s">
        <v>36</v>
      </c>
      <c r="BU32" s="35"/>
      <c r="BV32" s="35" t="s">
        <v>37</v>
      </c>
      <c r="BW32" s="60">
        <f>-H20</f>
        <v>0</v>
      </c>
      <c r="BX32" s="36" t="s">
        <v>107</v>
      </c>
      <c r="BY32" s="35">
        <v>100</v>
      </c>
      <c r="BZ32" s="35" t="s">
        <v>108</v>
      </c>
      <c r="CA32" s="35" t="s">
        <v>33</v>
      </c>
      <c r="CB32" s="46" t="s">
        <v>34</v>
      </c>
      <c r="CC32" s="46" t="s">
        <v>35</v>
      </c>
      <c r="CD32" s="35" t="s">
        <v>33</v>
      </c>
      <c r="CE32" s="35" t="s">
        <v>36</v>
      </c>
      <c r="CF32" s="35"/>
      <c r="CG32" s="35" t="s">
        <v>37</v>
      </c>
      <c r="CH32" s="60">
        <f>-I20</f>
        <v>0</v>
      </c>
      <c r="CI32" s="36" t="s">
        <v>107</v>
      </c>
      <c r="CJ32" s="35">
        <v>100</v>
      </c>
      <c r="CK32" s="35" t="s">
        <v>108</v>
      </c>
      <c r="CL32" s="35" t="s">
        <v>33</v>
      </c>
      <c r="CM32" s="46" t="s">
        <v>34</v>
      </c>
      <c r="CN32" s="46" t="s">
        <v>35</v>
      </c>
      <c r="CO32" s="35" t="s">
        <v>33</v>
      </c>
      <c r="CP32" s="35" t="s">
        <v>36</v>
      </c>
      <c r="CQ32" s="35"/>
      <c r="CR32" s="35" t="s">
        <v>37</v>
      </c>
      <c r="CS32" s="60">
        <f>-J20</f>
        <v>0</v>
      </c>
      <c r="CT32" s="36" t="s">
        <v>107</v>
      </c>
      <c r="CU32" s="35">
        <v>100</v>
      </c>
      <c r="CV32" s="35" t="s">
        <v>108</v>
      </c>
      <c r="CW32" s="35" t="s">
        <v>33</v>
      </c>
      <c r="CX32" s="46" t="s">
        <v>34</v>
      </c>
      <c r="CY32" s="46" t="s">
        <v>35</v>
      </c>
      <c r="CZ32" s="35" t="s">
        <v>33</v>
      </c>
      <c r="DA32" s="35" t="s">
        <v>36</v>
      </c>
      <c r="DB32" s="35"/>
      <c r="DC32" s="35" t="s">
        <v>37</v>
      </c>
      <c r="DD32" s="60">
        <f>-K20</f>
        <v>0</v>
      </c>
      <c r="DE32" s="36" t="s">
        <v>107</v>
      </c>
      <c r="DF32" s="35">
        <v>100</v>
      </c>
      <c r="DG32" s="35" t="s">
        <v>108</v>
      </c>
      <c r="DH32" s="35" t="s">
        <v>33</v>
      </c>
      <c r="DI32" s="46" t="s">
        <v>34</v>
      </c>
      <c r="DJ32" s="46" t="s">
        <v>35</v>
      </c>
      <c r="DK32" s="35" t="s">
        <v>33</v>
      </c>
      <c r="DL32" s="35" t="s">
        <v>36</v>
      </c>
      <c r="DM32" s="35"/>
      <c r="DN32" s="35" t="s">
        <v>37</v>
      </c>
      <c r="DO32" s="60">
        <f>-L20</f>
        <v>0</v>
      </c>
      <c r="DP32" s="36" t="s">
        <v>107</v>
      </c>
      <c r="DQ32" s="35">
        <v>100</v>
      </c>
      <c r="DR32" s="35" t="s">
        <v>108</v>
      </c>
      <c r="DS32" s="35" t="s">
        <v>33</v>
      </c>
      <c r="DT32" s="46" t="s">
        <v>34</v>
      </c>
      <c r="DU32" s="46" t="s">
        <v>35</v>
      </c>
      <c r="DV32" s="35" t="s">
        <v>33</v>
      </c>
      <c r="DW32" s="35" t="s">
        <v>36</v>
      </c>
      <c r="DX32" s="35"/>
      <c r="DY32" s="35" t="s">
        <v>37</v>
      </c>
      <c r="DZ32" s="60">
        <f>-M20</f>
        <v>0</v>
      </c>
      <c r="EA32" s="36" t="s">
        <v>107</v>
      </c>
      <c r="EB32" s="35">
        <v>100</v>
      </c>
      <c r="EC32" s="35" t="s">
        <v>108</v>
      </c>
      <c r="ED32" s="35" t="s">
        <v>33</v>
      </c>
      <c r="EE32" s="46" t="s">
        <v>34</v>
      </c>
      <c r="EF32" s="46" t="s">
        <v>35</v>
      </c>
      <c r="EG32" s="35" t="s">
        <v>33</v>
      </c>
      <c r="EH32" s="35" t="s">
        <v>36</v>
      </c>
      <c r="EI32" s="35"/>
      <c r="EJ32" s="35" t="s">
        <v>37</v>
      </c>
      <c r="EK32" s="60">
        <f>-N20</f>
        <v>0</v>
      </c>
      <c r="EL32" s="36" t="s">
        <v>107</v>
      </c>
      <c r="EM32" s="35">
        <v>100</v>
      </c>
      <c r="EN32" s="35" t="s">
        <v>108</v>
      </c>
      <c r="EO32" s="35" t="s">
        <v>33</v>
      </c>
      <c r="EP32" s="46" t="s">
        <v>34</v>
      </c>
      <c r="EQ32" s="46" t="s">
        <v>35</v>
      </c>
      <c r="ER32" s="35" t="s">
        <v>33</v>
      </c>
      <c r="ES32" s="35" t="s">
        <v>36</v>
      </c>
      <c r="ET32" s="35"/>
      <c r="EU32" s="35" t="s">
        <v>37</v>
      </c>
      <c r="EV32" s="60">
        <f>-O20</f>
        <v>0</v>
      </c>
    </row>
    <row r="33" spans="1:152">
      <c r="B33" s="15" t="s">
        <v>109</v>
      </c>
      <c r="C33" s="22">
        <f t="shared" si="13"/>
        <v>0</v>
      </c>
      <c r="D33" s="22">
        <f t="shared" si="13"/>
        <v>0</v>
      </c>
      <c r="E33" s="22"/>
      <c r="F33" s="22"/>
      <c r="G33" s="22"/>
      <c r="H33" s="22"/>
      <c r="I33" s="22"/>
      <c r="J33" s="22"/>
      <c r="K33" s="22"/>
      <c r="L33" s="22"/>
      <c r="M33" s="22"/>
      <c r="N33" s="22"/>
      <c r="O33" s="22"/>
      <c r="P33" s="24">
        <f>SUM(D33:O33)</f>
        <v>0</v>
      </c>
      <c r="Q33" s="22">
        <f>+C33+P33</f>
        <v>0</v>
      </c>
      <c r="R33" s="17"/>
      <c r="S33" s="56"/>
      <c r="U33" s="36" t="s">
        <v>110</v>
      </c>
      <c r="V33" s="35">
        <v>100</v>
      </c>
      <c r="W33" s="35" t="s">
        <v>111</v>
      </c>
      <c r="X33" s="35" t="s">
        <v>33</v>
      </c>
      <c r="Y33" s="46" t="s">
        <v>34</v>
      </c>
      <c r="Z33" s="46" t="s">
        <v>35</v>
      </c>
      <c r="AA33" s="35" t="e" cm="1">
        <f t="array" aca="1" ref="AA33" ca="1">RIGHT(CELL("filename",A1),LEN(CELL("filename",A1))-FIND("]",CELL("filename",A1)))</f>
        <v>#VALUE!</v>
      </c>
      <c r="AB33" s="35" t="s">
        <v>36</v>
      </c>
      <c r="AC33" s="35"/>
      <c r="AD33" s="35" t="s">
        <v>37</v>
      </c>
      <c r="AE33" s="60">
        <f>+D21</f>
        <v>0</v>
      </c>
      <c r="AF33" s="36" t="s">
        <v>110</v>
      </c>
      <c r="AG33" s="35">
        <v>100</v>
      </c>
      <c r="AH33" s="35" t="s">
        <v>111</v>
      </c>
      <c r="AI33" s="35" t="s">
        <v>33</v>
      </c>
      <c r="AJ33" s="46" t="s">
        <v>34</v>
      </c>
      <c r="AK33" s="46" t="s">
        <v>35</v>
      </c>
      <c r="AL33" s="35" t="e" cm="1">
        <f t="array" aca="1" ref="AL33" ca="1">RIGHT(CELL("filename",A1),LEN(CELL("filename",A1))-FIND("]",CELL("filename",A1)))</f>
        <v>#VALUE!</v>
      </c>
      <c r="AM33" s="35" t="s">
        <v>36</v>
      </c>
      <c r="AN33" s="35"/>
      <c r="AO33" s="35" t="s">
        <v>37</v>
      </c>
      <c r="AP33" s="60">
        <f>+E21</f>
        <v>0</v>
      </c>
      <c r="AQ33" s="36" t="s">
        <v>110</v>
      </c>
      <c r="AR33" s="35">
        <v>100</v>
      </c>
      <c r="AS33" s="35" t="s">
        <v>111</v>
      </c>
      <c r="AT33" s="35" t="s">
        <v>33</v>
      </c>
      <c r="AU33" s="46" t="s">
        <v>34</v>
      </c>
      <c r="AV33" s="46" t="s">
        <v>35</v>
      </c>
      <c r="AW33" s="35" t="e" cm="1">
        <f t="array" aca="1" ref="AW33" ca="1">RIGHT(CELL("filename",A1),LEN(CELL("filename",A1))-FIND("]",CELL("filename",A1)))</f>
        <v>#VALUE!</v>
      </c>
      <c r="AX33" s="35" t="s">
        <v>36</v>
      </c>
      <c r="AY33" s="35"/>
      <c r="AZ33" s="35" t="s">
        <v>37</v>
      </c>
      <c r="BA33" s="60">
        <f>+F21</f>
        <v>0</v>
      </c>
      <c r="BB33" s="36" t="s">
        <v>110</v>
      </c>
      <c r="BC33" s="35">
        <v>100</v>
      </c>
      <c r="BD33" s="35" t="s">
        <v>111</v>
      </c>
      <c r="BE33" s="35" t="s">
        <v>33</v>
      </c>
      <c r="BF33" s="46" t="s">
        <v>34</v>
      </c>
      <c r="BG33" s="46" t="s">
        <v>35</v>
      </c>
      <c r="BH33" s="35" t="e" cm="1">
        <f t="array" aca="1" ref="BH33" ca="1">RIGHT(CELL("filename",A1),LEN(CELL("filename",A1))-FIND("]",CELL("filename",A1)))</f>
        <v>#VALUE!</v>
      </c>
      <c r="BI33" s="35" t="s">
        <v>36</v>
      </c>
      <c r="BJ33" s="35"/>
      <c r="BK33" s="35" t="s">
        <v>37</v>
      </c>
      <c r="BL33" s="27">
        <f>+G21</f>
        <v>0</v>
      </c>
      <c r="BM33" s="36" t="s">
        <v>110</v>
      </c>
      <c r="BN33" s="35">
        <v>100</v>
      </c>
      <c r="BO33" s="35" t="s">
        <v>111</v>
      </c>
      <c r="BP33" s="35" t="s">
        <v>33</v>
      </c>
      <c r="BQ33" s="46" t="s">
        <v>34</v>
      </c>
      <c r="BR33" s="46" t="s">
        <v>35</v>
      </c>
      <c r="BS33" s="35" t="e" cm="1">
        <f t="array" aca="1" ref="BS33" ca="1">RIGHT(CELL("filename",A1),LEN(CELL("filename",A1))-FIND("]",CELL("filename",A1)))</f>
        <v>#VALUE!</v>
      </c>
      <c r="BT33" s="35" t="s">
        <v>36</v>
      </c>
      <c r="BU33" s="35"/>
      <c r="BV33" s="35" t="s">
        <v>37</v>
      </c>
      <c r="BW33" s="60">
        <f>+H21</f>
        <v>0</v>
      </c>
      <c r="BX33" s="36" t="s">
        <v>110</v>
      </c>
      <c r="BY33" s="35">
        <v>100</v>
      </c>
      <c r="BZ33" s="35" t="s">
        <v>111</v>
      </c>
      <c r="CA33" s="35" t="s">
        <v>33</v>
      </c>
      <c r="CB33" s="46" t="s">
        <v>34</v>
      </c>
      <c r="CC33" s="46" t="s">
        <v>35</v>
      </c>
      <c r="CD33" s="35" t="e" cm="1">
        <f t="array" aca="1" ref="CD33" ca="1">RIGHT(CELL("filename",A1),LEN(CELL("filename",A1))-FIND("]",CELL("filename",A1)))</f>
        <v>#VALUE!</v>
      </c>
      <c r="CE33" s="35" t="s">
        <v>36</v>
      </c>
      <c r="CF33" s="35"/>
      <c r="CG33" s="35" t="s">
        <v>37</v>
      </c>
      <c r="CH33" s="60">
        <f>+I21</f>
        <v>0</v>
      </c>
      <c r="CI33" s="36" t="s">
        <v>110</v>
      </c>
      <c r="CJ33" s="35">
        <v>100</v>
      </c>
      <c r="CK33" s="35" t="s">
        <v>111</v>
      </c>
      <c r="CL33" s="35" t="s">
        <v>33</v>
      </c>
      <c r="CM33" s="46" t="s">
        <v>34</v>
      </c>
      <c r="CN33" s="46" t="s">
        <v>35</v>
      </c>
      <c r="CO33" s="35" t="e" cm="1">
        <f t="array" aca="1" ref="CO33" ca="1">RIGHT(CELL("filename",A1),LEN(CELL("filename",A1))-FIND("]",CELL("filename",A1)))</f>
        <v>#VALUE!</v>
      </c>
      <c r="CP33" s="35" t="s">
        <v>36</v>
      </c>
      <c r="CQ33" s="35"/>
      <c r="CR33" s="35" t="s">
        <v>37</v>
      </c>
      <c r="CS33" s="60">
        <f>+J21</f>
        <v>0</v>
      </c>
      <c r="CT33" s="36" t="s">
        <v>110</v>
      </c>
      <c r="CU33" s="35">
        <v>100</v>
      </c>
      <c r="CV33" s="35" t="s">
        <v>111</v>
      </c>
      <c r="CW33" s="35" t="s">
        <v>33</v>
      </c>
      <c r="CX33" s="46" t="s">
        <v>34</v>
      </c>
      <c r="CY33" s="46" t="s">
        <v>35</v>
      </c>
      <c r="CZ33" s="35" t="e" cm="1">
        <f t="array" aca="1" ref="CZ33" ca="1">RIGHT(CELL("filename",A1),LEN(CELL("filename",A1))-FIND("]",CELL("filename",A1)))</f>
        <v>#VALUE!</v>
      </c>
      <c r="DA33" s="35" t="s">
        <v>36</v>
      </c>
      <c r="DB33" s="35"/>
      <c r="DC33" s="35" t="s">
        <v>37</v>
      </c>
      <c r="DD33" s="60">
        <f>+K21</f>
        <v>0</v>
      </c>
      <c r="DE33" s="36" t="s">
        <v>110</v>
      </c>
      <c r="DF33" s="35">
        <v>100</v>
      </c>
      <c r="DG33" s="35" t="s">
        <v>111</v>
      </c>
      <c r="DH33" s="35" t="s">
        <v>33</v>
      </c>
      <c r="DI33" s="46" t="s">
        <v>34</v>
      </c>
      <c r="DJ33" s="46" t="s">
        <v>35</v>
      </c>
      <c r="DK33" s="35" t="e" cm="1">
        <f t="array" aca="1" ref="DK33" ca="1">RIGHT(CELL("filename",A1),LEN(CELL("filename",A1))-FIND("]",CELL("filename",A1)))</f>
        <v>#VALUE!</v>
      </c>
      <c r="DL33" s="35" t="s">
        <v>36</v>
      </c>
      <c r="DM33" s="35"/>
      <c r="DN33" s="35" t="s">
        <v>37</v>
      </c>
      <c r="DO33" s="60">
        <f>+L21</f>
        <v>0</v>
      </c>
      <c r="DP33" s="36" t="s">
        <v>110</v>
      </c>
      <c r="DQ33" s="35">
        <v>100</v>
      </c>
      <c r="DR33" s="35" t="s">
        <v>111</v>
      </c>
      <c r="DS33" s="35" t="s">
        <v>33</v>
      </c>
      <c r="DT33" s="46" t="s">
        <v>34</v>
      </c>
      <c r="DU33" s="46" t="s">
        <v>35</v>
      </c>
      <c r="DV33" s="35" t="e" cm="1">
        <f t="array" aca="1" ref="DV33" ca="1">RIGHT(CELL("filename",A1),LEN(CELL("filename",A1))-FIND("]",CELL("filename",A1)))</f>
        <v>#VALUE!</v>
      </c>
      <c r="DW33" s="35" t="s">
        <v>36</v>
      </c>
      <c r="DX33" s="35"/>
      <c r="DY33" s="35" t="s">
        <v>37</v>
      </c>
      <c r="DZ33" s="60">
        <f>+M21</f>
        <v>0</v>
      </c>
      <c r="EA33" s="36" t="s">
        <v>110</v>
      </c>
      <c r="EB33" s="35">
        <v>100</v>
      </c>
      <c r="EC33" s="35" t="s">
        <v>111</v>
      </c>
      <c r="ED33" s="35" t="s">
        <v>33</v>
      </c>
      <c r="EE33" s="46" t="s">
        <v>34</v>
      </c>
      <c r="EF33" s="46" t="s">
        <v>35</v>
      </c>
      <c r="EG33" s="35" t="e" cm="1">
        <f t="array" aca="1" ref="EG33" ca="1">RIGHT(CELL("filename",A1),LEN(CELL("filename",A1))-FIND("]",CELL("filename",A1)))</f>
        <v>#VALUE!</v>
      </c>
      <c r="EH33" s="35" t="s">
        <v>36</v>
      </c>
      <c r="EI33" s="35"/>
      <c r="EJ33" s="35" t="s">
        <v>37</v>
      </c>
      <c r="EK33" s="60">
        <f>+N21</f>
        <v>0</v>
      </c>
      <c r="EL33" s="36" t="s">
        <v>110</v>
      </c>
      <c r="EM33" s="35">
        <v>100</v>
      </c>
      <c r="EN33" s="35" t="s">
        <v>111</v>
      </c>
      <c r="EO33" s="35" t="s">
        <v>33</v>
      </c>
      <c r="EP33" s="46" t="s">
        <v>34</v>
      </c>
      <c r="EQ33" s="46" t="s">
        <v>35</v>
      </c>
      <c r="ER33" s="35" t="e" cm="1">
        <f t="array" aca="1" ref="ER33" ca="1">RIGHT(CELL("filename",A1),LEN(CELL("filename",A1))-FIND("]",CELL("filename",A1)))</f>
        <v>#VALUE!</v>
      </c>
      <c r="ES33" s="35" t="s">
        <v>36</v>
      </c>
      <c r="ET33" s="35"/>
      <c r="EU33" s="35" t="s">
        <v>37</v>
      </c>
      <c r="EV33" s="60">
        <f>+O21</f>
        <v>0</v>
      </c>
    </row>
    <row r="34" spans="1:152">
      <c r="B34" s="9" t="s">
        <v>112</v>
      </c>
      <c r="C34" s="8">
        <f t="shared" ref="C34:D34" si="14">SUM(C30:C33)</f>
        <v>0</v>
      </c>
      <c r="D34" s="8">
        <f t="shared" si="14"/>
        <v>0</v>
      </c>
      <c r="E34" s="8"/>
      <c r="F34" s="8"/>
      <c r="G34" s="8"/>
      <c r="H34" s="8"/>
      <c r="I34" s="8"/>
      <c r="J34" s="8"/>
      <c r="K34" s="8"/>
      <c r="L34" s="8"/>
      <c r="M34" s="8"/>
      <c r="N34" s="8"/>
      <c r="O34" s="8"/>
      <c r="P34" s="10">
        <f>SUM(P30:P33)</f>
        <v>0</v>
      </c>
      <c r="Q34" s="10">
        <f>SUM(Q30:Q33)</f>
        <v>0</v>
      </c>
      <c r="R34" s="17"/>
      <c r="S34" s="56"/>
      <c r="U34" s="36" t="s">
        <v>113</v>
      </c>
      <c r="V34" s="35">
        <v>100</v>
      </c>
      <c r="W34" s="35" t="s">
        <v>114</v>
      </c>
      <c r="X34" s="35" t="s">
        <v>33</v>
      </c>
      <c r="Y34" s="46" t="s">
        <v>34</v>
      </c>
      <c r="Z34" s="46" t="s">
        <v>35</v>
      </c>
      <c r="AA34" s="35" t="e" cm="1">
        <f t="array" aca="1" ref="AA34" ca="1">RIGHT(CELL("filename",A1),LEN(CELL("filename",A1))-FIND("]",CELL("filename",A1)))</f>
        <v>#VALUE!</v>
      </c>
      <c r="AB34" s="35" t="s">
        <v>36</v>
      </c>
      <c r="AC34" s="35"/>
      <c r="AD34" s="35" t="s">
        <v>37</v>
      </c>
      <c r="AE34" s="60">
        <f>-D21</f>
        <v>0</v>
      </c>
      <c r="AF34" s="36" t="s">
        <v>113</v>
      </c>
      <c r="AG34" s="35">
        <v>100</v>
      </c>
      <c r="AH34" s="35" t="s">
        <v>114</v>
      </c>
      <c r="AI34" s="35" t="s">
        <v>33</v>
      </c>
      <c r="AJ34" s="46" t="s">
        <v>34</v>
      </c>
      <c r="AK34" s="46" t="s">
        <v>35</v>
      </c>
      <c r="AL34" s="35" t="e" cm="1">
        <f t="array" aca="1" ref="AL34" ca="1">RIGHT(CELL("filename",A1),LEN(CELL("filename",A1))-FIND("]",CELL("filename",A1)))</f>
        <v>#VALUE!</v>
      </c>
      <c r="AM34" s="35" t="s">
        <v>36</v>
      </c>
      <c r="AN34" s="35"/>
      <c r="AO34" s="35" t="s">
        <v>37</v>
      </c>
      <c r="AP34" s="60">
        <f>-E21</f>
        <v>0</v>
      </c>
      <c r="AQ34" s="36" t="s">
        <v>113</v>
      </c>
      <c r="AR34" s="35">
        <v>100</v>
      </c>
      <c r="AS34" s="35" t="s">
        <v>114</v>
      </c>
      <c r="AT34" s="35" t="s">
        <v>33</v>
      </c>
      <c r="AU34" s="46" t="s">
        <v>34</v>
      </c>
      <c r="AV34" s="46" t="s">
        <v>35</v>
      </c>
      <c r="AW34" s="35" t="e" cm="1">
        <f t="array" aca="1" ref="AW34" ca="1">RIGHT(CELL("filename",A1),LEN(CELL("filename",A1))-FIND("]",CELL("filename",A1)))</f>
        <v>#VALUE!</v>
      </c>
      <c r="AX34" s="35" t="s">
        <v>36</v>
      </c>
      <c r="AY34" s="35"/>
      <c r="AZ34" s="35" t="s">
        <v>37</v>
      </c>
      <c r="BA34" s="60">
        <f>-F21</f>
        <v>0</v>
      </c>
      <c r="BB34" s="36" t="s">
        <v>113</v>
      </c>
      <c r="BC34" s="35">
        <v>100</v>
      </c>
      <c r="BD34" s="35" t="s">
        <v>114</v>
      </c>
      <c r="BE34" s="35" t="s">
        <v>33</v>
      </c>
      <c r="BF34" s="46" t="s">
        <v>34</v>
      </c>
      <c r="BG34" s="46" t="s">
        <v>35</v>
      </c>
      <c r="BH34" s="35" t="e" cm="1">
        <f t="array" aca="1" ref="BH34" ca="1">RIGHT(CELL("filename",A1),LEN(CELL("filename",A1))-FIND("]",CELL("filename",A1)))</f>
        <v>#VALUE!</v>
      </c>
      <c r="BI34" s="35" t="s">
        <v>36</v>
      </c>
      <c r="BJ34" s="35"/>
      <c r="BK34" s="35" t="s">
        <v>37</v>
      </c>
      <c r="BL34" s="27">
        <f>-G21</f>
        <v>0</v>
      </c>
      <c r="BM34" s="36" t="s">
        <v>113</v>
      </c>
      <c r="BN34" s="35">
        <v>100</v>
      </c>
      <c r="BO34" s="35" t="s">
        <v>114</v>
      </c>
      <c r="BP34" s="35" t="s">
        <v>33</v>
      </c>
      <c r="BQ34" s="46" t="s">
        <v>34</v>
      </c>
      <c r="BR34" s="46" t="s">
        <v>35</v>
      </c>
      <c r="BS34" s="35" t="e" cm="1">
        <f t="array" aca="1" ref="BS34" ca="1">RIGHT(CELL("filename",A1),LEN(CELL("filename",A1))-FIND("]",CELL("filename",A1)))</f>
        <v>#VALUE!</v>
      </c>
      <c r="BT34" s="35" t="s">
        <v>36</v>
      </c>
      <c r="BU34" s="35"/>
      <c r="BV34" s="35" t="s">
        <v>37</v>
      </c>
      <c r="BW34" s="60">
        <f>-H21</f>
        <v>0</v>
      </c>
      <c r="BX34" s="36" t="s">
        <v>113</v>
      </c>
      <c r="BY34" s="35">
        <v>100</v>
      </c>
      <c r="BZ34" s="35" t="s">
        <v>114</v>
      </c>
      <c r="CA34" s="35" t="s">
        <v>33</v>
      </c>
      <c r="CB34" s="46" t="s">
        <v>34</v>
      </c>
      <c r="CC34" s="46" t="s">
        <v>35</v>
      </c>
      <c r="CD34" s="35" t="e" cm="1">
        <f t="array" aca="1" ref="CD34" ca="1">RIGHT(CELL("filename",A1),LEN(CELL("filename",A1))-FIND("]",CELL("filename",A1)))</f>
        <v>#VALUE!</v>
      </c>
      <c r="CE34" s="35" t="s">
        <v>36</v>
      </c>
      <c r="CF34" s="35"/>
      <c r="CG34" s="35" t="s">
        <v>37</v>
      </c>
      <c r="CH34" s="60">
        <f>-I21</f>
        <v>0</v>
      </c>
      <c r="CI34" s="36" t="s">
        <v>113</v>
      </c>
      <c r="CJ34" s="35">
        <v>100</v>
      </c>
      <c r="CK34" s="35" t="s">
        <v>114</v>
      </c>
      <c r="CL34" s="35" t="s">
        <v>33</v>
      </c>
      <c r="CM34" s="46" t="s">
        <v>34</v>
      </c>
      <c r="CN34" s="46" t="s">
        <v>35</v>
      </c>
      <c r="CO34" s="35" t="e" cm="1">
        <f t="array" aca="1" ref="CO34" ca="1">RIGHT(CELL("filename",A1),LEN(CELL("filename",A1))-FIND("]",CELL("filename",A1)))</f>
        <v>#VALUE!</v>
      </c>
      <c r="CP34" s="35" t="s">
        <v>36</v>
      </c>
      <c r="CQ34" s="35"/>
      <c r="CR34" s="35" t="s">
        <v>37</v>
      </c>
      <c r="CS34" s="60">
        <f>-J21</f>
        <v>0</v>
      </c>
      <c r="CT34" s="36" t="s">
        <v>113</v>
      </c>
      <c r="CU34" s="35">
        <v>100</v>
      </c>
      <c r="CV34" s="35" t="s">
        <v>114</v>
      </c>
      <c r="CW34" s="35" t="s">
        <v>33</v>
      </c>
      <c r="CX34" s="46" t="s">
        <v>34</v>
      </c>
      <c r="CY34" s="46" t="s">
        <v>35</v>
      </c>
      <c r="CZ34" s="35" t="e" cm="1">
        <f t="array" aca="1" ref="CZ34" ca="1">RIGHT(CELL("filename",A1),LEN(CELL("filename",A1))-FIND("]",CELL("filename",A1)))</f>
        <v>#VALUE!</v>
      </c>
      <c r="DA34" s="35" t="s">
        <v>36</v>
      </c>
      <c r="DB34" s="35"/>
      <c r="DC34" s="35" t="s">
        <v>37</v>
      </c>
      <c r="DD34" s="60">
        <f>-K21</f>
        <v>0</v>
      </c>
      <c r="DE34" s="36" t="s">
        <v>113</v>
      </c>
      <c r="DF34" s="35">
        <v>100</v>
      </c>
      <c r="DG34" s="35" t="s">
        <v>114</v>
      </c>
      <c r="DH34" s="35" t="s">
        <v>33</v>
      </c>
      <c r="DI34" s="46" t="s">
        <v>34</v>
      </c>
      <c r="DJ34" s="46" t="s">
        <v>35</v>
      </c>
      <c r="DK34" s="35" t="e" cm="1">
        <f t="array" aca="1" ref="DK34" ca="1">RIGHT(CELL("filename",A1),LEN(CELL("filename",A1))-FIND("]",CELL("filename",A1)))</f>
        <v>#VALUE!</v>
      </c>
      <c r="DL34" s="35" t="s">
        <v>36</v>
      </c>
      <c r="DM34" s="35"/>
      <c r="DN34" s="35" t="s">
        <v>37</v>
      </c>
      <c r="DO34" s="60">
        <f>-L21</f>
        <v>0</v>
      </c>
      <c r="DP34" s="36" t="s">
        <v>113</v>
      </c>
      <c r="DQ34" s="35">
        <v>100</v>
      </c>
      <c r="DR34" s="35" t="s">
        <v>114</v>
      </c>
      <c r="DS34" s="35" t="s">
        <v>33</v>
      </c>
      <c r="DT34" s="46" t="s">
        <v>34</v>
      </c>
      <c r="DU34" s="46" t="s">
        <v>35</v>
      </c>
      <c r="DV34" s="35" t="e" cm="1">
        <f t="array" aca="1" ref="DV34" ca="1">RIGHT(CELL("filename",A1),LEN(CELL("filename",A1))-FIND("]",CELL("filename",A1)))</f>
        <v>#VALUE!</v>
      </c>
      <c r="DW34" s="35" t="s">
        <v>36</v>
      </c>
      <c r="DX34" s="35"/>
      <c r="DY34" s="35" t="s">
        <v>37</v>
      </c>
      <c r="DZ34" s="60">
        <f>-M21</f>
        <v>0</v>
      </c>
      <c r="EA34" s="36" t="s">
        <v>113</v>
      </c>
      <c r="EB34" s="35">
        <v>100</v>
      </c>
      <c r="EC34" s="35" t="s">
        <v>114</v>
      </c>
      <c r="ED34" s="35" t="s">
        <v>33</v>
      </c>
      <c r="EE34" s="46" t="s">
        <v>34</v>
      </c>
      <c r="EF34" s="46" t="s">
        <v>35</v>
      </c>
      <c r="EG34" s="35" t="e" cm="1">
        <f t="array" aca="1" ref="EG34" ca="1">RIGHT(CELL("filename",A1),LEN(CELL("filename",A1))-FIND("]",CELL("filename",A1)))</f>
        <v>#VALUE!</v>
      </c>
      <c r="EH34" s="35" t="s">
        <v>36</v>
      </c>
      <c r="EI34" s="35"/>
      <c r="EJ34" s="35" t="s">
        <v>37</v>
      </c>
      <c r="EK34" s="60">
        <f>-N21</f>
        <v>0</v>
      </c>
      <c r="EL34" s="36" t="s">
        <v>113</v>
      </c>
      <c r="EM34" s="35">
        <v>100</v>
      </c>
      <c r="EN34" s="35" t="s">
        <v>114</v>
      </c>
      <c r="EO34" s="35" t="s">
        <v>33</v>
      </c>
      <c r="EP34" s="46" t="s">
        <v>34</v>
      </c>
      <c r="EQ34" s="46" t="s">
        <v>35</v>
      </c>
      <c r="ER34" s="35" t="e" cm="1">
        <f t="array" aca="1" ref="ER34" ca="1">RIGHT(CELL("filename",A1),LEN(CELL("filename",A1))-FIND("]",CELL("filename",A1)))</f>
        <v>#VALUE!</v>
      </c>
      <c r="ES34" s="35" t="s">
        <v>36</v>
      </c>
      <c r="ET34" s="35"/>
      <c r="EU34" s="35" t="s">
        <v>37</v>
      </c>
      <c r="EV34" s="60">
        <f>-O21</f>
        <v>0</v>
      </c>
    </row>
    <row r="35" spans="1:152">
      <c r="C35" s="23"/>
      <c r="D35" s="23"/>
      <c r="E35" s="23"/>
      <c r="F35" s="23"/>
      <c r="G35" s="23"/>
      <c r="H35" s="23"/>
      <c r="I35" s="23"/>
      <c r="J35" s="23"/>
      <c r="K35" s="23"/>
      <c r="L35" s="23"/>
      <c r="M35" s="23"/>
      <c r="N35" s="23"/>
      <c r="O35" s="23"/>
      <c r="P35" s="17"/>
      <c r="R35" s="17"/>
      <c r="S35" s="56"/>
      <c r="U35" s="36" t="s">
        <v>115</v>
      </c>
      <c r="V35" s="35">
        <v>100</v>
      </c>
      <c r="W35" s="35" t="s">
        <v>116</v>
      </c>
      <c r="X35" s="35" t="s">
        <v>33</v>
      </c>
      <c r="Y35" s="46" t="s">
        <v>34</v>
      </c>
      <c r="Z35" s="46" t="s">
        <v>35</v>
      </c>
      <c r="AA35" s="35" t="s">
        <v>33</v>
      </c>
      <c r="AB35" s="35" t="s">
        <v>36</v>
      </c>
      <c r="AC35" s="35"/>
      <c r="AD35" s="35" t="s">
        <v>37</v>
      </c>
      <c r="AE35" s="60">
        <f>+D21</f>
        <v>0</v>
      </c>
      <c r="AF35" s="36" t="s">
        <v>115</v>
      </c>
      <c r="AG35" s="35">
        <v>100</v>
      </c>
      <c r="AH35" s="35" t="s">
        <v>116</v>
      </c>
      <c r="AI35" s="35" t="s">
        <v>33</v>
      </c>
      <c r="AJ35" s="46" t="s">
        <v>34</v>
      </c>
      <c r="AK35" s="46" t="s">
        <v>35</v>
      </c>
      <c r="AL35" s="35" t="s">
        <v>33</v>
      </c>
      <c r="AM35" s="35" t="s">
        <v>36</v>
      </c>
      <c r="AN35" s="35"/>
      <c r="AO35" s="35" t="s">
        <v>37</v>
      </c>
      <c r="AP35" s="60">
        <f>+E21</f>
        <v>0</v>
      </c>
      <c r="AQ35" s="36" t="s">
        <v>115</v>
      </c>
      <c r="AR35" s="35">
        <v>100</v>
      </c>
      <c r="AS35" s="35" t="s">
        <v>116</v>
      </c>
      <c r="AT35" s="35" t="s">
        <v>33</v>
      </c>
      <c r="AU35" s="46" t="s">
        <v>34</v>
      </c>
      <c r="AV35" s="46" t="s">
        <v>35</v>
      </c>
      <c r="AW35" s="35" t="s">
        <v>33</v>
      </c>
      <c r="AX35" s="35" t="s">
        <v>36</v>
      </c>
      <c r="AY35" s="35"/>
      <c r="AZ35" s="35" t="s">
        <v>37</v>
      </c>
      <c r="BA35" s="60">
        <f>+F21</f>
        <v>0</v>
      </c>
      <c r="BB35" s="36" t="s">
        <v>115</v>
      </c>
      <c r="BC35" s="35">
        <v>100</v>
      </c>
      <c r="BD35" s="35" t="s">
        <v>116</v>
      </c>
      <c r="BE35" s="35" t="s">
        <v>33</v>
      </c>
      <c r="BF35" s="46" t="s">
        <v>34</v>
      </c>
      <c r="BG35" s="46" t="s">
        <v>35</v>
      </c>
      <c r="BH35" s="35" t="s">
        <v>33</v>
      </c>
      <c r="BI35" s="35" t="s">
        <v>36</v>
      </c>
      <c r="BJ35" s="35"/>
      <c r="BK35" s="35" t="s">
        <v>37</v>
      </c>
      <c r="BL35" s="27">
        <f>+G21</f>
        <v>0</v>
      </c>
      <c r="BM35" s="36" t="s">
        <v>115</v>
      </c>
      <c r="BN35" s="35">
        <v>100</v>
      </c>
      <c r="BO35" s="35" t="s">
        <v>116</v>
      </c>
      <c r="BP35" s="35" t="s">
        <v>33</v>
      </c>
      <c r="BQ35" s="46" t="s">
        <v>34</v>
      </c>
      <c r="BR35" s="46" t="s">
        <v>35</v>
      </c>
      <c r="BS35" s="35" t="s">
        <v>33</v>
      </c>
      <c r="BT35" s="35" t="s">
        <v>36</v>
      </c>
      <c r="BU35" s="35"/>
      <c r="BV35" s="35" t="s">
        <v>37</v>
      </c>
      <c r="BW35" s="60">
        <f>+H21</f>
        <v>0</v>
      </c>
      <c r="BX35" s="36" t="s">
        <v>115</v>
      </c>
      <c r="BY35" s="35">
        <v>100</v>
      </c>
      <c r="BZ35" s="35" t="s">
        <v>116</v>
      </c>
      <c r="CA35" s="35" t="s">
        <v>33</v>
      </c>
      <c r="CB35" s="46" t="s">
        <v>34</v>
      </c>
      <c r="CC35" s="46" t="s">
        <v>35</v>
      </c>
      <c r="CD35" s="35" t="s">
        <v>33</v>
      </c>
      <c r="CE35" s="35" t="s">
        <v>36</v>
      </c>
      <c r="CF35" s="35"/>
      <c r="CG35" s="35" t="s">
        <v>37</v>
      </c>
      <c r="CH35" s="60">
        <f>+I21</f>
        <v>0</v>
      </c>
      <c r="CI35" s="36" t="s">
        <v>115</v>
      </c>
      <c r="CJ35" s="35">
        <v>100</v>
      </c>
      <c r="CK35" s="35" t="s">
        <v>116</v>
      </c>
      <c r="CL35" s="35" t="s">
        <v>33</v>
      </c>
      <c r="CM35" s="46" t="s">
        <v>34</v>
      </c>
      <c r="CN35" s="46" t="s">
        <v>35</v>
      </c>
      <c r="CO35" s="35" t="s">
        <v>33</v>
      </c>
      <c r="CP35" s="35" t="s">
        <v>36</v>
      </c>
      <c r="CQ35" s="35"/>
      <c r="CR35" s="35" t="s">
        <v>37</v>
      </c>
      <c r="CS35" s="60">
        <f>+J21</f>
        <v>0</v>
      </c>
      <c r="CT35" s="36" t="s">
        <v>115</v>
      </c>
      <c r="CU35" s="35">
        <v>100</v>
      </c>
      <c r="CV35" s="35" t="s">
        <v>116</v>
      </c>
      <c r="CW35" s="35" t="s">
        <v>33</v>
      </c>
      <c r="CX35" s="46" t="s">
        <v>34</v>
      </c>
      <c r="CY35" s="46" t="s">
        <v>35</v>
      </c>
      <c r="CZ35" s="35" t="s">
        <v>33</v>
      </c>
      <c r="DA35" s="35" t="s">
        <v>36</v>
      </c>
      <c r="DB35" s="35"/>
      <c r="DC35" s="35" t="s">
        <v>37</v>
      </c>
      <c r="DD35" s="60">
        <f>+K21</f>
        <v>0</v>
      </c>
      <c r="DE35" s="36" t="s">
        <v>115</v>
      </c>
      <c r="DF35" s="35">
        <v>100</v>
      </c>
      <c r="DG35" s="35" t="s">
        <v>116</v>
      </c>
      <c r="DH35" s="35" t="s">
        <v>33</v>
      </c>
      <c r="DI35" s="46" t="s">
        <v>34</v>
      </c>
      <c r="DJ35" s="46" t="s">
        <v>35</v>
      </c>
      <c r="DK35" s="35" t="s">
        <v>33</v>
      </c>
      <c r="DL35" s="35" t="s">
        <v>36</v>
      </c>
      <c r="DM35" s="35"/>
      <c r="DN35" s="35" t="s">
        <v>37</v>
      </c>
      <c r="DO35" s="60">
        <f>+L21</f>
        <v>0</v>
      </c>
      <c r="DP35" s="36" t="s">
        <v>115</v>
      </c>
      <c r="DQ35" s="35">
        <v>100</v>
      </c>
      <c r="DR35" s="35" t="s">
        <v>116</v>
      </c>
      <c r="DS35" s="35" t="s">
        <v>33</v>
      </c>
      <c r="DT35" s="46" t="s">
        <v>34</v>
      </c>
      <c r="DU35" s="46" t="s">
        <v>35</v>
      </c>
      <c r="DV35" s="35" t="s">
        <v>33</v>
      </c>
      <c r="DW35" s="35" t="s">
        <v>36</v>
      </c>
      <c r="DX35" s="35"/>
      <c r="DY35" s="35" t="s">
        <v>37</v>
      </c>
      <c r="DZ35" s="60">
        <f>+M21</f>
        <v>0</v>
      </c>
      <c r="EA35" s="36" t="s">
        <v>115</v>
      </c>
      <c r="EB35" s="35">
        <v>100</v>
      </c>
      <c r="EC35" s="35" t="s">
        <v>116</v>
      </c>
      <c r="ED35" s="35" t="s">
        <v>33</v>
      </c>
      <c r="EE35" s="46" t="s">
        <v>34</v>
      </c>
      <c r="EF35" s="46" t="s">
        <v>35</v>
      </c>
      <c r="EG35" s="35" t="s">
        <v>33</v>
      </c>
      <c r="EH35" s="35" t="s">
        <v>36</v>
      </c>
      <c r="EI35" s="35"/>
      <c r="EJ35" s="35" t="s">
        <v>37</v>
      </c>
      <c r="EK35" s="60">
        <f>+N21</f>
        <v>0</v>
      </c>
      <c r="EL35" s="36" t="s">
        <v>115</v>
      </c>
      <c r="EM35" s="35">
        <v>100</v>
      </c>
      <c r="EN35" s="35" t="s">
        <v>116</v>
      </c>
      <c r="EO35" s="35" t="s">
        <v>33</v>
      </c>
      <c r="EP35" s="46" t="s">
        <v>34</v>
      </c>
      <c r="EQ35" s="46" t="s">
        <v>35</v>
      </c>
      <c r="ER35" s="35" t="s">
        <v>33</v>
      </c>
      <c r="ES35" s="35" t="s">
        <v>36</v>
      </c>
      <c r="ET35" s="35"/>
      <c r="EU35" s="35" t="s">
        <v>37</v>
      </c>
      <c r="EV35" s="60">
        <f>+O21</f>
        <v>0</v>
      </c>
    </row>
    <row r="36" spans="1:152">
      <c r="C36" s="23"/>
      <c r="D36" s="23"/>
      <c r="E36" s="23"/>
      <c r="F36" s="23"/>
      <c r="G36" s="23"/>
      <c r="H36" s="23"/>
      <c r="I36" s="23"/>
      <c r="J36" s="23"/>
      <c r="K36" s="23"/>
      <c r="L36" s="23"/>
      <c r="M36" s="23"/>
      <c r="N36" s="23"/>
      <c r="O36" s="23"/>
      <c r="P36" s="17"/>
      <c r="R36" s="17"/>
      <c r="S36" s="56"/>
      <c r="U36" s="36" t="s">
        <v>117</v>
      </c>
      <c r="V36" s="35">
        <v>100</v>
      </c>
      <c r="W36" s="35" t="s">
        <v>118</v>
      </c>
      <c r="X36" s="35" t="s">
        <v>33</v>
      </c>
      <c r="Y36" s="46" t="s">
        <v>34</v>
      </c>
      <c r="Z36" s="46" t="s">
        <v>35</v>
      </c>
      <c r="AA36" s="35" t="s">
        <v>33</v>
      </c>
      <c r="AB36" s="35" t="s">
        <v>36</v>
      </c>
      <c r="AC36" s="35"/>
      <c r="AD36" s="35" t="s">
        <v>37</v>
      </c>
      <c r="AE36" s="60">
        <f>-D21</f>
        <v>0</v>
      </c>
      <c r="AF36" s="36" t="s">
        <v>117</v>
      </c>
      <c r="AG36" s="35">
        <v>100</v>
      </c>
      <c r="AH36" s="35" t="s">
        <v>118</v>
      </c>
      <c r="AI36" s="35" t="s">
        <v>33</v>
      </c>
      <c r="AJ36" s="46" t="s">
        <v>34</v>
      </c>
      <c r="AK36" s="46" t="s">
        <v>35</v>
      </c>
      <c r="AL36" s="35" t="s">
        <v>33</v>
      </c>
      <c r="AM36" s="35" t="s">
        <v>36</v>
      </c>
      <c r="AN36" s="35"/>
      <c r="AO36" s="35" t="s">
        <v>37</v>
      </c>
      <c r="AP36" s="60">
        <f>-E21</f>
        <v>0</v>
      </c>
      <c r="AQ36" s="36" t="s">
        <v>117</v>
      </c>
      <c r="AR36" s="35">
        <v>100</v>
      </c>
      <c r="AS36" s="35" t="s">
        <v>118</v>
      </c>
      <c r="AT36" s="35" t="s">
        <v>33</v>
      </c>
      <c r="AU36" s="46" t="s">
        <v>34</v>
      </c>
      <c r="AV36" s="46" t="s">
        <v>35</v>
      </c>
      <c r="AW36" s="35" t="s">
        <v>33</v>
      </c>
      <c r="AX36" s="35" t="s">
        <v>36</v>
      </c>
      <c r="AY36" s="35"/>
      <c r="AZ36" s="35" t="s">
        <v>37</v>
      </c>
      <c r="BA36" s="60">
        <f>-F21</f>
        <v>0</v>
      </c>
      <c r="BB36" s="36" t="s">
        <v>117</v>
      </c>
      <c r="BC36" s="35">
        <v>100</v>
      </c>
      <c r="BD36" s="35" t="s">
        <v>118</v>
      </c>
      <c r="BE36" s="35" t="s">
        <v>33</v>
      </c>
      <c r="BF36" s="46" t="s">
        <v>34</v>
      </c>
      <c r="BG36" s="46" t="s">
        <v>35</v>
      </c>
      <c r="BH36" s="35" t="s">
        <v>33</v>
      </c>
      <c r="BI36" s="35" t="s">
        <v>36</v>
      </c>
      <c r="BJ36" s="35"/>
      <c r="BK36" s="35" t="s">
        <v>37</v>
      </c>
      <c r="BL36" s="27">
        <f>-G21</f>
        <v>0</v>
      </c>
      <c r="BM36" s="36" t="s">
        <v>117</v>
      </c>
      <c r="BN36" s="35">
        <v>100</v>
      </c>
      <c r="BO36" s="35" t="s">
        <v>118</v>
      </c>
      <c r="BP36" s="35" t="s">
        <v>33</v>
      </c>
      <c r="BQ36" s="46" t="s">
        <v>34</v>
      </c>
      <c r="BR36" s="46" t="s">
        <v>35</v>
      </c>
      <c r="BS36" s="35" t="s">
        <v>33</v>
      </c>
      <c r="BT36" s="35" t="s">
        <v>36</v>
      </c>
      <c r="BU36" s="35"/>
      <c r="BV36" s="35" t="s">
        <v>37</v>
      </c>
      <c r="BW36" s="60">
        <f>-H21</f>
        <v>0</v>
      </c>
      <c r="BX36" s="36" t="s">
        <v>117</v>
      </c>
      <c r="BY36" s="35">
        <v>100</v>
      </c>
      <c r="BZ36" s="35" t="s">
        <v>118</v>
      </c>
      <c r="CA36" s="35" t="s">
        <v>33</v>
      </c>
      <c r="CB36" s="46" t="s">
        <v>34</v>
      </c>
      <c r="CC36" s="46" t="s">
        <v>35</v>
      </c>
      <c r="CD36" s="35" t="s">
        <v>33</v>
      </c>
      <c r="CE36" s="35" t="s">
        <v>36</v>
      </c>
      <c r="CF36" s="35"/>
      <c r="CG36" s="35" t="s">
        <v>37</v>
      </c>
      <c r="CH36" s="60">
        <f>-I21</f>
        <v>0</v>
      </c>
      <c r="CI36" s="36" t="s">
        <v>117</v>
      </c>
      <c r="CJ36" s="35">
        <v>100</v>
      </c>
      <c r="CK36" s="35" t="s">
        <v>118</v>
      </c>
      <c r="CL36" s="35" t="s">
        <v>33</v>
      </c>
      <c r="CM36" s="46" t="s">
        <v>34</v>
      </c>
      <c r="CN36" s="46" t="s">
        <v>35</v>
      </c>
      <c r="CO36" s="35" t="s">
        <v>33</v>
      </c>
      <c r="CP36" s="35" t="s">
        <v>36</v>
      </c>
      <c r="CQ36" s="35"/>
      <c r="CR36" s="35" t="s">
        <v>37</v>
      </c>
      <c r="CS36" s="60">
        <f>-J21</f>
        <v>0</v>
      </c>
      <c r="CT36" s="36" t="s">
        <v>117</v>
      </c>
      <c r="CU36" s="35">
        <v>100</v>
      </c>
      <c r="CV36" s="35" t="s">
        <v>118</v>
      </c>
      <c r="CW36" s="35" t="s">
        <v>33</v>
      </c>
      <c r="CX36" s="46" t="s">
        <v>34</v>
      </c>
      <c r="CY36" s="46" t="s">
        <v>35</v>
      </c>
      <c r="CZ36" s="35" t="s">
        <v>33</v>
      </c>
      <c r="DA36" s="35" t="s">
        <v>36</v>
      </c>
      <c r="DB36" s="35"/>
      <c r="DC36" s="35" t="s">
        <v>37</v>
      </c>
      <c r="DD36" s="60">
        <f>-K21</f>
        <v>0</v>
      </c>
      <c r="DE36" s="36" t="s">
        <v>117</v>
      </c>
      <c r="DF36" s="35">
        <v>100</v>
      </c>
      <c r="DG36" s="35" t="s">
        <v>118</v>
      </c>
      <c r="DH36" s="35" t="s">
        <v>33</v>
      </c>
      <c r="DI36" s="46" t="s">
        <v>34</v>
      </c>
      <c r="DJ36" s="46" t="s">
        <v>35</v>
      </c>
      <c r="DK36" s="35" t="s">
        <v>33</v>
      </c>
      <c r="DL36" s="35" t="s">
        <v>36</v>
      </c>
      <c r="DM36" s="35"/>
      <c r="DN36" s="35" t="s">
        <v>37</v>
      </c>
      <c r="DO36" s="60">
        <f>-L21</f>
        <v>0</v>
      </c>
      <c r="DP36" s="36" t="s">
        <v>117</v>
      </c>
      <c r="DQ36" s="35">
        <v>100</v>
      </c>
      <c r="DR36" s="35" t="s">
        <v>118</v>
      </c>
      <c r="DS36" s="35" t="s">
        <v>33</v>
      </c>
      <c r="DT36" s="46" t="s">
        <v>34</v>
      </c>
      <c r="DU36" s="46" t="s">
        <v>35</v>
      </c>
      <c r="DV36" s="35" t="s">
        <v>33</v>
      </c>
      <c r="DW36" s="35" t="s">
        <v>36</v>
      </c>
      <c r="DX36" s="35"/>
      <c r="DY36" s="35" t="s">
        <v>37</v>
      </c>
      <c r="DZ36" s="60">
        <f>-M21</f>
        <v>0</v>
      </c>
      <c r="EA36" s="36" t="s">
        <v>117</v>
      </c>
      <c r="EB36" s="35">
        <v>100</v>
      </c>
      <c r="EC36" s="35" t="s">
        <v>118</v>
      </c>
      <c r="ED36" s="35" t="s">
        <v>33</v>
      </c>
      <c r="EE36" s="46" t="s">
        <v>34</v>
      </c>
      <c r="EF36" s="46" t="s">
        <v>35</v>
      </c>
      <c r="EG36" s="35" t="s">
        <v>33</v>
      </c>
      <c r="EH36" s="35" t="s">
        <v>36</v>
      </c>
      <c r="EI36" s="35"/>
      <c r="EJ36" s="35" t="s">
        <v>37</v>
      </c>
      <c r="EK36" s="60">
        <f>-N21</f>
        <v>0</v>
      </c>
      <c r="EL36" s="36" t="s">
        <v>117</v>
      </c>
      <c r="EM36" s="35">
        <v>100</v>
      </c>
      <c r="EN36" s="35" t="s">
        <v>118</v>
      </c>
      <c r="EO36" s="35" t="s">
        <v>33</v>
      </c>
      <c r="EP36" s="46" t="s">
        <v>34</v>
      </c>
      <c r="EQ36" s="46" t="s">
        <v>35</v>
      </c>
      <c r="ER36" s="35" t="s">
        <v>33</v>
      </c>
      <c r="ES36" s="35" t="s">
        <v>36</v>
      </c>
      <c r="ET36" s="35"/>
      <c r="EU36" s="35" t="s">
        <v>37</v>
      </c>
      <c r="EV36" s="60">
        <f>-O21</f>
        <v>0</v>
      </c>
    </row>
    <row r="37" spans="1:152" ht="15.75" thickBot="1">
      <c r="B37" s="11" t="s">
        <v>119</v>
      </c>
      <c r="C37" s="25">
        <f t="shared" ref="C37:D37" si="15">+C8-C13-C18-C28-C34</f>
        <v>0</v>
      </c>
      <c r="D37" s="25">
        <f t="shared" si="15"/>
        <v>0</v>
      </c>
      <c r="E37" s="25"/>
      <c r="F37" s="25"/>
      <c r="G37" s="25"/>
      <c r="H37" s="25"/>
      <c r="I37" s="25"/>
      <c r="J37" s="25"/>
      <c r="K37" s="25"/>
      <c r="L37" s="25"/>
      <c r="M37" s="25"/>
      <c r="N37" s="25"/>
      <c r="O37" s="25"/>
      <c r="P37" s="12">
        <f>+P8-P13-P18-P28-P34</f>
        <v>0</v>
      </c>
      <c r="Q37" s="12">
        <f>+Q8-Q13-Q18-Q28-Q34</f>
        <v>0</v>
      </c>
      <c r="R37" s="17"/>
      <c r="S37" s="56"/>
      <c r="U37" s="36" t="s">
        <v>120</v>
      </c>
      <c r="V37" s="35" t="s">
        <v>32</v>
      </c>
      <c r="W37" s="35" t="s">
        <v>121</v>
      </c>
      <c r="X37" s="35" t="s">
        <v>33</v>
      </c>
      <c r="Y37" s="46" t="s">
        <v>34</v>
      </c>
      <c r="Z37" s="46" t="s">
        <v>35</v>
      </c>
      <c r="AA37" s="35" t="e" cm="1">
        <f t="array" aca="1" ref="AA37" ca="1">RIGHT(CELL("filename",A1),LEN(CELL("filename",A1))-FIND("]",CELL("filename",A1)))</f>
        <v>#VALUE!</v>
      </c>
      <c r="AB37" s="35" t="s">
        <v>36</v>
      </c>
      <c r="AC37" s="35"/>
      <c r="AD37" s="35" t="s">
        <v>37</v>
      </c>
      <c r="AE37" s="60">
        <f>+D22</f>
        <v>0</v>
      </c>
      <c r="AF37" s="36" t="s">
        <v>120</v>
      </c>
      <c r="AG37" s="35" t="s">
        <v>32</v>
      </c>
      <c r="AH37" s="35" t="s">
        <v>121</v>
      </c>
      <c r="AI37" s="35" t="s">
        <v>33</v>
      </c>
      <c r="AJ37" s="46" t="s">
        <v>34</v>
      </c>
      <c r="AK37" s="46" t="s">
        <v>35</v>
      </c>
      <c r="AL37" s="35" t="e" cm="1">
        <f t="array" aca="1" ref="AL37" ca="1">RIGHT(CELL("filename",A1),LEN(CELL("filename",A1))-FIND("]",CELL("filename",A1)))</f>
        <v>#VALUE!</v>
      </c>
      <c r="AM37" s="35" t="s">
        <v>36</v>
      </c>
      <c r="AN37" s="35"/>
      <c r="AO37" s="35" t="s">
        <v>37</v>
      </c>
      <c r="AP37" s="60">
        <f>+E22</f>
        <v>0</v>
      </c>
      <c r="AQ37" s="36" t="s">
        <v>120</v>
      </c>
      <c r="AR37" s="35" t="s">
        <v>32</v>
      </c>
      <c r="AS37" s="35" t="s">
        <v>121</v>
      </c>
      <c r="AT37" s="35" t="s">
        <v>33</v>
      </c>
      <c r="AU37" s="46" t="s">
        <v>34</v>
      </c>
      <c r="AV37" s="46" t="s">
        <v>35</v>
      </c>
      <c r="AW37" s="35" t="e" cm="1">
        <f t="array" aca="1" ref="AW37" ca="1">RIGHT(CELL("filename",A1),LEN(CELL("filename",A1))-FIND("]",CELL("filename",A1)))</f>
        <v>#VALUE!</v>
      </c>
      <c r="AX37" s="35" t="s">
        <v>36</v>
      </c>
      <c r="AY37" s="35"/>
      <c r="AZ37" s="35" t="s">
        <v>37</v>
      </c>
      <c r="BA37" s="60">
        <f>+F22</f>
        <v>0</v>
      </c>
      <c r="BB37" s="36" t="s">
        <v>120</v>
      </c>
      <c r="BC37" s="35" t="s">
        <v>32</v>
      </c>
      <c r="BD37" s="35" t="s">
        <v>121</v>
      </c>
      <c r="BE37" s="35" t="s">
        <v>33</v>
      </c>
      <c r="BF37" s="46" t="s">
        <v>34</v>
      </c>
      <c r="BG37" s="46" t="s">
        <v>35</v>
      </c>
      <c r="BH37" s="35" t="e" cm="1">
        <f t="array" aca="1" ref="BH37" ca="1">RIGHT(CELL("filename",A1),LEN(CELL("filename",A1))-FIND("]",CELL("filename",A1)))</f>
        <v>#VALUE!</v>
      </c>
      <c r="BI37" s="35" t="s">
        <v>36</v>
      </c>
      <c r="BJ37" s="35"/>
      <c r="BK37" s="35" t="s">
        <v>37</v>
      </c>
      <c r="BL37" s="27">
        <f>+G22</f>
        <v>0</v>
      </c>
      <c r="BM37" s="36" t="s">
        <v>120</v>
      </c>
      <c r="BN37" s="35" t="s">
        <v>32</v>
      </c>
      <c r="BO37" s="35" t="s">
        <v>121</v>
      </c>
      <c r="BP37" s="35" t="s">
        <v>33</v>
      </c>
      <c r="BQ37" s="46" t="s">
        <v>34</v>
      </c>
      <c r="BR37" s="46" t="s">
        <v>35</v>
      </c>
      <c r="BS37" s="35" t="e" cm="1">
        <f t="array" aca="1" ref="BS37" ca="1">RIGHT(CELL("filename",A1),LEN(CELL("filename",A1))-FIND("]",CELL("filename",A1)))</f>
        <v>#VALUE!</v>
      </c>
      <c r="BT37" s="35" t="s">
        <v>36</v>
      </c>
      <c r="BU37" s="35"/>
      <c r="BV37" s="35" t="s">
        <v>37</v>
      </c>
      <c r="BW37" s="60">
        <f>+H22</f>
        <v>0</v>
      </c>
      <c r="BX37" s="36" t="s">
        <v>120</v>
      </c>
      <c r="BY37" s="35" t="s">
        <v>32</v>
      </c>
      <c r="BZ37" s="35" t="s">
        <v>121</v>
      </c>
      <c r="CA37" s="35" t="s">
        <v>33</v>
      </c>
      <c r="CB37" s="46" t="s">
        <v>34</v>
      </c>
      <c r="CC37" s="46" t="s">
        <v>35</v>
      </c>
      <c r="CD37" s="35" t="e" cm="1">
        <f t="array" aca="1" ref="CD37" ca="1">RIGHT(CELL("filename",A1),LEN(CELL("filename",A1))-FIND("]",CELL("filename",A1)))</f>
        <v>#VALUE!</v>
      </c>
      <c r="CE37" s="35" t="s">
        <v>36</v>
      </c>
      <c r="CF37" s="35"/>
      <c r="CG37" s="35" t="s">
        <v>37</v>
      </c>
      <c r="CH37" s="60">
        <f>+I22</f>
        <v>0</v>
      </c>
      <c r="CI37" s="36" t="s">
        <v>120</v>
      </c>
      <c r="CJ37" s="35" t="s">
        <v>32</v>
      </c>
      <c r="CK37" s="35" t="s">
        <v>121</v>
      </c>
      <c r="CL37" s="35" t="s">
        <v>33</v>
      </c>
      <c r="CM37" s="46" t="s">
        <v>34</v>
      </c>
      <c r="CN37" s="46" t="s">
        <v>35</v>
      </c>
      <c r="CO37" s="35" t="e" cm="1">
        <f t="array" aca="1" ref="CO37" ca="1">RIGHT(CELL("filename",A1),LEN(CELL("filename",A1))-FIND("]",CELL("filename",A1)))</f>
        <v>#VALUE!</v>
      </c>
      <c r="CP37" s="35" t="s">
        <v>36</v>
      </c>
      <c r="CQ37" s="35"/>
      <c r="CR37" s="35" t="s">
        <v>37</v>
      </c>
      <c r="CS37" s="60">
        <f>+J22</f>
        <v>0</v>
      </c>
      <c r="CT37" s="36" t="s">
        <v>120</v>
      </c>
      <c r="CU37" s="35" t="s">
        <v>32</v>
      </c>
      <c r="CV37" s="35" t="s">
        <v>121</v>
      </c>
      <c r="CW37" s="35" t="s">
        <v>33</v>
      </c>
      <c r="CX37" s="46" t="s">
        <v>34</v>
      </c>
      <c r="CY37" s="46" t="s">
        <v>35</v>
      </c>
      <c r="CZ37" s="35" t="e" cm="1">
        <f t="array" aca="1" ref="CZ37" ca="1">RIGHT(CELL("filename",A1),LEN(CELL("filename",A1))-FIND("]",CELL("filename",A1)))</f>
        <v>#VALUE!</v>
      </c>
      <c r="DA37" s="35" t="s">
        <v>36</v>
      </c>
      <c r="DB37" s="35"/>
      <c r="DC37" s="35" t="s">
        <v>37</v>
      </c>
      <c r="DD37" s="60">
        <f>+K22</f>
        <v>0</v>
      </c>
      <c r="DE37" s="36" t="s">
        <v>120</v>
      </c>
      <c r="DF37" s="35" t="s">
        <v>32</v>
      </c>
      <c r="DG37" s="35" t="s">
        <v>121</v>
      </c>
      <c r="DH37" s="35" t="s">
        <v>33</v>
      </c>
      <c r="DI37" s="46" t="s">
        <v>34</v>
      </c>
      <c r="DJ37" s="46" t="s">
        <v>35</v>
      </c>
      <c r="DK37" s="35" t="e" cm="1">
        <f t="array" aca="1" ref="DK37" ca="1">RIGHT(CELL("filename",A1),LEN(CELL("filename",A1))-FIND("]",CELL("filename",A1)))</f>
        <v>#VALUE!</v>
      </c>
      <c r="DL37" s="35" t="s">
        <v>36</v>
      </c>
      <c r="DM37" s="35"/>
      <c r="DN37" s="35" t="s">
        <v>37</v>
      </c>
      <c r="DO37" s="60">
        <f>+L22</f>
        <v>0</v>
      </c>
      <c r="DP37" s="36" t="s">
        <v>120</v>
      </c>
      <c r="DQ37" s="35" t="s">
        <v>32</v>
      </c>
      <c r="DR37" s="35" t="s">
        <v>121</v>
      </c>
      <c r="DS37" s="35" t="s">
        <v>33</v>
      </c>
      <c r="DT37" s="46" t="s">
        <v>34</v>
      </c>
      <c r="DU37" s="46" t="s">
        <v>35</v>
      </c>
      <c r="DV37" s="35" t="e" cm="1">
        <f t="array" aca="1" ref="DV37" ca="1">RIGHT(CELL("filename",A1),LEN(CELL("filename",A1))-FIND("]",CELL("filename",A1)))</f>
        <v>#VALUE!</v>
      </c>
      <c r="DW37" s="35" t="s">
        <v>36</v>
      </c>
      <c r="DX37" s="35"/>
      <c r="DY37" s="35" t="s">
        <v>37</v>
      </c>
      <c r="DZ37" s="60">
        <f>+M22</f>
        <v>0</v>
      </c>
      <c r="EA37" s="36" t="s">
        <v>120</v>
      </c>
      <c r="EB37" s="35" t="s">
        <v>32</v>
      </c>
      <c r="EC37" s="35" t="s">
        <v>121</v>
      </c>
      <c r="ED37" s="35" t="s">
        <v>33</v>
      </c>
      <c r="EE37" s="46" t="s">
        <v>34</v>
      </c>
      <c r="EF37" s="46" t="s">
        <v>35</v>
      </c>
      <c r="EG37" s="35" t="e" cm="1">
        <f t="array" aca="1" ref="EG37" ca="1">RIGHT(CELL("filename",A1),LEN(CELL("filename",A1))-FIND("]",CELL("filename",A1)))</f>
        <v>#VALUE!</v>
      </c>
      <c r="EH37" s="35" t="s">
        <v>36</v>
      </c>
      <c r="EI37" s="35"/>
      <c r="EJ37" s="35" t="s">
        <v>37</v>
      </c>
      <c r="EK37" s="60">
        <f>+N22</f>
        <v>0</v>
      </c>
      <c r="EL37" s="36" t="s">
        <v>120</v>
      </c>
      <c r="EM37" s="35" t="s">
        <v>32</v>
      </c>
      <c r="EN37" s="35" t="s">
        <v>121</v>
      </c>
      <c r="EO37" s="35" t="s">
        <v>33</v>
      </c>
      <c r="EP37" s="46" t="s">
        <v>34</v>
      </c>
      <c r="EQ37" s="46" t="s">
        <v>35</v>
      </c>
      <c r="ER37" s="35" t="e" cm="1">
        <f t="array" aca="1" ref="ER37" ca="1">RIGHT(CELL("filename",A1),LEN(CELL("filename",A1))-FIND("]",CELL("filename",A1)))</f>
        <v>#VALUE!</v>
      </c>
      <c r="ES37" s="35" t="s">
        <v>36</v>
      </c>
      <c r="ET37" s="35"/>
      <c r="EU37" s="35" t="s">
        <v>37</v>
      </c>
      <c r="EV37" s="60">
        <f>+O22</f>
        <v>0</v>
      </c>
    </row>
    <row r="38" spans="1:152" ht="15.75" thickTop="1">
      <c r="C38" s="3"/>
      <c r="D38" s="3"/>
      <c r="E38" s="3"/>
      <c r="F38" s="3"/>
      <c r="G38" s="3"/>
      <c r="H38" s="3"/>
      <c r="I38" s="3"/>
      <c r="J38" s="3"/>
      <c r="K38" s="3"/>
      <c r="L38" s="3"/>
      <c r="M38" s="3"/>
      <c r="N38" s="3"/>
      <c r="O38" s="3"/>
      <c r="P38" s="5"/>
      <c r="R38" s="17"/>
      <c r="S38" s="56"/>
      <c r="U38" s="36" t="s">
        <v>122</v>
      </c>
      <c r="V38" s="35">
        <v>100</v>
      </c>
      <c r="W38" s="35" t="s">
        <v>123</v>
      </c>
      <c r="X38" s="35" t="s">
        <v>33</v>
      </c>
      <c r="Y38" s="46" t="s">
        <v>34</v>
      </c>
      <c r="Z38" s="46" t="s">
        <v>35</v>
      </c>
      <c r="AA38" s="35" t="e" cm="1">
        <f t="array" aca="1" ref="AA38" ca="1">RIGHT(CELL("filename",A1),LEN(CELL("filename",A1))-FIND("]",CELL("filename",A1)))</f>
        <v>#VALUE!</v>
      </c>
      <c r="AB38" s="35" t="s">
        <v>36</v>
      </c>
      <c r="AC38" s="35"/>
      <c r="AD38" s="35" t="s">
        <v>37</v>
      </c>
      <c r="AE38" s="60">
        <f>-D22</f>
        <v>0</v>
      </c>
      <c r="AF38" s="36" t="s">
        <v>122</v>
      </c>
      <c r="AG38" s="35">
        <v>100</v>
      </c>
      <c r="AH38" s="35" t="s">
        <v>123</v>
      </c>
      <c r="AI38" s="35" t="s">
        <v>33</v>
      </c>
      <c r="AJ38" s="46" t="s">
        <v>34</v>
      </c>
      <c r="AK38" s="46" t="s">
        <v>35</v>
      </c>
      <c r="AL38" s="35" t="e" cm="1">
        <f t="array" aca="1" ref="AL38" ca="1">RIGHT(CELL("filename",A1),LEN(CELL("filename",A1))-FIND("]",CELL("filename",A1)))</f>
        <v>#VALUE!</v>
      </c>
      <c r="AM38" s="35" t="s">
        <v>36</v>
      </c>
      <c r="AN38" s="35"/>
      <c r="AO38" s="35" t="s">
        <v>37</v>
      </c>
      <c r="AP38" s="60">
        <f>-E22</f>
        <v>0</v>
      </c>
      <c r="AQ38" s="36" t="s">
        <v>122</v>
      </c>
      <c r="AR38" s="35">
        <v>100</v>
      </c>
      <c r="AS38" s="35" t="s">
        <v>123</v>
      </c>
      <c r="AT38" s="35" t="s">
        <v>33</v>
      </c>
      <c r="AU38" s="46" t="s">
        <v>34</v>
      </c>
      <c r="AV38" s="46" t="s">
        <v>35</v>
      </c>
      <c r="AW38" s="35" t="e" cm="1">
        <f t="array" aca="1" ref="AW38" ca="1">RIGHT(CELL("filename",A1),LEN(CELL("filename",A1))-FIND("]",CELL("filename",A1)))</f>
        <v>#VALUE!</v>
      </c>
      <c r="AX38" s="35" t="s">
        <v>36</v>
      </c>
      <c r="AY38" s="35"/>
      <c r="AZ38" s="35" t="s">
        <v>37</v>
      </c>
      <c r="BA38" s="60">
        <f>-F22</f>
        <v>0</v>
      </c>
      <c r="BB38" s="36" t="s">
        <v>122</v>
      </c>
      <c r="BC38" s="35">
        <v>100</v>
      </c>
      <c r="BD38" s="35" t="s">
        <v>123</v>
      </c>
      <c r="BE38" s="35" t="s">
        <v>33</v>
      </c>
      <c r="BF38" s="46" t="s">
        <v>34</v>
      </c>
      <c r="BG38" s="46" t="s">
        <v>35</v>
      </c>
      <c r="BH38" s="35" t="e" cm="1">
        <f t="array" aca="1" ref="BH38" ca="1">RIGHT(CELL("filename",A1),LEN(CELL("filename",A1))-FIND("]",CELL("filename",A1)))</f>
        <v>#VALUE!</v>
      </c>
      <c r="BI38" s="35" t="s">
        <v>36</v>
      </c>
      <c r="BJ38" s="35"/>
      <c r="BK38" s="35" t="s">
        <v>37</v>
      </c>
      <c r="BL38" s="27">
        <f>-G22</f>
        <v>0</v>
      </c>
      <c r="BM38" s="36" t="s">
        <v>122</v>
      </c>
      <c r="BN38" s="35">
        <v>100</v>
      </c>
      <c r="BO38" s="35" t="s">
        <v>123</v>
      </c>
      <c r="BP38" s="35" t="s">
        <v>33</v>
      </c>
      <c r="BQ38" s="46" t="s">
        <v>34</v>
      </c>
      <c r="BR38" s="46" t="s">
        <v>35</v>
      </c>
      <c r="BS38" s="35" t="e" cm="1">
        <f t="array" aca="1" ref="BS38" ca="1">RIGHT(CELL("filename",A1),LEN(CELL("filename",A1))-FIND("]",CELL("filename",A1)))</f>
        <v>#VALUE!</v>
      </c>
      <c r="BT38" s="35" t="s">
        <v>36</v>
      </c>
      <c r="BU38" s="35"/>
      <c r="BV38" s="35" t="s">
        <v>37</v>
      </c>
      <c r="BW38" s="60">
        <f>-H22</f>
        <v>0</v>
      </c>
      <c r="BX38" s="36" t="s">
        <v>122</v>
      </c>
      <c r="BY38" s="35">
        <v>100</v>
      </c>
      <c r="BZ38" s="35" t="s">
        <v>123</v>
      </c>
      <c r="CA38" s="35" t="s">
        <v>33</v>
      </c>
      <c r="CB38" s="46" t="s">
        <v>34</v>
      </c>
      <c r="CC38" s="46" t="s">
        <v>35</v>
      </c>
      <c r="CD38" s="35" t="e" cm="1">
        <f t="array" aca="1" ref="CD38" ca="1">RIGHT(CELL("filename",A1),LEN(CELL("filename",A1))-FIND("]",CELL("filename",A1)))</f>
        <v>#VALUE!</v>
      </c>
      <c r="CE38" s="35" t="s">
        <v>36</v>
      </c>
      <c r="CF38" s="35"/>
      <c r="CG38" s="35" t="s">
        <v>37</v>
      </c>
      <c r="CH38" s="60">
        <f>-I22</f>
        <v>0</v>
      </c>
      <c r="CI38" s="36" t="s">
        <v>122</v>
      </c>
      <c r="CJ38" s="35">
        <v>100</v>
      </c>
      <c r="CK38" s="35" t="s">
        <v>123</v>
      </c>
      <c r="CL38" s="35" t="s">
        <v>33</v>
      </c>
      <c r="CM38" s="46" t="s">
        <v>34</v>
      </c>
      <c r="CN38" s="46" t="s">
        <v>35</v>
      </c>
      <c r="CO38" s="35" t="e" cm="1">
        <f t="array" aca="1" ref="CO38" ca="1">RIGHT(CELL("filename",A1),LEN(CELL("filename",A1))-FIND("]",CELL("filename",A1)))</f>
        <v>#VALUE!</v>
      </c>
      <c r="CP38" s="35" t="s">
        <v>36</v>
      </c>
      <c r="CQ38" s="35"/>
      <c r="CR38" s="35" t="s">
        <v>37</v>
      </c>
      <c r="CS38" s="60">
        <f>-J22</f>
        <v>0</v>
      </c>
      <c r="CT38" s="36" t="s">
        <v>122</v>
      </c>
      <c r="CU38" s="35">
        <v>100</v>
      </c>
      <c r="CV38" s="35" t="s">
        <v>123</v>
      </c>
      <c r="CW38" s="35" t="s">
        <v>33</v>
      </c>
      <c r="CX38" s="46" t="s">
        <v>34</v>
      </c>
      <c r="CY38" s="46" t="s">
        <v>35</v>
      </c>
      <c r="CZ38" s="35" t="e" cm="1">
        <f t="array" aca="1" ref="CZ38" ca="1">RIGHT(CELL("filename",A1),LEN(CELL("filename",A1))-FIND("]",CELL("filename",A1)))</f>
        <v>#VALUE!</v>
      </c>
      <c r="DA38" s="35" t="s">
        <v>36</v>
      </c>
      <c r="DB38" s="35"/>
      <c r="DC38" s="35" t="s">
        <v>37</v>
      </c>
      <c r="DD38" s="60">
        <f>-K22</f>
        <v>0</v>
      </c>
      <c r="DE38" s="36" t="s">
        <v>122</v>
      </c>
      <c r="DF38" s="35">
        <v>100</v>
      </c>
      <c r="DG38" s="35" t="s">
        <v>123</v>
      </c>
      <c r="DH38" s="35" t="s">
        <v>33</v>
      </c>
      <c r="DI38" s="46" t="s">
        <v>34</v>
      </c>
      <c r="DJ38" s="46" t="s">
        <v>35</v>
      </c>
      <c r="DK38" s="35" t="e" cm="1">
        <f t="array" aca="1" ref="DK38" ca="1">RIGHT(CELL("filename",A1),LEN(CELL("filename",A1))-FIND("]",CELL("filename",A1)))</f>
        <v>#VALUE!</v>
      </c>
      <c r="DL38" s="35" t="s">
        <v>36</v>
      </c>
      <c r="DM38" s="35"/>
      <c r="DN38" s="35" t="s">
        <v>37</v>
      </c>
      <c r="DO38" s="60">
        <f>-L22</f>
        <v>0</v>
      </c>
      <c r="DP38" s="36" t="s">
        <v>122</v>
      </c>
      <c r="DQ38" s="35">
        <v>100</v>
      </c>
      <c r="DR38" s="35" t="s">
        <v>123</v>
      </c>
      <c r="DS38" s="35" t="s">
        <v>33</v>
      </c>
      <c r="DT38" s="46" t="s">
        <v>34</v>
      </c>
      <c r="DU38" s="46" t="s">
        <v>35</v>
      </c>
      <c r="DV38" s="35" t="e" cm="1">
        <f t="array" aca="1" ref="DV38" ca="1">RIGHT(CELL("filename",A1),LEN(CELL("filename",A1))-FIND("]",CELL("filename",A1)))</f>
        <v>#VALUE!</v>
      </c>
      <c r="DW38" s="35" t="s">
        <v>36</v>
      </c>
      <c r="DX38" s="35"/>
      <c r="DY38" s="35" t="s">
        <v>37</v>
      </c>
      <c r="DZ38" s="60">
        <f>-M22</f>
        <v>0</v>
      </c>
      <c r="EA38" s="36" t="s">
        <v>122</v>
      </c>
      <c r="EB38" s="35">
        <v>100</v>
      </c>
      <c r="EC38" s="35" t="s">
        <v>123</v>
      </c>
      <c r="ED38" s="35" t="s">
        <v>33</v>
      </c>
      <c r="EE38" s="46" t="s">
        <v>34</v>
      </c>
      <c r="EF38" s="46" t="s">
        <v>35</v>
      </c>
      <c r="EG38" s="35" t="e" cm="1">
        <f t="array" aca="1" ref="EG38" ca="1">RIGHT(CELL("filename",A1),LEN(CELL("filename",A1))-FIND("]",CELL("filename",A1)))</f>
        <v>#VALUE!</v>
      </c>
      <c r="EH38" s="35" t="s">
        <v>36</v>
      </c>
      <c r="EI38" s="35"/>
      <c r="EJ38" s="35" t="s">
        <v>37</v>
      </c>
      <c r="EK38" s="60">
        <f>-N22</f>
        <v>0</v>
      </c>
      <c r="EL38" s="36" t="s">
        <v>122</v>
      </c>
      <c r="EM38" s="35">
        <v>100</v>
      </c>
      <c r="EN38" s="35" t="s">
        <v>123</v>
      </c>
      <c r="EO38" s="35" t="s">
        <v>33</v>
      </c>
      <c r="EP38" s="46" t="s">
        <v>34</v>
      </c>
      <c r="EQ38" s="46" t="s">
        <v>35</v>
      </c>
      <c r="ER38" s="35" t="e" cm="1">
        <f t="array" aca="1" ref="ER38" ca="1">RIGHT(CELL("filename",A1),LEN(CELL("filename",A1))-FIND("]",CELL("filename",A1)))</f>
        <v>#VALUE!</v>
      </c>
      <c r="ES38" s="35" t="s">
        <v>36</v>
      </c>
      <c r="ET38" s="35"/>
      <c r="EU38" s="35" t="s">
        <v>37</v>
      </c>
      <c r="EV38" s="60">
        <f>-O22</f>
        <v>0</v>
      </c>
    </row>
    <row r="39" spans="1:152">
      <c r="A39" s="1" t="s">
        <v>124</v>
      </c>
      <c r="B39" s="1" t="s">
        <v>125</v>
      </c>
      <c r="C39" s="3">
        <v>0</v>
      </c>
      <c r="D39" s="3">
        <v>0</v>
      </c>
      <c r="E39" s="3"/>
      <c r="F39" s="3"/>
      <c r="G39" s="3"/>
      <c r="H39" s="3"/>
      <c r="I39" s="3"/>
      <c r="J39" s="3"/>
      <c r="K39" s="3"/>
      <c r="L39" s="3"/>
      <c r="M39" s="3"/>
      <c r="N39" s="3"/>
      <c r="O39" s="3"/>
      <c r="P39" s="3">
        <f>SUM(D39:O39)</f>
        <v>0</v>
      </c>
      <c r="Q39" s="5">
        <f>+C39+P39</f>
        <v>0</v>
      </c>
      <c r="R39" s="17"/>
      <c r="S39" s="56"/>
      <c r="U39" s="36" t="s">
        <v>126</v>
      </c>
      <c r="V39" s="35" t="s">
        <v>32</v>
      </c>
      <c r="W39" s="35" t="s">
        <v>127</v>
      </c>
      <c r="X39" s="35" t="s">
        <v>33</v>
      </c>
      <c r="Y39" s="46" t="s">
        <v>34</v>
      </c>
      <c r="Z39" s="46" t="s">
        <v>35</v>
      </c>
      <c r="AA39" s="35" t="s">
        <v>33</v>
      </c>
      <c r="AB39" s="35" t="s">
        <v>36</v>
      </c>
      <c r="AC39" s="35"/>
      <c r="AD39" s="35" t="s">
        <v>37</v>
      </c>
      <c r="AE39" s="60">
        <f>+D22</f>
        <v>0</v>
      </c>
      <c r="AF39" s="36" t="s">
        <v>126</v>
      </c>
      <c r="AG39" s="35" t="s">
        <v>32</v>
      </c>
      <c r="AH39" s="35" t="s">
        <v>127</v>
      </c>
      <c r="AI39" s="35" t="s">
        <v>33</v>
      </c>
      <c r="AJ39" s="46" t="s">
        <v>34</v>
      </c>
      <c r="AK39" s="46" t="s">
        <v>35</v>
      </c>
      <c r="AL39" s="35" t="s">
        <v>33</v>
      </c>
      <c r="AM39" s="35" t="s">
        <v>36</v>
      </c>
      <c r="AN39" s="35"/>
      <c r="AO39" s="35" t="s">
        <v>37</v>
      </c>
      <c r="AP39" s="60">
        <f>+E22</f>
        <v>0</v>
      </c>
      <c r="AQ39" s="36" t="s">
        <v>126</v>
      </c>
      <c r="AR39" s="35" t="s">
        <v>32</v>
      </c>
      <c r="AS39" s="35" t="s">
        <v>127</v>
      </c>
      <c r="AT39" s="35" t="s">
        <v>33</v>
      </c>
      <c r="AU39" s="46" t="s">
        <v>34</v>
      </c>
      <c r="AV39" s="46" t="s">
        <v>35</v>
      </c>
      <c r="AW39" s="35" t="s">
        <v>33</v>
      </c>
      <c r="AX39" s="35" t="s">
        <v>36</v>
      </c>
      <c r="AY39" s="35"/>
      <c r="AZ39" s="35" t="s">
        <v>37</v>
      </c>
      <c r="BA39" s="60">
        <f>+F22</f>
        <v>0</v>
      </c>
      <c r="BB39" s="36" t="s">
        <v>126</v>
      </c>
      <c r="BC39" s="35" t="s">
        <v>32</v>
      </c>
      <c r="BD39" s="35" t="s">
        <v>127</v>
      </c>
      <c r="BE39" s="35" t="s">
        <v>33</v>
      </c>
      <c r="BF39" s="46" t="s">
        <v>34</v>
      </c>
      <c r="BG39" s="46" t="s">
        <v>35</v>
      </c>
      <c r="BH39" s="35" t="s">
        <v>33</v>
      </c>
      <c r="BI39" s="35" t="s">
        <v>36</v>
      </c>
      <c r="BJ39" s="35"/>
      <c r="BK39" s="35" t="s">
        <v>37</v>
      </c>
      <c r="BL39" s="27">
        <f>+G22</f>
        <v>0</v>
      </c>
      <c r="BM39" s="36" t="s">
        <v>126</v>
      </c>
      <c r="BN39" s="35" t="s">
        <v>32</v>
      </c>
      <c r="BO39" s="35" t="s">
        <v>127</v>
      </c>
      <c r="BP39" s="35" t="s">
        <v>33</v>
      </c>
      <c r="BQ39" s="46" t="s">
        <v>34</v>
      </c>
      <c r="BR39" s="46" t="s">
        <v>35</v>
      </c>
      <c r="BS39" s="35" t="s">
        <v>33</v>
      </c>
      <c r="BT39" s="35" t="s">
        <v>36</v>
      </c>
      <c r="BU39" s="35"/>
      <c r="BV39" s="35" t="s">
        <v>37</v>
      </c>
      <c r="BW39" s="60">
        <f>+H22</f>
        <v>0</v>
      </c>
      <c r="BX39" s="36" t="s">
        <v>126</v>
      </c>
      <c r="BY39" s="35" t="s">
        <v>32</v>
      </c>
      <c r="BZ39" s="35" t="s">
        <v>127</v>
      </c>
      <c r="CA39" s="35" t="s">
        <v>33</v>
      </c>
      <c r="CB39" s="46" t="s">
        <v>34</v>
      </c>
      <c r="CC39" s="46" t="s">
        <v>35</v>
      </c>
      <c r="CD39" s="35" t="s">
        <v>33</v>
      </c>
      <c r="CE39" s="35" t="s">
        <v>36</v>
      </c>
      <c r="CF39" s="35"/>
      <c r="CG39" s="35" t="s">
        <v>37</v>
      </c>
      <c r="CH39" s="60">
        <f>+I22</f>
        <v>0</v>
      </c>
      <c r="CI39" s="36" t="s">
        <v>126</v>
      </c>
      <c r="CJ39" s="35" t="s">
        <v>32</v>
      </c>
      <c r="CK39" s="35" t="s">
        <v>127</v>
      </c>
      <c r="CL39" s="35" t="s">
        <v>33</v>
      </c>
      <c r="CM39" s="46" t="s">
        <v>34</v>
      </c>
      <c r="CN39" s="46" t="s">
        <v>35</v>
      </c>
      <c r="CO39" s="35" t="s">
        <v>33</v>
      </c>
      <c r="CP39" s="35" t="s">
        <v>36</v>
      </c>
      <c r="CQ39" s="35"/>
      <c r="CR39" s="35" t="s">
        <v>37</v>
      </c>
      <c r="CS39" s="60">
        <f>+J22</f>
        <v>0</v>
      </c>
      <c r="CT39" s="36" t="s">
        <v>126</v>
      </c>
      <c r="CU39" s="35" t="s">
        <v>32</v>
      </c>
      <c r="CV39" s="35" t="s">
        <v>127</v>
      </c>
      <c r="CW39" s="35" t="s">
        <v>33</v>
      </c>
      <c r="CX39" s="46" t="s">
        <v>34</v>
      </c>
      <c r="CY39" s="46" t="s">
        <v>35</v>
      </c>
      <c r="CZ39" s="35" t="s">
        <v>33</v>
      </c>
      <c r="DA39" s="35" t="s">
        <v>36</v>
      </c>
      <c r="DB39" s="35"/>
      <c r="DC39" s="35" t="s">
        <v>37</v>
      </c>
      <c r="DD39" s="60">
        <f>+K22</f>
        <v>0</v>
      </c>
      <c r="DE39" s="36" t="s">
        <v>126</v>
      </c>
      <c r="DF39" s="35" t="s">
        <v>32</v>
      </c>
      <c r="DG39" s="35" t="s">
        <v>127</v>
      </c>
      <c r="DH39" s="35" t="s">
        <v>33</v>
      </c>
      <c r="DI39" s="46" t="s">
        <v>34</v>
      </c>
      <c r="DJ39" s="46" t="s">
        <v>35</v>
      </c>
      <c r="DK39" s="35" t="s">
        <v>33</v>
      </c>
      <c r="DL39" s="35" t="s">
        <v>36</v>
      </c>
      <c r="DM39" s="35"/>
      <c r="DN39" s="35" t="s">
        <v>37</v>
      </c>
      <c r="DO39" s="60">
        <f>+L22</f>
        <v>0</v>
      </c>
      <c r="DP39" s="36" t="s">
        <v>126</v>
      </c>
      <c r="DQ39" s="35" t="s">
        <v>32</v>
      </c>
      <c r="DR39" s="35" t="s">
        <v>127</v>
      </c>
      <c r="DS39" s="35" t="s">
        <v>33</v>
      </c>
      <c r="DT39" s="46" t="s">
        <v>34</v>
      </c>
      <c r="DU39" s="46" t="s">
        <v>35</v>
      </c>
      <c r="DV39" s="35" t="s">
        <v>33</v>
      </c>
      <c r="DW39" s="35" t="s">
        <v>36</v>
      </c>
      <c r="DX39" s="35"/>
      <c r="DY39" s="35" t="s">
        <v>37</v>
      </c>
      <c r="DZ39" s="60">
        <f>+M22</f>
        <v>0</v>
      </c>
      <c r="EA39" s="36" t="s">
        <v>126</v>
      </c>
      <c r="EB39" s="35" t="s">
        <v>32</v>
      </c>
      <c r="EC39" s="35" t="s">
        <v>127</v>
      </c>
      <c r="ED39" s="35" t="s">
        <v>33</v>
      </c>
      <c r="EE39" s="46" t="s">
        <v>34</v>
      </c>
      <c r="EF39" s="46" t="s">
        <v>35</v>
      </c>
      <c r="EG39" s="35" t="s">
        <v>33</v>
      </c>
      <c r="EH39" s="35" t="s">
        <v>36</v>
      </c>
      <c r="EI39" s="35"/>
      <c r="EJ39" s="35" t="s">
        <v>37</v>
      </c>
      <c r="EK39" s="60">
        <f>+N22</f>
        <v>0</v>
      </c>
      <c r="EL39" s="36" t="s">
        <v>126</v>
      </c>
      <c r="EM39" s="35" t="s">
        <v>32</v>
      </c>
      <c r="EN39" s="35" t="s">
        <v>127</v>
      </c>
      <c r="EO39" s="35" t="s">
        <v>33</v>
      </c>
      <c r="EP39" s="46" t="s">
        <v>34</v>
      </c>
      <c r="EQ39" s="46" t="s">
        <v>35</v>
      </c>
      <c r="ER39" s="35" t="s">
        <v>33</v>
      </c>
      <c r="ES39" s="35" t="s">
        <v>36</v>
      </c>
      <c r="ET39" s="35"/>
      <c r="EU39" s="35" t="s">
        <v>37</v>
      </c>
      <c r="EV39" s="60">
        <f>+O22</f>
        <v>0</v>
      </c>
    </row>
    <row r="40" spans="1:152">
      <c r="C40" s="3"/>
      <c r="D40" s="3"/>
      <c r="E40" s="3"/>
      <c r="F40" s="3"/>
      <c r="G40" s="3"/>
      <c r="H40" s="3"/>
      <c r="I40" s="3"/>
      <c r="J40" s="3"/>
      <c r="K40" s="3"/>
      <c r="L40" s="3"/>
      <c r="M40" s="3"/>
      <c r="N40" s="3"/>
      <c r="O40" s="3"/>
      <c r="P40" s="3"/>
      <c r="R40" s="17"/>
      <c r="S40" s="56"/>
      <c r="U40" s="36" t="s">
        <v>128</v>
      </c>
      <c r="V40" s="35" t="s">
        <v>32</v>
      </c>
      <c r="W40" s="35" t="s">
        <v>129</v>
      </c>
      <c r="X40" s="35" t="s">
        <v>33</v>
      </c>
      <c r="Y40" s="46" t="s">
        <v>34</v>
      </c>
      <c r="Z40" s="46" t="s">
        <v>35</v>
      </c>
      <c r="AA40" s="35" t="s">
        <v>33</v>
      </c>
      <c r="AB40" s="35" t="s">
        <v>36</v>
      </c>
      <c r="AC40" s="35"/>
      <c r="AD40" s="35" t="s">
        <v>37</v>
      </c>
      <c r="AE40" s="60">
        <f>-D22</f>
        <v>0</v>
      </c>
      <c r="AF40" s="36" t="s">
        <v>128</v>
      </c>
      <c r="AG40" s="35" t="s">
        <v>32</v>
      </c>
      <c r="AH40" s="35" t="s">
        <v>129</v>
      </c>
      <c r="AI40" s="35" t="s">
        <v>33</v>
      </c>
      <c r="AJ40" s="46" t="s">
        <v>34</v>
      </c>
      <c r="AK40" s="46" t="s">
        <v>35</v>
      </c>
      <c r="AL40" s="35" t="s">
        <v>33</v>
      </c>
      <c r="AM40" s="35" t="s">
        <v>36</v>
      </c>
      <c r="AN40" s="35"/>
      <c r="AO40" s="35" t="s">
        <v>37</v>
      </c>
      <c r="AP40" s="60">
        <f>-E22</f>
        <v>0</v>
      </c>
      <c r="AQ40" s="36" t="s">
        <v>128</v>
      </c>
      <c r="AR40" s="35" t="s">
        <v>32</v>
      </c>
      <c r="AS40" s="35" t="s">
        <v>129</v>
      </c>
      <c r="AT40" s="35" t="s">
        <v>33</v>
      </c>
      <c r="AU40" s="46" t="s">
        <v>34</v>
      </c>
      <c r="AV40" s="46" t="s">
        <v>35</v>
      </c>
      <c r="AW40" s="35" t="s">
        <v>33</v>
      </c>
      <c r="AX40" s="35" t="s">
        <v>36</v>
      </c>
      <c r="AY40" s="35"/>
      <c r="AZ40" s="35" t="s">
        <v>37</v>
      </c>
      <c r="BA40" s="60">
        <f>-F22</f>
        <v>0</v>
      </c>
      <c r="BB40" s="36" t="s">
        <v>128</v>
      </c>
      <c r="BC40" s="35" t="s">
        <v>32</v>
      </c>
      <c r="BD40" s="35" t="s">
        <v>129</v>
      </c>
      <c r="BE40" s="35" t="s">
        <v>33</v>
      </c>
      <c r="BF40" s="46" t="s">
        <v>34</v>
      </c>
      <c r="BG40" s="46" t="s">
        <v>35</v>
      </c>
      <c r="BH40" s="35" t="s">
        <v>33</v>
      </c>
      <c r="BI40" s="35" t="s">
        <v>36</v>
      </c>
      <c r="BJ40" s="35"/>
      <c r="BK40" s="35" t="s">
        <v>37</v>
      </c>
      <c r="BL40" s="27">
        <f>-G22</f>
        <v>0</v>
      </c>
      <c r="BM40" s="36" t="s">
        <v>128</v>
      </c>
      <c r="BN40" s="35" t="s">
        <v>32</v>
      </c>
      <c r="BO40" s="35" t="s">
        <v>129</v>
      </c>
      <c r="BP40" s="35" t="s">
        <v>33</v>
      </c>
      <c r="BQ40" s="46" t="s">
        <v>34</v>
      </c>
      <c r="BR40" s="46" t="s">
        <v>35</v>
      </c>
      <c r="BS40" s="35" t="s">
        <v>33</v>
      </c>
      <c r="BT40" s="35" t="s">
        <v>36</v>
      </c>
      <c r="BU40" s="35"/>
      <c r="BV40" s="35" t="s">
        <v>37</v>
      </c>
      <c r="BW40" s="60">
        <f>-H22</f>
        <v>0</v>
      </c>
      <c r="BX40" s="36" t="s">
        <v>128</v>
      </c>
      <c r="BY40" s="35" t="s">
        <v>32</v>
      </c>
      <c r="BZ40" s="35" t="s">
        <v>129</v>
      </c>
      <c r="CA40" s="35" t="s">
        <v>33</v>
      </c>
      <c r="CB40" s="46" t="s">
        <v>34</v>
      </c>
      <c r="CC40" s="46" t="s">
        <v>35</v>
      </c>
      <c r="CD40" s="35" t="s">
        <v>33</v>
      </c>
      <c r="CE40" s="35" t="s">
        <v>36</v>
      </c>
      <c r="CF40" s="35"/>
      <c r="CG40" s="35" t="s">
        <v>37</v>
      </c>
      <c r="CH40" s="60">
        <f>-I22</f>
        <v>0</v>
      </c>
      <c r="CI40" s="36" t="s">
        <v>128</v>
      </c>
      <c r="CJ40" s="35" t="s">
        <v>32</v>
      </c>
      <c r="CK40" s="35" t="s">
        <v>129</v>
      </c>
      <c r="CL40" s="35" t="s">
        <v>33</v>
      </c>
      <c r="CM40" s="46" t="s">
        <v>34</v>
      </c>
      <c r="CN40" s="46" t="s">
        <v>35</v>
      </c>
      <c r="CO40" s="35" t="s">
        <v>33</v>
      </c>
      <c r="CP40" s="35" t="s">
        <v>36</v>
      </c>
      <c r="CQ40" s="35"/>
      <c r="CR40" s="35" t="s">
        <v>37</v>
      </c>
      <c r="CS40" s="60">
        <f>-J22</f>
        <v>0</v>
      </c>
      <c r="CT40" s="36" t="s">
        <v>128</v>
      </c>
      <c r="CU40" s="35" t="s">
        <v>32</v>
      </c>
      <c r="CV40" s="35" t="s">
        <v>129</v>
      </c>
      <c r="CW40" s="35" t="s">
        <v>33</v>
      </c>
      <c r="CX40" s="46" t="s">
        <v>34</v>
      </c>
      <c r="CY40" s="46" t="s">
        <v>35</v>
      </c>
      <c r="CZ40" s="35" t="s">
        <v>33</v>
      </c>
      <c r="DA40" s="35" t="s">
        <v>36</v>
      </c>
      <c r="DB40" s="35"/>
      <c r="DC40" s="35" t="s">
        <v>37</v>
      </c>
      <c r="DD40" s="60">
        <f>-K22</f>
        <v>0</v>
      </c>
      <c r="DE40" s="36" t="s">
        <v>128</v>
      </c>
      <c r="DF40" s="35" t="s">
        <v>32</v>
      </c>
      <c r="DG40" s="35" t="s">
        <v>129</v>
      </c>
      <c r="DH40" s="35" t="s">
        <v>33</v>
      </c>
      <c r="DI40" s="46" t="s">
        <v>34</v>
      </c>
      <c r="DJ40" s="46" t="s">
        <v>35</v>
      </c>
      <c r="DK40" s="35" t="s">
        <v>33</v>
      </c>
      <c r="DL40" s="35" t="s">
        <v>36</v>
      </c>
      <c r="DM40" s="35"/>
      <c r="DN40" s="35" t="s">
        <v>37</v>
      </c>
      <c r="DO40" s="60">
        <f>-L22</f>
        <v>0</v>
      </c>
      <c r="DP40" s="36" t="s">
        <v>128</v>
      </c>
      <c r="DQ40" s="35" t="s">
        <v>32</v>
      </c>
      <c r="DR40" s="35" t="s">
        <v>129</v>
      </c>
      <c r="DS40" s="35" t="s">
        <v>33</v>
      </c>
      <c r="DT40" s="46" t="s">
        <v>34</v>
      </c>
      <c r="DU40" s="46" t="s">
        <v>35</v>
      </c>
      <c r="DV40" s="35" t="s">
        <v>33</v>
      </c>
      <c r="DW40" s="35" t="s">
        <v>36</v>
      </c>
      <c r="DX40" s="35"/>
      <c r="DY40" s="35" t="s">
        <v>37</v>
      </c>
      <c r="DZ40" s="60">
        <f>-M22</f>
        <v>0</v>
      </c>
      <c r="EA40" s="36" t="s">
        <v>128</v>
      </c>
      <c r="EB40" s="35" t="s">
        <v>32</v>
      </c>
      <c r="EC40" s="35" t="s">
        <v>129</v>
      </c>
      <c r="ED40" s="35" t="s">
        <v>33</v>
      </c>
      <c r="EE40" s="46" t="s">
        <v>34</v>
      </c>
      <c r="EF40" s="46" t="s">
        <v>35</v>
      </c>
      <c r="EG40" s="35" t="s">
        <v>33</v>
      </c>
      <c r="EH40" s="35" t="s">
        <v>36</v>
      </c>
      <c r="EI40" s="35"/>
      <c r="EJ40" s="35" t="s">
        <v>37</v>
      </c>
      <c r="EK40" s="60">
        <f>-N22</f>
        <v>0</v>
      </c>
      <c r="EL40" s="36" t="s">
        <v>128</v>
      </c>
      <c r="EM40" s="35" t="s">
        <v>32</v>
      </c>
      <c r="EN40" s="35" t="s">
        <v>129</v>
      </c>
      <c r="EO40" s="35" t="s">
        <v>33</v>
      </c>
      <c r="EP40" s="46" t="s">
        <v>34</v>
      </c>
      <c r="EQ40" s="46" t="s">
        <v>35</v>
      </c>
      <c r="ER40" s="35" t="s">
        <v>33</v>
      </c>
      <c r="ES40" s="35" t="s">
        <v>36</v>
      </c>
      <c r="ET40" s="35"/>
      <c r="EU40" s="35" t="s">
        <v>37</v>
      </c>
      <c r="EV40" s="60">
        <f>-O22</f>
        <v>0</v>
      </c>
    </row>
    <row r="41" spans="1:152" ht="15.75" thickBot="1">
      <c r="B41" s="11" t="s">
        <v>130</v>
      </c>
      <c r="C41" s="12">
        <f t="shared" ref="C41:D41" si="16">+C6-C11-C15-C20-C23-C26-C30-C32-C39</f>
        <v>0</v>
      </c>
      <c r="D41" s="12">
        <f t="shared" si="16"/>
        <v>0</v>
      </c>
      <c r="E41" s="12"/>
      <c r="F41" s="12"/>
      <c r="G41" s="12"/>
      <c r="H41" s="12"/>
      <c r="I41" s="12"/>
      <c r="J41" s="12"/>
      <c r="K41" s="12"/>
      <c r="L41" s="12"/>
      <c r="M41" s="12"/>
      <c r="N41" s="12"/>
      <c r="O41" s="12"/>
      <c r="P41" s="12">
        <f>+P6-P11-P15-P20-P23-P26-P30-P32-P39</f>
        <v>0</v>
      </c>
      <c r="Q41" s="12">
        <f>+Q6-Q11-Q15-Q20-Q23-Q26-Q30-Q32-Q39</f>
        <v>0</v>
      </c>
      <c r="R41" s="17"/>
      <c r="S41" s="56"/>
      <c r="U41" s="36" t="s">
        <v>131</v>
      </c>
      <c r="V41" s="35">
        <v>100</v>
      </c>
      <c r="W41" s="35" t="s">
        <v>132</v>
      </c>
      <c r="X41" s="35" t="s">
        <v>33</v>
      </c>
      <c r="Y41" s="46" t="s">
        <v>34</v>
      </c>
      <c r="Z41" s="46" t="s">
        <v>35</v>
      </c>
      <c r="AA41" s="35" t="e" cm="1">
        <f t="array" aca="1" ref="AA41" ca="1">RIGHT(CELL("filename",A1),LEN(CELL("filename",A1))-FIND("]",CELL("filename",A1)))</f>
        <v>#VALUE!</v>
      </c>
      <c r="AB41" s="35" t="s">
        <v>36</v>
      </c>
      <c r="AC41" s="35"/>
      <c r="AD41" s="35" t="s">
        <v>37</v>
      </c>
      <c r="AE41" s="60">
        <f>+D23</f>
        <v>0</v>
      </c>
      <c r="AF41" s="36" t="s">
        <v>131</v>
      </c>
      <c r="AG41" s="35">
        <v>100</v>
      </c>
      <c r="AH41" s="35" t="s">
        <v>132</v>
      </c>
      <c r="AI41" s="35" t="s">
        <v>33</v>
      </c>
      <c r="AJ41" s="46" t="s">
        <v>34</v>
      </c>
      <c r="AK41" s="46" t="s">
        <v>35</v>
      </c>
      <c r="AL41" s="35" t="e" cm="1">
        <f t="array" aca="1" ref="AL41" ca="1">RIGHT(CELL("filename",A1),LEN(CELL("filename",A1))-FIND("]",CELL("filename",A1)))</f>
        <v>#VALUE!</v>
      </c>
      <c r="AM41" s="35" t="s">
        <v>36</v>
      </c>
      <c r="AN41" s="35"/>
      <c r="AO41" s="35" t="s">
        <v>37</v>
      </c>
      <c r="AP41" s="60">
        <f>+E23</f>
        <v>0</v>
      </c>
      <c r="AQ41" s="36" t="s">
        <v>131</v>
      </c>
      <c r="AR41" s="35">
        <v>100</v>
      </c>
      <c r="AS41" s="35" t="s">
        <v>132</v>
      </c>
      <c r="AT41" s="35" t="s">
        <v>33</v>
      </c>
      <c r="AU41" s="46" t="s">
        <v>34</v>
      </c>
      <c r="AV41" s="46" t="s">
        <v>35</v>
      </c>
      <c r="AW41" s="35" t="e" cm="1">
        <f t="array" aca="1" ref="AW41" ca="1">RIGHT(CELL("filename",A1),LEN(CELL("filename",A1))-FIND("]",CELL("filename",A1)))</f>
        <v>#VALUE!</v>
      </c>
      <c r="AX41" s="35" t="s">
        <v>36</v>
      </c>
      <c r="AY41" s="35"/>
      <c r="AZ41" s="35" t="s">
        <v>37</v>
      </c>
      <c r="BA41" s="60">
        <f>+F23</f>
        <v>0</v>
      </c>
      <c r="BB41" s="36" t="s">
        <v>131</v>
      </c>
      <c r="BC41" s="35">
        <v>100</v>
      </c>
      <c r="BD41" s="35" t="s">
        <v>132</v>
      </c>
      <c r="BE41" s="35" t="s">
        <v>33</v>
      </c>
      <c r="BF41" s="46" t="s">
        <v>34</v>
      </c>
      <c r="BG41" s="46" t="s">
        <v>35</v>
      </c>
      <c r="BH41" s="35" t="e" cm="1">
        <f t="array" aca="1" ref="BH41" ca="1">RIGHT(CELL("filename",A1),LEN(CELL("filename",A1))-FIND("]",CELL("filename",A1)))</f>
        <v>#VALUE!</v>
      </c>
      <c r="BI41" s="35" t="s">
        <v>36</v>
      </c>
      <c r="BJ41" s="35"/>
      <c r="BK41" s="35" t="s">
        <v>37</v>
      </c>
      <c r="BL41" s="27">
        <f>+G23</f>
        <v>0</v>
      </c>
      <c r="BM41" s="36" t="s">
        <v>131</v>
      </c>
      <c r="BN41" s="35">
        <v>100</v>
      </c>
      <c r="BO41" s="35" t="s">
        <v>132</v>
      </c>
      <c r="BP41" s="35" t="s">
        <v>33</v>
      </c>
      <c r="BQ41" s="46" t="s">
        <v>34</v>
      </c>
      <c r="BR41" s="46" t="s">
        <v>35</v>
      </c>
      <c r="BS41" s="35" t="e" cm="1">
        <f t="array" aca="1" ref="BS41" ca="1">RIGHT(CELL("filename",A1),LEN(CELL("filename",A1))-FIND("]",CELL("filename",A1)))</f>
        <v>#VALUE!</v>
      </c>
      <c r="BT41" s="35" t="s">
        <v>36</v>
      </c>
      <c r="BU41" s="35"/>
      <c r="BV41" s="35" t="s">
        <v>37</v>
      </c>
      <c r="BW41" s="60">
        <f>+H23</f>
        <v>0</v>
      </c>
      <c r="BX41" s="36" t="s">
        <v>131</v>
      </c>
      <c r="BY41" s="35">
        <v>100</v>
      </c>
      <c r="BZ41" s="35" t="s">
        <v>132</v>
      </c>
      <c r="CA41" s="35" t="s">
        <v>33</v>
      </c>
      <c r="CB41" s="46" t="s">
        <v>34</v>
      </c>
      <c r="CC41" s="46" t="s">
        <v>35</v>
      </c>
      <c r="CD41" s="35" t="e" cm="1">
        <f t="array" aca="1" ref="CD41" ca="1">RIGHT(CELL("filename",A1),LEN(CELL("filename",A1))-FIND("]",CELL("filename",A1)))</f>
        <v>#VALUE!</v>
      </c>
      <c r="CE41" s="35" t="s">
        <v>36</v>
      </c>
      <c r="CF41" s="35"/>
      <c r="CG41" s="35" t="s">
        <v>37</v>
      </c>
      <c r="CH41" s="60">
        <f>+I23</f>
        <v>0</v>
      </c>
      <c r="CI41" s="36" t="s">
        <v>131</v>
      </c>
      <c r="CJ41" s="35">
        <v>100</v>
      </c>
      <c r="CK41" s="35" t="s">
        <v>132</v>
      </c>
      <c r="CL41" s="35" t="s">
        <v>33</v>
      </c>
      <c r="CM41" s="46" t="s">
        <v>34</v>
      </c>
      <c r="CN41" s="46" t="s">
        <v>35</v>
      </c>
      <c r="CO41" s="35" t="e" cm="1">
        <f t="array" aca="1" ref="CO41" ca="1">RIGHT(CELL("filename",A1),LEN(CELL("filename",A1))-FIND("]",CELL("filename",A1)))</f>
        <v>#VALUE!</v>
      </c>
      <c r="CP41" s="35" t="s">
        <v>36</v>
      </c>
      <c r="CQ41" s="35"/>
      <c r="CR41" s="35" t="s">
        <v>37</v>
      </c>
      <c r="CS41" s="60">
        <f>+J23</f>
        <v>0</v>
      </c>
      <c r="CT41" s="36" t="s">
        <v>131</v>
      </c>
      <c r="CU41" s="35">
        <v>100</v>
      </c>
      <c r="CV41" s="35" t="s">
        <v>132</v>
      </c>
      <c r="CW41" s="35" t="s">
        <v>33</v>
      </c>
      <c r="CX41" s="46" t="s">
        <v>34</v>
      </c>
      <c r="CY41" s="46" t="s">
        <v>35</v>
      </c>
      <c r="CZ41" s="35" t="e" cm="1">
        <f t="array" aca="1" ref="CZ41" ca="1">RIGHT(CELL("filename",A1),LEN(CELL("filename",A1))-FIND("]",CELL("filename",A1)))</f>
        <v>#VALUE!</v>
      </c>
      <c r="DA41" s="35" t="s">
        <v>36</v>
      </c>
      <c r="DB41" s="35"/>
      <c r="DC41" s="35" t="s">
        <v>37</v>
      </c>
      <c r="DD41" s="60">
        <f>+K23</f>
        <v>0</v>
      </c>
      <c r="DE41" s="36" t="s">
        <v>131</v>
      </c>
      <c r="DF41" s="35">
        <v>100</v>
      </c>
      <c r="DG41" s="35" t="s">
        <v>132</v>
      </c>
      <c r="DH41" s="35" t="s">
        <v>33</v>
      </c>
      <c r="DI41" s="46" t="s">
        <v>34</v>
      </c>
      <c r="DJ41" s="46" t="s">
        <v>35</v>
      </c>
      <c r="DK41" s="35" t="e" cm="1">
        <f t="array" aca="1" ref="DK41" ca="1">RIGHT(CELL("filename",A1),LEN(CELL("filename",A1))-FIND("]",CELL("filename",A1)))</f>
        <v>#VALUE!</v>
      </c>
      <c r="DL41" s="35" t="s">
        <v>36</v>
      </c>
      <c r="DM41" s="35"/>
      <c r="DN41" s="35" t="s">
        <v>37</v>
      </c>
      <c r="DO41" s="60">
        <f>+L23</f>
        <v>0</v>
      </c>
      <c r="DP41" s="36" t="s">
        <v>131</v>
      </c>
      <c r="DQ41" s="35">
        <v>100</v>
      </c>
      <c r="DR41" s="35" t="s">
        <v>132</v>
      </c>
      <c r="DS41" s="35" t="s">
        <v>33</v>
      </c>
      <c r="DT41" s="46" t="s">
        <v>34</v>
      </c>
      <c r="DU41" s="46" t="s">
        <v>35</v>
      </c>
      <c r="DV41" s="35" t="e" cm="1">
        <f t="array" aca="1" ref="DV41" ca="1">RIGHT(CELL("filename",A1),LEN(CELL("filename",A1))-FIND("]",CELL("filename",A1)))</f>
        <v>#VALUE!</v>
      </c>
      <c r="DW41" s="35" t="s">
        <v>36</v>
      </c>
      <c r="DX41" s="35"/>
      <c r="DY41" s="35" t="s">
        <v>37</v>
      </c>
      <c r="DZ41" s="60">
        <f>+M23</f>
        <v>0</v>
      </c>
      <c r="EA41" s="36" t="s">
        <v>131</v>
      </c>
      <c r="EB41" s="35">
        <v>100</v>
      </c>
      <c r="EC41" s="35" t="s">
        <v>132</v>
      </c>
      <c r="ED41" s="35" t="s">
        <v>33</v>
      </c>
      <c r="EE41" s="46" t="s">
        <v>34</v>
      </c>
      <c r="EF41" s="46" t="s">
        <v>35</v>
      </c>
      <c r="EG41" s="35" t="e" cm="1">
        <f t="array" aca="1" ref="EG41" ca="1">RIGHT(CELL("filename",A1),LEN(CELL("filename",A1))-FIND("]",CELL("filename",A1)))</f>
        <v>#VALUE!</v>
      </c>
      <c r="EH41" s="35" t="s">
        <v>36</v>
      </c>
      <c r="EI41" s="35"/>
      <c r="EJ41" s="35" t="s">
        <v>37</v>
      </c>
      <c r="EK41" s="60">
        <f>+N23</f>
        <v>0</v>
      </c>
      <c r="EL41" s="36" t="s">
        <v>131</v>
      </c>
      <c r="EM41" s="35">
        <v>100</v>
      </c>
      <c r="EN41" s="35" t="s">
        <v>132</v>
      </c>
      <c r="EO41" s="35" t="s">
        <v>33</v>
      </c>
      <c r="EP41" s="46" t="s">
        <v>34</v>
      </c>
      <c r="EQ41" s="46" t="s">
        <v>35</v>
      </c>
      <c r="ER41" s="35" t="e" cm="1">
        <f t="array" aca="1" ref="ER41" ca="1">RIGHT(CELL("filename",A1),LEN(CELL("filename",A1))-FIND("]",CELL("filename",A1)))</f>
        <v>#VALUE!</v>
      </c>
      <c r="ES41" s="35" t="s">
        <v>36</v>
      </c>
      <c r="ET41" s="35"/>
      <c r="EU41" s="35" t="s">
        <v>37</v>
      </c>
      <c r="EV41" s="60">
        <f>+O23</f>
        <v>0</v>
      </c>
    </row>
    <row r="42" spans="1:152" ht="15.75" thickTop="1">
      <c r="C42" s="3"/>
      <c r="D42" s="3"/>
      <c r="E42" s="3"/>
      <c r="F42" s="3"/>
      <c r="G42" s="3"/>
      <c r="H42" s="3"/>
      <c r="I42" s="3"/>
      <c r="J42" s="3"/>
      <c r="K42" s="3"/>
      <c r="L42" s="3"/>
      <c r="M42" s="3"/>
      <c r="N42" s="3"/>
      <c r="O42" s="3"/>
      <c r="P42" s="3"/>
      <c r="R42" s="17"/>
      <c r="S42" s="56"/>
      <c r="U42" s="36" t="s">
        <v>67</v>
      </c>
      <c r="V42" s="35">
        <v>100</v>
      </c>
      <c r="W42" s="35" t="s">
        <v>68</v>
      </c>
      <c r="X42" s="35" t="s">
        <v>33</v>
      </c>
      <c r="Y42" s="46" t="s">
        <v>34</v>
      </c>
      <c r="Z42" s="46" t="s">
        <v>35</v>
      </c>
      <c r="AA42" s="35" t="s">
        <v>33</v>
      </c>
      <c r="AB42" s="35" t="s">
        <v>36</v>
      </c>
      <c r="AC42" s="35"/>
      <c r="AD42" s="35" t="s">
        <v>37</v>
      </c>
      <c r="AE42" s="60">
        <f>-D23</f>
        <v>0</v>
      </c>
      <c r="AF42" s="36" t="s">
        <v>67</v>
      </c>
      <c r="AG42" s="35">
        <v>100</v>
      </c>
      <c r="AH42" s="35" t="s">
        <v>68</v>
      </c>
      <c r="AI42" s="35" t="s">
        <v>33</v>
      </c>
      <c r="AJ42" s="46" t="s">
        <v>34</v>
      </c>
      <c r="AK42" s="46" t="s">
        <v>35</v>
      </c>
      <c r="AL42" s="35" t="s">
        <v>33</v>
      </c>
      <c r="AM42" s="35" t="s">
        <v>36</v>
      </c>
      <c r="AN42" s="35"/>
      <c r="AO42" s="35" t="s">
        <v>37</v>
      </c>
      <c r="AP42" s="60">
        <f>-E23</f>
        <v>0</v>
      </c>
      <c r="AQ42" s="36" t="s">
        <v>67</v>
      </c>
      <c r="AR42" s="35">
        <v>100</v>
      </c>
      <c r="AS42" s="35" t="s">
        <v>68</v>
      </c>
      <c r="AT42" s="35" t="s">
        <v>33</v>
      </c>
      <c r="AU42" s="46" t="s">
        <v>34</v>
      </c>
      <c r="AV42" s="46" t="s">
        <v>35</v>
      </c>
      <c r="AW42" s="35" t="s">
        <v>33</v>
      </c>
      <c r="AX42" s="35" t="s">
        <v>36</v>
      </c>
      <c r="AY42" s="35"/>
      <c r="AZ42" s="35" t="s">
        <v>37</v>
      </c>
      <c r="BA42" s="60">
        <f>-F23</f>
        <v>0</v>
      </c>
      <c r="BB42" s="36" t="s">
        <v>67</v>
      </c>
      <c r="BC42" s="35">
        <v>100</v>
      </c>
      <c r="BD42" s="35" t="s">
        <v>68</v>
      </c>
      <c r="BE42" s="35" t="s">
        <v>33</v>
      </c>
      <c r="BF42" s="46" t="s">
        <v>34</v>
      </c>
      <c r="BG42" s="46" t="s">
        <v>35</v>
      </c>
      <c r="BH42" s="35" t="s">
        <v>33</v>
      </c>
      <c r="BI42" s="35" t="s">
        <v>36</v>
      </c>
      <c r="BJ42" s="35"/>
      <c r="BK42" s="35" t="s">
        <v>37</v>
      </c>
      <c r="BL42" s="27">
        <f>-G23</f>
        <v>0</v>
      </c>
      <c r="BM42" s="36" t="s">
        <v>67</v>
      </c>
      <c r="BN42" s="35">
        <v>100</v>
      </c>
      <c r="BO42" s="35" t="s">
        <v>68</v>
      </c>
      <c r="BP42" s="35" t="s">
        <v>33</v>
      </c>
      <c r="BQ42" s="46" t="s">
        <v>34</v>
      </c>
      <c r="BR42" s="46" t="s">
        <v>35</v>
      </c>
      <c r="BS42" s="35" t="s">
        <v>33</v>
      </c>
      <c r="BT42" s="35" t="s">
        <v>36</v>
      </c>
      <c r="BU42" s="35"/>
      <c r="BV42" s="35" t="s">
        <v>37</v>
      </c>
      <c r="BW42" s="60">
        <f>-H23</f>
        <v>0</v>
      </c>
      <c r="BX42" s="36" t="s">
        <v>67</v>
      </c>
      <c r="BY42" s="35">
        <v>100</v>
      </c>
      <c r="BZ42" s="35" t="s">
        <v>68</v>
      </c>
      <c r="CA42" s="35" t="s">
        <v>33</v>
      </c>
      <c r="CB42" s="46" t="s">
        <v>34</v>
      </c>
      <c r="CC42" s="46" t="s">
        <v>35</v>
      </c>
      <c r="CD42" s="35" t="s">
        <v>33</v>
      </c>
      <c r="CE42" s="35" t="s">
        <v>36</v>
      </c>
      <c r="CF42" s="35"/>
      <c r="CG42" s="35" t="s">
        <v>37</v>
      </c>
      <c r="CH42" s="60">
        <f>-I23</f>
        <v>0</v>
      </c>
      <c r="CI42" s="36" t="s">
        <v>67</v>
      </c>
      <c r="CJ42" s="35">
        <v>100</v>
      </c>
      <c r="CK42" s="35" t="s">
        <v>68</v>
      </c>
      <c r="CL42" s="35" t="s">
        <v>33</v>
      </c>
      <c r="CM42" s="46" t="s">
        <v>34</v>
      </c>
      <c r="CN42" s="46" t="s">
        <v>35</v>
      </c>
      <c r="CO42" s="35" t="s">
        <v>33</v>
      </c>
      <c r="CP42" s="35" t="s">
        <v>36</v>
      </c>
      <c r="CQ42" s="35"/>
      <c r="CR42" s="35" t="s">
        <v>37</v>
      </c>
      <c r="CS42" s="60">
        <f>-J23</f>
        <v>0</v>
      </c>
      <c r="CT42" s="36" t="s">
        <v>67</v>
      </c>
      <c r="CU42" s="35">
        <v>100</v>
      </c>
      <c r="CV42" s="35" t="s">
        <v>68</v>
      </c>
      <c r="CW42" s="35" t="s">
        <v>33</v>
      </c>
      <c r="CX42" s="46" t="s">
        <v>34</v>
      </c>
      <c r="CY42" s="46" t="s">
        <v>35</v>
      </c>
      <c r="CZ42" s="35" t="s">
        <v>33</v>
      </c>
      <c r="DA42" s="35" t="s">
        <v>36</v>
      </c>
      <c r="DB42" s="35"/>
      <c r="DC42" s="35" t="s">
        <v>37</v>
      </c>
      <c r="DD42" s="60">
        <f>-K23</f>
        <v>0</v>
      </c>
      <c r="DE42" s="36" t="s">
        <v>67</v>
      </c>
      <c r="DF42" s="35">
        <v>100</v>
      </c>
      <c r="DG42" s="35" t="s">
        <v>68</v>
      </c>
      <c r="DH42" s="35" t="s">
        <v>33</v>
      </c>
      <c r="DI42" s="46" t="s">
        <v>34</v>
      </c>
      <c r="DJ42" s="46" t="s">
        <v>35</v>
      </c>
      <c r="DK42" s="35" t="s">
        <v>33</v>
      </c>
      <c r="DL42" s="35" t="s">
        <v>36</v>
      </c>
      <c r="DM42" s="35"/>
      <c r="DN42" s="35" t="s">
        <v>37</v>
      </c>
      <c r="DO42" s="60">
        <f>-L23</f>
        <v>0</v>
      </c>
      <c r="DP42" s="36" t="s">
        <v>67</v>
      </c>
      <c r="DQ42" s="35">
        <v>100</v>
      </c>
      <c r="DR42" s="35" t="s">
        <v>68</v>
      </c>
      <c r="DS42" s="35" t="s">
        <v>33</v>
      </c>
      <c r="DT42" s="46" t="s">
        <v>34</v>
      </c>
      <c r="DU42" s="46" t="s">
        <v>35</v>
      </c>
      <c r="DV42" s="35" t="s">
        <v>33</v>
      </c>
      <c r="DW42" s="35" t="s">
        <v>36</v>
      </c>
      <c r="DX42" s="35"/>
      <c r="DY42" s="35" t="s">
        <v>37</v>
      </c>
      <c r="DZ42" s="60">
        <f>-M23</f>
        <v>0</v>
      </c>
      <c r="EA42" s="36" t="s">
        <v>67</v>
      </c>
      <c r="EB42" s="35">
        <v>100</v>
      </c>
      <c r="EC42" s="35" t="s">
        <v>68</v>
      </c>
      <c r="ED42" s="35" t="s">
        <v>33</v>
      </c>
      <c r="EE42" s="46" t="s">
        <v>34</v>
      </c>
      <c r="EF42" s="46" t="s">
        <v>35</v>
      </c>
      <c r="EG42" s="35" t="s">
        <v>33</v>
      </c>
      <c r="EH42" s="35" t="s">
        <v>36</v>
      </c>
      <c r="EI42" s="35"/>
      <c r="EJ42" s="35" t="s">
        <v>37</v>
      </c>
      <c r="EK42" s="60">
        <f>-N23</f>
        <v>0</v>
      </c>
      <c r="EL42" s="36" t="s">
        <v>67</v>
      </c>
      <c r="EM42" s="35">
        <v>100</v>
      </c>
      <c r="EN42" s="35" t="s">
        <v>68</v>
      </c>
      <c r="EO42" s="35" t="s">
        <v>33</v>
      </c>
      <c r="EP42" s="46" t="s">
        <v>34</v>
      </c>
      <c r="EQ42" s="46" t="s">
        <v>35</v>
      </c>
      <c r="ER42" s="35" t="s">
        <v>33</v>
      </c>
      <c r="ES42" s="35" t="s">
        <v>36</v>
      </c>
      <c r="ET42" s="35"/>
      <c r="EU42" s="35" t="s">
        <v>37</v>
      </c>
      <c r="EV42" s="60">
        <f>-O23</f>
        <v>0</v>
      </c>
    </row>
    <row r="43" spans="1:152">
      <c r="A43" s="1" t="s">
        <v>133</v>
      </c>
      <c r="B43" s="1" t="s">
        <v>134</v>
      </c>
      <c r="C43" s="3">
        <v>0</v>
      </c>
      <c r="D43" s="3">
        <v>0</v>
      </c>
      <c r="E43" s="3"/>
      <c r="F43" s="3"/>
      <c r="G43" s="3"/>
      <c r="H43" s="3"/>
      <c r="I43" s="3"/>
      <c r="J43" s="3"/>
      <c r="K43" s="3"/>
      <c r="L43" s="3"/>
      <c r="M43" s="3"/>
      <c r="N43" s="3"/>
      <c r="O43" s="3"/>
      <c r="P43" s="3">
        <f>SUM(D43:O43)</f>
        <v>0</v>
      </c>
      <c r="Q43" s="5">
        <f>+C43+P43</f>
        <v>0</v>
      </c>
      <c r="R43" s="17"/>
      <c r="S43" s="56"/>
      <c r="U43" s="36" t="s">
        <v>69</v>
      </c>
      <c r="V43" s="35" t="s">
        <v>32</v>
      </c>
      <c r="W43" s="35" t="s">
        <v>70</v>
      </c>
      <c r="X43" s="35" t="s">
        <v>33</v>
      </c>
      <c r="Y43" s="46" t="s">
        <v>34</v>
      </c>
      <c r="Z43" s="46" t="s">
        <v>35</v>
      </c>
      <c r="AA43" s="35" t="s">
        <v>33</v>
      </c>
      <c r="AB43" s="35" t="s">
        <v>36</v>
      </c>
      <c r="AC43" s="35"/>
      <c r="AD43" s="35" t="s">
        <v>37</v>
      </c>
      <c r="AE43" s="60">
        <f>+D23</f>
        <v>0</v>
      </c>
      <c r="AF43" s="36" t="s">
        <v>69</v>
      </c>
      <c r="AG43" s="35" t="s">
        <v>32</v>
      </c>
      <c r="AH43" s="35" t="s">
        <v>70</v>
      </c>
      <c r="AI43" s="35" t="s">
        <v>33</v>
      </c>
      <c r="AJ43" s="46" t="s">
        <v>34</v>
      </c>
      <c r="AK43" s="46" t="s">
        <v>35</v>
      </c>
      <c r="AL43" s="35" t="s">
        <v>33</v>
      </c>
      <c r="AM43" s="35" t="s">
        <v>36</v>
      </c>
      <c r="AN43" s="35"/>
      <c r="AO43" s="35" t="s">
        <v>37</v>
      </c>
      <c r="AP43" s="60">
        <f>+E23</f>
        <v>0</v>
      </c>
      <c r="AQ43" s="36" t="s">
        <v>69</v>
      </c>
      <c r="AR43" s="35" t="s">
        <v>32</v>
      </c>
      <c r="AS43" s="35" t="s">
        <v>70</v>
      </c>
      <c r="AT43" s="35" t="s">
        <v>33</v>
      </c>
      <c r="AU43" s="46" t="s">
        <v>34</v>
      </c>
      <c r="AV43" s="46" t="s">
        <v>35</v>
      </c>
      <c r="AW43" s="35" t="s">
        <v>33</v>
      </c>
      <c r="AX43" s="35" t="s">
        <v>36</v>
      </c>
      <c r="AY43" s="35"/>
      <c r="AZ43" s="35" t="s">
        <v>37</v>
      </c>
      <c r="BA43" s="60">
        <f>+F23</f>
        <v>0</v>
      </c>
      <c r="BB43" s="36" t="s">
        <v>69</v>
      </c>
      <c r="BC43" s="35" t="s">
        <v>32</v>
      </c>
      <c r="BD43" s="35" t="s">
        <v>70</v>
      </c>
      <c r="BE43" s="35" t="s">
        <v>33</v>
      </c>
      <c r="BF43" s="46" t="s">
        <v>34</v>
      </c>
      <c r="BG43" s="46" t="s">
        <v>35</v>
      </c>
      <c r="BH43" s="35" t="s">
        <v>33</v>
      </c>
      <c r="BI43" s="35" t="s">
        <v>36</v>
      </c>
      <c r="BJ43" s="35"/>
      <c r="BK43" s="35" t="s">
        <v>37</v>
      </c>
      <c r="BL43" s="27">
        <f>+G23</f>
        <v>0</v>
      </c>
      <c r="BM43" s="36" t="s">
        <v>69</v>
      </c>
      <c r="BN43" s="35" t="s">
        <v>32</v>
      </c>
      <c r="BO43" s="35" t="s">
        <v>70</v>
      </c>
      <c r="BP43" s="35" t="s">
        <v>33</v>
      </c>
      <c r="BQ43" s="46" t="s">
        <v>34</v>
      </c>
      <c r="BR43" s="46" t="s">
        <v>35</v>
      </c>
      <c r="BS43" s="35" t="s">
        <v>33</v>
      </c>
      <c r="BT43" s="35" t="s">
        <v>36</v>
      </c>
      <c r="BU43" s="35"/>
      <c r="BV43" s="35" t="s">
        <v>37</v>
      </c>
      <c r="BW43" s="60">
        <f>+H23</f>
        <v>0</v>
      </c>
      <c r="BX43" s="36" t="s">
        <v>69</v>
      </c>
      <c r="BY43" s="35" t="s">
        <v>32</v>
      </c>
      <c r="BZ43" s="35" t="s">
        <v>70</v>
      </c>
      <c r="CA43" s="35" t="s">
        <v>33</v>
      </c>
      <c r="CB43" s="46" t="s">
        <v>34</v>
      </c>
      <c r="CC43" s="46" t="s">
        <v>35</v>
      </c>
      <c r="CD43" s="35" t="s">
        <v>33</v>
      </c>
      <c r="CE43" s="35" t="s">
        <v>36</v>
      </c>
      <c r="CF43" s="35"/>
      <c r="CG43" s="35" t="s">
        <v>37</v>
      </c>
      <c r="CH43" s="60">
        <f>+I23</f>
        <v>0</v>
      </c>
      <c r="CI43" s="36" t="s">
        <v>69</v>
      </c>
      <c r="CJ43" s="35" t="s">
        <v>32</v>
      </c>
      <c r="CK43" s="35" t="s">
        <v>70</v>
      </c>
      <c r="CL43" s="35" t="s">
        <v>33</v>
      </c>
      <c r="CM43" s="46" t="s">
        <v>34</v>
      </c>
      <c r="CN43" s="46" t="s">
        <v>35</v>
      </c>
      <c r="CO43" s="35" t="s">
        <v>33</v>
      </c>
      <c r="CP43" s="35" t="s">
        <v>36</v>
      </c>
      <c r="CQ43" s="35"/>
      <c r="CR43" s="35" t="s">
        <v>37</v>
      </c>
      <c r="CS43" s="60">
        <f>+J23</f>
        <v>0</v>
      </c>
      <c r="CT43" s="36" t="s">
        <v>69</v>
      </c>
      <c r="CU43" s="35" t="s">
        <v>32</v>
      </c>
      <c r="CV43" s="35" t="s">
        <v>70</v>
      </c>
      <c r="CW43" s="35" t="s">
        <v>33</v>
      </c>
      <c r="CX43" s="46" t="s">
        <v>34</v>
      </c>
      <c r="CY43" s="46" t="s">
        <v>35</v>
      </c>
      <c r="CZ43" s="35" t="s">
        <v>33</v>
      </c>
      <c r="DA43" s="35" t="s">
        <v>36</v>
      </c>
      <c r="DB43" s="35"/>
      <c r="DC43" s="35" t="s">
        <v>37</v>
      </c>
      <c r="DD43" s="60">
        <f>+K23</f>
        <v>0</v>
      </c>
      <c r="DE43" s="36" t="s">
        <v>69</v>
      </c>
      <c r="DF43" s="35" t="s">
        <v>32</v>
      </c>
      <c r="DG43" s="35" t="s">
        <v>70</v>
      </c>
      <c r="DH43" s="35" t="s">
        <v>33</v>
      </c>
      <c r="DI43" s="46" t="s">
        <v>34</v>
      </c>
      <c r="DJ43" s="46" t="s">
        <v>35</v>
      </c>
      <c r="DK43" s="35" t="s">
        <v>33</v>
      </c>
      <c r="DL43" s="35" t="s">
        <v>36</v>
      </c>
      <c r="DM43" s="35"/>
      <c r="DN43" s="35" t="s">
        <v>37</v>
      </c>
      <c r="DO43" s="60">
        <f>+L23</f>
        <v>0</v>
      </c>
      <c r="DP43" s="36" t="s">
        <v>69</v>
      </c>
      <c r="DQ43" s="35" t="s">
        <v>32</v>
      </c>
      <c r="DR43" s="35" t="s">
        <v>70</v>
      </c>
      <c r="DS43" s="35" t="s">
        <v>33</v>
      </c>
      <c r="DT43" s="46" t="s">
        <v>34</v>
      </c>
      <c r="DU43" s="46" t="s">
        <v>35</v>
      </c>
      <c r="DV43" s="35" t="s">
        <v>33</v>
      </c>
      <c r="DW43" s="35" t="s">
        <v>36</v>
      </c>
      <c r="DX43" s="35"/>
      <c r="DY43" s="35" t="s">
        <v>37</v>
      </c>
      <c r="DZ43" s="60">
        <f>+M23</f>
        <v>0</v>
      </c>
      <c r="EA43" s="36" t="s">
        <v>69</v>
      </c>
      <c r="EB43" s="35" t="s">
        <v>32</v>
      </c>
      <c r="EC43" s="35" t="s">
        <v>70</v>
      </c>
      <c r="ED43" s="35" t="s">
        <v>33</v>
      </c>
      <c r="EE43" s="46" t="s">
        <v>34</v>
      </c>
      <c r="EF43" s="46" t="s">
        <v>35</v>
      </c>
      <c r="EG43" s="35" t="s">
        <v>33</v>
      </c>
      <c r="EH43" s="35" t="s">
        <v>36</v>
      </c>
      <c r="EI43" s="35"/>
      <c r="EJ43" s="35" t="s">
        <v>37</v>
      </c>
      <c r="EK43" s="60">
        <f>+N23</f>
        <v>0</v>
      </c>
      <c r="EL43" s="36" t="s">
        <v>69</v>
      </c>
      <c r="EM43" s="35" t="s">
        <v>32</v>
      </c>
      <c r="EN43" s="35" t="s">
        <v>70</v>
      </c>
      <c r="EO43" s="35" t="s">
        <v>33</v>
      </c>
      <c r="EP43" s="46" t="s">
        <v>34</v>
      </c>
      <c r="EQ43" s="46" t="s">
        <v>35</v>
      </c>
      <c r="ER43" s="35" t="s">
        <v>33</v>
      </c>
      <c r="ES43" s="35" t="s">
        <v>36</v>
      </c>
      <c r="ET43" s="35"/>
      <c r="EU43" s="35" t="s">
        <v>37</v>
      </c>
      <c r="EV43" s="60">
        <f>+O23</f>
        <v>0</v>
      </c>
    </row>
    <row r="44" spans="1:152">
      <c r="C44" s="3"/>
      <c r="D44" s="3"/>
      <c r="E44" s="3"/>
      <c r="F44" s="3"/>
      <c r="G44" s="3"/>
      <c r="H44" s="3"/>
      <c r="I44" s="3"/>
      <c r="J44" s="3"/>
      <c r="K44" s="3"/>
      <c r="L44" s="3"/>
      <c r="M44" s="3"/>
      <c r="N44" s="3"/>
      <c r="O44" s="3"/>
      <c r="P44" s="3"/>
      <c r="R44" s="17"/>
      <c r="S44" s="56"/>
      <c r="U44" s="36" t="s">
        <v>135</v>
      </c>
      <c r="V44" s="35">
        <v>100</v>
      </c>
      <c r="W44" s="35" t="s">
        <v>136</v>
      </c>
      <c r="X44" s="35" t="s">
        <v>33</v>
      </c>
      <c r="Y44" s="46" t="s">
        <v>34</v>
      </c>
      <c r="Z44" s="46" t="s">
        <v>35</v>
      </c>
      <c r="AA44" s="35" t="s">
        <v>33</v>
      </c>
      <c r="AB44" s="35" t="s">
        <v>36</v>
      </c>
      <c r="AC44" s="35"/>
      <c r="AD44" s="35" t="s">
        <v>37</v>
      </c>
      <c r="AE44" s="60">
        <f>-D23</f>
        <v>0</v>
      </c>
      <c r="AF44" s="36" t="s">
        <v>135</v>
      </c>
      <c r="AG44" s="35">
        <v>100</v>
      </c>
      <c r="AH44" s="35" t="s">
        <v>136</v>
      </c>
      <c r="AI44" s="35" t="s">
        <v>33</v>
      </c>
      <c r="AJ44" s="46" t="s">
        <v>34</v>
      </c>
      <c r="AK44" s="46" t="s">
        <v>35</v>
      </c>
      <c r="AL44" s="35" t="s">
        <v>33</v>
      </c>
      <c r="AM44" s="35" t="s">
        <v>36</v>
      </c>
      <c r="AN44" s="35"/>
      <c r="AO44" s="35" t="s">
        <v>37</v>
      </c>
      <c r="AP44" s="60">
        <f>-E23</f>
        <v>0</v>
      </c>
      <c r="AQ44" s="36" t="s">
        <v>135</v>
      </c>
      <c r="AR44" s="35">
        <v>100</v>
      </c>
      <c r="AS44" s="35" t="s">
        <v>136</v>
      </c>
      <c r="AT44" s="35" t="s">
        <v>33</v>
      </c>
      <c r="AU44" s="46" t="s">
        <v>34</v>
      </c>
      <c r="AV44" s="46" t="s">
        <v>35</v>
      </c>
      <c r="AW44" s="35" t="s">
        <v>33</v>
      </c>
      <c r="AX44" s="35" t="s">
        <v>36</v>
      </c>
      <c r="AY44" s="35"/>
      <c r="AZ44" s="35" t="s">
        <v>37</v>
      </c>
      <c r="BA44" s="60">
        <f>-F23</f>
        <v>0</v>
      </c>
      <c r="BB44" s="36" t="s">
        <v>135</v>
      </c>
      <c r="BC44" s="35">
        <v>100</v>
      </c>
      <c r="BD44" s="35" t="s">
        <v>136</v>
      </c>
      <c r="BE44" s="35" t="s">
        <v>33</v>
      </c>
      <c r="BF44" s="46" t="s">
        <v>34</v>
      </c>
      <c r="BG44" s="46" t="s">
        <v>35</v>
      </c>
      <c r="BH44" s="35" t="s">
        <v>33</v>
      </c>
      <c r="BI44" s="35" t="s">
        <v>36</v>
      </c>
      <c r="BJ44" s="35"/>
      <c r="BK44" s="35" t="s">
        <v>37</v>
      </c>
      <c r="BL44" s="27">
        <f>-G23</f>
        <v>0</v>
      </c>
      <c r="BM44" s="36" t="s">
        <v>135</v>
      </c>
      <c r="BN44" s="35">
        <v>100</v>
      </c>
      <c r="BO44" s="35" t="s">
        <v>136</v>
      </c>
      <c r="BP44" s="35" t="s">
        <v>33</v>
      </c>
      <c r="BQ44" s="46" t="s">
        <v>34</v>
      </c>
      <c r="BR44" s="46" t="s">
        <v>35</v>
      </c>
      <c r="BS44" s="35" t="s">
        <v>33</v>
      </c>
      <c r="BT44" s="35" t="s">
        <v>36</v>
      </c>
      <c r="BU44" s="35"/>
      <c r="BV44" s="35" t="s">
        <v>37</v>
      </c>
      <c r="BW44" s="60">
        <f>-H23</f>
        <v>0</v>
      </c>
      <c r="BX44" s="36" t="s">
        <v>135</v>
      </c>
      <c r="BY44" s="35">
        <v>100</v>
      </c>
      <c r="BZ44" s="35" t="s">
        <v>136</v>
      </c>
      <c r="CA44" s="35" t="s">
        <v>33</v>
      </c>
      <c r="CB44" s="46" t="s">
        <v>34</v>
      </c>
      <c r="CC44" s="46" t="s">
        <v>35</v>
      </c>
      <c r="CD44" s="35" t="s">
        <v>33</v>
      </c>
      <c r="CE44" s="35" t="s">
        <v>36</v>
      </c>
      <c r="CF44" s="35"/>
      <c r="CG44" s="35" t="s">
        <v>37</v>
      </c>
      <c r="CH44" s="60">
        <f>-I23</f>
        <v>0</v>
      </c>
      <c r="CI44" s="36" t="s">
        <v>135</v>
      </c>
      <c r="CJ44" s="35">
        <v>100</v>
      </c>
      <c r="CK44" s="35" t="s">
        <v>136</v>
      </c>
      <c r="CL44" s="35" t="s">
        <v>33</v>
      </c>
      <c r="CM44" s="46" t="s">
        <v>34</v>
      </c>
      <c r="CN44" s="46" t="s">
        <v>35</v>
      </c>
      <c r="CO44" s="35" t="s">
        <v>33</v>
      </c>
      <c r="CP44" s="35" t="s">
        <v>36</v>
      </c>
      <c r="CQ44" s="35"/>
      <c r="CR44" s="35" t="s">
        <v>37</v>
      </c>
      <c r="CS44" s="60">
        <f>-J23</f>
        <v>0</v>
      </c>
      <c r="CT44" s="36" t="s">
        <v>135</v>
      </c>
      <c r="CU44" s="35">
        <v>100</v>
      </c>
      <c r="CV44" s="35" t="s">
        <v>136</v>
      </c>
      <c r="CW44" s="35" t="s">
        <v>33</v>
      </c>
      <c r="CX44" s="46" t="s">
        <v>34</v>
      </c>
      <c r="CY44" s="46" t="s">
        <v>35</v>
      </c>
      <c r="CZ44" s="35" t="s">
        <v>33</v>
      </c>
      <c r="DA44" s="35" t="s">
        <v>36</v>
      </c>
      <c r="DB44" s="35"/>
      <c r="DC44" s="35" t="s">
        <v>37</v>
      </c>
      <c r="DD44" s="60">
        <f>-K23</f>
        <v>0</v>
      </c>
      <c r="DE44" s="36" t="s">
        <v>135</v>
      </c>
      <c r="DF44" s="35">
        <v>100</v>
      </c>
      <c r="DG44" s="35" t="s">
        <v>136</v>
      </c>
      <c r="DH44" s="35" t="s">
        <v>33</v>
      </c>
      <c r="DI44" s="46" t="s">
        <v>34</v>
      </c>
      <c r="DJ44" s="46" t="s">
        <v>35</v>
      </c>
      <c r="DK44" s="35" t="s">
        <v>33</v>
      </c>
      <c r="DL44" s="35" t="s">
        <v>36</v>
      </c>
      <c r="DM44" s="35"/>
      <c r="DN44" s="35" t="s">
        <v>37</v>
      </c>
      <c r="DO44" s="60">
        <f>-L23</f>
        <v>0</v>
      </c>
      <c r="DP44" s="36" t="s">
        <v>135</v>
      </c>
      <c r="DQ44" s="35">
        <v>100</v>
      </c>
      <c r="DR44" s="35" t="s">
        <v>136</v>
      </c>
      <c r="DS44" s="35" t="s">
        <v>33</v>
      </c>
      <c r="DT44" s="46" t="s">
        <v>34</v>
      </c>
      <c r="DU44" s="46" t="s">
        <v>35</v>
      </c>
      <c r="DV44" s="35" t="s">
        <v>33</v>
      </c>
      <c r="DW44" s="35" t="s">
        <v>36</v>
      </c>
      <c r="DX44" s="35"/>
      <c r="DY44" s="35" t="s">
        <v>37</v>
      </c>
      <c r="DZ44" s="60">
        <f>-M23</f>
        <v>0</v>
      </c>
      <c r="EA44" s="36" t="s">
        <v>135</v>
      </c>
      <c r="EB44" s="35">
        <v>100</v>
      </c>
      <c r="EC44" s="35" t="s">
        <v>136</v>
      </c>
      <c r="ED44" s="35" t="s">
        <v>33</v>
      </c>
      <c r="EE44" s="46" t="s">
        <v>34</v>
      </c>
      <c r="EF44" s="46" t="s">
        <v>35</v>
      </c>
      <c r="EG44" s="35" t="s">
        <v>33</v>
      </c>
      <c r="EH44" s="35" t="s">
        <v>36</v>
      </c>
      <c r="EI44" s="35"/>
      <c r="EJ44" s="35" t="s">
        <v>37</v>
      </c>
      <c r="EK44" s="60">
        <f>-N23</f>
        <v>0</v>
      </c>
      <c r="EL44" s="36" t="s">
        <v>135</v>
      </c>
      <c r="EM44" s="35">
        <v>100</v>
      </c>
      <c r="EN44" s="35" t="s">
        <v>136</v>
      </c>
      <c r="EO44" s="35" t="s">
        <v>33</v>
      </c>
      <c r="EP44" s="46" t="s">
        <v>34</v>
      </c>
      <c r="EQ44" s="46" t="s">
        <v>35</v>
      </c>
      <c r="ER44" s="35" t="s">
        <v>33</v>
      </c>
      <c r="ES44" s="35" t="s">
        <v>36</v>
      </c>
      <c r="ET44" s="35"/>
      <c r="EU44" s="35" t="s">
        <v>37</v>
      </c>
      <c r="EV44" s="60">
        <f>-O23</f>
        <v>0</v>
      </c>
    </row>
    <row r="45" spans="1:152" ht="15.75" thickBot="1">
      <c r="B45" s="11" t="s">
        <v>137</v>
      </c>
      <c r="C45" s="80">
        <f t="shared" ref="C45:D45" si="17">+C6-C11-C15-C20-C23-C26-C43</f>
        <v>0</v>
      </c>
      <c r="D45" s="80">
        <f t="shared" si="17"/>
        <v>0</v>
      </c>
      <c r="E45" s="80"/>
      <c r="F45" s="80"/>
      <c r="G45" s="80"/>
      <c r="H45" s="80"/>
      <c r="I45" s="80"/>
      <c r="J45" s="80"/>
      <c r="K45" s="80"/>
      <c r="L45" s="80"/>
      <c r="M45" s="80"/>
      <c r="N45" s="80"/>
      <c r="O45" s="80"/>
      <c r="P45" s="80">
        <f>+P6-P11-P15-P20-P23-P26-P43</f>
        <v>0</v>
      </c>
      <c r="Q45" s="80">
        <f>+Q6-Q11-Q15-Q20-Q23-Q26-Q43</f>
        <v>0</v>
      </c>
      <c r="R45" s="17"/>
      <c r="S45" s="56"/>
      <c r="U45" s="36" t="s">
        <v>138</v>
      </c>
      <c r="V45" s="35">
        <v>100</v>
      </c>
      <c r="W45" s="35" t="s">
        <v>139</v>
      </c>
      <c r="X45" s="35" t="s">
        <v>33</v>
      </c>
      <c r="Y45" s="46" t="s">
        <v>34</v>
      </c>
      <c r="Z45" s="46" t="s">
        <v>35</v>
      </c>
      <c r="AA45" s="35" t="e" cm="1">
        <f t="array" aca="1" ref="AA45" ca="1">RIGHT(CELL("filename",A1),LEN(CELL("filename",A1))-FIND("]",CELL("filename",A1)))</f>
        <v>#VALUE!</v>
      </c>
      <c r="AB45" s="35" t="s">
        <v>36</v>
      </c>
      <c r="AC45" s="35"/>
      <c r="AD45" s="35" t="s">
        <v>37</v>
      </c>
      <c r="AE45" s="60">
        <f>+D24</f>
        <v>0</v>
      </c>
      <c r="AF45" s="36" t="s">
        <v>138</v>
      </c>
      <c r="AG45" s="35">
        <v>100</v>
      </c>
      <c r="AH45" s="35" t="s">
        <v>139</v>
      </c>
      <c r="AI45" s="35" t="s">
        <v>33</v>
      </c>
      <c r="AJ45" s="46" t="s">
        <v>34</v>
      </c>
      <c r="AK45" s="46" t="s">
        <v>35</v>
      </c>
      <c r="AL45" s="35" t="e" cm="1">
        <f t="array" aca="1" ref="AL45" ca="1">RIGHT(CELL("filename",A1),LEN(CELL("filename",A1))-FIND("]",CELL("filename",A1)))</f>
        <v>#VALUE!</v>
      </c>
      <c r="AM45" s="35" t="s">
        <v>36</v>
      </c>
      <c r="AN45" s="35"/>
      <c r="AO45" s="35" t="s">
        <v>37</v>
      </c>
      <c r="AP45" s="60">
        <f>+E24</f>
        <v>0</v>
      </c>
      <c r="AQ45" s="36" t="s">
        <v>138</v>
      </c>
      <c r="AR45" s="35">
        <v>100</v>
      </c>
      <c r="AS45" s="35" t="s">
        <v>139</v>
      </c>
      <c r="AT45" s="35" t="s">
        <v>33</v>
      </c>
      <c r="AU45" s="46" t="s">
        <v>34</v>
      </c>
      <c r="AV45" s="46" t="s">
        <v>35</v>
      </c>
      <c r="AW45" s="35" t="e" cm="1">
        <f t="array" aca="1" ref="AW45" ca="1">RIGHT(CELL("filename",A1),LEN(CELL("filename",A1))-FIND("]",CELL("filename",A1)))</f>
        <v>#VALUE!</v>
      </c>
      <c r="AX45" s="35" t="s">
        <v>36</v>
      </c>
      <c r="AY45" s="35"/>
      <c r="AZ45" s="35" t="s">
        <v>37</v>
      </c>
      <c r="BA45" s="60">
        <f>+F24</f>
        <v>0</v>
      </c>
      <c r="BB45" s="36" t="s">
        <v>138</v>
      </c>
      <c r="BC45" s="35">
        <v>100</v>
      </c>
      <c r="BD45" s="35" t="s">
        <v>139</v>
      </c>
      <c r="BE45" s="35" t="s">
        <v>33</v>
      </c>
      <c r="BF45" s="46" t="s">
        <v>34</v>
      </c>
      <c r="BG45" s="46" t="s">
        <v>35</v>
      </c>
      <c r="BH45" s="35" t="e" cm="1">
        <f t="array" aca="1" ref="BH45" ca="1">RIGHT(CELL("filename",A1),LEN(CELL("filename",A1))-FIND("]",CELL("filename",A1)))</f>
        <v>#VALUE!</v>
      </c>
      <c r="BI45" s="35" t="s">
        <v>36</v>
      </c>
      <c r="BJ45" s="35"/>
      <c r="BK45" s="35" t="s">
        <v>37</v>
      </c>
      <c r="BL45" s="27">
        <f>+G24</f>
        <v>0</v>
      </c>
      <c r="BM45" s="36" t="s">
        <v>138</v>
      </c>
      <c r="BN45" s="35">
        <v>100</v>
      </c>
      <c r="BO45" s="35" t="s">
        <v>139</v>
      </c>
      <c r="BP45" s="35" t="s">
        <v>33</v>
      </c>
      <c r="BQ45" s="46" t="s">
        <v>34</v>
      </c>
      <c r="BR45" s="46" t="s">
        <v>35</v>
      </c>
      <c r="BS45" s="35" t="e" cm="1">
        <f t="array" aca="1" ref="BS45" ca="1">RIGHT(CELL("filename",A1),LEN(CELL("filename",A1))-FIND("]",CELL("filename",A1)))</f>
        <v>#VALUE!</v>
      </c>
      <c r="BT45" s="35" t="s">
        <v>36</v>
      </c>
      <c r="BU45" s="35"/>
      <c r="BV45" s="35" t="s">
        <v>37</v>
      </c>
      <c r="BW45" s="60">
        <f>+H24</f>
        <v>0</v>
      </c>
      <c r="BX45" s="36" t="s">
        <v>138</v>
      </c>
      <c r="BY45" s="35">
        <v>100</v>
      </c>
      <c r="BZ45" s="35" t="s">
        <v>139</v>
      </c>
      <c r="CA45" s="35" t="s">
        <v>33</v>
      </c>
      <c r="CB45" s="46" t="s">
        <v>34</v>
      </c>
      <c r="CC45" s="46" t="s">
        <v>35</v>
      </c>
      <c r="CD45" s="35" t="e" cm="1">
        <f t="array" aca="1" ref="CD45" ca="1">RIGHT(CELL("filename",A1),LEN(CELL("filename",A1))-FIND("]",CELL("filename",A1)))</f>
        <v>#VALUE!</v>
      </c>
      <c r="CE45" s="35" t="s">
        <v>36</v>
      </c>
      <c r="CF45" s="35"/>
      <c r="CG45" s="35" t="s">
        <v>37</v>
      </c>
      <c r="CH45" s="60">
        <f>+I24</f>
        <v>0</v>
      </c>
      <c r="CI45" s="36" t="s">
        <v>138</v>
      </c>
      <c r="CJ45" s="35">
        <v>100</v>
      </c>
      <c r="CK45" s="35" t="s">
        <v>139</v>
      </c>
      <c r="CL45" s="35" t="s">
        <v>33</v>
      </c>
      <c r="CM45" s="46" t="s">
        <v>34</v>
      </c>
      <c r="CN45" s="46" t="s">
        <v>35</v>
      </c>
      <c r="CO45" s="35" t="e" cm="1">
        <f t="array" aca="1" ref="CO45" ca="1">RIGHT(CELL("filename",A1),LEN(CELL("filename",A1))-FIND("]",CELL("filename",A1)))</f>
        <v>#VALUE!</v>
      </c>
      <c r="CP45" s="35" t="s">
        <v>36</v>
      </c>
      <c r="CQ45" s="35"/>
      <c r="CR45" s="35" t="s">
        <v>37</v>
      </c>
      <c r="CS45" s="60">
        <f>+J24</f>
        <v>0</v>
      </c>
      <c r="CT45" s="36" t="s">
        <v>138</v>
      </c>
      <c r="CU45" s="35">
        <v>100</v>
      </c>
      <c r="CV45" s="35" t="s">
        <v>139</v>
      </c>
      <c r="CW45" s="35" t="s">
        <v>33</v>
      </c>
      <c r="CX45" s="46" t="s">
        <v>34</v>
      </c>
      <c r="CY45" s="46" t="s">
        <v>35</v>
      </c>
      <c r="CZ45" s="35" t="e" cm="1">
        <f t="array" aca="1" ref="CZ45" ca="1">RIGHT(CELL("filename",A1),LEN(CELL("filename",A1))-FIND("]",CELL("filename",A1)))</f>
        <v>#VALUE!</v>
      </c>
      <c r="DA45" s="35" t="s">
        <v>36</v>
      </c>
      <c r="DB45" s="35"/>
      <c r="DC45" s="35" t="s">
        <v>37</v>
      </c>
      <c r="DD45" s="60">
        <f>+K24</f>
        <v>0</v>
      </c>
      <c r="DE45" s="36" t="s">
        <v>138</v>
      </c>
      <c r="DF45" s="35">
        <v>100</v>
      </c>
      <c r="DG45" s="35" t="s">
        <v>139</v>
      </c>
      <c r="DH45" s="35" t="s">
        <v>33</v>
      </c>
      <c r="DI45" s="46" t="s">
        <v>34</v>
      </c>
      <c r="DJ45" s="46" t="s">
        <v>35</v>
      </c>
      <c r="DK45" s="35" t="e" cm="1">
        <f t="array" aca="1" ref="DK45" ca="1">RIGHT(CELL("filename",A1),LEN(CELL("filename",A1))-FIND("]",CELL("filename",A1)))</f>
        <v>#VALUE!</v>
      </c>
      <c r="DL45" s="35" t="s">
        <v>36</v>
      </c>
      <c r="DM45" s="35"/>
      <c r="DN45" s="35" t="s">
        <v>37</v>
      </c>
      <c r="DO45" s="60">
        <f>+L24</f>
        <v>0</v>
      </c>
      <c r="DP45" s="36" t="s">
        <v>138</v>
      </c>
      <c r="DQ45" s="35">
        <v>100</v>
      </c>
      <c r="DR45" s="35" t="s">
        <v>139</v>
      </c>
      <c r="DS45" s="35" t="s">
        <v>33</v>
      </c>
      <c r="DT45" s="46" t="s">
        <v>34</v>
      </c>
      <c r="DU45" s="46" t="s">
        <v>35</v>
      </c>
      <c r="DV45" s="35" t="e" cm="1">
        <f t="array" aca="1" ref="DV45" ca="1">RIGHT(CELL("filename",A1),LEN(CELL("filename",A1))-FIND("]",CELL("filename",A1)))</f>
        <v>#VALUE!</v>
      </c>
      <c r="DW45" s="35" t="s">
        <v>36</v>
      </c>
      <c r="DX45" s="35"/>
      <c r="DY45" s="35" t="s">
        <v>37</v>
      </c>
      <c r="DZ45" s="60">
        <f>+M24</f>
        <v>0</v>
      </c>
      <c r="EA45" s="36" t="s">
        <v>138</v>
      </c>
      <c r="EB45" s="35">
        <v>100</v>
      </c>
      <c r="EC45" s="35" t="s">
        <v>139</v>
      </c>
      <c r="ED45" s="35" t="s">
        <v>33</v>
      </c>
      <c r="EE45" s="46" t="s">
        <v>34</v>
      </c>
      <c r="EF45" s="46" t="s">
        <v>35</v>
      </c>
      <c r="EG45" s="35" t="e" cm="1">
        <f t="array" aca="1" ref="EG45" ca="1">RIGHT(CELL("filename",A1),LEN(CELL("filename",A1))-FIND("]",CELL("filename",A1)))</f>
        <v>#VALUE!</v>
      </c>
      <c r="EH45" s="35" t="s">
        <v>36</v>
      </c>
      <c r="EI45" s="35"/>
      <c r="EJ45" s="35" t="s">
        <v>37</v>
      </c>
      <c r="EK45" s="60">
        <f>+N24</f>
        <v>0</v>
      </c>
      <c r="EL45" s="36" t="s">
        <v>138</v>
      </c>
      <c r="EM45" s="35">
        <v>100</v>
      </c>
      <c r="EN45" s="35" t="s">
        <v>139</v>
      </c>
      <c r="EO45" s="35" t="s">
        <v>33</v>
      </c>
      <c r="EP45" s="46" t="s">
        <v>34</v>
      </c>
      <c r="EQ45" s="46" t="s">
        <v>35</v>
      </c>
      <c r="ER45" s="35" t="e" cm="1">
        <f t="array" aca="1" ref="ER45" ca="1">RIGHT(CELL("filename",A1),LEN(CELL("filename",A1))-FIND("]",CELL("filename",A1)))</f>
        <v>#VALUE!</v>
      </c>
      <c r="ES45" s="35" t="s">
        <v>36</v>
      </c>
      <c r="ET45" s="35"/>
      <c r="EU45" s="35" t="s">
        <v>37</v>
      </c>
      <c r="EV45" s="60">
        <f>+O24</f>
        <v>0</v>
      </c>
    </row>
    <row r="46" spans="1:152" ht="15.75" thickTop="1">
      <c r="C46" s="3"/>
      <c r="D46" s="3"/>
      <c r="E46" s="3"/>
      <c r="F46" s="3"/>
      <c r="G46" s="3"/>
      <c r="H46" s="3"/>
      <c r="I46" s="3"/>
      <c r="J46" s="3"/>
      <c r="K46" s="3"/>
      <c r="L46" s="3"/>
      <c r="M46" s="3"/>
      <c r="N46" s="3"/>
      <c r="O46" s="3"/>
      <c r="P46" s="5"/>
      <c r="R46" s="17"/>
      <c r="S46" s="56"/>
      <c r="U46" s="36" t="s">
        <v>140</v>
      </c>
      <c r="V46" s="35">
        <v>100</v>
      </c>
      <c r="W46" s="35" t="s">
        <v>141</v>
      </c>
      <c r="X46" s="35" t="s">
        <v>33</v>
      </c>
      <c r="Y46" s="46" t="s">
        <v>34</v>
      </c>
      <c r="Z46" s="46" t="s">
        <v>35</v>
      </c>
      <c r="AA46" s="35" t="e" cm="1">
        <f t="array" aca="1" ref="AA46" ca="1">RIGHT(CELL("filename",A1),LEN(CELL("filename",A1))-FIND("]",CELL("filename",A1)))</f>
        <v>#VALUE!</v>
      </c>
      <c r="AB46" s="35" t="s">
        <v>36</v>
      </c>
      <c r="AC46" s="35"/>
      <c r="AD46" s="35" t="s">
        <v>37</v>
      </c>
      <c r="AE46" s="60">
        <f>-D24</f>
        <v>0</v>
      </c>
      <c r="AF46" s="36" t="s">
        <v>140</v>
      </c>
      <c r="AG46" s="35">
        <v>100</v>
      </c>
      <c r="AH46" s="35" t="s">
        <v>141</v>
      </c>
      <c r="AI46" s="35" t="s">
        <v>33</v>
      </c>
      <c r="AJ46" s="46" t="s">
        <v>34</v>
      </c>
      <c r="AK46" s="46" t="s">
        <v>35</v>
      </c>
      <c r="AL46" s="35" t="e" cm="1">
        <f t="array" aca="1" ref="AL46" ca="1">RIGHT(CELL("filename",A1),LEN(CELL("filename",A1))-FIND("]",CELL("filename",A1)))</f>
        <v>#VALUE!</v>
      </c>
      <c r="AM46" s="35" t="s">
        <v>36</v>
      </c>
      <c r="AN46" s="35"/>
      <c r="AO46" s="35" t="s">
        <v>37</v>
      </c>
      <c r="AP46" s="60">
        <f>-E24</f>
        <v>0</v>
      </c>
      <c r="AQ46" s="36" t="s">
        <v>140</v>
      </c>
      <c r="AR46" s="35">
        <v>100</v>
      </c>
      <c r="AS46" s="35" t="s">
        <v>141</v>
      </c>
      <c r="AT46" s="35" t="s">
        <v>33</v>
      </c>
      <c r="AU46" s="46" t="s">
        <v>34</v>
      </c>
      <c r="AV46" s="46" t="s">
        <v>35</v>
      </c>
      <c r="AW46" s="35" t="e" cm="1">
        <f t="array" aca="1" ref="AW46" ca="1">RIGHT(CELL("filename",A1),LEN(CELL("filename",A1))-FIND("]",CELL("filename",A1)))</f>
        <v>#VALUE!</v>
      </c>
      <c r="AX46" s="35" t="s">
        <v>36</v>
      </c>
      <c r="AY46" s="35"/>
      <c r="AZ46" s="35" t="s">
        <v>37</v>
      </c>
      <c r="BA46" s="60">
        <f>-F24</f>
        <v>0</v>
      </c>
      <c r="BB46" s="36" t="s">
        <v>140</v>
      </c>
      <c r="BC46" s="35">
        <v>100</v>
      </c>
      <c r="BD46" s="35" t="s">
        <v>141</v>
      </c>
      <c r="BE46" s="35" t="s">
        <v>33</v>
      </c>
      <c r="BF46" s="46" t="s">
        <v>34</v>
      </c>
      <c r="BG46" s="46" t="s">
        <v>35</v>
      </c>
      <c r="BH46" s="35" t="e" cm="1">
        <f t="array" aca="1" ref="BH46" ca="1">RIGHT(CELL("filename",A1),LEN(CELL("filename",A1))-FIND("]",CELL("filename",A1)))</f>
        <v>#VALUE!</v>
      </c>
      <c r="BI46" s="35" t="s">
        <v>36</v>
      </c>
      <c r="BJ46" s="35"/>
      <c r="BK46" s="35" t="s">
        <v>37</v>
      </c>
      <c r="BL46" s="27">
        <f>-G24</f>
        <v>0</v>
      </c>
      <c r="BM46" s="36" t="s">
        <v>140</v>
      </c>
      <c r="BN46" s="35">
        <v>100</v>
      </c>
      <c r="BO46" s="35" t="s">
        <v>141</v>
      </c>
      <c r="BP46" s="35" t="s">
        <v>33</v>
      </c>
      <c r="BQ46" s="46" t="s">
        <v>34</v>
      </c>
      <c r="BR46" s="46" t="s">
        <v>35</v>
      </c>
      <c r="BS46" s="35" t="e" cm="1">
        <f t="array" aca="1" ref="BS46" ca="1">RIGHT(CELL("filename",A1),LEN(CELL("filename",A1))-FIND("]",CELL("filename",A1)))</f>
        <v>#VALUE!</v>
      </c>
      <c r="BT46" s="35" t="s">
        <v>36</v>
      </c>
      <c r="BU46" s="35"/>
      <c r="BV46" s="35" t="s">
        <v>37</v>
      </c>
      <c r="BW46" s="60">
        <f>-H24</f>
        <v>0</v>
      </c>
      <c r="BX46" s="36" t="s">
        <v>140</v>
      </c>
      <c r="BY46" s="35">
        <v>100</v>
      </c>
      <c r="BZ46" s="35" t="s">
        <v>141</v>
      </c>
      <c r="CA46" s="35" t="s">
        <v>33</v>
      </c>
      <c r="CB46" s="46" t="s">
        <v>34</v>
      </c>
      <c r="CC46" s="46" t="s">
        <v>35</v>
      </c>
      <c r="CD46" s="35" t="e" cm="1">
        <f t="array" aca="1" ref="CD46" ca="1">RIGHT(CELL("filename",A1),LEN(CELL("filename",A1))-FIND("]",CELL("filename",A1)))</f>
        <v>#VALUE!</v>
      </c>
      <c r="CE46" s="35" t="s">
        <v>36</v>
      </c>
      <c r="CF46" s="35"/>
      <c r="CG46" s="35" t="s">
        <v>37</v>
      </c>
      <c r="CH46" s="60">
        <f>-I24</f>
        <v>0</v>
      </c>
      <c r="CI46" s="36" t="s">
        <v>140</v>
      </c>
      <c r="CJ46" s="35">
        <v>100</v>
      </c>
      <c r="CK46" s="35" t="s">
        <v>141</v>
      </c>
      <c r="CL46" s="35" t="s">
        <v>33</v>
      </c>
      <c r="CM46" s="46" t="s">
        <v>34</v>
      </c>
      <c r="CN46" s="46" t="s">
        <v>35</v>
      </c>
      <c r="CO46" s="35" t="e" cm="1">
        <f t="array" aca="1" ref="CO46" ca="1">RIGHT(CELL("filename",A1),LEN(CELL("filename",A1))-FIND("]",CELL("filename",A1)))</f>
        <v>#VALUE!</v>
      </c>
      <c r="CP46" s="35" t="s">
        <v>36</v>
      </c>
      <c r="CQ46" s="35"/>
      <c r="CR46" s="35" t="s">
        <v>37</v>
      </c>
      <c r="CS46" s="60">
        <f>-J24</f>
        <v>0</v>
      </c>
      <c r="CT46" s="36" t="s">
        <v>140</v>
      </c>
      <c r="CU46" s="35">
        <v>100</v>
      </c>
      <c r="CV46" s="35" t="s">
        <v>141</v>
      </c>
      <c r="CW46" s="35" t="s">
        <v>33</v>
      </c>
      <c r="CX46" s="46" t="s">
        <v>34</v>
      </c>
      <c r="CY46" s="46" t="s">
        <v>35</v>
      </c>
      <c r="CZ46" s="35" t="e" cm="1">
        <f t="array" aca="1" ref="CZ46" ca="1">RIGHT(CELL("filename",A1),LEN(CELL("filename",A1))-FIND("]",CELL("filename",A1)))</f>
        <v>#VALUE!</v>
      </c>
      <c r="DA46" s="35" t="s">
        <v>36</v>
      </c>
      <c r="DB46" s="35"/>
      <c r="DC46" s="35" t="s">
        <v>37</v>
      </c>
      <c r="DD46" s="60">
        <f>-K24</f>
        <v>0</v>
      </c>
      <c r="DE46" s="36" t="s">
        <v>140</v>
      </c>
      <c r="DF46" s="35">
        <v>100</v>
      </c>
      <c r="DG46" s="35" t="s">
        <v>141</v>
      </c>
      <c r="DH46" s="35" t="s">
        <v>33</v>
      </c>
      <c r="DI46" s="46" t="s">
        <v>34</v>
      </c>
      <c r="DJ46" s="46" t="s">
        <v>35</v>
      </c>
      <c r="DK46" s="35" t="e" cm="1">
        <f t="array" aca="1" ref="DK46" ca="1">RIGHT(CELL("filename",A1),LEN(CELL("filename",A1))-FIND("]",CELL("filename",A1)))</f>
        <v>#VALUE!</v>
      </c>
      <c r="DL46" s="35" t="s">
        <v>36</v>
      </c>
      <c r="DM46" s="35"/>
      <c r="DN46" s="35" t="s">
        <v>37</v>
      </c>
      <c r="DO46" s="60">
        <f>-L24</f>
        <v>0</v>
      </c>
      <c r="DP46" s="36" t="s">
        <v>140</v>
      </c>
      <c r="DQ46" s="35">
        <v>100</v>
      </c>
      <c r="DR46" s="35" t="s">
        <v>141</v>
      </c>
      <c r="DS46" s="35" t="s">
        <v>33</v>
      </c>
      <c r="DT46" s="46" t="s">
        <v>34</v>
      </c>
      <c r="DU46" s="46" t="s">
        <v>35</v>
      </c>
      <c r="DV46" s="35" t="e" cm="1">
        <f t="array" aca="1" ref="DV46" ca="1">RIGHT(CELL("filename",A1),LEN(CELL("filename",A1))-FIND("]",CELL("filename",A1)))</f>
        <v>#VALUE!</v>
      </c>
      <c r="DW46" s="35" t="s">
        <v>36</v>
      </c>
      <c r="DX46" s="35"/>
      <c r="DY46" s="35" t="s">
        <v>37</v>
      </c>
      <c r="DZ46" s="60">
        <f>-M24</f>
        <v>0</v>
      </c>
      <c r="EA46" s="36" t="s">
        <v>140</v>
      </c>
      <c r="EB46" s="35">
        <v>100</v>
      </c>
      <c r="EC46" s="35" t="s">
        <v>141</v>
      </c>
      <c r="ED46" s="35" t="s">
        <v>33</v>
      </c>
      <c r="EE46" s="46" t="s">
        <v>34</v>
      </c>
      <c r="EF46" s="46" t="s">
        <v>35</v>
      </c>
      <c r="EG46" s="35" t="e" cm="1">
        <f t="array" aca="1" ref="EG46" ca="1">RIGHT(CELL("filename",A1),LEN(CELL("filename",A1))-FIND("]",CELL("filename",A1)))</f>
        <v>#VALUE!</v>
      </c>
      <c r="EH46" s="35" t="s">
        <v>36</v>
      </c>
      <c r="EI46" s="35"/>
      <c r="EJ46" s="35" t="s">
        <v>37</v>
      </c>
      <c r="EK46" s="60">
        <f>-N24</f>
        <v>0</v>
      </c>
      <c r="EL46" s="36" t="s">
        <v>140</v>
      </c>
      <c r="EM46" s="35">
        <v>100</v>
      </c>
      <c r="EN46" s="35" t="s">
        <v>141</v>
      </c>
      <c r="EO46" s="35" t="s">
        <v>33</v>
      </c>
      <c r="EP46" s="46" t="s">
        <v>34</v>
      </c>
      <c r="EQ46" s="46" t="s">
        <v>35</v>
      </c>
      <c r="ER46" s="35" t="e" cm="1">
        <f t="array" aca="1" ref="ER46" ca="1">RIGHT(CELL("filename",A1),LEN(CELL("filename",A1))-FIND("]",CELL("filename",A1)))</f>
        <v>#VALUE!</v>
      </c>
      <c r="ES46" s="35" t="s">
        <v>36</v>
      </c>
      <c r="ET46" s="35"/>
      <c r="EU46" s="35" t="s">
        <v>37</v>
      </c>
      <c r="EV46" s="60">
        <f>-O24</f>
        <v>0</v>
      </c>
    </row>
    <row r="47" spans="1:152">
      <c r="B47" s="15" t="s">
        <v>142</v>
      </c>
      <c r="C47" s="24">
        <f t="shared" ref="C47:D48" si="18">+C6*0.05</f>
        <v>0</v>
      </c>
      <c r="D47" s="24">
        <f t="shared" si="18"/>
        <v>0</v>
      </c>
      <c r="E47" s="24"/>
      <c r="F47" s="24"/>
      <c r="G47" s="24"/>
      <c r="H47" s="24"/>
      <c r="I47" s="24"/>
      <c r="J47" s="24"/>
      <c r="K47" s="24"/>
      <c r="L47" s="24"/>
      <c r="M47" s="24"/>
      <c r="N47" s="24"/>
      <c r="O47" s="24"/>
      <c r="P47" s="24">
        <f>SUM(D47:O47)</f>
        <v>0</v>
      </c>
      <c r="Q47" s="22">
        <f>+C47+P47</f>
        <v>0</v>
      </c>
      <c r="R47" s="17"/>
      <c r="S47" s="56"/>
      <c r="U47" s="36" t="s">
        <v>143</v>
      </c>
      <c r="V47" s="35">
        <v>100</v>
      </c>
      <c r="W47" s="35" t="s">
        <v>144</v>
      </c>
      <c r="X47" s="35" t="s">
        <v>33</v>
      </c>
      <c r="Y47" s="46" t="s">
        <v>34</v>
      </c>
      <c r="Z47" s="46" t="s">
        <v>35</v>
      </c>
      <c r="AA47" s="35" t="s">
        <v>33</v>
      </c>
      <c r="AB47" s="35" t="s">
        <v>36</v>
      </c>
      <c r="AC47" s="35"/>
      <c r="AD47" s="35" t="s">
        <v>37</v>
      </c>
      <c r="AE47" s="60">
        <f>+D24</f>
        <v>0</v>
      </c>
      <c r="AF47" s="36" t="s">
        <v>143</v>
      </c>
      <c r="AG47" s="35">
        <v>100</v>
      </c>
      <c r="AH47" s="35" t="s">
        <v>144</v>
      </c>
      <c r="AI47" s="35" t="s">
        <v>33</v>
      </c>
      <c r="AJ47" s="46" t="s">
        <v>34</v>
      </c>
      <c r="AK47" s="46" t="s">
        <v>35</v>
      </c>
      <c r="AL47" s="35" t="s">
        <v>33</v>
      </c>
      <c r="AM47" s="35" t="s">
        <v>36</v>
      </c>
      <c r="AN47" s="35"/>
      <c r="AO47" s="35" t="s">
        <v>37</v>
      </c>
      <c r="AP47" s="60">
        <f>+E24</f>
        <v>0</v>
      </c>
      <c r="AQ47" s="36" t="s">
        <v>143</v>
      </c>
      <c r="AR47" s="35">
        <v>100</v>
      </c>
      <c r="AS47" s="35" t="s">
        <v>144</v>
      </c>
      <c r="AT47" s="35" t="s">
        <v>33</v>
      </c>
      <c r="AU47" s="46" t="s">
        <v>34</v>
      </c>
      <c r="AV47" s="46" t="s">
        <v>35</v>
      </c>
      <c r="AW47" s="35" t="s">
        <v>33</v>
      </c>
      <c r="AX47" s="35" t="s">
        <v>36</v>
      </c>
      <c r="AY47" s="35"/>
      <c r="AZ47" s="35" t="s">
        <v>37</v>
      </c>
      <c r="BA47" s="60">
        <f>+F24</f>
        <v>0</v>
      </c>
      <c r="BB47" s="36" t="s">
        <v>143</v>
      </c>
      <c r="BC47" s="35">
        <v>100</v>
      </c>
      <c r="BD47" s="35" t="s">
        <v>144</v>
      </c>
      <c r="BE47" s="35" t="s">
        <v>33</v>
      </c>
      <c r="BF47" s="46" t="s">
        <v>34</v>
      </c>
      <c r="BG47" s="46" t="s">
        <v>35</v>
      </c>
      <c r="BH47" s="35" t="s">
        <v>33</v>
      </c>
      <c r="BI47" s="35" t="s">
        <v>36</v>
      </c>
      <c r="BJ47" s="35"/>
      <c r="BK47" s="35" t="s">
        <v>37</v>
      </c>
      <c r="BL47" s="27">
        <f>+G24</f>
        <v>0</v>
      </c>
      <c r="BM47" s="36" t="s">
        <v>143</v>
      </c>
      <c r="BN47" s="35">
        <v>100</v>
      </c>
      <c r="BO47" s="35" t="s">
        <v>144</v>
      </c>
      <c r="BP47" s="35" t="s">
        <v>33</v>
      </c>
      <c r="BQ47" s="46" t="s">
        <v>34</v>
      </c>
      <c r="BR47" s="46" t="s">
        <v>35</v>
      </c>
      <c r="BS47" s="35" t="s">
        <v>33</v>
      </c>
      <c r="BT47" s="35" t="s">
        <v>36</v>
      </c>
      <c r="BU47" s="35"/>
      <c r="BV47" s="35" t="s">
        <v>37</v>
      </c>
      <c r="BW47" s="60">
        <f>+H24</f>
        <v>0</v>
      </c>
      <c r="BX47" s="36" t="s">
        <v>143</v>
      </c>
      <c r="BY47" s="35">
        <v>100</v>
      </c>
      <c r="BZ47" s="35" t="s">
        <v>144</v>
      </c>
      <c r="CA47" s="35" t="s">
        <v>33</v>
      </c>
      <c r="CB47" s="46" t="s">
        <v>34</v>
      </c>
      <c r="CC47" s="46" t="s">
        <v>35</v>
      </c>
      <c r="CD47" s="35" t="s">
        <v>33</v>
      </c>
      <c r="CE47" s="35" t="s">
        <v>36</v>
      </c>
      <c r="CF47" s="35"/>
      <c r="CG47" s="35" t="s">
        <v>37</v>
      </c>
      <c r="CH47" s="60">
        <f>+I24</f>
        <v>0</v>
      </c>
      <c r="CI47" s="36" t="s">
        <v>143</v>
      </c>
      <c r="CJ47" s="35">
        <v>100</v>
      </c>
      <c r="CK47" s="35" t="s">
        <v>144</v>
      </c>
      <c r="CL47" s="35" t="s">
        <v>33</v>
      </c>
      <c r="CM47" s="46" t="s">
        <v>34</v>
      </c>
      <c r="CN47" s="46" t="s">
        <v>35</v>
      </c>
      <c r="CO47" s="35" t="s">
        <v>33</v>
      </c>
      <c r="CP47" s="35" t="s">
        <v>36</v>
      </c>
      <c r="CQ47" s="35"/>
      <c r="CR47" s="35" t="s">
        <v>37</v>
      </c>
      <c r="CS47" s="60">
        <f>+J24</f>
        <v>0</v>
      </c>
      <c r="CT47" s="36" t="s">
        <v>143</v>
      </c>
      <c r="CU47" s="35">
        <v>100</v>
      </c>
      <c r="CV47" s="35" t="s">
        <v>144</v>
      </c>
      <c r="CW47" s="35" t="s">
        <v>33</v>
      </c>
      <c r="CX47" s="46" t="s">
        <v>34</v>
      </c>
      <c r="CY47" s="46" t="s">
        <v>35</v>
      </c>
      <c r="CZ47" s="35" t="s">
        <v>33</v>
      </c>
      <c r="DA47" s="35" t="s">
        <v>36</v>
      </c>
      <c r="DB47" s="35"/>
      <c r="DC47" s="35" t="s">
        <v>37</v>
      </c>
      <c r="DD47" s="60">
        <f>+K24</f>
        <v>0</v>
      </c>
      <c r="DE47" s="36" t="s">
        <v>143</v>
      </c>
      <c r="DF47" s="35">
        <v>100</v>
      </c>
      <c r="DG47" s="35" t="s">
        <v>144</v>
      </c>
      <c r="DH47" s="35" t="s">
        <v>33</v>
      </c>
      <c r="DI47" s="46" t="s">
        <v>34</v>
      </c>
      <c r="DJ47" s="46" t="s">
        <v>35</v>
      </c>
      <c r="DK47" s="35" t="s">
        <v>33</v>
      </c>
      <c r="DL47" s="35" t="s">
        <v>36</v>
      </c>
      <c r="DM47" s="35"/>
      <c r="DN47" s="35" t="s">
        <v>37</v>
      </c>
      <c r="DO47" s="60">
        <f>+L24</f>
        <v>0</v>
      </c>
      <c r="DP47" s="36" t="s">
        <v>143</v>
      </c>
      <c r="DQ47" s="35">
        <v>100</v>
      </c>
      <c r="DR47" s="35" t="s">
        <v>144</v>
      </c>
      <c r="DS47" s="35" t="s">
        <v>33</v>
      </c>
      <c r="DT47" s="46" t="s">
        <v>34</v>
      </c>
      <c r="DU47" s="46" t="s">
        <v>35</v>
      </c>
      <c r="DV47" s="35" t="s">
        <v>33</v>
      </c>
      <c r="DW47" s="35" t="s">
        <v>36</v>
      </c>
      <c r="DX47" s="35"/>
      <c r="DY47" s="35" t="s">
        <v>37</v>
      </c>
      <c r="DZ47" s="60">
        <f>+M24</f>
        <v>0</v>
      </c>
      <c r="EA47" s="36" t="s">
        <v>143</v>
      </c>
      <c r="EB47" s="35">
        <v>100</v>
      </c>
      <c r="EC47" s="35" t="s">
        <v>144</v>
      </c>
      <c r="ED47" s="35" t="s">
        <v>33</v>
      </c>
      <c r="EE47" s="46" t="s">
        <v>34</v>
      </c>
      <c r="EF47" s="46" t="s">
        <v>35</v>
      </c>
      <c r="EG47" s="35" t="s">
        <v>33</v>
      </c>
      <c r="EH47" s="35" t="s">
        <v>36</v>
      </c>
      <c r="EI47" s="35"/>
      <c r="EJ47" s="35" t="s">
        <v>37</v>
      </c>
      <c r="EK47" s="60">
        <f>+N24</f>
        <v>0</v>
      </c>
      <c r="EL47" s="36" t="s">
        <v>143</v>
      </c>
      <c r="EM47" s="35">
        <v>100</v>
      </c>
      <c r="EN47" s="35" t="s">
        <v>144</v>
      </c>
      <c r="EO47" s="35" t="s">
        <v>33</v>
      </c>
      <c r="EP47" s="46" t="s">
        <v>34</v>
      </c>
      <c r="EQ47" s="46" t="s">
        <v>35</v>
      </c>
      <c r="ER47" s="35" t="s">
        <v>33</v>
      </c>
      <c r="ES47" s="35" t="s">
        <v>36</v>
      </c>
      <c r="ET47" s="35"/>
      <c r="EU47" s="35" t="s">
        <v>37</v>
      </c>
      <c r="EV47" s="60">
        <f>+O24</f>
        <v>0</v>
      </c>
    </row>
    <row r="48" spans="1:152">
      <c r="B48" s="15" t="s">
        <v>145</v>
      </c>
      <c r="C48" s="24">
        <f t="shared" si="18"/>
        <v>0</v>
      </c>
      <c r="D48" s="24">
        <f t="shared" si="18"/>
        <v>0</v>
      </c>
      <c r="E48" s="24"/>
      <c r="F48" s="24"/>
      <c r="G48" s="24"/>
      <c r="H48" s="24"/>
      <c r="I48" s="24"/>
      <c r="J48" s="24"/>
      <c r="K48" s="24"/>
      <c r="L48" s="24"/>
      <c r="M48" s="24"/>
      <c r="N48" s="24"/>
      <c r="O48" s="24"/>
      <c r="P48" s="24">
        <f>SUM(D48:O48)</f>
        <v>0</v>
      </c>
      <c r="Q48" s="22">
        <f>+C48+P48</f>
        <v>0</v>
      </c>
      <c r="R48" s="17"/>
      <c r="S48" s="56"/>
      <c r="U48" s="36" t="s">
        <v>146</v>
      </c>
      <c r="V48" s="35">
        <v>100</v>
      </c>
      <c r="W48" s="35" t="s">
        <v>147</v>
      </c>
      <c r="X48" s="35" t="s">
        <v>33</v>
      </c>
      <c r="Y48" s="46" t="s">
        <v>34</v>
      </c>
      <c r="Z48" s="46" t="s">
        <v>35</v>
      </c>
      <c r="AA48" s="35" t="s">
        <v>33</v>
      </c>
      <c r="AB48" s="35" t="s">
        <v>36</v>
      </c>
      <c r="AC48" s="35"/>
      <c r="AD48" s="35" t="s">
        <v>37</v>
      </c>
      <c r="AE48" s="60">
        <f>-D24</f>
        <v>0</v>
      </c>
      <c r="AF48" s="36" t="s">
        <v>146</v>
      </c>
      <c r="AG48" s="35">
        <v>100</v>
      </c>
      <c r="AH48" s="35" t="s">
        <v>147</v>
      </c>
      <c r="AI48" s="35" t="s">
        <v>33</v>
      </c>
      <c r="AJ48" s="46" t="s">
        <v>34</v>
      </c>
      <c r="AK48" s="46" t="s">
        <v>35</v>
      </c>
      <c r="AL48" s="35" t="s">
        <v>33</v>
      </c>
      <c r="AM48" s="35" t="s">
        <v>36</v>
      </c>
      <c r="AN48" s="35"/>
      <c r="AO48" s="35" t="s">
        <v>37</v>
      </c>
      <c r="AP48" s="60">
        <f>-E24</f>
        <v>0</v>
      </c>
      <c r="AQ48" s="36" t="s">
        <v>146</v>
      </c>
      <c r="AR48" s="35">
        <v>100</v>
      </c>
      <c r="AS48" s="35" t="s">
        <v>147</v>
      </c>
      <c r="AT48" s="35" t="s">
        <v>33</v>
      </c>
      <c r="AU48" s="46" t="s">
        <v>34</v>
      </c>
      <c r="AV48" s="46" t="s">
        <v>35</v>
      </c>
      <c r="AW48" s="35" t="s">
        <v>33</v>
      </c>
      <c r="AX48" s="35" t="s">
        <v>36</v>
      </c>
      <c r="AY48" s="35"/>
      <c r="AZ48" s="35" t="s">
        <v>37</v>
      </c>
      <c r="BA48" s="60">
        <f>-F24</f>
        <v>0</v>
      </c>
      <c r="BB48" s="36" t="s">
        <v>146</v>
      </c>
      <c r="BC48" s="35">
        <v>100</v>
      </c>
      <c r="BD48" s="35" t="s">
        <v>147</v>
      </c>
      <c r="BE48" s="35" t="s">
        <v>33</v>
      </c>
      <c r="BF48" s="46" t="s">
        <v>34</v>
      </c>
      <c r="BG48" s="46" t="s">
        <v>35</v>
      </c>
      <c r="BH48" s="35" t="s">
        <v>33</v>
      </c>
      <c r="BI48" s="35" t="s">
        <v>36</v>
      </c>
      <c r="BJ48" s="35"/>
      <c r="BK48" s="35" t="s">
        <v>37</v>
      </c>
      <c r="BL48" s="27">
        <f>-G24</f>
        <v>0</v>
      </c>
      <c r="BM48" s="36" t="s">
        <v>146</v>
      </c>
      <c r="BN48" s="35">
        <v>100</v>
      </c>
      <c r="BO48" s="35" t="s">
        <v>147</v>
      </c>
      <c r="BP48" s="35" t="s">
        <v>33</v>
      </c>
      <c r="BQ48" s="46" t="s">
        <v>34</v>
      </c>
      <c r="BR48" s="46" t="s">
        <v>35</v>
      </c>
      <c r="BS48" s="35" t="s">
        <v>33</v>
      </c>
      <c r="BT48" s="35" t="s">
        <v>36</v>
      </c>
      <c r="BU48" s="35"/>
      <c r="BV48" s="35" t="s">
        <v>37</v>
      </c>
      <c r="BW48" s="60">
        <f>-H24</f>
        <v>0</v>
      </c>
      <c r="BX48" s="36" t="s">
        <v>146</v>
      </c>
      <c r="BY48" s="35">
        <v>100</v>
      </c>
      <c r="BZ48" s="35" t="s">
        <v>147</v>
      </c>
      <c r="CA48" s="35" t="s">
        <v>33</v>
      </c>
      <c r="CB48" s="46" t="s">
        <v>34</v>
      </c>
      <c r="CC48" s="46" t="s">
        <v>35</v>
      </c>
      <c r="CD48" s="35" t="s">
        <v>33</v>
      </c>
      <c r="CE48" s="35" t="s">
        <v>36</v>
      </c>
      <c r="CF48" s="35"/>
      <c r="CG48" s="35" t="s">
        <v>37</v>
      </c>
      <c r="CH48" s="60">
        <f>-I24</f>
        <v>0</v>
      </c>
      <c r="CI48" s="36" t="s">
        <v>146</v>
      </c>
      <c r="CJ48" s="35">
        <v>100</v>
      </c>
      <c r="CK48" s="35" t="s">
        <v>147</v>
      </c>
      <c r="CL48" s="35" t="s">
        <v>33</v>
      </c>
      <c r="CM48" s="46" t="s">
        <v>34</v>
      </c>
      <c r="CN48" s="46" t="s">
        <v>35</v>
      </c>
      <c r="CO48" s="35" t="s">
        <v>33</v>
      </c>
      <c r="CP48" s="35" t="s">
        <v>36</v>
      </c>
      <c r="CQ48" s="35"/>
      <c r="CR48" s="35" t="s">
        <v>37</v>
      </c>
      <c r="CS48" s="60">
        <f>-J24</f>
        <v>0</v>
      </c>
      <c r="CT48" s="36" t="s">
        <v>146</v>
      </c>
      <c r="CU48" s="35">
        <v>100</v>
      </c>
      <c r="CV48" s="35" t="s">
        <v>147</v>
      </c>
      <c r="CW48" s="35" t="s">
        <v>33</v>
      </c>
      <c r="CX48" s="46" t="s">
        <v>34</v>
      </c>
      <c r="CY48" s="46" t="s">
        <v>35</v>
      </c>
      <c r="CZ48" s="35" t="s">
        <v>33</v>
      </c>
      <c r="DA48" s="35" t="s">
        <v>36</v>
      </c>
      <c r="DB48" s="35"/>
      <c r="DC48" s="35" t="s">
        <v>37</v>
      </c>
      <c r="DD48" s="60">
        <f>-K24</f>
        <v>0</v>
      </c>
      <c r="DE48" s="36" t="s">
        <v>146</v>
      </c>
      <c r="DF48" s="35">
        <v>100</v>
      </c>
      <c r="DG48" s="35" t="s">
        <v>147</v>
      </c>
      <c r="DH48" s="35" t="s">
        <v>33</v>
      </c>
      <c r="DI48" s="46" t="s">
        <v>34</v>
      </c>
      <c r="DJ48" s="46" t="s">
        <v>35</v>
      </c>
      <c r="DK48" s="35" t="s">
        <v>33</v>
      </c>
      <c r="DL48" s="35" t="s">
        <v>36</v>
      </c>
      <c r="DM48" s="35"/>
      <c r="DN48" s="35" t="s">
        <v>37</v>
      </c>
      <c r="DO48" s="60">
        <f>-L24</f>
        <v>0</v>
      </c>
      <c r="DP48" s="36" t="s">
        <v>146</v>
      </c>
      <c r="DQ48" s="35">
        <v>100</v>
      </c>
      <c r="DR48" s="35" t="s">
        <v>147</v>
      </c>
      <c r="DS48" s="35" t="s">
        <v>33</v>
      </c>
      <c r="DT48" s="46" t="s">
        <v>34</v>
      </c>
      <c r="DU48" s="46" t="s">
        <v>35</v>
      </c>
      <c r="DV48" s="35" t="s">
        <v>33</v>
      </c>
      <c r="DW48" s="35" t="s">
        <v>36</v>
      </c>
      <c r="DX48" s="35"/>
      <c r="DY48" s="35" t="s">
        <v>37</v>
      </c>
      <c r="DZ48" s="60">
        <f>-M24</f>
        <v>0</v>
      </c>
      <c r="EA48" s="36" t="s">
        <v>146</v>
      </c>
      <c r="EB48" s="35">
        <v>100</v>
      </c>
      <c r="EC48" s="35" t="s">
        <v>147</v>
      </c>
      <c r="ED48" s="35" t="s">
        <v>33</v>
      </c>
      <c r="EE48" s="46" t="s">
        <v>34</v>
      </c>
      <c r="EF48" s="46" t="s">
        <v>35</v>
      </c>
      <c r="EG48" s="35" t="s">
        <v>33</v>
      </c>
      <c r="EH48" s="35" t="s">
        <v>36</v>
      </c>
      <c r="EI48" s="35"/>
      <c r="EJ48" s="35" t="s">
        <v>37</v>
      </c>
      <c r="EK48" s="60">
        <f>-N24</f>
        <v>0</v>
      </c>
      <c r="EL48" s="36" t="s">
        <v>146</v>
      </c>
      <c r="EM48" s="35">
        <v>100</v>
      </c>
      <c r="EN48" s="35" t="s">
        <v>147</v>
      </c>
      <c r="EO48" s="35" t="s">
        <v>33</v>
      </c>
      <c r="EP48" s="46" t="s">
        <v>34</v>
      </c>
      <c r="EQ48" s="46" t="s">
        <v>35</v>
      </c>
      <c r="ER48" s="35" t="s">
        <v>33</v>
      </c>
      <c r="ES48" s="35" t="s">
        <v>36</v>
      </c>
      <c r="ET48" s="35"/>
      <c r="EU48" s="35" t="s">
        <v>37</v>
      </c>
      <c r="EV48" s="60">
        <f>-O24</f>
        <v>0</v>
      </c>
    </row>
    <row r="49" spans="2:152">
      <c r="B49" s="38" t="s">
        <v>148</v>
      </c>
      <c r="C49" s="39">
        <f t="shared" ref="C49:D49" si="19">+C34+C47+C48</f>
        <v>0</v>
      </c>
      <c r="D49" s="39">
        <f t="shared" si="19"/>
        <v>0</v>
      </c>
      <c r="E49" s="39"/>
      <c r="F49" s="39"/>
      <c r="G49" s="39"/>
      <c r="H49" s="39"/>
      <c r="I49" s="39"/>
      <c r="J49" s="39"/>
      <c r="K49" s="39"/>
      <c r="L49" s="39"/>
      <c r="M49" s="39"/>
      <c r="N49" s="39"/>
      <c r="O49" s="39"/>
      <c r="P49" s="39">
        <f>+P34+P47+P48</f>
        <v>0</v>
      </c>
      <c r="Q49" s="39">
        <f>+Q34+Q47+Q48</f>
        <v>0</v>
      </c>
      <c r="R49" s="17"/>
      <c r="S49" s="56"/>
      <c r="U49" s="36" t="s">
        <v>149</v>
      </c>
      <c r="V49" s="35" t="s">
        <v>32</v>
      </c>
      <c r="W49" s="35" t="s">
        <v>150</v>
      </c>
      <c r="X49" s="35" t="s">
        <v>33</v>
      </c>
      <c r="Y49" s="46" t="s">
        <v>34</v>
      </c>
      <c r="Z49" s="46" t="s">
        <v>35</v>
      </c>
      <c r="AA49" s="35" t="e" cm="1">
        <f t="array" aca="1" ref="AA49" ca="1">RIGHT(CELL("filename",A1),LEN(CELL("filename",A1))-FIND("]",CELL("filename",A1)))</f>
        <v>#VALUE!</v>
      </c>
      <c r="AB49" s="35" t="s">
        <v>36</v>
      </c>
      <c r="AC49" s="35"/>
      <c r="AD49" s="35" t="s">
        <v>37</v>
      </c>
      <c r="AE49" s="60">
        <f>+D25</f>
        <v>0</v>
      </c>
      <c r="AF49" s="36" t="s">
        <v>149</v>
      </c>
      <c r="AG49" s="35" t="s">
        <v>32</v>
      </c>
      <c r="AH49" s="35" t="s">
        <v>150</v>
      </c>
      <c r="AI49" s="35" t="s">
        <v>33</v>
      </c>
      <c r="AJ49" s="46" t="s">
        <v>34</v>
      </c>
      <c r="AK49" s="46" t="s">
        <v>35</v>
      </c>
      <c r="AL49" s="35" t="e" cm="1">
        <f t="array" aca="1" ref="AL49" ca="1">RIGHT(CELL("filename",A1),LEN(CELL("filename",A1))-FIND("]",CELL("filename",A1)))</f>
        <v>#VALUE!</v>
      </c>
      <c r="AM49" s="35" t="s">
        <v>36</v>
      </c>
      <c r="AN49" s="35"/>
      <c r="AO49" s="35" t="s">
        <v>37</v>
      </c>
      <c r="AP49" s="60">
        <f>+E25</f>
        <v>0</v>
      </c>
      <c r="AQ49" s="36" t="s">
        <v>149</v>
      </c>
      <c r="AR49" s="35" t="s">
        <v>32</v>
      </c>
      <c r="AS49" s="35" t="s">
        <v>150</v>
      </c>
      <c r="AT49" s="35" t="s">
        <v>33</v>
      </c>
      <c r="AU49" s="46" t="s">
        <v>34</v>
      </c>
      <c r="AV49" s="46" t="s">
        <v>35</v>
      </c>
      <c r="AW49" s="35" t="e" cm="1">
        <f t="array" aca="1" ref="AW49" ca="1">RIGHT(CELL("filename",A1),LEN(CELL("filename",A1))-FIND("]",CELL("filename",A1)))</f>
        <v>#VALUE!</v>
      </c>
      <c r="AX49" s="35" t="s">
        <v>36</v>
      </c>
      <c r="AY49" s="35"/>
      <c r="AZ49" s="35" t="s">
        <v>37</v>
      </c>
      <c r="BA49" s="60">
        <f>+F25</f>
        <v>0</v>
      </c>
      <c r="BB49" s="36" t="s">
        <v>149</v>
      </c>
      <c r="BC49" s="35" t="s">
        <v>32</v>
      </c>
      <c r="BD49" s="35" t="s">
        <v>150</v>
      </c>
      <c r="BE49" s="35" t="s">
        <v>33</v>
      </c>
      <c r="BF49" s="46" t="s">
        <v>34</v>
      </c>
      <c r="BG49" s="46" t="s">
        <v>35</v>
      </c>
      <c r="BH49" s="35" t="e" cm="1">
        <f t="array" aca="1" ref="BH49" ca="1">RIGHT(CELL("filename",A1),LEN(CELL("filename",A1))-FIND("]",CELL("filename",A1)))</f>
        <v>#VALUE!</v>
      </c>
      <c r="BI49" s="35" t="s">
        <v>36</v>
      </c>
      <c r="BJ49" s="35"/>
      <c r="BK49" s="35" t="s">
        <v>37</v>
      </c>
      <c r="BL49" s="27">
        <f>+G25</f>
        <v>0</v>
      </c>
      <c r="BM49" s="36" t="s">
        <v>149</v>
      </c>
      <c r="BN49" s="35" t="s">
        <v>32</v>
      </c>
      <c r="BO49" s="35" t="s">
        <v>150</v>
      </c>
      <c r="BP49" s="35" t="s">
        <v>33</v>
      </c>
      <c r="BQ49" s="46" t="s">
        <v>34</v>
      </c>
      <c r="BR49" s="46" t="s">
        <v>35</v>
      </c>
      <c r="BS49" s="35" t="e" cm="1">
        <f t="array" aca="1" ref="BS49" ca="1">RIGHT(CELL("filename",A1),LEN(CELL("filename",A1))-FIND("]",CELL("filename",A1)))</f>
        <v>#VALUE!</v>
      </c>
      <c r="BT49" s="35" t="s">
        <v>36</v>
      </c>
      <c r="BU49" s="35"/>
      <c r="BV49" s="35" t="s">
        <v>37</v>
      </c>
      <c r="BW49" s="60">
        <f>+H25</f>
        <v>0</v>
      </c>
      <c r="BX49" s="36" t="s">
        <v>149</v>
      </c>
      <c r="BY49" s="35" t="s">
        <v>32</v>
      </c>
      <c r="BZ49" s="35" t="s">
        <v>150</v>
      </c>
      <c r="CA49" s="35" t="s">
        <v>33</v>
      </c>
      <c r="CB49" s="46" t="s">
        <v>34</v>
      </c>
      <c r="CC49" s="46" t="s">
        <v>35</v>
      </c>
      <c r="CD49" s="35" t="e" cm="1">
        <f t="array" aca="1" ref="CD49" ca="1">RIGHT(CELL("filename",A1),LEN(CELL("filename",A1))-FIND("]",CELL("filename",A1)))</f>
        <v>#VALUE!</v>
      </c>
      <c r="CE49" s="35" t="s">
        <v>36</v>
      </c>
      <c r="CF49" s="35"/>
      <c r="CG49" s="35" t="s">
        <v>37</v>
      </c>
      <c r="CH49" s="60">
        <f>+I25</f>
        <v>0</v>
      </c>
      <c r="CI49" s="36" t="s">
        <v>149</v>
      </c>
      <c r="CJ49" s="35" t="s">
        <v>32</v>
      </c>
      <c r="CK49" s="35" t="s">
        <v>150</v>
      </c>
      <c r="CL49" s="35" t="s">
        <v>33</v>
      </c>
      <c r="CM49" s="46" t="s">
        <v>34</v>
      </c>
      <c r="CN49" s="46" t="s">
        <v>35</v>
      </c>
      <c r="CO49" s="35" t="e" cm="1">
        <f t="array" aca="1" ref="CO49" ca="1">RIGHT(CELL("filename",A1),LEN(CELL("filename",A1))-FIND("]",CELL("filename",A1)))</f>
        <v>#VALUE!</v>
      </c>
      <c r="CP49" s="35" t="s">
        <v>36</v>
      </c>
      <c r="CQ49" s="35"/>
      <c r="CR49" s="35" t="s">
        <v>37</v>
      </c>
      <c r="CS49" s="60">
        <f>+J25</f>
        <v>0</v>
      </c>
      <c r="CT49" s="36" t="s">
        <v>149</v>
      </c>
      <c r="CU49" s="35" t="s">
        <v>32</v>
      </c>
      <c r="CV49" s="35" t="s">
        <v>150</v>
      </c>
      <c r="CW49" s="35" t="s">
        <v>33</v>
      </c>
      <c r="CX49" s="46" t="s">
        <v>34</v>
      </c>
      <c r="CY49" s="46" t="s">
        <v>35</v>
      </c>
      <c r="CZ49" s="35" t="e" cm="1">
        <f t="array" aca="1" ref="CZ49" ca="1">RIGHT(CELL("filename",A1),LEN(CELL("filename",A1))-FIND("]",CELL("filename",A1)))</f>
        <v>#VALUE!</v>
      </c>
      <c r="DA49" s="35" t="s">
        <v>36</v>
      </c>
      <c r="DB49" s="35"/>
      <c r="DC49" s="35" t="s">
        <v>37</v>
      </c>
      <c r="DD49" s="60">
        <f>+K25</f>
        <v>0</v>
      </c>
      <c r="DE49" s="36" t="s">
        <v>149</v>
      </c>
      <c r="DF49" s="35" t="s">
        <v>32</v>
      </c>
      <c r="DG49" s="35" t="s">
        <v>150</v>
      </c>
      <c r="DH49" s="35" t="s">
        <v>33</v>
      </c>
      <c r="DI49" s="46" t="s">
        <v>34</v>
      </c>
      <c r="DJ49" s="46" t="s">
        <v>35</v>
      </c>
      <c r="DK49" s="35" t="e" cm="1">
        <f t="array" aca="1" ref="DK49" ca="1">RIGHT(CELL("filename",A1),LEN(CELL("filename",A1))-FIND("]",CELL("filename",A1)))</f>
        <v>#VALUE!</v>
      </c>
      <c r="DL49" s="35" t="s">
        <v>36</v>
      </c>
      <c r="DM49" s="35"/>
      <c r="DN49" s="35" t="s">
        <v>37</v>
      </c>
      <c r="DO49" s="60">
        <f>+L25</f>
        <v>0</v>
      </c>
      <c r="DP49" s="36" t="s">
        <v>149</v>
      </c>
      <c r="DQ49" s="35" t="s">
        <v>32</v>
      </c>
      <c r="DR49" s="35" t="s">
        <v>150</v>
      </c>
      <c r="DS49" s="35" t="s">
        <v>33</v>
      </c>
      <c r="DT49" s="46" t="s">
        <v>34</v>
      </c>
      <c r="DU49" s="46" t="s">
        <v>35</v>
      </c>
      <c r="DV49" s="35" t="e" cm="1">
        <f t="array" aca="1" ref="DV49" ca="1">RIGHT(CELL("filename",A1),LEN(CELL("filename",A1))-FIND("]",CELL("filename",A1)))</f>
        <v>#VALUE!</v>
      </c>
      <c r="DW49" s="35" t="s">
        <v>36</v>
      </c>
      <c r="DX49" s="35"/>
      <c r="DY49" s="35" t="s">
        <v>37</v>
      </c>
      <c r="DZ49" s="60">
        <f>+M25</f>
        <v>0</v>
      </c>
      <c r="EA49" s="36" t="s">
        <v>149</v>
      </c>
      <c r="EB49" s="35" t="s">
        <v>32</v>
      </c>
      <c r="EC49" s="35" t="s">
        <v>150</v>
      </c>
      <c r="ED49" s="35" t="s">
        <v>33</v>
      </c>
      <c r="EE49" s="46" t="s">
        <v>34</v>
      </c>
      <c r="EF49" s="46" t="s">
        <v>35</v>
      </c>
      <c r="EG49" s="35" t="e" cm="1">
        <f t="array" aca="1" ref="EG49" ca="1">RIGHT(CELL("filename",A1),LEN(CELL("filename",A1))-FIND("]",CELL("filename",A1)))</f>
        <v>#VALUE!</v>
      </c>
      <c r="EH49" s="35" t="s">
        <v>36</v>
      </c>
      <c r="EI49" s="35"/>
      <c r="EJ49" s="35" t="s">
        <v>37</v>
      </c>
      <c r="EK49" s="60">
        <f>+N25</f>
        <v>0</v>
      </c>
      <c r="EL49" s="36" t="s">
        <v>149</v>
      </c>
      <c r="EM49" s="35" t="s">
        <v>32</v>
      </c>
      <c r="EN49" s="35" t="s">
        <v>150</v>
      </c>
      <c r="EO49" s="35" t="s">
        <v>33</v>
      </c>
      <c r="EP49" s="46" t="s">
        <v>34</v>
      </c>
      <c r="EQ49" s="46" t="s">
        <v>35</v>
      </c>
      <c r="ER49" s="35" t="e" cm="1">
        <f t="array" aca="1" ref="ER49" ca="1">RIGHT(CELL("filename",A1),LEN(CELL("filename",A1))-FIND("]",CELL("filename",A1)))</f>
        <v>#VALUE!</v>
      </c>
      <c r="ES49" s="35" t="s">
        <v>36</v>
      </c>
      <c r="ET49" s="35"/>
      <c r="EU49" s="35" t="s">
        <v>37</v>
      </c>
      <c r="EV49" s="60">
        <f>+O25</f>
        <v>0</v>
      </c>
    </row>
    <row r="50" spans="2:152">
      <c r="C50" s="3"/>
      <c r="D50" s="3"/>
      <c r="E50" s="3"/>
      <c r="F50" s="3"/>
      <c r="G50" s="3"/>
      <c r="H50" s="3"/>
      <c r="I50" s="3"/>
      <c r="J50" s="3"/>
      <c r="K50" s="3"/>
      <c r="L50" s="3"/>
      <c r="M50" s="3"/>
      <c r="N50" s="3"/>
      <c r="O50" s="3"/>
      <c r="P50" s="5"/>
      <c r="R50" s="17"/>
      <c r="S50" s="56"/>
      <c r="U50" s="36" t="s">
        <v>151</v>
      </c>
      <c r="V50" s="35">
        <v>100</v>
      </c>
      <c r="W50" s="35" t="s">
        <v>152</v>
      </c>
      <c r="X50" s="35" t="s">
        <v>33</v>
      </c>
      <c r="Y50" s="46" t="s">
        <v>34</v>
      </c>
      <c r="Z50" s="46" t="s">
        <v>35</v>
      </c>
      <c r="AA50" s="35" t="e" cm="1">
        <f t="array" aca="1" ref="AA50" ca="1">RIGHT(CELL("filename",A1),LEN(CELL("filename",A1))-FIND("]",CELL("filename",A1)))</f>
        <v>#VALUE!</v>
      </c>
      <c r="AB50" s="35" t="s">
        <v>36</v>
      </c>
      <c r="AC50" s="35"/>
      <c r="AD50" s="35" t="s">
        <v>37</v>
      </c>
      <c r="AE50" s="60">
        <f>-D25</f>
        <v>0</v>
      </c>
      <c r="AF50" s="36" t="s">
        <v>151</v>
      </c>
      <c r="AG50" s="35">
        <v>100</v>
      </c>
      <c r="AH50" s="35" t="s">
        <v>152</v>
      </c>
      <c r="AI50" s="35" t="s">
        <v>33</v>
      </c>
      <c r="AJ50" s="46" t="s">
        <v>34</v>
      </c>
      <c r="AK50" s="46" t="s">
        <v>35</v>
      </c>
      <c r="AL50" s="35" t="e" cm="1">
        <f t="array" aca="1" ref="AL50" ca="1">RIGHT(CELL("filename",A1),LEN(CELL("filename",A1))-FIND("]",CELL("filename",A1)))</f>
        <v>#VALUE!</v>
      </c>
      <c r="AM50" s="35" t="s">
        <v>36</v>
      </c>
      <c r="AN50" s="35"/>
      <c r="AO50" s="35" t="s">
        <v>37</v>
      </c>
      <c r="AP50" s="60">
        <f>-E25</f>
        <v>0</v>
      </c>
      <c r="AQ50" s="36" t="s">
        <v>151</v>
      </c>
      <c r="AR50" s="35">
        <v>100</v>
      </c>
      <c r="AS50" s="35" t="s">
        <v>152</v>
      </c>
      <c r="AT50" s="35" t="s">
        <v>33</v>
      </c>
      <c r="AU50" s="46" t="s">
        <v>34</v>
      </c>
      <c r="AV50" s="46" t="s">
        <v>35</v>
      </c>
      <c r="AW50" s="35" t="e" cm="1">
        <f t="array" aca="1" ref="AW50" ca="1">RIGHT(CELL("filename",A1),LEN(CELL("filename",A1))-FIND("]",CELL("filename",A1)))</f>
        <v>#VALUE!</v>
      </c>
      <c r="AX50" s="35" t="s">
        <v>36</v>
      </c>
      <c r="AY50" s="35"/>
      <c r="AZ50" s="35" t="s">
        <v>37</v>
      </c>
      <c r="BA50" s="60">
        <f>-F25</f>
        <v>0</v>
      </c>
      <c r="BB50" s="36" t="s">
        <v>151</v>
      </c>
      <c r="BC50" s="35">
        <v>100</v>
      </c>
      <c r="BD50" s="35" t="s">
        <v>152</v>
      </c>
      <c r="BE50" s="35" t="s">
        <v>33</v>
      </c>
      <c r="BF50" s="46" t="s">
        <v>34</v>
      </c>
      <c r="BG50" s="46" t="s">
        <v>35</v>
      </c>
      <c r="BH50" s="35" t="e" cm="1">
        <f t="array" aca="1" ref="BH50" ca="1">RIGHT(CELL("filename",A1),LEN(CELL("filename",A1))-FIND("]",CELL("filename",A1)))</f>
        <v>#VALUE!</v>
      </c>
      <c r="BI50" s="35" t="s">
        <v>36</v>
      </c>
      <c r="BJ50" s="35"/>
      <c r="BK50" s="35" t="s">
        <v>37</v>
      </c>
      <c r="BL50" s="27">
        <f>-G25</f>
        <v>0</v>
      </c>
      <c r="BM50" s="36" t="s">
        <v>151</v>
      </c>
      <c r="BN50" s="35">
        <v>100</v>
      </c>
      <c r="BO50" s="35" t="s">
        <v>152</v>
      </c>
      <c r="BP50" s="35" t="s">
        <v>33</v>
      </c>
      <c r="BQ50" s="46" t="s">
        <v>34</v>
      </c>
      <c r="BR50" s="46" t="s">
        <v>35</v>
      </c>
      <c r="BS50" s="35" t="e" cm="1">
        <f t="array" aca="1" ref="BS50" ca="1">RIGHT(CELL("filename",A1),LEN(CELL("filename",A1))-FIND("]",CELL("filename",A1)))</f>
        <v>#VALUE!</v>
      </c>
      <c r="BT50" s="35" t="s">
        <v>36</v>
      </c>
      <c r="BU50" s="35"/>
      <c r="BV50" s="35" t="s">
        <v>37</v>
      </c>
      <c r="BW50" s="60">
        <f>-H25</f>
        <v>0</v>
      </c>
      <c r="BX50" s="36" t="s">
        <v>151</v>
      </c>
      <c r="BY50" s="35">
        <v>100</v>
      </c>
      <c r="BZ50" s="35" t="s">
        <v>152</v>
      </c>
      <c r="CA50" s="35" t="s">
        <v>33</v>
      </c>
      <c r="CB50" s="46" t="s">
        <v>34</v>
      </c>
      <c r="CC50" s="46" t="s">
        <v>35</v>
      </c>
      <c r="CD50" s="35" t="e" cm="1">
        <f t="array" aca="1" ref="CD50" ca="1">RIGHT(CELL("filename",A1),LEN(CELL("filename",A1))-FIND("]",CELL("filename",A1)))</f>
        <v>#VALUE!</v>
      </c>
      <c r="CE50" s="35" t="s">
        <v>36</v>
      </c>
      <c r="CF50" s="35"/>
      <c r="CG50" s="35" t="s">
        <v>37</v>
      </c>
      <c r="CH50" s="60">
        <f>-I25</f>
        <v>0</v>
      </c>
      <c r="CI50" s="36" t="s">
        <v>151</v>
      </c>
      <c r="CJ50" s="35">
        <v>100</v>
      </c>
      <c r="CK50" s="35" t="s">
        <v>152</v>
      </c>
      <c r="CL50" s="35" t="s">
        <v>33</v>
      </c>
      <c r="CM50" s="46" t="s">
        <v>34</v>
      </c>
      <c r="CN50" s="46" t="s">
        <v>35</v>
      </c>
      <c r="CO50" s="35" t="e" cm="1">
        <f t="array" aca="1" ref="CO50" ca="1">RIGHT(CELL("filename",A1),LEN(CELL("filename",A1))-FIND("]",CELL("filename",A1)))</f>
        <v>#VALUE!</v>
      </c>
      <c r="CP50" s="35" t="s">
        <v>36</v>
      </c>
      <c r="CQ50" s="35"/>
      <c r="CR50" s="35" t="s">
        <v>37</v>
      </c>
      <c r="CS50" s="60">
        <f>-J25</f>
        <v>0</v>
      </c>
      <c r="CT50" s="36" t="s">
        <v>151</v>
      </c>
      <c r="CU50" s="35">
        <v>100</v>
      </c>
      <c r="CV50" s="35" t="s">
        <v>152</v>
      </c>
      <c r="CW50" s="35" t="s">
        <v>33</v>
      </c>
      <c r="CX50" s="46" t="s">
        <v>34</v>
      </c>
      <c r="CY50" s="46" t="s">
        <v>35</v>
      </c>
      <c r="CZ50" s="35" t="e" cm="1">
        <f t="array" aca="1" ref="CZ50" ca="1">RIGHT(CELL("filename",A1),LEN(CELL("filename",A1))-FIND("]",CELL("filename",A1)))</f>
        <v>#VALUE!</v>
      </c>
      <c r="DA50" s="35" t="s">
        <v>36</v>
      </c>
      <c r="DB50" s="35"/>
      <c r="DC50" s="35" t="s">
        <v>37</v>
      </c>
      <c r="DD50" s="60">
        <f>-K25</f>
        <v>0</v>
      </c>
      <c r="DE50" s="36" t="s">
        <v>151</v>
      </c>
      <c r="DF50" s="35">
        <v>100</v>
      </c>
      <c r="DG50" s="35" t="s">
        <v>152</v>
      </c>
      <c r="DH50" s="35" t="s">
        <v>33</v>
      </c>
      <c r="DI50" s="46" t="s">
        <v>34</v>
      </c>
      <c r="DJ50" s="46" t="s">
        <v>35</v>
      </c>
      <c r="DK50" s="35" t="e" cm="1">
        <f t="array" aca="1" ref="DK50" ca="1">RIGHT(CELL("filename",A1),LEN(CELL("filename",A1))-FIND("]",CELL("filename",A1)))</f>
        <v>#VALUE!</v>
      </c>
      <c r="DL50" s="35" t="s">
        <v>36</v>
      </c>
      <c r="DM50" s="35"/>
      <c r="DN50" s="35" t="s">
        <v>37</v>
      </c>
      <c r="DO50" s="60">
        <f>-L25</f>
        <v>0</v>
      </c>
      <c r="DP50" s="36" t="s">
        <v>151</v>
      </c>
      <c r="DQ50" s="35">
        <v>100</v>
      </c>
      <c r="DR50" s="35" t="s">
        <v>152</v>
      </c>
      <c r="DS50" s="35" t="s">
        <v>33</v>
      </c>
      <c r="DT50" s="46" t="s">
        <v>34</v>
      </c>
      <c r="DU50" s="46" t="s">
        <v>35</v>
      </c>
      <c r="DV50" s="35" t="e" cm="1">
        <f t="array" aca="1" ref="DV50" ca="1">RIGHT(CELL("filename",A1),LEN(CELL("filename",A1))-FIND("]",CELL("filename",A1)))</f>
        <v>#VALUE!</v>
      </c>
      <c r="DW50" s="35" t="s">
        <v>36</v>
      </c>
      <c r="DX50" s="35"/>
      <c r="DY50" s="35" t="s">
        <v>37</v>
      </c>
      <c r="DZ50" s="60">
        <f>-M25</f>
        <v>0</v>
      </c>
      <c r="EA50" s="36" t="s">
        <v>151</v>
      </c>
      <c r="EB50" s="35">
        <v>100</v>
      </c>
      <c r="EC50" s="35" t="s">
        <v>152</v>
      </c>
      <c r="ED50" s="35" t="s">
        <v>33</v>
      </c>
      <c r="EE50" s="46" t="s">
        <v>34</v>
      </c>
      <c r="EF50" s="46" t="s">
        <v>35</v>
      </c>
      <c r="EG50" s="35" t="e" cm="1">
        <f t="array" aca="1" ref="EG50" ca="1">RIGHT(CELL("filename",A1),LEN(CELL("filename",A1))-FIND("]",CELL("filename",A1)))</f>
        <v>#VALUE!</v>
      </c>
      <c r="EH50" s="35" t="s">
        <v>36</v>
      </c>
      <c r="EI50" s="35"/>
      <c r="EJ50" s="35" t="s">
        <v>37</v>
      </c>
      <c r="EK50" s="60">
        <f>-N25</f>
        <v>0</v>
      </c>
      <c r="EL50" s="36" t="s">
        <v>151</v>
      </c>
      <c r="EM50" s="35">
        <v>100</v>
      </c>
      <c r="EN50" s="35" t="s">
        <v>152</v>
      </c>
      <c r="EO50" s="35" t="s">
        <v>33</v>
      </c>
      <c r="EP50" s="46" t="s">
        <v>34</v>
      </c>
      <c r="EQ50" s="46" t="s">
        <v>35</v>
      </c>
      <c r="ER50" s="35" t="e" cm="1">
        <f t="array" aca="1" ref="ER50" ca="1">RIGHT(CELL("filename",A1),LEN(CELL("filename",A1))-FIND("]",CELL("filename",A1)))</f>
        <v>#VALUE!</v>
      </c>
      <c r="ES50" s="35" t="s">
        <v>36</v>
      </c>
      <c r="ET50" s="35"/>
      <c r="EU50" s="35" t="s">
        <v>37</v>
      </c>
      <c r="EV50" s="60">
        <f>-O25</f>
        <v>0</v>
      </c>
    </row>
    <row r="51" spans="2:152">
      <c r="B51" s="1" t="s">
        <v>153</v>
      </c>
      <c r="C51" s="29">
        <v>0</v>
      </c>
      <c r="D51" s="29">
        <v>0</v>
      </c>
      <c r="E51" s="29"/>
      <c r="F51" s="29"/>
      <c r="G51" s="29"/>
      <c r="H51" s="29"/>
      <c r="I51" s="29"/>
      <c r="J51" s="29"/>
      <c r="K51" s="29"/>
      <c r="L51" s="29"/>
      <c r="M51" s="29"/>
      <c r="N51" s="29"/>
      <c r="O51" s="29"/>
      <c r="P51" s="57">
        <f>L51</f>
        <v>0</v>
      </c>
      <c r="Q51" s="78">
        <f t="shared" ref="Q51:Q58" si="20">P51</f>
        <v>0</v>
      </c>
      <c r="R51" s="17">
        <f>-R7</f>
        <v>0</v>
      </c>
      <c r="S51" s="55">
        <f>Q51-R51</f>
        <v>0</v>
      </c>
      <c r="U51" s="36" t="s">
        <v>154</v>
      </c>
      <c r="V51" s="35" t="s">
        <v>32</v>
      </c>
      <c r="W51" s="35" t="s">
        <v>155</v>
      </c>
      <c r="X51" s="35" t="s">
        <v>33</v>
      </c>
      <c r="Y51" s="46" t="s">
        <v>34</v>
      </c>
      <c r="Z51" s="46" t="s">
        <v>35</v>
      </c>
      <c r="AA51" s="35" t="s">
        <v>33</v>
      </c>
      <c r="AB51" s="35" t="s">
        <v>36</v>
      </c>
      <c r="AC51" s="35"/>
      <c r="AD51" s="35" t="s">
        <v>37</v>
      </c>
      <c r="AE51" s="60">
        <f>+D25</f>
        <v>0</v>
      </c>
      <c r="AF51" s="36" t="s">
        <v>154</v>
      </c>
      <c r="AG51" s="35" t="s">
        <v>32</v>
      </c>
      <c r="AH51" s="35" t="s">
        <v>155</v>
      </c>
      <c r="AI51" s="35" t="s">
        <v>33</v>
      </c>
      <c r="AJ51" s="46" t="s">
        <v>34</v>
      </c>
      <c r="AK51" s="46" t="s">
        <v>35</v>
      </c>
      <c r="AL51" s="35" t="s">
        <v>33</v>
      </c>
      <c r="AM51" s="35" t="s">
        <v>36</v>
      </c>
      <c r="AN51" s="35"/>
      <c r="AO51" s="35" t="s">
        <v>37</v>
      </c>
      <c r="AP51" s="60">
        <f>+E25</f>
        <v>0</v>
      </c>
      <c r="AQ51" s="36" t="s">
        <v>154</v>
      </c>
      <c r="AR51" s="35" t="s">
        <v>32</v>
      </c>
      <c r="AS51" s="35" t="s">
        <v>155</v>
      </c>
      <c r="AT51" s="35" t="s">
        <v>33</v>
      </c>
      <c r="AU51" s="46" t="s">
        <v>34</v>
      </c>
      <c r="AV51" s="46" t="s">
        <v>35</v>
      </c>
      <c r="AW51" s="35" t="s">
        <v>33</v>
      </c>
      <c r="AX51" s="35" t="s">
        <v>36</v>
      </c>
      <c r="AY51" s="35"/>
      <c r="AZ51" s="35" t="s">
        <v>37</v>
      </c>
      <c r="BA51" s="60">
        <f>+F25</f>
        <v>0</v>
      </c>
      <c r="BB51" s="36" t="s">
        <v>154</v>
      </c>
      <c r="BC51" s="35" t="s">
        <v>32</v>
      </c>
      <c r="BD51" s="35" t="s">
        <v>155</v>
      </c>
      <c r="BE51" s="35" t="s">
        <v>33</v>
      </c>
      <c r="BF51" s="46" t="s">
        <v>34</v>
      </c>
      <c r="BG51" s="46" t="s">
        <v>35</v>
      </c>
      <c r="BH51" s="35" t="s">
        <v>33</v>
      </c>
      <c r="BI51" s="35" t="s">
        <v>36</v>
      </c>
      <c r="BJ51" s="35"/>
      <c r="BK51" s="35" t="s">
        <v>37</v>
      </c>
      <c r="BL51" s="27">
        <f>+G25</f>
        <v>0</v>
      </c>
      <c r="BM51" s="36" t="s">
        <v>154</v>
      </c>
      <c r="BN51" s="35" t="s">
        <v>32</v>
      </c>
      <c r="BO51" s="35" t="s">
        <v>155</v>
      </c>
      <c r="BP51" s="35" t="s">
        <v>33</v>
      </c>
      <c r="BQ51" s="46" t="s">
        <v>34</v>
      </c>
      <c r="BR51" s="46" t="s">
        <v>35</v>
      </c>
      <c r="BS51" s="35" t="s">
        <v>33</v>
      </c>
      <c r="BT51" s="35" t="s">
        <v>36</v>
      </c>
      <c r="BU51" s="35"/>
      <c r="BV51" s="35" t="s">
        <v>37</v>
      </c>
      <c r="BW51" s="60">
        <f>+H25</f>
        <v>0</v>
      </c>
      <c r="BX51" s="36" t="s">
        <v>154</v>
      </c>
      <c r="BY51" s="35" t="s">
        <v>32</v>
      </c>
      <c r="BZ51" s="35" t="s">
        <v>155</v>
      </c>
      <c r="CA51" s="35" t="s">
        <v>33</v>
      </c>
      <c r="CB51" s="46" t="s">
        <v>34</v>
      </c>
      <c r="CC51" s="46" t="s">
        <v>35</v>
      </c>
      <c r="CD51" s="35" t="s">
        <v>33</v>
      </c>
      <c r="CE51" s="35" t="s">
        <v>36</v>
      </c>
      <c r="CF51" s="35"/>
      <c r="CG51" s="35" t="s">
        <v>37</v>
      </c>
      <c r="CH51" s="60">
        <f>+I25</f>
        <v>0</v>
      </c>
      <c r="CI51" s="36" t="s">
        <v>154</v>
      </c>
      <c r="CJ51" s="35" t="s">
        <v>32</v>
      </c>
      <c r="CK51" s="35" t="s">
        <v>155</v>
      </c>
      <c r="CL51" s="35" t="s">
        <v>33</v>
      </c>
      <c r="CM51" s="46" t="s">
        <v>34</v>
      </c>
      <c r="CN51" s="46" t="s">
        <v>35</v>
      </c>
      <c r="CO51" s="35" t="s">
        <v>33</v>
      </c>
      <c r="CP51" s="35" t="s">
        <v>36</v>
      </c>
      <c r="CQ51" s="35"/>
      <c r="CR51" s="35" t="s">
        <v>37</v>
      </c>
      <c r="CS51" s="60">
        <f>+J25</f>
        <v>0</v>
      </c>
      <c r="CT51" s="36" t="s">
        <v>154</v>
      </c>
      <c r="CU51" s="35" t="s">
        <v>32</v>
      </c>
      <c r="CV51" s="35" t="s">
        <v>155</v>
      </c>
      <c r="CW51" s="35" t="s">
        <v>33</v>
      </c>
      <c r="CX51" s="46" t="s">
        <v>34</v>
      </c>
      <c r="CY51" s="46" t="s">
        <v>35</v>
      </c>
      <c r="CZ51" s="35" t="s">
        <v>33</v>
      </c>
      <c r="DA51" s="35" t="s">
        <v>36</v>
      </c>
      <c r="DB51" s="35"/>
      <c r="DC51" s="35" t="s">
        <v>37</v>
      </c>
      <c r="DD51" s="60">
        <f>+K25</f>
        <v>0</v>
      </c>
      <c r="DE51" s="36" t="s">
        <v>154</v>
      </c>
      <c r="DF51" s="35" t="s">
        <v>32</v>
      </c>
      <c r="DG51" s="35" t="s">
        <v>155</v>
      </c>
      <c r="DH51" s="35" t="s">
        <v>33</v>
      </c>
      <c r="DI51" s="46" t="s">
        <v>34</v>
      </c>
      <c r="DJ51" s="46" t="s">
        <v>35</v>
      </c>
      <c r="DK51" s="35" t="s">
        <v>33</v>
      </c>
      <c r="DL51" s="35" t="s">
        <v>36</v>
      </c>
      <c r="DM51" s="35"/>
      <c r="DN51" s="35" t="s">
        <v>37</v>
      </c>
      <c r="DO51" s="60">
        <f>+L25</f>
        <v>0</v>
      </c>
      <c r="DP51" s="36" t="s">
        <v>154</v>
      </c>
      <c r="DQ51" s="35" t="s">
        <v>32</v>
      </c>
      <c r="DR51" s="35" t="s">
        <v>155</v>
      </c>
      <c r="DS51" s="35" t="s">
        <v>33</v>
      </c>
      <c r="DT51" s="46" t="s">
        <v>34</v>
      </c>
      <c r="DU51" s="46" t="s">
        <v>35</v>
      </c>
      <c r="DV51" s="35" t="s">
        <v>33</v>
      </c>
      <c r="DW51" s="35" t="s">
        <v>36</v>
      </c>
      <c r="DX51" s="35"/>
      <c r="DY51" s="35" t="s">
        <v>37</v>
      </c>
      <c r="DZ51" s="60">
        <f>+M25</f>
        <v>0</v>
      </c>
      <c r="EA51" s="36" t="s">
        <v>154</v>
      </c>
      <c r="EB51" s="35" t="s">
        <v>32</v>
      </c>
      <c r="EC51" s="35" t="s">
        <v>155</v>
      </c>
      <c r="ED51" s="35" t="s">
        <v>33</v>
      </c>
      <c r="EE51" s="46" t="s">
        <v>34</v>
      </c>
      <c r="EF51" s="46" t="s">
        <v>35</v>
      </c>
      <c r="EG51" s="35" t="s">
        <v>33</v>
      </c>
      <c r="EH51" s="35" t="s">
        <v>36</v>
      </c>
      <c r="EI51" s="35"/>
      <c r="EJ51" s="35" t="s">
        <v>37</v>
      </c>
      <c r="EK51" s="60">
        <f>+N25</f>
        <v>0</v>
      </c>
      <c r="EL51" s="36" t="s">
        <v>154</v>
      </c>
      <c r="EM51" s="35" t="s">
        <v>32</v>
      </c>
      <c r="EN51" s="35" t="s">
        <v>155</v>
      </c>
      <c r="EO51" s="35" t="s">
        <v>33</v>
      </c>
      <c r="EP51" s="46" t="s">
        <v>34</v>
      </c>
      <c r="EQ51" s="46" t="s">
        <v>35</v>
      </c>
      <c r="ER51" s="35" t="s">
        <v>33</v>
      </c>
      <c r="ES51" s="35" t="s">
        <v>36</v>
      </c>
      <c r="ET51" s="35"/>
      <c r="EU51" s="35" t="s">
        <v>37</v>
      </c>
      <c r="EV51" s="60">
        <f>+O25</f>
        <v>0</v>
      </c>
    </row>
    <row r="52" spans="2:152">
      <c r="B52" s="1" t="s">
        <v>156</v>
      </c>
      <c r="C52" s="29">
        <v>0</v>
      </c>
      <c r="D52" s="29">
        <v>0</v>
      </c>
      <c r="E52" s="29"/>
      <c r="F52" s="29"/>
      <c r="G52" s="29"/>
      <c r="H52" s="29"/>
      <c r="I52" s="29"/>
      <c r="J52" s="29"/>
      <c r="K52" s="29"/>
      <c r="L52" s="29"/>
      <c r="M52" s="29"/>
      <c r="N52" s="29"/>
      <c r="O52" s="29"/>
      <c r="P52" s="57">
        <f>L52</f>
        <v>0</v>
      </c>
      <c r="Q52" s="78">
        <f t="shared" si="20"/>
        <v>0</v>
      </c>
      <c r="R52" s="53">
        <f>Q52</f>
        <v>0</v>
      </c>
      <c r="S52" s="55">
        <f>Q52-R52</f>
        <v>0</v>
      </c>
      <c r="U52" s="36" t="s">
        <v>157</v>
      </c>
      <c r="V52" s="35" t="s">
        <v>32</v>
      </c>
      <c r="W52" s="35" t="s">
        <v>158</v>
      </c>
      <c r="X52" s="35" t="s">
        <v>33</v>
      </c>
      <c r="Y52" s="46" t="s">
        <v>34</v>
      </c>
      <c r="Z52" s="46" t="s">
        <v>35</v>
      </c>
      <c r="AA52" s="35" t="s">
        <v>33</v>
      </c>
      <c r="AB52" s="35" t="s">
        <v>36</v>
      </c>
      <c r="AC52" s="35"/>
      <c r="AD52" s="35" t="s">
        <v>37</v>
      </c>
      <c r="AE52" s="60">
        <f>-D25</f>
        <v>0</v>
      </c>
      <c r="AF52" s="36" t="s">
        <v>157</v>
      </c>
      <c r="AG52" s="35" t="s">
        <v>32</v>
      </c>
      <c r="AH52" s="35" t="s">
        <v>158</v>
      </c>
      <c r="AI52" s="35" t="s">
        <v>33</v>
      </c>
      <c r="AJ52" s="46" t="s">
        <v>34</v>
      </c>
      <c r="AK52" s="46" t="s">
        <v>35</v>
      </c>
      <c r="AL52" s="35" t="s">
        <v>33</v>
      </c>
      <c r="AM52" s="35" t="s">
        <v>36</v>
      </c>
      <c r="AN52" s="35"/>
      <c r="AO52" s="35" t="s">
        <v>37</v>
      </c>
      <c r="AP52" s="60">
        <f>-E25</f>
        <v>0</v>
      </c>
      <c r="AQ52" s="36" t="s">
        <v>157</v>
      </c>
      <c r="AR52" s="35" t="s">
        <v>32</v>
      </c>
      <c r="AS52" s="35" t="s">
        <v>158</v>
      </c>
      <c r="AT52" s="35" t="s">
        <v>33</v>
      </c>
      <c r="AU52" s="46" t="s">
        <v>34</v>
      </c>
      <c r="AV52" s="46" t="s">
        <v>35</v>
      </c>
      <c r="AW52" s="35" t="s">
        <v>33</v>
      </c>
      <c r="AX52" s="35" t="s">
        <v>36</v>
      </c>
      <c r="AY52" s="35"/>
      <c r="AZ52" s="35" t="s">
        <v>37</v>
      </c>
      <c r="BA52" s="60">
        <f>-F25</f>
        <v>0</v>
      </c>
      <c r="BB52" s="36" t="s">
        <v>157</v>
      </c>
      <c r="BC52" s="35" t="s">
        <v>32</v>
      </c>
      <c r="BD52" s="35" t="s">
        <v>158</v>
      </c>
      <c r="BE52" s="35" t="s">
        <v>33</v>
      </c>
      <c r="BF52" s="46" t="s">
        <v>34</v>
      </c>
      <c r="BG52" s="46" t="s">
        <v>35</v>
      </c>
      <c r="BH52" s="35" t="s">
        <v>33</v>
      </c>
      <c r="BI52" s="35" t="s">
        <v>36</v>
      </c>
      <c r="BJ52" s="35"/>
      <c r="BK52" s="35" t="s">
        <v>37</v>
      </c>
      <c r="BL52" s="27">
        <f>-G25</f>
        <v>0</v>
      </c>
      <c r="BM52" s="36" t="s">
        <v>157</v>
      </c>
      <c r="BN52" s="35" t="s">
        <v>32</v>
      </c>
      <c r="BO52" s="35" t="s">
        <v>158</v>
      </c>
      <c r="BP52" s="35" t="s">
        <v>33</v>
      </c>
      <c r="BQ52" s="46" t="s">
        <v>34</v>
      </c>
      <c r="BR52" s="46" t="s">
        <v>35</v>
      </c>
      <c r="BS52" s="35" t="s">
        <v>33</v>
      </c>
      <c r="BT52" s="35" t="s">
        <v>36</v>
      </c>
      <c r="BU52" s="35"/>
      <c r="BV52" s="35" t="s">
        <v>37</v>
      </c>
      <c r="BW52" s="60">
        <f>-H25</f>
        <v>0</v>
      </c>
      <c r="BX52" s="36" t="s">
        <v>157</v>
      </c>
      <c r="BY52" s="35" t="s">
        <v>32</v>
      </c>
      <c r="BZ52" s="35" t="s">
        <v>158</v>
      </c>
      <c r="CA52" s="35" t="s">
        <v>33</v>
      </c>
      <c r="CB52" s="46" t="s">
        <v>34</v>
      </c>
      <c r="CC52" s="46" t="s">
        <v>35</v>
      </c>
      <c r="CD52" s="35" t="s">
        <v>33</v>
      </c>
      <c r="CE52" s="35" t="s">
        <v>36</v>
      </c>
      <c r="CF52" s="35"/>
      <c r="CG52" s="35" t="s">
        <v>37</v>
      </c>
      <c r="CH52" s="60">
        <f>-I25</f>
        <v>0</v>
      </c>
      <c r="CI52" s="36" t="s">
        <v>157</v>
      </c>
      <c r="CJ52" s="35" t="s">
        <v>32</v>
      </c>
      <c r="CK52" s="35" t="s">
        <v>158</v>
      </c>
      <c r="CL52" s="35" t="s">
        <v>33</v>
      </c>
      <c r="CM52" s="46" t="s">
        <v>34</v>
      </c>
      <c r="CN52" s="46" t="s">
        <v>35</v>
      </c>
      <c r="CO52" s="35" t="s">
        <v>33</v>
      </c>
      <c r="CP52" s="35" t="s">
        <v>36</v>
      </c>
      <c r="CQ52" s="35"/>
      <c r="CR52" s="35" t="s">
        <v>37</v>
      </c>
      <c r="CS52" s="60">
        <f>-J25</f>
        <v>0</v>
      </c>
      <c r="CT52" s="36" t="s">
        <v>157</v>
      </c>
      <c r="CU52" s="35" t="s">
        <v>32</v>
      </c>
      <c r="CV52" s="35" t="s">
        <v>158</v>
      </c>
      <c r="CW52" s="35" t="s">
        <v>33</v>
      </c>
      <c r="CX52" s="46" t="s">
        <v>34</v>
      </c>
      <c r="CY52" s="46" t="s">
        <v>35</v>
      </c>
      <c r="CZ52" s="35" t="s">
        <v>33</v>
      </c>
      <c r="DA52" s="35" t="s">
        <v>36</v>
      </c>
      <c r="DB52" s="35"/>
      <c r="DC52" s="35" t="s">
        <v>37</v>
      </c>
      <c r="DD52" s="60">
        <f>-K25</f>
        <v>0</v>
      </c>
      <c r="DE52" s="36" t="s">
        <v>157</v>
      </c>
      <c r="DF52" s="35" t="s">
        <v>32</v>
      </c>
      <c r="DG52" s="35" t="s">
        <v>158</v>
      </c>
      <c r="DH52" s="35" t="s">
        <v>33</v>
      </c>
      <c r="DI52" s="46" t="s">
        <v>34</v>
      </c>
      <c r="DJ52" s="46" t="s">
        <v>35</v>
      </c>
      <c r="DK52" s="35" t="s">
        <v>33</v>
      </c>
      <c r="DL52" s="35" t="s">
        <v>36</v>
      </c>
      <c r="DM52" s="35"/>
      <c r="DN52" s="35" t="s">
        <v>37</v>
      </c>
      <c r="DO52" s="60">
        <f>-L25</f>
        <v>0</v>
      </c>
      <c r="DP52" s="36" t="s">
        <v>157</v>
      </c>
      <c r="DQ52" s="35" t="s">
        <v>32</v>
      </c>
      <c r="DR52" s="35" t="s">
        <v>158</v>
      </c>
      <c r="DS52" s="35" t="s">
        <v>33</v>
      </c>
      <c r="DT52" s="46" t="s">
        <v>34</v>
      </c>
      <c r="DU52" s="46" t="s">
        <v>35</v>
      </c>
      <c r="DV52" s="35" t="s">
        <v>33</v>
      </c>
      <c r="DW52" s="35" t="s">
        <v>36</v>
      </c>
      <c r="DX52" s="35"/>
      <c r="DY52" s="35" t="s">
        <v>37</v>
      </c>
      <c r="DZ52" s="60">
        <f>-M25</f>
        <v>0</v>
      </c>
      <c r="EA52" s="36" t="s">
        <v>157</v>
      </c>
      <c r="EB52" s="35" t="s">
        <v>32</v>
      </c>
      <c r="EC52" s="35" t="s">
        <v>158</v>
      </c>
      <c r="ED52" s="35" t="s">
        <v>33</v>
      </c>
      <c r="EE52" s="46" t="s">
        <v>34</v>
      </c>
      <c r="EF52" s="46" t="s">
        <v>35</v>
      </c>
      <c r="EG52" s="35" t="s">
        <v>33</v>
      </c>
      <c r="EH52" s="35" t="s">
        <v>36</v>
      </c>
      <c r="EI52" s="35"/>
      <c r="EJ52" s="35" t="s">
        <v>37</v>
      </c>
      <c r="EK52" s="60">
        <f>-N25</f>
        <v>0</v>
      </c>
      <c r="EL52" s="36" t="s">
        <v>157</v>
      </c>
      <c r="EM52" s="35" t="s">
        <v>32</v>
      </c>
      <c r="EN52" s="35" t="s">
        <v>158</v>
      </c>
      <c r="EO52" s="35" t="s">
        <v>33</v>
      </c>
      <c r="EP52" s="46" t="s">
        <v>34</v>
      </c>
      <c r="EQ52" s="46" t="s">
        <v>35</v>
      </c>
      <c r="ER52" s="35" t="s">
        <v>33</v>
      </c>
      <c r="ES52" s="35" t="s">
        <v>36</v>
      </c>
      <c r="ET52" s="35"/>
      <c r="EU52" s="35" t="s">
        <v>37</v>
      </c>
      <c r="EV52" s="60">
        <f>-O25</f>
        <v>0</v>
      </c>
    </row>
    <row r="53" spans="2:152">
      <c r="B53" s="1" t="s">
        <v>159</v>
      </c>
      <c r="C53" s="3">
        <v>0</v>
      </c>
      <c r="D53" s="3">
        <f t="shared" ref="D53" si="21">+D65-D15-D16+C53</f>
        <v>0</v>
      </c>
      <c r="E53" s="3"/>
      <c r="F53" s="3"/>
      <c r="G53" s="3"/>
      <c r="H53" s="3"/>
      <c r="I53" s="3"/>
      <c r="J53" s="3"/>
      <c r="K53" s="3"/>
      <c r="L53" s="3"/>
      <c r="M53" s="3"/>
      <c r="N53" s="3"/>
      <c r="O53" s="3"/>
      <c r="P53" s="53">
        <f>+P65-P15-P16+C53</f>
        <v>0</v>
      </c>
      <c r="Q53" s="13">
        <f t="shared" si="20"/>
        <v>0</v>
      </c>
      <c r="R53" s="17"/>
      <c r="S53" s="56"/>
      <c r="U53" s="36" t="s">
        <v>160</v>
      </c>
      <c r="V53" s="35">
        <v>100</v>
      </c>
      <c r="W53" s="35" t="s">
        <v>161</v>
      </c>
      <c r="X53" s="35" t="s">
        <v>33</v>
      </c>
      <c r="Y53" s="46" t="s">
        <v>34</v>
      </c>
      <c r="Z53" s="46" t="s">
        <v>35</v>
      </c>
      <c r="AA53" s="35" t="e" cm="1">
        <f t="array" aca="1" ref="AA53" ca="1">RIGHT(CELL("filename",A1),LEN(CELL("filename",A1))-FIND("]",CELL("filename",A1)))</f>
        <v>#VALUE!</v>
      </c>
      <c r="AB53" s="35" t="s">
        <v>36</v>
      </c>
      <c r="AC53" s="35"/>
      <c r="AD53" s="35" t="s">
        <v>37</v>
      </c>
      <c r="AE53" s="60">
        <f>+D26</f>
        <v>0</v>
      </c>
      <c r="AF53" s="36" t="s">
        <v>160</v>
      </c>
      <c r="AG53" s="35">
        <v>100</v>
      </c>
      <c r="AH53" s="35" t="s">
        <v>161</v>
      </c>
      <c r="AI53" s="35" t="s">
        <v>33</v>
      </c>
      <c r="AJ53" s="46" t="s">
        <v>34</v>
      </c>
      <c r="AK53" s="46" t="s">
        <v>35</v>
      </c>
      <c r="AL53" s="35" t="e" cm="1">
        <f t="array" aca="1" ref="AL53" ca="1">RIGHT(CELL("filename",A1),LEN(CELL("filename",A1))-FIND("]",CELL("filename",A1)))</f>
        <v>#VALUE!</v>
      </c>
      <c r="AM53" s="35" t="s">
        <v>36</v>
      </c>
      <c r="AN53" s="35"/>
      <c r="AO53" s="35" t="s">
        <v>37</v>
      </c>
      <c r="AP53" s="60">
        <f>+E26</f>
        <v>0</v>
      </c>
      <c r="AQ53" s="36" t="s">
        <v>160</v>
      </c>
      <c r="AR53" s="35">
        <v>100</v>
      </c>
      <c r="AS53" s="35" t="s">
        <v>161</v>
      </c>
      <c r="AT53" s="35" t="s">
        <v>33</v>
      </c>
      <c r="AU53" s="46" t="s">
        <v>34</v>
      </c>
      <c r="AV53" s="46" t="s">
        <v>35</v>
      </c>
      <c r="AW53" s="35" t="e" cm="1">
        <f t="array" aca="1" ref="AW53" ca="1">RIGHT(CELL("filename",A1),LEN(CELL("filename",A1))-FIND("]",CELL("filename",A1)))</f>
        <v>#VALUE!</v>
      </c>
      <c r="AX53" s="35" t="s">
        <v>36</v>
      </c>
      <c r="AY53" s="35"/>
      <c r="AZ53" s="35" t="s">
        <v>37</v>
      </c>
      <c r="BA53" s="60">
        <f>+F26</f>
        <v>0</v>
      </c>
      <c r="BB53" s="36" t="s">
        <v>160</v>
      </c>
      <c r="BC53" s="35">
        <v>100</v>
      </c>
      <c r="BD53" s="35" t="s">
        <v>161</v>
      </c>
      <c r="BE53" s="35" t="s">
        <v>33</v>
      </c>
      <c r="BF53" s="46" t="s">
        <v>34</v>
      </c>
      <c r="BG53" s="46" t="s">
        <v>35</v>
      </c>
      <c r="BH53" s="35" t="e" cm="1">
        <f t="array" aca="1" ref="BH53" ca="1">RIGHT(CELL("filename",A1),LEN(CELL("filename",A1))-FIND("]",CELL("filename",A1)))</f>
        <v>#VALUE!</v>
      </c>
      <c r="BI53" s="35" t="s">
        <v>36</v>
      </c>
      <c r="BJ53" s="35"/>
      <c r="BK53" s="35" t="s">
        <v>37</v>
      </c>
      <c r="BL53" s="27">
        <f>+G26</f>
        <v>0</v>
      </c>
      <c r="BM53" s="36" t="s">
        <v>160</v>
      </c>
      <c r="BN53" s="35">
        <v>100</v>
      </c>
      <c r="BO53" s="35" t="s">
        <v>161</v>
      </c>
      <c r="BP53" s="35" t="s">
        <v>33</v>
      </c>
      <c r="BQ53" s="46" t="s">
        <v>34</v>
      </c>
      <c r="BR53" s="46" t="s">
        <v>35</v>
      </c>
      <c r="BS53" s="35" t="e" cm="1">
        <f t="array" aca="1" ref="BS53" ca="1">RIGHT(CELL("filename",A1),LEN(CELL("filename",A1))-FIND("]",CELL("filename",A1)))</f>
        <v>#VALUE!</v>
      </c>
      <c r="BT53" s="35" t="s">
        <v>36</v>
      </c>
      <c r="BU53" s="35"/>
      <c r="BV53" s="35" t="s">
        <v>37</v>
      </c>
      <c r="BW53" s="60">
        <f>+H26</f>
        <v>0</v>
      </c>
      <c r="BX53" s="36" t="s">
        <v>160</v>
      </c>
      <c r="BY53" s="35">
        <v>100</v>
      </c>
      <c r="BZ53" s="35" t="s">
        <v>161</v>
      </c>
      <c r="CA53" s="35" t="s">
        <v>33</v>
      </c>
      <c r="CB53" s="46" t="s">
        <v>34</v>
      </c>
      <c r="CC53" s="46" t="s">
        <v>35</v>
      </c>
      <c r="CD53" s="35" t="e" cm="1">
        <f t="array" aca="1" ref="CD53" ca="1">RIGHT(CELL("filename",A1),LEN(CELL("filename",A1))-FIND("]",CELL("filename",A1)))</f>
        <v>#VALUE!</v>
      </c>
      <c r="CE53" s="35" t="s">
        <v>36</v>
      </c>
      <c r="CF53" s="35"/>
      <c r="CG53" s="35" t="s">
        <v>37</v>
      </c>
      <c r="CH53" s="60">
        <f>+I26</f>
        <v>0</v>
      </c>
      <c r="CI53" s="36" t="s">
        <v>160</v>
      </c>
      <c r="CJ53" s="35">
        <v>100</v>
      </c>
      <c r="CK53" s="35" t="s">
        <v>161</v>
      </c>
      <c r="CL53" s="35" t="s">
        <v>33</v>
      </c>
      <c r="CM53" s="46" t="s">
        <v>34</v>
      </c>
      <c r="CN53" s="46" t="s">
        <v>35</v>
      </c>
      <c r="CO53" s="35" t="e" cm="1">
        <f t="array" aca="1" ref="CO53" ca="1">RIGHT(CELL("filename",A1),LEN(CELL("filename",A1))-FIND("]",CELL("filename",A1)))</f>
        <v>#VALUE!</v>
      </c>
      <c r="CP53" s="35" t="s">
        <v>36</v>
      </c>
      <c r="CQ53" s="35"/>
      <c r="CR53" s="35" t="s">
        <v>37</v>
      </c>
      <c r="CS53" s="60">
        <f>+J26</f>
        <v>0</v>
      </c>
      <c r="CT53" s="36" t="s">
        <v>160</v>
      </c>
      <c r="CU53" s="35">
        <v>100</v>
      </c>
      <c r="CV53" s="35" t="s">
        <v>161</v>
      </c>
      <c r="CW53" s="35" t="s">
        <v>33</v>
      </c>
      <c r="CX53" s="46" t="s">
        <v>34</v>
      </c>
      <c r="CY53" s="46" t="s">
        <v>35</v>
      </c>
      <c r="CZ53" s="35" t="e" cm="1">
        <f t="array" aca="1" ref="CZ53" ca="1">RIGHT(CELL("filename",A1),LEN(CELL("filename",A1))-FIND("]",CELL("filename",A1)))</f>
        <v>#VALUE!</v>
      </c>
      <c r="DA53" s="35" t="s">
        <v>36</v>
      </c>
      <c r="DB53" s="35"/>
      <c r="DC53" s="35" t="s">
        <v>37</v>
      </c>
      <c r="DD53" s="60">
        <f>+K26</f>
        <v>0</v>
      </c>
      <c r="DE53" s="36" t="s">
        <v>160</v>
      </c>
      <c r="DF53" s="35">
        <v>100</v>
      </c>
      <c r="DG53" s="35" t="s">
        <v>161</v>
      </c>
      <c r="DH53" s="35" t="s">
        <v>33</v>
      </c>
      <c r="DI53" s="46" t="s">
        <v>34</v>
      </c>
      <c r="DJ53" s="46" t="s">
        <v>35</v>
      </c>
      <c r="DK53" s="35" t="e" cm="1">
        <f t="array" aca="1" ref="DK53" ca="1">RIGHT(CELL("filename",A1),LEN(CELL("filename",A1))-FIND("]",CELL("filename",A1)))</f>
        <v>#VALUE!</v>
      </c>
      <c r="DL53" s="35" t="s">
        <v>36</v>
      </c>
      <c r="DM53" s="35"/>
      <c r="DN53" s="35" t="s">
        <v>37</v>
      </c>
      <c r="DO53" s="60">
        <f>+L26</f>
        <v>0</v>
      </c>
      <c r="DP53" s="36" t="s">
        <v>160</v>
      </c>
      <c r="DQ53" s="35">
        <v>100</v>
      </c>
      <c r="DR53" s="35" t="s">
        <v>161</v>
      </c>
      <c r="DS53" s="35" t="s">
        <v>33</v>
      </c>
      <c r="DT53" s="46" t="s">
        <v>34</v>
      </c>
      <c r="DU53" s="46" t="s">
        <v>35</v>
      </c>
      <c r="DV53" s="35" t="e" cm="1">
        <f t="array" aca="1" ref="DV53" ca="1">RIGHT(CELL("filename",A1),LEN(CELL("filename",A1))-FIND("]",CELL("filename",A1)))</f>
        <v>#VALUE!</v>
      </c>
      <c r="DW53" s="35" t="s">
        <v>36</v>
      </c>
      <c r="DX53" s="35"/>
      <c r="DY53" s="35" t="s">
        <v>37</v>
      </c>
      <c r="DZ53" s="60">
        <f>+M26</f>
        <v>0</v>
      </c>
      <c r="EA53" s="36" t="s">
        <v>160</v>
      </c>
      <c r="EB53" s="35">
        <v>100</v>
      </c>
      <c r="EC53" s="35" t="s">
        <v>161</v>
      </c>
      <c r="ED53" s="35" t="s">
        <v>33</v>
      </c>
      <c r="EE53" s="46" t="s">
        <v>34</v>
      </c>
      <c r="EF53" s="46" t="s">
        <v>35</v>
      </c>
      <c r="EG53" s="35" t="e" cm="1">
        <f t="array" aca="1" ref="EG53" ca="1">RIGHT(CELL("filename",A1),LEN(CELL("filename",A1))-FIND("]",CELL("filename",A1)))</f>
        <v>#VALUE!</v>
      </c>
      <c r="EH53" s="35" t="s">
        <v>36</v>
      </c>
      <c r="EI53" s="35"/>
      <c r="EJ53" s="35" t="s">
        <v>37</v>
      </c>
      <c r="EK53" s="60">
        <f>+N26</f>
        <v>0</v>
      </c>
      <c r="EL53" s="36" t="s">
        <v>160</v>
      </c>
      <c r="EM53" s="35">
        <v>100</v>
      </c>
      <c r="EN53" s="35" t="s">
        <v>161</v>
      </c>
      <c r="EO53" s="35" t="s">
        <v>33</v>
      </c>
      <c r="EP53" s="46" t="s">
        <v>34</v>
      </c>
      <c r="EQ53" s="46" t="s">
        <v>35</v>
      </c>
      <c r="ER53" s="35" t="e" cm="1">
        <f t="array" aca="1" ref="ER53" ca="1">RIGHT(CELL("filename",A1),LEN(CELL("filename",A1))-FIND("]",CELL("filename",A1)))</f>
        <v>#VALUE!</v>
      </c>
      <c r="ES53" s="35" t="s">
        <v>36</v>
      </c>
      <c r="ET53" s="35"/>
      <c r="EU53" s="35" t="s">
        <v>37</v>
      </c>
      <c r="EV53" s="60">
        <f>+O26</f>
        <v>0</v>
      </c>
    </row>
    <row r="54" spans="2:152">
      <c r="B54" s="1" t="s">
        <v>162</v>
      </c>
      <c r="C54" s="29">
        <v>0</v>
      </c>
      <c r="D54" s="29">
        <v>0</v>
      </c>
      <c r="E54" s="29"/>
      <c r="F54" s="29"/>
      <c r="G54" s="29"/>
      <c r="H54" s="29"/>
      <c r="I54" s="29"/>
      <c r="J54" s="29"/>
      <c r="K54" s="29"/>
      <c r="L54" s="29"/>
      <c r="M54" s="29"/>
      <c r="N54" s="29"/>
      <c r="O54" s="29"/>
      <c r="P54" s="57">
        <f>L54</f>
        <v>0</v>
      </c>
      <c r="Q54" s="13">
        <f t="shared" si="20"/>
        <v>0</v>
      </c>
      <c r="R54" s="53">
        <f>Q54</f>
        <v>0</v>
      </c>
      <c r="S54" s="55">
        <f>Q54-R54</f>
        <v>0</v>
      </c>
      <c r="U54" s="36" t="s">
        <v>67</v>
      </c>
      <c r="V54" s="35">
        <v>100</v>
      </c>
      <c r="W54" s="35" t="s">
        <v>68</v>
      </c>
      <c r="X54" s="35" t="s">
        <v>33</v>
      </c>
      <c r="Y54" s="46" t="s">
        <v>34</v>
      </c>
      <c r="Z54" s="46" t="s">
        <v>35</v>
      </c>
      <c r="AA54" s="35" t="s">
        <v>33</v>
      </c>
      <c r="AB54" s="35" t="s">
        <v>36</v>
      </c>
      <c r="AC54" s="35"/>
      <c r="AD54" s="35" t="s">
        <v>37</v>
      </c>
      <c r="AE54" s="60">
        <f>-D26</f>
        <v>0</v>
      </c>
      <c r="AF54" s="36" t="s">
        <v>67</v>
      </c>
      <c r="AG54" s="35">
        <v>100</v>
      </c>
      <c r="AH54" s="35" t="s">
        <v>68</v>
      </c>
      <c r="AI54" s="35" t="s">
        <v>33</v>
      </c>
      <c r="AJ54" s="46" t="s">
        <v>34</v>
      </c>
      <c r="AK54" s="46" t="s">
        <v>35</v>
      </c>
      <c r="AL54" s="35" t="s">
        <v>33</v>
      </c>
      <c r="AM54" s="35" t="s">
        <v>36</v>
      </c>
      <c r="AN54" s="35"/>
      <c r="AO54" s="35" t="s">
        <v>37</v>
      </c>
      <c r="AP54" s="60">
        <f>-E26</f>
        <v>0</v>
      </c>
      <c r="AQ54" s="36" t="s">
        <v>67</v>
      </c>
      <c r="AR54" s="35">
        <v>100</v>
      </c>
      <c r="AS54" s="35" t="s">
        <v>68</v>
      </c>
      <c r="AT54" s="35" t="s">
        <v>33</v>
      </c>
      <c r="AU54" s="46" t="s">
        <v>34</v>
      </c>
      <c r="AV54" s="46" t="s">
        <v>35</v>
      </c>
      <c r="AW54" s="35" t="s">
        <v>33</v>
      </c>
      <c r="AX54" s="35" t="s">
        <v>36</v>
      </c>
      <c r="AY54" s="35"/>
      <c r="AZ54" s="35" t="s">
        <v>37</v>
      </c>
      <c r="BA54" s="60">
        <f>-F26</f>
        <v>0</v>
      </c>
      <c r="BB54" s="36" t="s">
        <v>67</v>
      </c>
      <c r="BC54" s="35">
        <v>100</v>
      </c>
      <c r="BD54" s="35" t="s">
        <v>68</v>
      </c>
      <c r="BE54" s="35" t="s">
        <v>33</v>
      </c>
      <c r="BF54" s="46" t="s">
        <v>34</v>
      </c>
      <c r="BG54" s="46" t="s">
        <v>35</v>
      </c>
      <c r="BH54" s="35" t="s">
        <v>33</v>
      </c>
      <c r="BI54" s="35" t="s">
        <v>36</v>
      </c>
      <c r="BJ54" s="35"/>
      <c r="BK54" s="35" t="s">
        <v>37</v>
      </c>
      <c r="BL54" s="27">
        <f>-G26</f>
        <v>0</v>
      </c>
      <c r="BM54" s="36" t="s">
        <v>67</v>
      </c>
      <c r="BN54" s="35">
        <v>100</v>
      </c>
      <c r="BO54" s="35" t="s">
        <v>68</v>
      </c>
      <c r="BP54" s="35" t="s">
        <v>33</v>
      </c>
      <c r="BQ54" s="46" t="s">
        <v>34</v>
      </c>
      <c r="BR54" s="46" t="s">
        <v>35</v>
      </c>
      <c r="BS54" s="35" t="s">
        <v>33</v>
      </c>
      <c r="BT54" s="35" t="s">
        <v>36</v>
      </c>
      <c r="BU54" s="35"/>
      <c r="BV54" s="35" t="s">
        <v>37</v>
      </c>
      <c r="BW54" s="60">
        <f>-H26</f>
        <v>0</v>
      </c>
      <c r="BX54" s="36" t="s">
        <v>67</v>
      </c>
      <c r="BY54" s="35">
        <v>100</v>
      </c>
      <c r="BZ54" s="35" t="s">
        <v>68</v>
      </c>
      <c r="CA54" s="35" t="s">
        <v>33</v>
      </c>
      <c r="CB54" s="46" t="s">
        <v>34</v>
      </c>
      <c r="CC54" s="46" t="s">
        <v>35</v>
      </c>
      <c r="CD54" s="35" t="s">
        <v>33</v>
      </c>
      <c r="CE54" s="35" t="s">
        <v>36</v>
      </c>
      <c r="CF54" s="35"/>
      <c r="CG54" s="35" t="s">
        <v>37</v>
      </c>
      <c r="CH54" s="60">
        <f>-I26</f>
        <v>0</v>
      </c>
      <c r="CI54" s="36" t="s">
        <v>67</v>
      </c>
      <c r="CJ54" s="35">
        <v>100</v>
      </c>
      <c r="CK54" s="35" t="s">
        <v>68</v>
      </c>
      <c r="CL54" s="35" t="s">
        <v>33</v>
      </c>
      <c r="CM54" s="46" t="s">
        <v>34</v>
      </c>
      <c r="CN54" s="46" t="s">
        <v>35</v>
      </c>
      <c r="CO54" s="35" t="s">
        <v>33</v>
      </c>
      <c r="CP54" s="35" t="s">
        <v>36</v>
      </c>
      <c r="CQ54" s="35"/>
      <c r="CR54" s="35" t="s">
        <v>37</v>
      </c>
      <c r="CS54" s="60">
        <f>-J26</f>
        <v>0</v>
      </c>
      <c r="CT54" s="36" t="s">
        <v>67</v>
      </c>
      <c r="CU54" s="35">
        <v>100</v>
      </c>
      <c r="CV54" s="35" t="s">
        <v>68</v>
      </c>
      <c r="CW54" s="35" t="s">
        <v>33</v>
      </c>
      <c r="CX54" s="46" t="s">
        <v>34</v>
      </c>
      <c r="CY54" s="46" t="s">
        <v>35</v>
      </c>
      <c r="CZ54" s="35" t="s">
        <v>33</v>
      </c>
      <c r="DA54" s="35" t="s">
        <v>36</v>
      </c>
      <c r="DB54" s="35"/>
      <c r="DC54" s="35" t="s">
        <v>37</v>
      </c>
      <c r="DD54" s="60">
        <f>-K26</f>
        <v>0</v>
      </c>
      <c r="DE54" s="36" t="s">
        <v>67</v>
      </c>
      <c r="DF54" s="35">
        <v>100</v>
      </c>
      <c r="DG54" s="35" t="s">
        <v>68</v>
      </c>
      <c r="DH54" s="35" t="s">
        <v>33</v>
      </c>
      <c r="DI54" s="46" t="s">
        <v>34</v>
      </c>
      <c r="DJ54" s="46" t="s">
        <v>35</v>
      </c>
      <c r="DK54" s="35" t="s">
        <v>33</v>
      </c>
      <c r="DL54" s="35" t="s">
        <v>36</v>
      </c>
      <c r="DM54" s="35"/>
      <c r="DN54" s="35" t="s">
        <v>37</v>
      </c>
      <c r="DO54" s="60">
        <f>-L26</f>
        <v>0</v>
      </c>
      <c r="DP54" s="36" t="s">
        <v>67</v>
      </c>
      <c r="DQ54" s="35">
        <v>100</v>
      </c>
      <c r="DR54" s="35" t="s">
        <v>68</v>
      </c>
      <c r="DS54" s="35" t="s">
        <v>33</v>
      </c>
      <c r="DT54" s="46" t="s">
        <v>34</v>
      </c>
      <c r="DU54" s="46" t="s">
        <v>35</v>
      </c>
      <c r="DV54" s="35" t="s">
        <v>33</v>
      </c>
      <c r="DW54" s="35" t="s">
        <v>36</v>
      </c>
      <c r="DX54" s="35"/>
      <c r="DY54" s="35" t="s">
        <v>37</v>
      </c>
      <c r="DZ54" s="60">
        <f>-M26</f>
        <v>0</v>
      </c>
      <c r="EA54" s="36" t="s">
        <v>67</v>
      </c>
      <c r="EB54" s="35">
        <v>100</v>
      </c>
      <c r="EC54" s="35" t="s">
        <v>68</v>
      </c>
      <c r="ED54" s="35" t="s">
        <v>33</v>
      </c>
      <c r="EE54" s="46" t="s">
        <v>34</v>
      </c>
      <c r="EF54" s="46" t="s">
        <v>35</v>
      </c>
      <c r="EG54" s="35" t="s">
        <v>33</v>
      </c>
      <c r="EH54" s="35" t="s">
        <v>36</v>
      </c>
      <c r="EI54" s="35"/>
      <c r="EJ54" s="35" t="s">
        <v>37</v>
      </c>
      <c r="EK54" s="60">
        <f>-N26</f>
        <v>0</v>
      </c>
      <c r="EL54" s="36" t="s">
        <v>67</v>
      </c>
      <c r="EM54" s="35">
        <v>100</v>
      </c>
      <c r="EN54" s="35" t="s">
        <v>68</v>
      </c>
      <c r="EO54" s="35" t="s">
        <v>33</v>
      </c>
      <c r="EP54" s="46" t="s">
        <v>34</v>
      </c>
      <c r="EQ54" s="46" t="s">
        <v>35</v>
      </c>
      <c r="ER54" s="35" t="s">
        <v>33</v>
      </c>
      <c r="ES54" s="35" t="s">
        <v>36</v>
      </c>
      <c r="ET54" s="35"/>
      <c r="EU54" s="35" t="s">
        <v>37</v>
      </c>
      <c r="EV54" s="60">
        <f>-O26</f>
        <v>0</v>
      </c>
    </row>
    <row r="55" spans="2:152">
      <c r="B55" s="1" t="s">
        <v>163</v>
      </c>
      <c r="C55" s="3">
        <v>0</v>
      </c>
      <c r="D55" s="3">
        <f t="shared" ref="D55" si="22">+D66-D20-D21+C55</f>
        <v>0</v>
      </c>
      <c r="E55" s="3"/>
      <c r="F55" s="3"/>
      <c r="G55" s="3"/>
      <c r="H55" s="3"/>
      <c r="I55" s="3"/>
      <c r="J55" s="3"/>
      <c r="K55" s="3"/>
      <c r="L55" s="3"/>
      <c r="M55" s="3"/>
      <c r="N55" s="3"/>
      <c r="O55" s="3"/>
      <c r="P55" s="57">
        <f>L55</f>
        <v>0</v>
      </c>
      <c r="Q55" s="13">
        <f t="shared" si="20"/>
        <v>0</v>
      </c>
      <c r="R55" s="17"/>
      <c r="S55" s="56"/>
      <c r="U55" s="36" t="s">
        <v>69</v>
      </c>
      <c r="V55" s="35" t="s">
        <v>32</v>
      </c>
      <c r="W55" s="35" t="s">
        <v>70</v>
      </c>
      <c r="X55" s="35" t="s">
        <v>33</v>
      </c>
      <c r="Y55" s="46" t="s">
        <v>34</v>
      </c>
      <c r="Z55" s="46" t="s">
        <v>35</v>
      </c>
      <c r="AA55" s="35" t="s">
        <v>33</v>
      </c>
      <c r="AB55" s="35" t="s">
        <v>36</v>
      </c>
      <c r="AC55" s="35"/>
      <c r="AD55" s="35" t="s">
        <v>37</v>
      </c>
      <c r="AE55" s="60">
        <f>+D26</f>
        <v>0</v>
      </c>
      <c r="AF55" s="36" t="s">
        <v>69</v>
      </c>
      <c r="AG55" s="35" t="s">
        <v>32</v>
      </c>
      <c r="AH55" s="35" t="s">
        <v>70</v>
      </c>
      <c r="AI55" s="35" t="s">
        <v>33</v>
      </c>
      <c r="AJ55" s="46" t="s">
        <v>34</v>
      </c>
      <c r="AK55" s="46" t="s">
        <v>35</v>
      </c>
      <c r="AL55" s="35" t="s">
        <v>33</v>
      </c>
      <c r="AM55" s="35" t="s">
        <v>36</v>
      </c>
      <c r="AN55" s="35"/>
      <c r="AO55" s="35" t="s">
        <v>37</v>
      </c>
      <c r="AP55" s="60">
        <f>+E26</f>
        <v>0</v>
      </c>
      <c r="AQ55" s="36" t="s">
        <v>69</v>
      </c>
      <c r="AR55" s="35" t="s">
        <v>32</v>
      </c>
      <c r="AS55" s="35" t="s">
        <v>70</v>
      </c>
      <c r="AT55" s="35" t="s">
        <v>33</v>
      </c>
      <c r="AU55" s="46" t="s">
        <v>34</v>
      </c>
      <c r="AV55" s="46" t="s">
        <v>35</v>
      </c>
      <c r="AW55" s="35" t="s">
        <v>33</v>
      </c>
      <c r="AX55" s="35" t="s">
        <v>36</v>
      </c>
      <c r="AY55" s="35"/>
      <c r="AZ55" s="35" t="s">
        <v>37</v>
      </c>
      <c r="BA55" s="60">
        <f>+F26</f>
        <v>0</v>
      </c>
      <c r="BB55" s="36" t="s">
        <v>69</v>
      </c>
      <c r="BC55" s="35" t="s">
        <v>32</v>
      </c>
      <c r="BD55" s="35" t="s">
        <v>70</v>
      </c>
      <c r="BE55" s="35" t="s">
        <v>33</v>
      </c>
      <c r="BF55" s="46" t="s">
        <v>34</v>
      </c>
      <c r="BG55" s="46" t="s">
        <v>35</v>
      </c>
      <c r="BH55" s="35" t="s">
        <v>33</v>
      </c>
      <c r="BI55" s="35" t="s">
        <v>36</v>
      </c>
      <c r="BJ55" s="35"/>
      <c r="BK55" s="35" t="s">
        <v>37</v>
      </c>
      <c r="BL55" s="27">
        <f>+G26</f>
        <v>0</v>
      </c>
      <c r="BM55" s="36" t="s">
        <v>69</v>
      </c>
      <c r="BN55" s="35" t="s">
        <v>32</v>
      </c>
      <c r="BO55" s="35" t="s">
        <v>70</v>
      </c>
      <c r="BP55" s="35" t="s">
        <v>33</v>
      </c>
      <c r="BQ55" s="46" t="s">
        <v>34</v>
      </c>
      <c r="BR55" s="46" t="s">
        <v>35</v>
      </c>
      <c r="BS55" s="35" t="s">
        <v>33</v>
      </c>
      <c r="BT55" s="35" t="s">
        <v>36</v>
      </c>
      <c r="BU55" s="35"/>
      <c r="BV55" s="35" t="s">
        <v>37</v>
      </c>
      <c r="BW55" s="60">
        <f>+H26</f>
        <v>0</v>
      </c>
      <c r="BX55" s="36" t="s">
        <v>69</v>
      </c>
      <c r="BY55" s="35" t="s">
        <v>32</v>
      </c>
      <c r="BZ55" s="35" t="s">
        <v>70</v>
      </c>
      <c r="CA55" s="35" t="s">
        <v>33</v>
      </c>
      <c r="CB55" s="46" t="s">
        <v>34</v>
      </c>
      <c r="CC55" s="46" t="s">
        <v>35</v>
      </c>
      <c r="CD55" s="35" t="s">
        <v>33</v>
      </c>
      <c r="CE55" s="35" t="s">
        <v>36</v>
      </c>
      <c r="CF55" s="35"/>
      <c r="CG55" s="35" t="s">
        <v>37</v>
      </c>
      <c r="CH55" s="60">
        <f>+I26</f>
        <v>0</v>
      </c>
      <c r="CI55" s="36" t="s">
        <v>69</v>
      </c>
      <c r="CJ55" s="35" t="s">
        <v>32</v>
      </c>
      <c r="CK55" s="35" t="s">
        <v>70</v>
      </c>
      <c r="CL55" s="35" t="s">
        <v>33</v>
      </c>
      <c r="CM55" s="46" t="s">
        <v>34</v>
      </c>
      <c r="CN55" s="46" t="s">
        <v>35</v>
      </c>
      <c r="CO55" s="35" t="s">
        <v>33</v>
      </c>
      <c r="CP55" s="35" t="s">
        <v>36</v>
      </c>
      <c r="CQ55" s="35"/>
      <c r="CR55" s="35" t="s">
        <v>37</v>
      </c>
      <c r="CS55" s="60">
        <f>+J26</f>
        <v>0</v>
      </c>
      <c r="CT55" s="36" t="s">
        <v>69</v>
      </c>
      <c r="CU55" s="35" t="s">
        <v>32</v>
      </c>
      <c r="CV55" s="35" t="s">
        <v>70</v>
      </c>
      <c r="CW55" s="35" t="s">
        <v>33</v>
      </c>
      <c r="CX55" s="46" t="s">
        <v>34</v>
      </c>
      <c r="CY55" s="46" t="s">
        <v>35</v>
      </c>
      <c r="CZ55" s="35" t="s">
        <v>33</v>
      </c>
      <c r="DA55" s="35" t="s">
        <v>36</v>
      </c>
      <c r="DB55" s="35"/>
      <c r="DC55" s="35" t="s">
        <v>37</v>
      </c>
      <c r="DD55" s="60">
        <f>+K26</f>
        <v>0</v>
      </c>
      <c r="DE55" s="36" t="s">
        <v>69</v>
      </c>
      <c r="DF55" s="35" t="s">
        <v>32</v>
      </c>
      <c r="DG55" s="35" t="s">
        <v>70</v>
      </c>
      <c r="DH55" s="35" t="s">
        <v>33</v>
      </c>
      <c r="DI55" s="46" t="s">
        <v>34</v>
      </c>
      <c r="DJ55" s="46" t="s">
        <v>35</v>
      </c>
      <c r="DK55" s="35" t="s">
        <v>33</v>
      </c>
      <c r="DL55" s="35" t="s">
        <v>36</v>
      </c>
      <c r="DM55" s="35"/>
      <c r="DN55" s="35" t="s">
        <v>37</v>
      </c>
      <c r="DO55" s="60">
        <f>+L26</f>
        <v>0</v>
      </c>
      <c r="DP55" s="36" t="s">
        <v>69</v>
      </c>
      <c r="DQ55" s="35" t="s">
        <v>32</v>
      </c>
      <c r="DR55" s="35" t="s">
        <v>70</v>
      </c>
      <c r="DS55" s="35" t="s">
        <v>33</v>
      </c>
      <c r="DT55" s="46" t="s">
        <v>34</v>
      </c>
      <c r="DU55" s="46" t="s">
        <v>35</v>
      </c>
      <c r="DV55" s="35" t="s">
        <v>33</v>
      </c>
      <c r="DW55" s="35" t="s">
        <v>36</v>
      </c>
      <c r="DX55" s="35"/>
      <c r="DY55" s="35" t="s">
        <v>37</v>
      </c>
      <c r="DZ55" s="60">
        <f>+M26</f>
        <v>0</v>
      </c>
      <c r="EA55" s="36" t="s">
        <v>69</v>
      </c>
      <c r="EB55" s="35" t="s">
        <v>32</v>
      </c>
      <c r="EC55" s="35" t="s">
        <v>70</v>
      </c>
      <c r="ED55" s="35" t="s">
        <v>33</v>
      </c>
      <c r="EE55" s="46" t="s">
        <v>34</v>
      </c>
      <c r="EF55" s="46" t="s">
        <v>35</v>
      </c>
      <c r="EG55" s="35" t="s">
        <v>33</v>
      </c>
      <c r="EH55" s="35" t="s">
        <v>36</v>
      </c>
      <c r="EI55" s="35"/>
      <c r="EJ55" s="35" t="s">
        <v>37</v>
      </c>
      <c r="EK55" s="60">
        <f>+N26</f>
        <v>0</v>
      </c>
      <c r="EL55" s="36" t="s">
        <v>69</v>
      </c>
      <c r="EM55" s="35" t="s">
        <v>32</v>
      </c>
      <c r="EN55" s="35" t="s">
        <v>70</v>
      </c>
      <c r="EO55" s="35" t="s">
        <v>33</v>
      </c>
      <c r="EP55" s="46" t="s">
        <v>34</v>
      </c>
      <c r="EQ55" s="46" t="s">
        <v>35</v>
      </c>
      <c r="ER55" s="35" t="s">
        <v>33</v>
      </c>
      <c r="ES55" s="35" t="s">
        <v>36</v>
      </c>
      <c r="ET55" s="35"/>
      <c r="EU55" s="35" t="s">
        <v>37</v>
      </c>
      <c r="EV55" s="60">
        <f>+O26</f>
        <v>0</v>
      </c>
    </row>
    <row r="56" spans="2:152">
      <c r="B56" s="1" t="s">
        <v>164</v>
      </c>
      <c r="C56" s="29">
        <v>0</v>
      </c>
      <c r="D56" s="29">
        <v>0</v>
      </c>
      <c r="E56" s="29"/>
      <c r="F56" s="29"/>
      <c r="G56" s="29"/>
      <c r="H56" s="29"/>
      <c r="I56" s="29"/>
      <c r="J56" s="29"/>
      <c r="K56" s="29"/>
      <c r="L56" s="29"/>
      <c r="M56" s="29"/>
      <c r="N56" s="29"/>
      <c r="O56" s="29"/>
      <c r="P56" s="57">
        <f>L56</f>
        <v>0</v>
      </c>
      <c r="Q56" s="79">
        <f t="shared" si="20"/>
        <v>0</v>
      </c>
      <c r="R56" s="53">
        <f>Q56</f>
        <v>0</v>
      </c>
      <c r="S56" s="55">
        <f>Q56-R56</f>
        <v>0</v>
      </c>
      <c r="U56" s="36" t="s">
        <v>165</v>
      </c>
      <c r="V56" s="35">
        <v>100</v>
      </c>
      <c r="W56" s="35" t="s">
        <v>166</v>
      </c>
      <c r="X56" s="35" t="s">
        <v>33</v>
      </c>
      <c r="Y56" s="46" t="s">
        <v>34</v>
      </c>
      <c r="Z56" s="46" t="s">
        <v>35</v>
      </c>
      <c r="AA56" s="35" t="s">
        <v>33</v>
      </c>
      <c r="AB56" s="35" t="s">
        <v>36</v>
      </c>
      <c r="AC56" s="35"/>
      <c r="AD56" s="35" t="s">
        <v>37</v>
      </c>
      <c r="AE56" s="60">
        <f>-D26</f>
        <v>0</v>
      </c>
      <c r="AF56" s="36" t="s">
        <v>165</v>
      </c>
      <c r="AG56" s="35">
        <v>100</v>
      </c>
      <c r="AH56" s="35" t="s">
        <v>166</v>
      </c>
      <c r="AI56" s="35" t="s">
        <v>33</v>
      </c>
      <c r="AJ56" s="46" t="s">
        <v>34</v>
      </c>
      <c r="AK56" s="46" t="s">
        <v>35</v>
      </c>
      <c r="AL56" s="35" t="s">
        <v>33</v>
      </c>
      <c r="AM56" s="35" t="s">
        <v>36</v>
      </c>
      <c r="AN56" s="35"/>
      <c r="AO56" s="35" t="s">
        <v>37</v>
      </c>
      <c r="AP56" s="60">
        <f>-E26</f>
        <v>0</v>
      </c>
      <c r="AQ56" s="36" t="s">
        <v>165</v>
      </c>
      <c r="AR56" s="35">
        <v>100</v>
      </c>
      <c r="AS56" s="35" t="s">
        <v>166</v>
      </c>
      <c r="AT56" s="35" t="s">
        <v>33</v>
      </c>
      <c r="AU56" s="46" t="s">
        <v>34</v>
      </c>
      <c r="AV56" s="46" t="s">
        <v>35</v>
      </c>
      <c r="AW56" s="35" t="s">
        <v>33</v>
      </c>
      <c r="AX56" s="35" t="s">
        <v>36</v>
      </c>
      <c r="AY56" s="35"/>
      <c r="AZ56" s="35" t="s">
        <v>37</v>
      </c>
      <c r="BA56" s="60">
        <f>-F26</f>
        <v>0</v>
      </c>
      <c r="BB56" s="36" t="s">
        <v>165</v>
      </c>
      <c r="BC56" s="35">
        <v>100</v>
      </c>
      <c r="BD56" s="35" t="s">
        <v>166</v>
      </c>
      <c r="BE56" s="35" t="s">
        <v>33</v>
      </c>
      <c r="BF56" s="46" t="s">
        <v>34</v>
      </c>
      <c r="BG56" s="46" t="s">
        <v>35</v>
      </c>
      <c r="BH56" s="35" t="s">
        <v>33</v>
      </c>
      <c r="BI56" s="35" t="s">
        <v>36</v>
      </c>
      <c r="BJ56" s="35"/>
      <c r="BK56" s="35" t="s">
        <v>37</v>
      </c>
      <c r="BL56" s="27">
        <f>-G26</f>
        <v>0</v>
      </c>
      <c r="BM56" s="36" t="s">
        <v>165</v>
      </c>
      <c r="BN56" s="35">
        <v>100</v>
      </c>
      <c r="BO56" s="35" t="s">
        <v>166</v>
      </c>
      <c r="BP56" s="35" t="s">
        <v>33</v>
      </c>
      <c r="BQ56" s="46" t="s">
        <v>34</v>
      </c>
      <c r="BR56" s="46" t="s">
        <v>35</v>
      </c>
      <c r="BS56" s="35" t="s">
        <v>33</v>
      </c>
      <c r="BT56" s="35" t="s">
        <v>36</v>
      </c>
      <c r="BU56" s="35"/>
      <c r="BV56" s="35" t="s">
        <v>37</v>
      </c>
      <c r="BW56" s="60">
        <f>-H26</f>
        <v>0</v>
      </c>
      <c r="BX56" s="36" t="s">
        <v>165</v>
      </c>
      <c r="BY56" s="35">
        <v>100</v>
      </c>
      <c r="BZ56" s="35" t="s">
        <v>166</v>
      </c>
      <c r="CA56" s="35" t="s">
        <v>33</v>
      </c>
      <c r="CB56" s="46" t="s">
        <v>34</v>
      </c>
      <c r="CC56" s="46" t="s">
        <v>35</v>
      </c>
      <c r="CD56" s="35" t="s">
        <v>33</v>
      </c>
      <c r="CE56" s="35" t="s">
        <v>36</v>
      </c>
      <c r="CF56" s="35"/>
      <c r="CG56" s="35" t="s">
        <v>37</v>
      </c>
      <c r="CH56" s="60">
        <f>-I26</f>
        <v>0</v>
      </c>
      <c r="CI56" s="36" t="s">
        <v>165</v>
      </c>
      <c r="CJ56" s="35">
        <v>100</v>
      </c>
      <c r="CK56" s="35" t="s">
        <v>166</v>
      </c>
      <c r="CL56" s="35" t="s">
        <v>33</v>
      </c>
      <c r="CM56" s="46" t="s">
        <v>34</v>
      </c>
      <c r="CN56" s="46" t="s">
        <v>35</v>
      </c>
      <c r="CO56" s="35" t="s">
        <v>33</v>
      </c>
      <c r="CP56" s="35" t="s">
        <v>36</v>
      </c>
      <c r="CQ56" s="35"/>
      <c r="CR56" s="35" t="s">
        <v>37</v>
      </c>
      <c r="CS56" s="60">
        <f>-J26</f>
        <v>0</v>
      </c>
      <c r="CT56" s="36" t="s">
        <v>165</v>
      </c>
      <c r="CU56" s="35">
        <v>100</v>
      </c>
      <c r="CV56" s="35" t="s">
        <v>166</v>
      </c>
      <c r="CW56" s="35" t="s">
        <v>33</v>
      </c>
      <c r="CX56" s="46" t="s">
        <v>34</v>
      </c>
      <c r="CY56" s="46" t="s">
        <v>35</v>
      </c>
      <c r="CZ56" s="35" t="s">
        <v>33</v>
      </c>
      <c r="DA56" s="35" t="s">
        <v>36</v>
      </c>
      <c r="DB56" s="35"/>
      <c r="DC56" s="35" t="s">
        <v>37</v>
      </c>
      <c r="DD56" s="60">
        <f>-K26</f>
        <v>0</v>
      </c>
      <c r="DE56" s="36" t="s">
        <v>165</v>
      </c>
      <c r="DF56" s="35">
        <v>100</v>
      </c>
      <c r="DG56" s="35" t="s">
        <v>166</v>
      </c>
      <c r="DH56" s="35" t="s">
        <v>33</v>
      </c>
      <c r="DI56" s="46" t="s">
        <v>34</v>
      </c>
      <c r="DJ56" s="46" t="s">
        <v>35</v>
      </c>
      <c r="DK56" s="35" t="s">
        <v>33</v>
      </c>
      <c r="DL56" s="35" t="s">
        <v>36</v>
      </c>
      <c r="DM56" s="35"/>
      <c r="DN56" s="35" t="s">
        <v>37</v>
      </c>
      <c r="DO56" s="60">
        <f>-L26</f>
        <v>0</v>
      </c>
      <c r="DP56" s="36" t="s">
        <v>165</v>
      </c>
      <c r="DQ56" s="35">
        <v>100</v>
      </c>
      <c r="DR56" s="35" t="s">
        <v>166</v>
      </c>
      <c r="DS56" s="35" t="s">
        <v>33</v>
      </c>
      <c r="DT56" s="46" t="s">
        <v>34</v>
      </c>
      <c r="DU56" s="46" t="s">
        <v>35</v>
      </c>
      <c r="DV56" s="35" t="s">
        <v>33</v>
      </c>
      <c r="DW56" s="35" t="s">
        <v>36</v>
      </c>
      <c r="DX56" s="35"/>
      <c r="DY56" s="35" t="s">
        <v>37</v>
      </c>
      <c r="DZ56" s="60">
        <f>-M26</f>
        <v>0</v>
      </c>
      <c r="EA56" s="36" t="s">
        <v>165</v>
      </c>
      <c r="EB56" s="35">
        <v>100</v>
      </c>
      <c r="EC56" s="35" t="s">
        <v>166</v>
      </c>
      <c r="ED56" s="35" t="s">
        <v>33</v>
      </c>
      <c r="EE56" s="46" t="s">
        <v>34</v>
      </c>
      <c r="EF56" s="46" t="s">
        <v>35</v>
      </c>
      <c r="EG56" s="35" t="s">
        <v>33</v>
      </c>
      <c r="EH56" s="35" t="s">
        <v>36</v>
      </c>
      <c r="EI56" s="35"/>
      <c r="EJ56" s="35" t="s">
        <v>37</v>
      </c>
      <c r="EK56" s="60">
        <f>-N26</f>
        <v>0</v>
      </c>
      <c r="EL56" s="36" t="s">
        <v>165</v>
      </c>
      <c r="EM56" s="35">
        <v>100</v>
      </c>
      <c r="EN56" s="35" t="s">
        <v>166</v>
      </c>
      <c r="EO56" s="35" t="s">
        <v>33</v>
      </c>
      <c r="EP56" s="46" t="s">
        <v>34</v>
      </c>
      <c r="EQ56" s="46" t="s">
        <v>35</v>
      </c>
      <c r="ER56" s="35" t="s">
        <v>33</v>
      </c>
      <c r="ES56" s="35" t="s">
        <v>36</v>
      </c>
      <c r="ET56" s="35"/>
      <c r="EU56" s="35" t="s">
        <v>37</v>
      </c>
      <c r="EV56" s="60">
        <f>-O26</f>
        <v>0</v>
      </c>
    </row>
    <row r="57" spans="2:152">
      <c r="B57" s="1" t="s">
        <v>167</v>
      </c>
      <c r="C57" s="3">
        <v>0</v>
      </c>
      <c r="D57" s="3">
        <f t="shared" ref="D57" si="23">+D67-D23-D24+C57</f>
        <v>0</v>
      </c>
      <c r="E57" s="3"/>
      <c r="F57" s="3"/>
      <c r="G57" s="3"/>
      <c r="H57" s="3"/>
      <c r="I57" s="3"/>
      <c r="J57" s="3"/>
      <c r="K57" s="3"/>
      <c r="L57" s="3"/>
      <c r="M57" s="3"/>
      <c r="N57" s="3"/>
      <c r="O57" s="3"/>
      <c r="P57" s="58">
        <f>+P67-P23-P24+C57</f>
        <v>0</v>
      </c>
      <c r="Q57" s="17">
        <f t="shared" si="20"/>
        <v>0</v>
      </c>
      <c r="R57" s="17"/>
      <c r="S57" s="56"/>
      <c r="U57" s="36" t="s">
        <v>168</v>
      </c>
      <c r="V57" s="35" t="s">
        <v>32</v>
      </c>
      <c r="W57" s="35" t="s">
        <v>169</v>
      </c>
      <c r="X57" s="35" t="s">
        <v>33</v>
      </c>
      <c r="Y57" s="46" t="s">
        <v>34</v>
      </c>
      <c r="Z57" s="46" t="s">
        <v>35</v>
      </c>
      <c r="AA57" s="35" t="e" cm="1">
        <f t="array" aca="1" ref="AA57" ca="1">RIGHT(CELL("filename",A1),LEN(CELL("filename",A1))-FIND("]",CELL("filename",A1)))</f>
        <v>#VALUE!</v>
      </c>
      <c r="AB57" s="35" t="s">
        <v>36</v>
      </c>
      <c r="AC57" s="35"/>
      <c r="AD57" s="35" t="s">
        <v>37</v>
      </c>
      <c r="AE57" s="60">
        <f>+D27</f>
        <v>0</v>
      </c>
      <c r="AF57" s="36" t="s">
        <v>168</v>
      </c>
      <c r="AG57" s="35" t="s">
        <v>32</v>
      </c>
      <c r="AH57" s="35" t="s">
        <v>169</v>
      </c>
      <c r="AI57" s="35" t="s">
        <v>33</v>
      </c>
      <c r="AJ57" s="46" t="s">
        <v>34</v>
      </c>
      <c r="AK57" s="46" t="s">
        <v>35</v>
      </c>
      <c r="AL57" s="35" t="e" cm="1">
        <f t="array" aca="1" ref="AL57" ca="1">RIGHT(CELL("filename",A1),LEN(CELL("filename",A1))-FIND("]",CELL("filename",A1)))</f>
        <v>#VALUE!</v>
      </c>
      <c r="AM57" s="35" t="s">
        <v>36</v>
      </c>
      <c r="AN57" s="35"/>
      <c r="AO57" s="35" t="s">
        <v>37</v>
      </c>
      <c r="AP57" s="60">
        <f>+E27</f>
        <v>0</v>
      </c>
      <c r="AQ57" s="36" t="s">
        <v>168</v>
      </c>
      <c r="AR57" s="35" t="s">
        <v>32</v>
      </c>
      <c r="AS57" s="35" t="s">
        <v>169</v>
      </c>
      <c r="AT57" s="35" t="s">
        <v>33</v>
      </c>
      <c r="AU57" s="46" t="s">
        <v>34</v>
      </c>
      <c r="AV57" s="46" t="s">
        <v>35</v>
      </c>
      <c r="AW57" s="35" t="e" cm="1">
        <f t="array" aca="1" ref="AW57" ca="1">RIGHT(CELL("filename",A1),LEN(CELL("filename",A1))-FIND("]",CELL("filename",A1)))</f>
        <v>#VALUE!</v>
      </c>
      <c r="AX57" s="35" t="s">
        <v>36</v>
      </c>
      <c r="AY57" s="35"/>
      <c r="AZ57" s="35" t="s">
        <v>37</v>
      </c>
      <c r="BA57" s="60">
        <f>+F27</f>
        <v>0</v>
      </c>
      <c r="BB57" s="36" t="s">
        <v>168</v>
      </c>
      <c r="BC57" s="35" t="s">
        <v>32</v>
      </c>
      <c r="BD57" s="35" t="s">
        <v>169</v>
      </c>
      <c r="BE57" s="35" t="s">
        <v>33</v>
      </c>
      <c r="BF57" s="46" t="s">
        <v>34</v>
      </c>
      <c r="BG57" s="46" t="s">
        <v>35</v>
      </c>
      <c r="BH57" s="35" t="e" cm="1">
        <f t="array" aca="1" ref="BH57" ca="1">RIGHT(CELL("filename",A1),LEN(CELL("filename",A1))-FIND("]",CELL("filename",A1)))</f>
        <v>#VALUE!</v>
      </c>
      <c r="BI57" s="35" t="s">
        <v>36</v>
      </c>
      <c r="BJ57" s="35"/>
      <c r="BK57" s="35" t="s">
        <v>37</v>
      </c>
      <c r="BL57" s="27">
        <f>+G27</f>
        <v>0</v>
      </c>
      <c r="BM57" s="36" t="s">
        <v>168</v>
      </c>
      <c r="BN57" s="35" t="s">
        <v>32</v>
      </c>
      <c r="BO57" s="35" t="s">
        <v>169</v>
      </c>
      <c r="BP57" s="35" t="s">
        <v>33</v>
      </c>
      <c r="BQ57" s="46" t="s">
        <v>34</v>
      </c>
      <c r="BR57" s="46" t="s">
        <v>35</v>
      </c>
      <c r="BS57" s="35" t="e" cm="1">
        <f t="array" aca="1" ref="BS57" ca="1">RIGHT(CELL("filename",A1),LEN(CELL("filename",A1))-FIND("]",CELL("filename",A1)))</f>
        <v>#VALUE!</v>
      </c>
      <c r="BT57" s="35" t="s">
        <v>36</v>
      </c>
      <c r="BU57" s="35"/>
      <c r="BV57" s="35" t="s">
        <v>37</v>
      </c>
      <c r="BW57" s="60">
        <f>+H27</f>
        <v>0</v>
      </c>
      <c r="BX57" s="36" t="s">
        <v>168</v>
      </c>
      <c r="BY57" s="35" t="s">
        <v>32</v>
      </c>
      <c r="BZ57" s="35" t="s">
        <v>169</v>
      </c>
      <c r="CA57" s="35" t="s">
        <v>33</v>
      </c>
      <c r="CB57" s="46" t="s">
        <v>34</v>
      </c>
      <c r="CC57" s="46" t="s">
        <v>35</v>
      </c>
      <c r="CD57" s="35" t="e" cm="1">
        <f t="array" aca="1" ref="CD57" ca="1">RIGHT(CELL("filename",A1),LEN(CELL("filename",A1))-FIND("]",CELL("filename",A1)))</f>
        <v>#VALUE!</v>
      </c>
      <c r="CE57" s="35" t="s">
        <v>36</v>
      </c>
      <c r="CF57" s="35"/>
      <c r="CG57" s="35" t="s">
        <v>37</v>
      </c>
      <c r="CH57" s="60">
        <f>+I27</f>
        <v>0</v>
      </c>
      <c r="CI57" s="36" t="s">
        <v>168</v>
      </c>
      <c r="CJ57" s="35" t="s">
        <v>32</v>
      </c>
      <c r="CK57" s="35" t="s">
        <v>169</v>
      </c>
      <c r="CL57" s="35" t="s">
        <v>33</v>
      </c>
      <c r="CM57" s="46" t="s">
        <v>34</v>
      </c>
      <c r="CN57" s="46" t="s">
        <v>35</v>
      </c>
      <c r="CO57" s="35" t="e" cm="1">
        <f t="array" aca="1" ref="CO57" ca="1">RIGHT(CELL("filename",A1),LEN(CELL("filename",A1))-FIND("]",CELL("filename",A1)))</f>
        <v>#VALUE!</v>
      </c>
      <c r="CP57" s="35" t="s">
        <v>36</v>
      </c>
      <c r="CQ57" s="35"/>
      <c r="CR57" s="35" t="s">
        <v>37</v>
      </c>
      <c r="CS57" s="60">
        <f>+J27</f>
        <v>0</v>
      </c>
      <c r="CT57" s="36" t="s">
        <v>168</v>
      </c>
      <c r="CU57" s="35" t="s">
        <v>32</v>
      </c>
      <c r="CV57" s="35" t="s">
        <v>169</v>
      </c>
      <c r="CW57" s="35" t="s">
        <v>33</v>
      </c>
      <c r="CX57" s="46" t="s">
        <v>34</v>
      </c>
      <c r="CY57" s="46" t="s">
        <v>35</v>
      </c>
      <c r="CZ57" s="35" t="e" cm="1">
        <f t="array" aca="1" ref="CZ57" ca="1">RIGHT(CELL("filename",A1),LEN(CELL("filename",A1))-FIND("]",CELL("filename",A1)))</f>
        <v>#VALUE!</v>
      </c>
      <c r="DA57" s="35" t="s">
        <v>36</v>
      </c>
      <c r="DB57" s="35"/>
      <c r="DC57" s="35" t="s">
        <v>37</v>
      </c>
      <c r="DD57" s="60">
        <f>+K27</f>
        <v>0</v>
      </c>
      <c r="DE57" s="36" t="s">
        <v>168</v>
      </c>
      <c r="DF57" s="35" t="s">
        <v>32</v>
      </c>
      <c r="DG57" s="35" t="s">
        <v>169</v>
      </c>
      <c r="DH57" s="35" t="s">
        <v>33</v>
      </c>
      <c r="DI57" s="46" t="s">
        <v>34</v>
      </c>
      <c r="DJ57" s="46" t="s">
        <v>35</v>
      </c>
      <c r="DK57" s="35" t="e" cm="1">
        <f t="array" aca="1" ref="DK57" ca="1">RIGHT(CELL("filename",A1),LEN(CELL("filename",A1))-FIND("]",CELL("filename",A1)))</f>
        <v>#VALUE!</v>
      </c>
      <c r="DL57" s="35" t="s">
        <v>36</v>
      </c>
      <c r="DM57" s="35"/>
      <c r="DN57" s="35" t="s">
        <v>37</v>
      </c>
      <c r="DO57" s="60">
        <f>+L27</f>
        <v>0</v>
      </c>
      <c r="DP57" s="36" t="s">
        <v>168</v>
      </c>
      <c r="DQ57" s="35" t="s">
        <v>32</v>
      </c>
      <c r="DR57" s="35" t="s">
        <v>169</v>
      </c>
      <c r="DS57" s="35" t="s">
        <v>33</v>
      </c>
      <c r="DT57" s="46" t="s">
        <v>34</v>
      </c>
      <c r="DU57" s="46" t="s">
        <v>35</v>
      </c>
      <c r="DV57" s="35" t="e" cm="1">
        <f t="array" aca="1" ref="DV57" ca="1">RIGHT(CELL("filename",A1),LEN(CELL("filename",A1))-FIND("]",CELL("filename",A1)))</f>
        <v>#VALUE!</v>
      </c>
      <c r="DW57" s="35" t="s">
        <v>36</v>
      </c>
      <c r="DX57" s="35"/>
      <c r="DY57" s="35" t="s">
        <v>37</v>
      </c>
      <c r="DZ57" s="60">
        <f>+M27</f>
        <v>0</v>
      </c>
      <c r="EA57" s="36" t="s">
        <v>168</v>
      </c>
      <c r="EB57" s="35" t="s">
        <v>32</v>
      </c>
      <c r="EC57" s="35" t="s">
        <v>169</v>
      </c>
      <c r="ED57" s="35" t="s">
        <v>33</v>
      </c>
      <c r="EE57" s="46" t="s">
        <v>34</v>
      </c>
      <c r="EF57" s="46" t="s">
        <v>35</v>
      </c>
      <c r="EG57" s="35" t="e" cm="1">
        <f t="array" aca="1" ref="EG57" ca="1">RIGHT(CELL("filename",A1),LEN(CELL("filename",A1))-FIND("]",CELL("filename",A1)))</f>
        <v>#VALUE!</v>
      </c>
      <c r="EH57" s="35" t="s">
        <v>36</v>
      </c>
      <c r="EI57" s="35"/>
      <c r="EJ57" s="35" t="s">
        <v>37</v>
      </c>
      <c r="EK57" s="60">
        <f>+N27</f>
        <v>0</v>
      </c>
      <c r="EL57" s="36" t="s">
        <v>168</v>
      </c>
      <c r="EM57" s="35" t="s">
        <v>32</v>
      </c>
      <c r="EN57" s="35" t="s">
        <v>169</v>
      </c>
      <c r="EO57" s="35" t="s">
        <v>33</v>
      </c>
      <c r="EP57" s="46" t="s">
        <v>34</v>
      </c>
      <c r="EQ57" s="46" t="s">
        <v>35</v>
      </c>
      <c r="ER57" s="35" t="e" cm="1">
        <f t="array" aca="1" ref="ER57" ca="1">RIGHT(CELL("filename",A1),LEN(CELL("filename",A1))-FIND("]",CELL("filename",A1)))</f>
        <v>#VALUE!</v>
      </c>
      <c r="ES57" s="35" t="s">
        <v>36</v>
      </c>
      <c r="ET57" s="35"/>
      <c r="EU57" s="35" t="s">
        <v>37</v>
      </c>
      <c r="EV57" s="60">
        <f>+O27</f>
        <v>0</v>
      </c>
    </row>
    <row r="58" spans="2:152">
      <c r="B58" s="1" t="s">
        <v>170</v>
      </c>
      <c r="C58" s="5">
        <f>+C68-C26</f>
        <v>0</v>
      </c>
      <c r="D58" s="5">
        <f>+D68-D26+C58</f>
        <v>0</v>
      </c>
      <c r="E58" s="5">
        <f t="shared" ref="E58:F58" si="24">+E68-E26+D58</f>
        <v>0</v>
      </c>
      <c r="F58" s="5">
        <f t="shared" si="24"/>
        <v>0</v>
      </c>
      <c r="G58" s="3"/>
      <c r="H58" s="3"/>
      <c r="I58" s="3"/>
      <c r="J58" s="3"/>
      <c r="K58" s="3"/>
      <c r="L58" s="3"/>
      <c r="M58" s="3"/>
      <c r="N58" s="3"/>
      <c r="O58" s="3"/>
      <c r="P58" s="58">
        <f>L58</f>
        <v>0</v>
      </c>
      <c r="Q58" s="17">
        <f t="shared" si="20"/>
        <v>0</v>
      </c>
      <c r="R58" s="17"/>
      <c r="S58" s="56"/>
      <c r="U58" s="36" t="s">
        <v>171</v>
      </c>
      <c r="V58" s="35">
        <v>100</v>
      </c>
      <c r="W58" s="35" t="s">
        <v>172</v>
      </c>
      <c r="X58" s="35" t="s">
        <v>33</v>
      </c>
      <c r="Y58" s="46" t="s">
        <v>34</v>
      </c>
      <c r="Z58" s="46" t="s">
        <v>35</v>
      </c>
      <c r="AA58" s="35" t="e" cm="1">
        <f t="array" aca="1" ref="AA58" ca="1">RIGHT(CELL("filename",A1),LEN(CELL("filename",A1))-FIND("]",CELL("filename",A1)))</f>
        <v>#VALUE!</v>
      </c>
      <c r="AB58" s="35" t="s">
        <v>36</v>
      </c>
      <c r="AC58" s="35"/>
      <c r="AD58" s="35" t="s">
        <v>37</v>
      </c>
      <c r="AE58" s="60">
        <f>-D27</f>
        <v>0</v>
      </c>
      <c r="AF58" s="36" t="s">
        <v>171</v>
      </c>
      <c r="AG58" s="35">
        <v>100</v>
      </c>
      <c r="AH58" s="35" t="s">
        <v>172</v>
      </c>
      <c r="AI58" s="35" t="s">
        <v>33</v>
      </c>
      <c r="AJ58" s="46" t="s">
        <v>34</v>
      </c>
      <c r="AK58" s="46" t="s">
        <v>35</v>
      </c>
      <c r="AL58" s="35" t="e" cm="1">
        <f t="array" aca="1" ref="AL58" ca="1">RIGHT(CELL("filename",A1),LEN(CELL("filename",A1))-FIND("]",CELL("filename",A1)))</f>
        <v>#VALUE!</v>
      </c>
      <c r="AM58" s="35" t="s">
        <v>36</v>
      </c>
      <c r="AN58" s="35"/>
      <c r="AO58" s="35" t="s">
        <v>37</v>
      </c>
      <c r="AP58" s="60">
        <f>-E27</f>
        <v>0</v>
      </c>
      <c r="AQ58" s="36" t="s">
        <v>171</v>
      </c>
      <c r="AR58" s="35">
        <v>100</v>
      </c>
      <c r="AS58" s="35" t="s">
        <v>172</v>
      </c>
      <c r="AT58" s="35" t="s">
        <v>33</v>
      </c>
      <c r="AU58" s="46" t="s">
        <v>34</v>
      </c>
      <c r="AV58" s="46" t="s">
        <v>35</v>
      </c>
      <c r="AW58" s="35" t="e" cm="1">
        <f t="array" aca="1" ref="AW58" ca="1">RIGHT(CELL("filename",A1),LEN(CELL("filename",A1))-FIND("]",CELL("filename",A1)))</f>
        <v>#VALUE!</v>
      </c>
      <c r="AX58" s="35" t="s">
        <v>36</v>
      </c>
      <c r="AY58" s="35"/>
      <c r="AZ58" s="35" t="s">
        <v>37</v>
      </c>
      <c r="BA58" s="60">
        <f>-F27</f>
        <v>0</v>
      </c>
      <c r="BB58" s="36" t="s">
        <v>171</v>
      </c>
      <c r="BC58" s="35">
        <v>100</v>
      </c>
      <c r="BD58" s="35" t="s">
        <v>172</v>
      </c>
      <c r="BE58" s="35" t="s">
        <v>33</v>
      </c>
      <c r="BF58" s="46" t="s">
        <v>34</v>
      </c>
      <c r="BG58" s="46" t="s">
        <v>35</v>
      </c>
      <c r="BH58" s="35" t="e" cm="1">
        <f t="array" aca="1" ref="BH58" ca="1">RIGHT(CELL("filename",A1),LEN(CELL("filename",A1))-FIND("]",CELL("filename",A1)))</f>
        <v>#VALUE!</v>
      </c>
      <c r="BI58" s="35" t="s">
        <v>36</v>
      </c>
      <c r="BJ58" s="35"/>
      <c r="BK58" s="35" t="s">
        <v>37</v>
      </c>
      <c r="BL58" s="27">
        <f>-G27</f>
        <v>0</v>
      </c>
      <c r="BM58" s="36" t="s">
        <v>171</v>
      </c>
      <c r="BN58" s="35">
        <v>100</v>
      </c>
      <c r="BO58" s="35" t="s">
        <v>172</v>
      </c>
      <c r="BP58" s="35" t="s">
        <v>33</v>
      </c>
      <c r="BQ58" s="46" t="s">
        <v>34</v>
      </c>
      <c r="BR58" s="46" t="s">
        <v>35</v>
      </c>
      <c r="BS58" s="35" t="e" cm="1">
        <f t="array" aca="1" ref="BS58" ca="1">RIGHT(CELL("filename",A1),LEN(CELL("filename",A1))-FIND("]",CELL("filename",A1)))</f>
        <v>#VALUE!</v>
      </c>
      <c r="BT58" s="35" t="s">
        <v>36</v>
      </c>
      <c r="BU58" s="35"/>
      <c r="BV58" s="35" t="s">
        <v>37</v>
      </c>
      <c r="BW58" s="60">
        <f>-H27</f>
        <v>0</v>
      </c>
      <c r="BX58" s="36" t="s">
        <v>171</v>
      </c>
      <c r="BY58" s="35">
        <v>100</v>
      </c>
      <c r="BZ58" s="35" t="s">
        <v>172</v>
      </c>
      <c r="CA58" s="35" t="s">
        <v>33</v>
      </c>
      <c r="CB58" s="46" t="s">
        <v>34</v>
      </c>
      <c r="CC58" s="46" t="s">
        <v>35</v>
      </c>
      <c r="CD58" s="35" t="e" cm="1">
        <f t="array" aca="1" ref="CD58" ca="1">RIGHT(CELL("filename",A1),LEN(CELL("filename",A1))-FIND("]",CELL("filename",A1)))</f>
        <v>#VALUE!</v>
      </c>
      <c r="CE58" s="35" t="s">
        <v>36</v>
      </c>
      <c r="CF58" s="35"/>
      <c r="CG58" s="35" t="s">
        <v>37</v>
      </c>
      <c r="CH58" s="60">
        <f>-I27</f>
        <v>0</v>
      </c>
      <c r="CI58" s="36" t="s">
        <v>171</v>
      </c>
      <c r="CJ58" s="35">
        <v>100</v>
      </c>
      <c r="CK58" s="35" t="s">
        <v>172</v>
      </c>
      <c r="CL58" s="35" t="s">
        <v>33</v>
      </c>
      <c r="CM58" s="46" t="s">
        <v>34</v>
      </c>
      <c r="CN58" s="46" t="s">
        <v>35</v>
      </c>
      <c r="CO58" s="35" t="e" cm="1">
        <f t="array" aca="1" ref="CO58" ca="1">RIGHT(CELL("filename",A1),LEN(CELL("filename",A1))-FIND("]",CELL("filename",A1)))</f>
        <v>#VALUE!</v>
      </c>
      <c r="CP58" s="35" t="s">
        <v>36</v>
      </c>
      <c r="CQ58" s="35"/>
      <c r="CR58" s="35" t="s">
        <v>37</v>
      </c>
      <c r="CS58" s="60">
        <f>-J27</f>
        <v>0</v>
      </c>
      <c r="CT58" s="36" t="s">
        <v>171</v>
      </c>
      <c r="CU58" s="35">
        <v>100</v>
      </c>
      <c r="CV58" s="35" t="s">
        <v>172</v>
      </c>
      <c r="CW58" s="35" t="s">
        <v>33</v>
      </c>
      <c r="CX58" s="46" t="s">
        <v>34</v>
      </c>
      <c r="CY58" s="46" t="s">
        <v>35</v>
      </c>
      <c r="CZ58" s="35" t="e" cm="1">
        <f t="array" aca="1" ref="CZ58" ca="1">RIGHT(CELL("filename",A1),LEN(CELL("filename",A1))-FIND("]",CELL("filename",A1)))</f>
        <v>#VALUE!</v>
      </c>
      <c r="DA58" s="35" t="s">
        <v>36</v>
      </c>
      <c r="DB58" s="35"/>
      <c r="DC58" s="35" t="s">
        <v>37</v>
      </c>
      <c r="DD58" s="60">
        <f>-K27</f>
        <v>0</v>
      </c>
      <c r="DE58" s="36" t="s">
        <v>171</v>
      </c>
      <c r="DF58" s="35">
        <v>100</v>
      </c>
      <c r="DG58" s="35" t="s">
        <v>172</v>
      </c>
      <c r="DH58" s="35" t="s">
        <v>33</v>
      </c>
      <c r="DI58" s="46" t="s">
        <v>34</v>
      </c>
      <c r="DJ58" s="46" t="s">
        <v>35</v>
      </c>
      <c r="DK58" s="35" t="e" cm="1">
        <f t="array" aca="1" ref="DK58" ca="1">RIGHT(CELL("filename",A1),LEN(CELL("filename",A1))-FIND("]",CELL("filename",A1)))</f>
        <v>#VALUE!</v>
      </c>
      <c r="DL58" s="35" t="s">
        <v>36</v>
      </c>
      <c r="DM58" s="35"/>
      <c r="DN58" s="35" t="s">
        <v>37</v>
      </c>
      <c r="DO58" s="60">
        <f>-L27</f>
        <v>0</v>
      </c>
      <c r="DP58" s="36" t="s">
        <v>171</v>
      </c>
      <c r="DQ58" s="35">
        <v>100</v>
      </c>
      <c r="DR58" s="35" t="s">
        <v>172</v>
      </c>
      <c r="DS58" s="35" t="s">
        <v>33</v>
      </c>
      <c r="DT58" s="46" t="s">
        <v>34</v>
      </c>
      <c r="DU58" s="46" t="s">
        <v>35</v>
      </c>
      <c r="DV58" s="35" t="e" cm="1">
        <f t="array" aca="1" ref="DV58" ca="1">RIGHT(CELL("filename",A1),LEN(CELL("filename",A1))-FIND("]",CELL("filename",A1)))</f>
        <v>#VALUE!</v>
      </c>
      <c r="DW58" s="35" t="s">
        <v>36</v>
      </c>
      <c r="DX58" s="35"/>
      <c r="DY58" s="35" t="s">
        <v>37</v>
      </c>
      <c r="DZ58" s="60">
        <f>-M27</f>
        <v>0</v>
      </c>
      <c r="EA58" s="36" t="s">
        <v>171</v>
      </c>
      <c r="EB58" s="35">
        <v>100</v>
      </c>
      <c r="EC58" s="35" t="s">
        <v>172</v>
      </c>
      <c r="ED58" s="35" t="s">
        <v>33</v>
      </c>
      <c r="EE58" s="46" t="s">
        <v>34</v>
      </c>
      <c r="EF58" s="46" t="s">
        <v>35</v>
      </c>
      <c r="EG58" s="35" t="e" cm="1">
        <f t="array" aca="1" ref="EG58" ca="1">RIGHT(CELL("filename",A1),LEN(CELL("filename",A1))-FIND("]",CELL("filename",A1)))</f>
        <v>#VALUE!</v>
      </c>
      <c r="EH58" s="35" t="s">
        <v>36</v>
      </c>
      <c r="EI58" s="35"/>
      <c r="EJ58" s="35" t="s">
        <v>37</v>
      </c>
      <c r="EK58" s="60">
        <f>-N27</f>
        <v>0</v>
      </c>
      <c r="EL58" s="36" t="s">
        <v>171</v>
      </c>
      <c r="EM58" s="35">
        <v>100</v>
      </c>
      <c r="EN58" s="35" t="s">
        <v>172</v>
      </c>
      <c r="EO58" s="35" t="s">
        <v>33</v>
      </c>
      <c r="EP58" s="46" t="s">
        <v>34</v>
      </c>
      <c r="EQ58" s="46" t="s">
        <v>35</v>
      </c>
      <c r="ER58" s="35" t="e" cm="1">
        <f t="array" aca="1" ref="ER58" ca="1">RIGHT(CELL("filename",A1),LEN(CELL("filename",A1))-FIND("]",CELL("filename",A1)))</f>
        <v>#VALUE!</v>
      </c>
      <c r="ES58" s="35" t="s">
        <v>36</v>
      </c>
      <c r="ET58" s="35"/>
      <c r="EU58" s="35" t="s">
        <v>37</v>
      </c>
      <c r="EV58" s="60">
        <f>-O27</f>
        <v>0</v>
      </c>
    </row>
    <row r="59" spans="2:152">
      <c r="C59" s="3"/>
      <c r="D59" s="3"/>
      <c r="E59" s="3"/>
      <c r="F59" s="3"/>
      <c r="G59" s="3"/>
      <c r="H59" s="3"/>
      <c r="I59" s="3"/>
      <c r="J59" s="3"/>
      <c r="K59" s="3"/>
      <c r="L59" s="3"/>
      <c r="M59" s="3"/>
      <c r="N59" s="3"/>
      <c r="O59" s="3"/>
      <c r="P59" s="5"/>
      <c r="Q59" s="17"/>
      <c r="R59" s="17"/>
      <c r="S59" s="56"/>
      <c r="U59" s="36" t="s">
        <v>173</v>
      </c>
      <c r="V59" s="35" t="s">
        <v>32</v>
      </c>
      <c r="W59" s="35" t="s">
        <v>174</v>
      </c>
      <c r="X59" s="35" t="s">
        <v>33</v>
      </c>
      <c r="Y59" s="46" t="s">
        <v>34</v>
      </c>
      <c r="Z59" s="46" t="s">
        <v>35</v>
      </c>
      <c r="AA59" s="35" t="s">
        <v>33</v>
      </c>
      <c r="AB59" s="35" t="s">
        <v>36</v>
      </c>
      <c r="AC59" s="35"/>
      <c r="AD59" s="35" t="s">
        <v>37</v>
      </c>
      <c r="AE59" s="60">
        <f>+D27</f>
        <v>0</v>
      </c>
      <c r="AF59" s="36" t="s">
        <v>173</v>
      </c>
      <c r="AG59" s="35" t="s">
        <v>32</v>
      </c>
      <c r="AH59" s="35" t="s">
        <v>174</v>
      </c>
      <c r="AI59" s="35" t="s">
        <v>33</v>
      </c>
      <c r="AJ59" s="46" t="s">
        <v>34</v>
      </c>
      <c r="AK59" s="46" t="s">
        <v>35</v>
      </c>
      <c r="AL59" s="35" t="s">
        <v>33</v>
      </c>
      <c r="AM59" s="35" t="s">
        <v>36</v>
      </c>
      <c r="AN59" s="35"/>
      <c r="AO59" s="35" t="s">
        <v>37</v>
      </c>
      <c r="AP59" s="60">
        <f>+E27</f>
        <v>0</v>
      </c>
      <c r="AQ59" s="36" t="s">
        <v>173</v>
      </c>
      <c r="AR59" s="35" t="s">
        <v>32</v>
      </c>
      <c r="AS59" s="35" t="s">
        <v>174</v>
      </c>
      <c r="AT59" s="35" t="s">
        <v>33</v>
      </c>
      <c r="AU59" s="46" t="s">
        <v>34</v>
      </c>
      <c r="AV59" s="46" t="s">
        <v>35</v>
      </c>
      <c r="AW59" s="35" t="s">
        <v>33</v>
      </c>
      <c r="AX59" s="35" t="s">
        <v>36</v>
      </c>
      <c r="AY59" s="35"/>
      <c r="AZ59" s="35" t="s">
        <v>37</v>
      </c>
      <c r="BA59" s="60">
        <f>+F27</f>
        <v>0</v>
      </c>
      <c r="BB59" s="36" t="s">
        <v>173</v>
      </c>
      <c r="BC59" s="35" t="s">
        <v>32</v>
      </c>
      <c r="BD59" s="35" t="s">
        <v>174</v>
      </c>
      <c r="BE59" s="35" t="s">
        <v>33</v>
      </c>
      <c r="BF59" s="46" t="s">
        <v>34</v>
      </c>
      <c r="BG59" s="46" t="s">
        <v>35</v>
      </c>
      <c r="BH59" s="35" t="s">
        <v>33</v>
      </c>
      <c r="BI59" s="35" t="s">
        <v>36</v>
      </c>
      <c r="BJ59" s="35"/>
      <c r="BK59" s="35" t="s">
        <v>37</v>
      </c>
      <c r="BL59" s="27">
        <f>+G27</f>
        <v>0</v>
      </c>
      <c r="BM59" s="36" t="s">
        <v>173</v>
      </c>
      <c r="BN59" s="35" t="s">
        <v>32</v>
      </c>
      <c r="BO59" s="35" t="s">
        <v>174</v>
      </c>
      <c r="BP59" s="35" t="s">
        <v>33</v>
      </c>
      <c r="BQ59" s="46" t="s">
        <v>34</v>
      </c>
      <c r="BR59" s="46" t="s">
        <v>35</v>
      </c>
      <c r="BS59" s="35" t="s">
        <v>33</v>
      </c>
      <c r="BT59" s="35" t="s">
        <v>36</v>
      </c>
      <c r="BU59" s="35"/>
      <c r="BV59" s="35" t="s">
        <v>37</v>
      </c>
      <c r="BW59" s="60">
        <f>+H27</f>
        <v>0</v>
      </c>
      <c r="BX59" s="36" t="s">
        <v>173</v>
      </c>
      <c r="BY59" s="35" t="s">
        <v>32</v>
      </c>
      <c r="BZ59" s="35" t="s">
        <v>174</v>
      </c>
      <c r="CA59" s="35" t="s">
        <v>33</v>
      </c>
      <c r="CB59" s="46" t="s">
        <v>34</v>
      </c>
      <c r="CC59" s="46" t="s">
        <v>35</v>
      </c>
      <c r="CD59" s="35" t="s">
        <v>33</v>
      </c>
      <c r="CE59" s="35" t="s">
        <v>36</v>
      </c>
      <c r="CF59" s="35"/>
      <c r="CG59" s="35" t="s">
        <v>37</v>
      </c>
      <c r="CH59" s="60">
        <f>+I27</f>
        <v>0</v>
      </c>
      <c r="CI59" s="36" t="s">
        <v>173</v>
      </c>
      <c r="CJ59" s="35" t="s">
        <v>32</v>
      </c>
      <c r="CK59" s="35" t="s">
        <v>174</v>
      </c>
      <c r="CL59" s="35" t="s">
        <v>33</v>
      </c>
      <c r="CM59" s="46" t="s">
        <v>34</v>
      </c>
      <c r="CN59" s="46" t="s">
        <v>35</v>
      </c>
      <c r="CO59" s="35" t="s">
        <v>33</v>
      </c>
      <c r="CP59" s="35" t="s">
        <v>36</v>
      </c>
      <c r="CQ59" s="35"/>
      <c r="CR59" s="35" t="s">
        <v>37</v>
      </c>
      <c r="CS59" s="60">
        <f>+J27</f>
        <v>0</v>
      </c>
      <c r="CT59" s="36" t="s">
        <v>173</v>
      </c>
      <c r="CU59" s="35" t="s">
        <v>32</v>
      </c>
      <c r="CV59" s="35" t="s">
        <v>174</v>
      </c>
      <c r="CW59" s="35" t="s">
        <v>33</v>
      </c>
      <c r="CX59" s="46" t="s">
        <v>34</v>
      </c>
      <c r="CY59" s="46" t="s">
        <v>35</v>
      </c>
      <c r="CZ59" s="35" t="s">
        <v>33</v>
      </c>
      <c r="DA59" s="35" t="s">
        <v>36</v>
      </c>
      <c r="DB59" s="35"/>
      <c r="DC59" s="35" t="s">
        <v>37</v>
      </c>
      <c r="DD59" s="60">
        <f>+K27</f>
        <v>0</v>
      </c>
      <c r="DE59" s="36" t="s">
        <v>173</v>
      </c>
      <c r="DF59" s="35" t="s">
        <v>32</v>
      </c>
      <c r="DG59" s="35" t="s">
        <v>174</v>
      </c>
      <c r="DH59" s="35" t="s">
        <v>33</v>
      </c>
      <c r="DI59" s="46" t="s">
        <v>34</v>
      </c>
      <c r="DJ59" s="46" t="s">
        <v>35</v>
      </c>
      <c r="DK59" s="35" t="s">
        <v>33</v>
      </c>
      <c r="DL59" s="35" t="s">
        <v>36</v>
      </c>
      <c r="DM59" s="35"/>
      <c r="DN59" s="35" t="s">
        <v>37</v>
      </c>
      <c r="DO59" s="60">
        <f>+L27</f>
        <v>0</v>
      </c>
      <c r="DP59" s="36" t="s">
        <v>173</v>
      </c>
      <c r="DQ59" s="35" t="s">
        <v>32</v>
      </c>
      <c r="DR59" s="35" t="s">
        <v>174</v>
      </c>
      <c r="DS59" s="35" t="s">
        <v>33</v>
      </c>
      <c r="DT59" s="46" t="s">
        <v>34</v>
      </c>
      <c r="DU59" s="46" t="s">
        <v>35</v>
      </c>
      <c r="DV59" s="35" t="s">
        <v>33</v>
      </c>
      <c r="DW59" s="35" t="s">
        <v>36</v>
      </c>
      <c r="DX59" s="35"/>
      <c r="DY59" s="35" t="s">
        <v>37</v>
      </c>
      <c r="DZ59" s="60">
        <f>+M27</f>
        <v>0</v>
      </c>
      <c r="EA59" s="36" t="s">
        <v>173</v>
      </c>
      <c r="EB59" s="35" t="s">
        <v>32</v>
      </c>
      <c r="EC59" s="35" t="s">
        <v>174</v>
      </c>
      <c r="ED59" s="35" t="s">
        <v>33</v>
      </c>
      <c r="EE59" s="46" t="s">
        <v>34</v>
      </c>
      <c r="EF59" s="46" t="s">
        <v>35</v>
      </c>
      <c r="EG59" s="35" t="s">
        <v>33</v>
      </c>
      <c r="EH59" s="35" t="s">
        <v>36</v>
      </c>
      <c r="EI59" s="35"/>
      <c r="EJ59" s="35" t="s">
        <v>37</v>
      </c>
      <c r="EK59" s="60">
        <f>+N27</f>
        <v>0</v>
      </c>
      <c r="EL59" s="36" t="s">
        <v>173</v>
      </c>
      <c r="EM59" s="35" t="s">
        <v>32</v>
      </c>
      <c r="EN59" s="35" t="s">
        <v>174</v>
      </c>
      <c r="EO59" s="35" t="s">
        <v>33</v>
      </c>
      <c r="EP59" s="46" t="s">
        <v>34</v>
      </c>
      <c r="EQ59" s="46" t="s">
        <v>35</v>
      </c>
      <c r="ER59" s="35" t="s">
        <v>33</v>
      </c>
      <c r="ES59" s="35" t="s">
        <v>36</v>
      </c>
      <c r="ET59" s="35"/>
      <c r="EU59" s="35" t="s">
        <v>37</v>
      </c>
      <c r="EV59" s="60">
        <f>+O27</f>
        <v>0</v>
      </c>
    </row>
    <row r="60" spans="2:152">
      <c r="B60" s="1" t="s">
        <v>175</v>
      </c>
      <c r="C60" s="69" t="e">
        <f>+C18/C8</f>
        <v>#DIV/0!</v>
      </c>
      <c r="D60" s="40">
        <v>0.56599999999999995</v>
      </c>
      <c r="E60" s="40">
        <v>0.56599999999999995</v>
      </c>
      <c r="F60" s="40">
        <v>0.56599999999999995</v>
      </c>
      <c r="G60" s="40">
        <v>0.56599999999999995</v>
      </c>
      <c r="H60" s="40">
        <v>0.56599999999999995</v>
      </c>
      <c r="I60" s="40">
        <v>0.56599999999999995</v>
      </c>
      <c r="J60" s="40">
        <v>0.56599999999999995</v>
      </c>
      <c r="K60" s="40">
        <v>0.56599999999999995</v>
      </c>
      <c r="L60" s="40">
        <v>0.56599999999999995</v>
      </c>
      <c r="M60" s="40">
        <v>0.56599999999999995</v>
      </c>
      <c r="N60" s="40">
        <v>0.56599999999999995</v>
      </c>
      <c r="O60" s="40">
        <v>0.56599999999999995</v>
      </c>
      <c r="P60" s="40" t="e">
        <f>+P18/P8</f>
        <v>#DIV/0!</v>
      </c>
      <c r="Q60" s="40" t="e">
        <f>+Q18/Q8</f>
        <v>#DIV/0!</v>
      </c>
      <c r="R60" s="17"/>
      <c r="S60" s="56"/>
      <c r="U60" s="36" t="s">
        <v>176</v>
      </c>
      <c r="V60" s="35" t="s">
        <v>32</v>
      </c>
      <c r="W60" s="35" t="s">
        <v>177</v>
      </c>
      <c r="X60" s="35" t="s">
        <v>33</v>
      </c>
      <c r="Y60" s="46" t="s">
        <v>34</v>
      </c>
      <c r="Z60" s="46" t="s">
        <v>35</v>
      </c>
      <c r="AA60" s="35" t="s">
        <v>33</v>
      </c>
      <c r="AB60" s="35" t="s">
        <v>36</v>
      </c>
      <c r="AC60" s="35"/>
      <c r="AD60" s="35" t="s">
        <v>37</v>
      </c>
      <c r="AE60" s="60">
        <f>-D27</f>
        <v>0</v>
      </c>
      <c r="AF60" s="36" t="s">
        <v>176</v>
      </c>
      <c r="AG60" s="35" t="s">
        <v>32</v>
      </c>
      <c r="AH60" s="35" t="s">
        <v>177</v>
      </c>
      <c r="AI60" s="35" t="s">
        <v>33</v>
      </c>
      <c r="AJ60" s="46" t="s">
        <v>34</v>
      </c>
      <c r="AK60" s="46" t="s">
        <v>35</v>
      </c>
      <c r="AL60" s="35" t="s">
        <v>33</v>
      </c>
      <c r="AM60" s="35" t="s">
        <v>36</v>
      </c>
      <c r="AN60" s="35"/>
      <c r="AO60" s="35" t="s">
        <v>37</v>
      </c>
      <c r="AP60" s="60">
        <f>-E27</f>
        <v>0</v>
      </c>
      <c r="AQ60" s="36" t="s">
        <v>176</v>
      </c>
      <c r="AR60" s="35" t="s">
        <v>32</v>
      </c>
      <c r="AS60" s="35" t="s">
        <v>177</v>
      </c>
      <c r="AT60" s="35" t="s">
        <v>33</v>
      </c>
      <c r="AU60" s="46" t="s">
        <v>34</v>
      </c>
      <c r="AV60" s="46" t="s">
        <v>35</v>
      </c>
      <c r="AW60" s="35" t="s">
        <v>33</v>
      </c>
      <c r="AX60" s="35" t="s">
        <v>36</v>
      </c>
      <c r="AY60" s="35"/>
      <c r="AZ60" s="35" t="s">
        <v>37</v>
      </c>
      <c r="BA60" s="60">
        <f>-F27</f>
        <v>0</v>
      </c>
      <c r="BB60" s="36" t="s">
        <v>176</v>
      </c>
      <c r="BC60" s="35" t="s">
        <v>32</v>
      </c>
      <c r="BD60" s="35" t="s">
        <v>177</v>
      </c>
      <c r="BE60" s="35" t="s">
        <v>33</v>
      </c>
      <c r="BF60" s="46" t="s">
        <v>34</v>
      </c>
      <c r="BG60" s="46" t="s">
        <v>35</v>
      </c>
      <c r="BH60" s="35" t="s">
        <v>33</v>
      </c>
      <c r="BI60" s="35" t="s">
        <v>36</v>
      </c>
      <c r="BJ60" s="35"/>
      <c r="BK60" s="35" t="s">
        <v>37</v>
      </c>
      <c r="BL60" s="27">
        <f>-G27</f>
        <v>0</v>
      </c>
      <c r="BM60" s="36" t="s">
        <v>176</v>
      </c>
      <c r="BN60" s="35" t="s">
        <v>32</v>
      </c>
      <c r="BO60" s="35" t="s">
        <v>177</v>
      </c>
      <c r="BP60" s="35" t="s">
        <v>33</v>
      </c>
      <c r="BQ60" s="46" t="s">
        <v>34</v>
      </c>
      <c r="BR60" s="46" t="s">
        <v>35</v>
      </c>
      <c r="BS60" s="35" t="s">
        <v>33</v>
      </c>
      <c r="BT60" s="35" t="s">
        <v>36</v>
      </c>
      <c r="BU60" s="35"/>
      <c r="BV60" s="35" t="s">
        <v>37</v>
      </c>
      <c r="BW60" s="60">
        <f>-H27</f>
        <v>0</v>
      </c>
      <c r="BX60" s="36" t="s">
        <v>176</v>
      </c>
      <c r="BY60" s="35" t="s">
        <v>32</v>
      </c>
      <c r="BZ60" s="35" t="s">
        <v>177</v>
      </c>
      <c r="CA60" s="35" t="s">
        <v>33</v>
      </c>
      <c r="CB60" s="46" t="s">
        <v>34</v>
      </c>
      <c r="CC60" s="46" t="s">
        <v>35</v>
      </c>
      <c r="CD60" s="35" t="s">
        <v>33</v>
      </c>
      <c r="CE60" s="35" t="s">
        <v>36</v>
      </c>
      <c r="CF60" s="35"/>
      <c r="CG60" s="35" t="s">
        <v>37</v>
      </c>
      <c r="CH60" s="60">
        <f>-I27</f>
        <v>0</v>
      </c>
      <c r="CI60" s="36" t="s">
        <v>176</v>
      </c>
      <c r="CJ60" s="35" t="s">
        <v>32</v>
      </c>
      <c r="CK60" s="35" t="s">
        <v>177</v>
      </c>
      <c r="CL60" s="35" t="s">
        <v>33</v>
      </c>
      <c r="CM60" s="46" t="s">
        <v>34</v>
      </c>
      <c r="CN60" s="46" t="s">
        <v>35</v>
      </c>
      <c r="CO60" s="35" t="s">
        <v>33</v>
      </c>
      <c r="CP60" s="35" t="s">
        <v>36</v>
      </c>
      <c r="CQ60" s="35"/>
      <c r="CR60" s="35" t="s">
        <v>37</v>
      </c>
      <c r="CS60" s="60">
        <f>-J27</f>
        <v>0</v>
      </c>
      <c r="CT60" s="36" t="s">
        <v>176</v>
      </c>
      <c r="CU60" s="35" t="s">
        <v>32</v>
      </c>
      <c r="CV60" s="35" t="s">
        <v>177</v>
      </c>
      <c r="CW60" s="35" t="s">
        <v>33</v>
      </c>
      <c r="CX60" s="46" t="s">
        <v>34</v>
      </c>
      <c r="CY60" s="46" t="s">
        <v>35</v>
      </c>
      <c r="CZ60" s="35" t="s">
        <v>33</v>
      </c>
      <c r="DA60" s="35" t="s">
        <v>36</v>
      </c>
      <c r="DB60" s="35"/>
      <c r="DC60" s="35" t="s">
        <v>37</v>
      </c>
      <c r="DD60" s="60">
        <f>-K27</f>
        <v>0</v>
      </c>
      <c r="DE60" s="36" t="s">
        <v>176</v>
      </c>
      <c r="DF60" s="35" t="s">
        <v>32</v>
      </c>
      <c r="DG60" s="35" t="s">
        <v>177</v>
      </c>
      <c r="DH60" s="35" t="s">
        <v>33</v>
      </c>
      <c r="DI60" s="46" t="s">
        <v>34</v>
      </c>
      <c r="DJ60" s="46" t="s">
        <v>35</v>
      </c>
      <c r="DK60" s="35" t="s">
        <v>33</v>
      </c>
      <c r="DL60" s="35" t="s">
        <v>36</v>
      </c>
      <c r="DM60" s="35"/>
      <c r="DN60" s="35" t="s">
        <v>37</v>
      </c>
      <c r="DO60" s="60">
        <f>-L27</f>
        <v>0</v>
      </c>
      <c r="DP60" s="36" t="s">
        <v>176</v>
      </c>
      <c r="DQ60" s="35" t="s">
        <v>32</v>
      </c>
      <c r="DR60" s="35" t="s">
        <v>177</v>
      </c>
      <c r="DS60" s="35" t="s">
        <v>33</v>
      </c>
      <c r="DT60" s="46" t="s">
        <v>34</v>
      </c>
      <c r="DU60" s="46" t="s">
        <v>35</v>
      </c>
      <c r="DV60" s="35" t="s">
        <v>33</v>
      </c>
      <c r="DW60" s="35" t="s">
        <v>36</v>
      </c>
      <c r="DX60" s="35"/>
      <c r="DY60" s="35" t="s">
        <v>37</v>
      </c>
      <c r="DZ60" s="60">
        <f>-M27</f>
        <v>0</v>
      </c>
      <c r="EA60" s="36" t="s">
        <v>176</v>
      </c>
      <c r="EB60" s="35" t="s">
        <v>32</v>
      </c>
      <c r="EC60" s="35" t="s">
        <v>177</v>
      </c>
      <c r="ED60" s="35" t="s">
        <v>33</v>
      </c>
      <c r="EE60" s="46" t="s">
        <v>34</v>
      </c>
      <c r="EF60" s="46" t="s">
        <v>35</v>
      </c>
      <c r="EG60" s="35" t="s">
        <v>33</v>
      </c>
      <c r="EH60" s="35" t="s">
        <v>36</v>
      </c>
      <c r="EI60" s="35"/>
      <c r="EJ60" s="35" t="s">
        <v>37</v>
      </c>
      <c r="EK60" s="60">
        <f>-N27</f>
        <v>0</v>
      </c>
      <c r="EL60" s="36" t="s">
        <v>176</v>
      </c>
      <c r="EM60" s="35" t="s">
        <v>32</v>
      </c>
      <c r="EN60" s="35" t="s">
        <v>177</v>
      </c>
      <c r="EO60" s="35" t="s">
        <v>33</v>
      </c>
      <c r="EP60" s="46" t="s">
        <v>34</v>
      </c>
      <c r="EQ60" s="46" t="s">
        <v>35</v>
      </c>
      <c r="ER60" s="35" t="s">
        <v>33</v>
      </c>
      <c r="ES60" s="35" t="s">
        <v>36</v>
      </c>
      <c r="ET60" s="35"/>
      <c r="EU60" s="35" t="s">
        <v>37</v>
      </c>
      <c r="EV60" s="60">
        <f>-O27</f>
        <v>0</v>
      </c>
    </row>
    <row r="61" spans="2:152">
      <c r="B61" s="1" t="s">
        <v>178</v>
      </c>
      <c r="C61" s="69" t="e">
        <f>SUM(C20:C22)/C8</f>
        <v>#DIV/0!</v>
      </c>
      <c r="D61" s="40">
        <v>0</v>
      </c>
      <c r="E61" s="40">
        <v>0</v>
      </c>
      <c r="F61" s="40">
        <v>0</v>
      </c>
      <c r="G61" s="40">
        <v>0</v>
      </c>
      <c r="H61" s="40">
        <v>0</v>
      </c>
      <c r="I61" s="40">
        <v>0</v>
      </c>
      <c r="J61" s="40">
        <v>0</v>
      </c>
      <c r="K61" s="40">
        <v>0</v>
      </c>
      <c r="L61" s="40">
        <v>0</v>
      </c>
      <c r="M61" s="40">
        <v>0</v>
      </c>
      <c r="N61" s="40">
        <v>0</v>
      </c>
      <c r="O61" s="40">
        <v>0</v>
      </c>
      <c r="P61" s="40">
        <v>0</v>
      </c>
      <c r="Q61" s="40">
        <v>0</v>
      </c>
      <c r="R61" s="17"/>
      <c r="S61" s="56"/>
      <c r="U61" s="36" t="s">
        <v>179</v>
      </c>
      <c r="V61" s="35">
        <v>100</v>
      </c>
      <c r="W61" s="35" t="s">
        <v>180</v>
      </c>
      <c r="X61" s="35" t="s">
        <v>33</v>
      </c>
      <c r="Y61" s="46" t="s">
        <v>34</v>
      </c>
      <c r="Z61" s="46" t="s">
        <v>35</v>
      </c>
      <c r="AA61" s="35" t="s">
        <v>33</v>
      </c>
      <c r="AB61" s="35" t="s">
        <v>36</v>
      </c>
      <c r="AC61" s="35"/>
      <c r="AD61" s="35" t="s">
        <v>37</v>
      </c>
      <c r="AE61" s="60">
        <f>+D30</f>
        <v>0</v>
      </c>
      <c r="AF61" s="36" t="s">
        <v>179</v>
      </c>
      <c r="AG61" s="35">
        <v>100</v>
      </c>
      <c r="AH61" s="35" t="s">
        <v>180</v>
      </c>
      <c r="AI61" s="35" t="s">
        <v>33</v>
      </c>
      <c r="AJ61" s="46" t="s">
        <v>34</v>
      </c>
      <c r="AK61" s="46" t="s">
        <v>35</v>
      </c>
      <c r="AL61" s="35" t="s">
        <v>33</v>
      </c>
      <c r="AM61" s="35" t="s">
        <v>36</v>
      </c>
      <c r="AN61" s="35"/>
      <c r="AO61" s="35" t="s">
        <v>37</v>
      </c>
      <c r="AP61" s="60">
        <f>+E30</f>
        <v>0</v>
      </c>
      <c r="AQ61" s="36" t="s">
        <v>179</v>
      </c>
      <c r="AR61" s="35">
        <v>100</v>
      </c>
      <c r="AS61" s="35" t="s">
        <v>180</v>
      </c>
      <c r="AT61" s="35" t="s">
        <v>33</v>
      </c>
      <c r="AU61" s="46" t="s">
        <v>34</v>
      </c>
      <c r="AV61" s="46" t="s">
        <v>35</v>
      </c>
      <c r="AW61" s="35" t="s">
        <v>33</v>
      </c>
      <c r="AX61" s="35" t="s">
        <v>36</v>
      </c>
      <c r="AY61" s="35"/>
      <c r="AZ61" s="35" t="s">
        <v>37</v>
      </c>
      <c r="BA61" s="60">
        <f>+F30</f>
        <v>0</v>
      </c>
      <c r="BB61" s="36" t="s">
        <v>179</v>
      </c>
      <c r="BC61" s="35">
        <v>100</v>
      </c>
      <c r="BD61" s="35" t="s">
        <v>180</v>
      </c>
      <c r="BE61" s="35" t="s">
        <v>33</v>
      </c>
      <c r="BF61" s="46" t="s">
        <v>34</v>
      </c>
      <c r="BG61" s="46" t="s">
        <v>35</v>
      </c>
      <c r="BH61" s="35" t="s">
        <v>33</v>
      </c>
      <c r="BI61" s="35" t="s">
        <v>36</v>
      </c>
      <c r="BJ61" s="35"/>
      <c r="BK61" s="35" t="s">
        <v>37</v>
      </c>
      <c r="BL61" s="27">
        <f>+G30</f>
        <v>0</v>
      </c>
      <c r="BM61" s="36" t="s">
        <v>179</v>
      </c>
      <c r="BN61" s="35">
        <v>100</v>
      </c>
      <c r="BO61" s="35" t="s">
        <v>180</v>
      </c>
      <c r="BP61" s="35" t="s">
        <v>33</v>
      </c>
      <c r="BQ61" s="46" t="s">
        <v>34</v>
      </c>
      <c r="BR61" s="46" t="s">
        <v>35</v>
      </c>
      <c r="BS61" s="35" t="s">
        <v>33</v>
      </c>
      <c r="BT61" s="35" t="s">
        <v>36</v>
      </c>
      <c r="BU61" s="35"/>
      <c r="BV61" s="35" t="s">
        <v>37</v>
      </c>
      <c r="BW61" s="60">
        <f>+H30</f>
        <v>0</v>
      </c>
      <c r="BX61" s="36" t="s">
        <v>179</v>
      </c>
      <c r="BY61" s="35">
        <v>100</v>
      </c>
      <c r="BZ61" s="35" t="s">
        <v>180</v>
      </c>
      <c r="CA61" s="35" t="s">
        <v>33</v>
      </c>
      <c r="CB61" s="46" t="s">
        <v>34</v>
      </c>
      <c r="CC61" s="46" t="s">
        <v>35</v>
      </c>
      <c r="CD61" s="35" t="s">
        <v>33</v>
      </c>
      <c r="CE61" s="35" t="s">
        <v>36</v>
      </c>
      <c r="CF61" s="35"/>
      <c r="CG61" s="35" t="s">
        <v>37</v>
      </c>
      <c r="CH61" s="60">
        <f>+I30</f>
        <v>0</v>
      </c>
      <c r="CI61" s="36" t="s">
        <v>179</v>
      </c>
      <c r="CJ61" s="35">
        <v>100</v>
      </c>
      <c r="CK61" s="35" t="s">
        <v>180</v>
      </c>
      <c r="CL61" s="35" t="s">
        <v>33</v>
      </c>
      <c r="CM61" s="46" t="s">
        <v>34</v>
      </c>
      <c r="CN61" s="46" t="s">
        <v>35</v>
      </c>
      <c r="CO61" s="35" t="s">
        <v>33</v>
      </c>
      <c r="CP61" s="35" t="s">
        <v>36</v>
      </c>
      <c r="CQ61" s="35"/>
      <c r="CR61" s="35" t="s">
        <v>37</v>
      </c>
      <c r="CS61" s="60">
        <f>+J30</f>
        <v>0</v>
      </c>
      <c r="CT61" s="36" t="s">
        <v>179</v>
      </c>
      <c r="CU61" s="35">
        <v>100</v>
      </c>
      <c r="CV61" s="35" t="s">
        <v>180</v>
      </c>
      <c r="CW61" s="35" t="s">
        <v>33</v>
      </c>
      <c r="CX61" s="46" t="s">
        <v>34</v>
      </c>
      <c r="CY61" s="46" t="s">
        <v>35</v>
      </c>
      <c r="CZ61" s="35" t="s">
        <v>33</v>
      </c>
      <c r="DA61" s="35" t="s">
        <v>36</v>
      </c>
      <c r="DB61" s="35"/>
      <c r="DC61" s="35" t="s">
        <v>37</v>
      </c>
      <c r="DD61" s="60">
        <f>+K30</f>
        <v>0</v>
      </c>
      <c r="DE61" s="36" t="s">
        <v>179</v>
      </c>
      <c r="DF61" s="35">
        <v>100</v>
      </c>
      <c r="DG61" s="35" t="s">
        <v>180</v>
      </c>
      <c r="DH61" s="35" t="s">
        <v>33</v>
      </c>
      <c r="DI61" s="46" t="s">
        <v>34</v>
      </c>
      <c r="DJ61" s="46" t="s">
        <v>35</v>
      </c>
      <c r="DK61" s="35" t="s">
        <v>33</v>
      </c>
      <c r="DL61" s="35" t="s">
        <v>36</v>
      </c>
      <c r="DM61" s="35"/>
      <c r="DN61" s="35" t="s">
        <v>37</v>
      </c>
      <c r="DO61" s="60">
        <f>+L30</f>
        <v>0</v>
      </c>
      <c r="DP61" s="36" t="s">
        <v>179</v>
      </c>
      <c r="DQ61" s="35">
        <v>100</v>
      </c>
      <c r="DR61" s="35" t="s">
        <v>180</v>
      </c>
      <c r="DS61" s="35" t="s">
        <v>33</v>
      </c>
      <c r="DT61" s="46" t="s">
        <v>34</v>
      </c>
      <c r="DU61" s="46" t="s">
        <v>35</v>
      </c>
      <c r="DV61" s="35" t="s">
        <v>33</v>
      </c>
      <c r="DW61" s="35" t="s">
        <v>36</v>
      </c>
      <c r="DX61" s="35"/>
      <c r="DY61" s="35" t="s">
        <v>37</v>
      </c>
      <c r="DZ61" s="60">
        <f>+M30</f>
        <v>0</v>
      </c>
      <c r="EA61" s="36" t="s">
        <v>179</v>
      </c>
      <c r="EB61" s="35">
        <v>100</v>
      </c>
      <c r="EC61" s="35" t="s">
        <v>180</v>
      </c>
      <c r="ED61" s="35" t="s">
        <v>33</v>
      </c>
      <c r="EE61" s="46" t="s">
        <v>34</v>
      </c>
      <c r="EF61" s="46" t="s">
        <v>35</v>
      </c>
      <c r="EG61" s="35" t="s">
        <v>33</v>
      </c>
      <c r="EH61" s="35" t="s">
        <v>36</v>
      </c>
      <c r="EI61" s="35"/>
      <c r="EJ61" s="35" t="s">
        <v>37</v>
      </c>
      <c r="EK61" s="60">
        <f>+N30</f>
        <v>0</v>
      </c>
      <c r="EL61" s="36" t="s">
        <v>179</v>
      </c>
      <c r="EM61" s="35">
        <v>100</v>
      </c>
      <c r="EN61" s="35" t="s">
        <v>180</v>
      </c>
      <c r="EO61" s="35" t="s">
        <v>33</v>
      </c>
      <c r="EP61" s="46" t="s">
        <v>34</v>
      </c>
      <c r="EQ61" s="46" t="s">
        <v>35</v>
      </c>
      <c r="ER61" s="35" t="s">
        <v>33</v>
      </c>
      <c r="ES61" s="35" t="s">
        <v>36</v>
      </c>
      <c r="ET61" s="35"/>
      <c r="EU61" s="35" t="s">
        <v>37</v>
      </c>
      <c r="EV61" s="60">
        <f>+O30</f>
        <v>0</v>
      </c>
    </row>
    <row r="62" spans="2:152">
      <c r="B62" s="1" t="s">
        <v>181</v>
      </c>
      <c r="C62" s="69" t="e">
        <f>SUM(C23:C25)/C8</f>
        <v>#DIV/0!</v>
      </c>
      <c r="D62" s="40">
        <v>0.13400000000000001</v>
      </c>
      <c r="E62" s="40">
        <v>0.13400000000000001</v>
      </c>
      <c r="F62" s="40">
        <v>0.13400000000000001</v>
      </c>
      <c r="G62" s="40">
        <v>0.13400000000000001</v>
      </c>
      <c r="H62" s="40">
        <v>0.13400000000000001</v>
      </c>
      <c r="I62" s="40">
        <v>0.13400000000000001</v>
      </c>
      <c r="J62" s="40">
        <v>0.13400000000000001</v>
      </c>
      <c r="K62" s="40">
        <v>0.13400000000000001</v>
      </c>
      <c r="L62" s="40">
        <v>0.13400000000000001</v>
      </c>
      <c r="M62" s="40">
        <v>0.13400000000000001</v>
      </c>
      <c r="N62" s="40">
        <v>0.13400000000000001</v>
      </c>
      <c r="O62" s="40">
        <v>0.13400000000000001</v>
      </c>
      <c r="P62" s="40" t="e">
        <f>(+P23+P24+P25)/P8</f>
        <v>#DIV/0!</v>
      </c>
      <c r="Q62" s="40" t="e">
        <f>(+Q23+Q24+Q25)/Q8</f>
        <v>#DIV/0!</v>
      </c>
      <c r="R62" s="17"/>
      <c r="S62" s="56"/>
      <c r="U62" s="36" t="s">
        <v>61</v>
      </c>
      <c r="V62" s="35">
        <v>100</v>
      </c>
      <c r="W62" s="35">
        <v>500300</v>
      </c>
      <c r="X62" s="35" t="s">
        <v>33</v>
      </c>
      <c r="Y62" s="46" t="s">
        <v>34</v>
      </c>
      <c r="Z62" s="46" t="s">
        <v>35</v>
      </c>
      <c r="AA62" s="35" t="s">
        <v>33</v>
      </c>
      <c r="AB62" s="35" t="s">
        <v>36</v>
      </c>
      <c r="AC62" s="35"/>
      <c r="AD62" s="35" t="s">
        <v>37</v>
      </c>
      <c r="AE62" s="60">
        <f>-D30</f>
        <v>0</v>
      </c>
      <c r="AF62" s="36" t="s">
        <v>61</v>
      </c>
      <c r="AG62" s="35">
        <v>100</v>
      </c>
      <c r="AH62" s="35">
        <v>500300</v>
      </c>
      <c r="AI62" s="35" t="s">
        <v>33</v>
      </c>
      <c r="AJ62" s="46" t="s">
        <v>34</v>
      </c>
      <c r="AK62" s="46" t="s">
        <v>35</v>
      </c>
      <c r="AL62" s="35" t="s">
        <v>33</v>
      </c>
      <c r="AM62" s="35" t="s">
        <v>36</v>
      </c>
      <c r="AN62" s="35"/>
      <c r="AO62" s="35" t="s">
        <v>37</v>
      </c>
      <c r="AP62" s="60">
        <f>-E30</f>
        <v>0</v>
      </c>
      <c r="AQ62" s="36" t="s">
        <v>61</v>
      </c>
      <c r="AR62" s="35">
        <v>100</v>
      </c>
      <c r="AS62" s="35">
        <v>500300</v>
      </c>
      <c r="AT62" s="35" t="s">
        <v>33</v>
      </c>
      <c r="AU62" s="46" t="s">
        <v>34</v>
      </c>
      <c r="AV62" s="46" t="s">
        <v>35</v>
      </c>
      <c r="AW62" s="35" t="s">
        <v>33</v>
      </c>
      <c r="AX62" s="35" t="s">
        <v>36</v>
      </c>
      <c r="AY62" s="35"/>
      <c r="AZ62" s="35" t="s">
        <v>37</v>
      </c>
      <c r="BA62" s="60">
        <f>-F30</f>
        <v>0</v>
      </c>
      <c r="BB62" s="36" t="s">
        <v>61</v>
      </c>
      <c r="BC62" s="35">
        <v>100</v>
      </c>
      <c r="BD62" s="35">
        <v>500300</v>
      </c>
      <c r="BE62" s="35" t="s">
        <v>33</v>
      </c>
      <c r="BF62" s="46" t="s">
        <v>34</v>
      </c>
      <c r="BG62" s="46" t="s">
        <v>35</v>
      </c>
      <c r="BH62" s="35" t="s">
        <v>33</v>
      </c>
      <c r="BI62" s="35" t="s">
        <v>36</v>
      </c>
      <c r="BJ62" s="35"/>
      <c r="BK62" s="35" t="s">
        <v>37</v>
      </c>
      <c r="BL62" s="27">
        <f>-G30</f>
        <v>0</v>
      </c>
      <c r="BM62" s="36" t="s">
        <v>61</v>
      </c>
      <c r="BN62" s="35">
        <v>100</v>
      </c>
      <c r="BO62" s="35">
        <v>500300</v>
      </c>
      <c r="BP62" s="35" t="s">
        <v>33</v>
      </c>
      <c r="BQ62" s="46" t="s">
        <v>34</v>
      </c>
      <c r="BR62" s="46" t="s">
        <v>35</v>
      </c>
      <c r="BS62" s="35" t="s">
        <v>33</v>
      </c>
      <c r="BT62" s="35" t="s">
        <v>36</v>
      </c>
      <c r="BU62" s="35"/>
      <c r="BV62" s="35" t="s">
        <v>37</v>
      </c>
      <c r="BW62" s="60">
        <f>-H30</f>
        <v>0</v>
      </c>
      <c r="BX62" s="36" t="s">
        <v>61</v>
      </c>
      <c r="BY62" s="35">
        <v>100</v>
      </c>
      <c r="BZ62" s="35">
        <v>500300</v>
      </c>
      <c r="CA62" s="35" t="s">
        <v>33</v>
      </c>
      <c r="CB62" s="46" t="s">
        <v>34</v>
      </c>
      <c r="CC62" s="46" t="s">
        <v>35</v>
      </c>
      <c r="CD62" s="35" t="s">
        <v>33</v>
      </c>
      <c r="CE62" s="35" t="s">
        <v>36</v>
      </c>
      <c r="CF62" s="35"/>
      <c r="CG62" s="35" t="s">
        <v>37</v>
      </c>
      <c r="CH62" s="60">
        <f>-I30</f>
        <v>0</v>
      </c>
      <c r="CI62" s="36" t="s">
        <v>61</v>
      </c>
      <c r="CJ62" s="35">
        <v>100</v>
      </c>
      <c r="CK62" s="35">
        <v>500300</v>
      </c>
      <c r="CL62" s="35" t="s">
        <v>33</v>
      </c>
      <c r="CM62" s="46" t="s">
        <v>34</v>
      </c>
      <c r="CN62" s="46" t="s">
        <v>35</v>
      </c>
      <c r="CO62" s="35" t="s">
        <v>33</v>
      </c>
      <c r="CP62" s="35" t="s">
        <v>36</v>
      </c>
      <c r="CQ62" s="35"/>
      <c r="CR62" s="35" t="s">
        <v>37</v>
      </c>
      <c r="CS62" s="60">
        <f>-J30</f>
        <v>0</v>
      </c>
      <c r="CT62" s="36" t="s">
        <v>61</v>
      </c>
      <c r="CU62" s="35">
        <v>100</v>
      </c>
      <c r="CV62" s="35">
        <v>500300</v>
      </c>
      <c r="CW62" s="35" t="s">
        <v>33</v>
      </c>
      <c r="CX62" s="46" t="s">
        <v>34</v>
      </c>
      <c r="CY62" s="46" t="s">
        <v>35</v>
      </c>
      <c r="CZ62" s="35" t="s">
        <v>33</v>
      </c>
      <c r="DA62" s="35" t="s">
        <v>36</v>
      </c>
      <c r="DB62" s="35"/>
      <c r="DC62" s="35" t="s">
        <v>37</v>
      </c>
      <c r="DD62" s="60">
        <f>-K30</f>
        <v>0</v>
      </c>
      <c r="DE62" s="36" t="s">
        <v>61</v>
      </c>
      <c r="DF62" s="35">
        <v>100</v>
      </c>
      <c r="DG62" s="35">
        <v>500300</v>
      </c>
      <c r="DH62" s="35" t="s">
        <v>33</v>
      </c>
      <c r="DI62" s="46" t="s">
        <v>34</v>
      </c>
      <c r="DJ62" s="46" t="s">
        <v>35</v>
      </c>
      <c r="DK62" s="35" t="s">
        <v>33</v>
      </c>
      <c r="DL62" s="35" t="s">
        <v>36</v>
      </c>
      <c r="DM62" s="35"/>
      <c r="DN62" s="35" t="s">
        <v>37</v>
      </c>
      <c r="DO62" s="60">
        <f>-L30</f>
        <v>0</v>
      </c>
      <c r="DP62" s="36" t="s">
        <v>61</v>
      </c>
      <c r="DQ62" s="35">
        <v>100</v>
      </c>
      <c r="DR62" s="35">
        <v>500300</v>
      </c>
      <c r="DS62" s="35" t="s">
        <v>33</v>
      </c>
      <c r="DT62" s="46" t="s">
        <v>34</v>
      </c>
      <c r="DU62" s="46" t="s">
        <v>35</v>
      </c>
      <c r="DV62" s="35" t="s">
        <v>33</v>
      </c>
      <c r="DW62" s="35" t="s">
        <v>36</v>
      </c>
      <c r="DX62" s="35"/>
      <c r="DY62" s="35" t="s">
        <v>37</v>
      </c>
      <c r="DZ62" s="60">
        <f>-M30</f>
        <v>0</v>
      </c>
      <c r="EA62" s="36" t="s">
        <v>61</v>
      </c>
      <c r="EB62" s="35">
        <v>100</v>
      </c>
      <c r="EC62" s="35">
        <v>500300</v>
      </c>
      <c r="ED62" s="35" t="s">
        <v>33</v>
      </c>
      <c r="EE62" s="46" t="s">
        <v>34</v>
      </c>
      <c r="EF62" s="46" t="s">
        <v>35</v>
      </c>
      <c r="EG62" s="35" t="s">
        <v>33</v>
      </c>
      <c r="EH62" s="35" t="s">
        <v>36</v>
      </c>
      <c r="EI62" s="35"/>
      <c r="EJ62" s="35" t="s">
        <v>37</v>
      </c>
      <c r="EK62" s="60">
        <f>-N30</f>
        <v>0</v>
      </c>
      <c r="EL62" s="36" t="s">
        <v>61</v>
      </c>
      <c r="EM62" s="35">
        <v>100</v>
      </c>
      <c r="EN62" s="35">
        <v>500300</v>
      </c>
      <c r="EO62" s="35" t="s">
        <v>33</v>
      </c>
      <c r="EP62" s="46" t="s">
        <v>34</v>
      </c>
      <c r="EQ62" s="46" t="s">
        <v>35</v>
      </c>
      <c r="ER62" s="35" t="s">
        <v>33</v>
      </c>
      <c r="ES62" s="35" t="s">
        <v>36</v>
      </c>
      <c r="ET62" s="35"/>
      <c r="EU62" s="35" t="s">
        <v>37</v>
      </c>
      <c r="EV62" s="60">
        <f>-O30</f>
        <v>0</v>
      </c>
    </row>
    <row r="63" spans="2:152">
      <c r="B63" s="9" t="s">
        <v>182</v>
      </c>
      <c r="C63" s="68" t="e">
        <f t="shared" ref="C63" si="25">SUM(C60:C62)</f>
        <v>#DIV/0!</v>
      </c>
      <c r="D63" s="68">
        <f t="shared" ref="D63:O63" si="26">SUM(D60:D62)</f>
        <v>0.7</v>
      </c>
      <c r="E63" s="68">
        <f t="shared" si="26"/>
        <v>0.7</v>
      </c>
      <c r="F63" s="68">
        <f t="shared" si="26"/>
        <v>0.7</v>
      </c>
      <c r="G63" s="68">
        <f t="shared" si="26"/>
        <v>0.7</v>
      </c>
      <c r="H63" s="68">
        <f t="shared" si="26"/>
        <v>0.7</v>
      </c>
      <c r="I63" s="68">
        <f t="shared" si="26"/>
        <v>0.7</v>
      </c>
      <c r="J63" s="68">
        <f t="shared" si="26"/>
        <v>0.7</v>
      </c>
      <c r="K63" s="68">
        <f t="shared" si="26"/>
        <v>0.7</v>
      </c>
      <c r="L63" s="68">
        <f t="shared" si="26"/>
        <v>0.7</v>
      </c>
      <c r="M63" s="68">
        <f t="shared" si="26"/>
        <v>0.7</v>
      </c>
      <c r="N63" s="68">
        <f t="shared" si="26"/>
        <v>0.7</v>
      </c>
      <c r="O63" s="68">
        <f t="shared" si="26"/>
        <v>0.7</v>
      </c>
      <c r="P63" s="41" t="e">
        <f>SUM(P60:P62)</f>
        <v>#DIV/0!</v>
      </c>
      <c r="Q63" s="41" t="e">
        <f>SUM(Q60:Q62)</f>
        <v>#DIV/0!</v>
      </c>
      <c r="R63" s="17"/>
      <c r="S63" s="56"/>
      <c r="U63" s="36" t="s">
        <v>61</v>
      </c>
      <c r="V63" s="35">
        <v>100</v>
      </c>
      <c r="W63" s="35">
        <v>500300</v>
      </c>
      <c r="X63" s="35" t="s">
        <v>33</v>
      </c>
      <c r="Y63" s="46" t="s">
        <v>34</v>
      </c>
      <c r="Z63" s="46" t="s">
        <v>35</v>
      </c>
      <c r="AA63" s="35" t="s">
        <v>33</v>
      </c>
      <c r="AB63" s="35" t="s">
        <v>36</v>
      </c>
      <c r="AC63" s="35"/>
      <c r="AD63" s="35" t="s">
        <v>37</v>
      </c>
      <c r="AE63" s="60">
        <f>-D31</f>
        <v>0</v>
      </c>
      <c r="AF63" s="36" t="s">
        <v>61</v>
      </c>
      <c r="AG63" s="35">
        <v>100</v>
      </c>
      <c r="AH63" s="35">
        <v>500300</v>
      </c>
      <c r="AI63" s="35" t="s">
        <v>33</v>
      </c>
      <c r="AJ63" s="46" t="s">
        <v>34</v>
      </c>
      <c r="AK63" s="46" t="s">
        <v>35</v>
      </c>
      <c r="AL63" s="35" t="s">
        <v>33</v>
      </c>
      <c r="AM63" s="35" t="s">
        <v>36</v>
      </c>
      <c r="AN63" s="35"/>
      <c r="AO63" s="35" t="s">
        <v>37</v>
      </c>
      <c r="AP63" s="60">
        <f>-E31</f>
        <v>0</v>
      </c>
      <c r="AQ63" s="36" t="s">
        <v>61</v>
      </c>
      <c r="AR63" s="35">
        <v>100</v>
      </c>
      <c r="AS63" s="35">
        <v>500300</v>
      </c>
      <c r="AT63" s="35" t="s">
        <v>33</v>
      </c>
      <c r="AU63" s="46" t="s">
        <v>34</v>
      </c>
      <c r="AV63" s="46" t="s">
        <v>35</v>
      </c>
      <c r="AW63" s="35" t="s">
        <v>33</v>
      </c>
      <c r="AX63" s="35" t="s">
        <v>36</v>
      </c>
      <c r="AY63" s="35"/>
      <c r="AZ63" s="35" t="s">
        <v>37</v>
      </c>
      <c r="BA63" s="60">
        <f>-F31</f>
        <v>0</v>
      </c>
      <c r="BB63" s="36" t="s">
        <v>61</v>
      </c>
      <c r="BC63" s="35">
        <v>100</v>
      </c>
      <c r="BD63" s="35">
        <v>500300</v>
      </c>
      <c r="BE63" s="35" t="s">
        <v>33</v>
      </c>
      <c r="BF63" s="46" t="s">
        <v>34</v>
      </c>
      <c r="BG63" s="46" t="s">
        <v>35</v>
      </c>
      <c r="BH63" s="35" t="s">
        <v>33</v>
      </c>
      <c r="BI63" s="35" t="s">
        <v>36</v>
      </c>
      <c r="BJ63" s="35"/>
      <c r="BK63" s="35" t="s">
        <v>37</v>
      </c>
      <c r="BL63" s="27">
        <f>-G31</f>
        <v>0</v>
      </c>
      <c r="BM63" s="36" t="s">
        <v>61</v>
      </c>
      <c r="BN63" s="35">
        <v>100</v>
      </c>
      <c r="BO63" s="35">
        <v>500300</v>
      </c>
      <c r="BP63" s="35" t="s">
        <v>33</v>
      </c>
      <c r="BQ63" s="46" t="s">
        <v>34</v>
      </c>
      <c r="BR63" s="46" t="s">
        <v>35</v>
      </c>
      <c r="BS63" s="35" t="s">
        <v>33</v>
      </c>
      <c r="BT63" s="35" t="s">
        <v>36</v>
      </c>
      <c r="BU63" s="35"/>
      <c r="BV63" s="35" t="s">
        <v>37</v>
      </c>
      <c r="BW63" s="60">
        <f>-H31</f>
        <v>0</v>
      </c>
      <c r="BX63" s="36" t="s">
        <v>61</v>
      </c>
      <c r="BY63" s="35">
        <v>100</v>
      </c>
      <c r="BZ63" s="35">
        <v>500300</v>
      </c>
      <c r="CA63" s="35" t="s">
        <v>33</v>
      </c>
      <c r="CB63" s="46" t="s">
        <v>34</v>
      </c>
      <c r="CC63" s="46" t="s">
        <v>35</v>
      </c>
      <c r="CD63" s="35" t="s">
        <v>33</v>
      </c>
      <c r="CE63" s="35" t="s">
        <v>36</v>
      </c>
      <c r="CF63" s="35"/>
      <c r="CG63" s="35" t="s">
        <v>37</v>
      </c>
      <c r="CH63" s="60">
        <f>-I31</f>
        <v>0</v>
      </c>
      <c r="CI63" s="36" t="s">
        <v>61</v>
      </c>
      <c r="CJ63" s="35">
        <v>100</v>
      </c>
      <c r="CK63" s="35">
        <v>500300</v>
      </c>
      <c r="CL63" s="35" t="s">
        <v>33</v>
      </c>
      <c r="CM63" s="46" t="s">
        <v>34</v>
      </c>
      <c r="CN63" s="46" t="s">
        <v>35</v>
      </c>
      <c r="CO63" s="35" t="s">
        <v>33</v>
      </c>
      <c r="CP63" s="35" t="s">
        <v>36</v>
      </c>
      <c r="CQ63" s="35"/>
      <c r="CR63" s="35" t="s">
        <v>37</v>
      </c>
      <c r="CS63" s="60">
        <f>-J31</f>
        <v>0</v>
      </c>
      <c r="CT63" s="36" t="s">
        <v>61</v>
      </c>
      <c r="CU63" s="35">
        <v>100</v>
      </c>
      <c r="CV63" s="35">
        <v>500300</v>
      </c>
      <c r="CW63" s="35" t="s">
        <v>33</v>
      </c>
      <c r="CX63" s="46" t="s">
        <v>34</v>
      </c>
      <c r="CY63" s="46" t="s">
        <v>35</v>
      </c>
      <c r="CZ63" s="35" t="s">
        <v>33</v>
      </c>
      <c r="DA63" s="35" t="s">
        <v>36</v>
      </c>
      <c r="DB63" s="35"/>
      <c r="DC63" s="35" t="s">
        <v>37</v>
      </c>
      <c r="DD63" s="60">
        <f>-K31</f>
        <v>0</v>
      </c>
      <c r="DE63" s="36" t="s">
        <v>61</v>
      </c>
      <c r="DF63" s="35">
        <v>100</v>
      </c>
      <c r="DG63" s="35">
        <v>500300</v>
      </c>
      <c r="DH63" s="35" t="s">
        <v>33</v>
      </c>
      <c r="DI63" s="46" t="s">
        <v>34</v>
      </c>
      <c r="DJ63" s="46" t="s">
        <v>35</v>
      </c>
      <c r="DK63" s="35" t="s">
        <v>33</v>
      </c>
      <c r="DL63" s="35" t="s">
        <v>36</v>
      </c>
      <c r="DM63" s="35"/>
      <c r="DN63" s="35" t="s">
        <v>37</v>
      </c>
      <c r="DO63" s="60">
        <f>-L31</f>
        <v>0</v>
      </c>
      <c r="DP63" s="36" t="s">
        <v>61</v>
      </c>
      <c r="DQ63" s="35">
        <v>100</v>
      </c>
      <c r="DR63" s="35">
        <v>500300</v>
      </c>
      <c r="DS63" s="35" t="s">
        <v>33</v>
      </c>
      <c r="DT63" s="46" t="s">
        <v>34</v>
      </c>
      <c r="DU63" s="46" t="s">
        <v>35</v>
      </c>
      <c r="DV63" s="35" t="s">
        <v>33</v>
      </c>
      <c r="DW63" s="35" t="s">
        <v>36</v>
      </c>
      <c r="DX63" s="35"/>
      <c r="DY63" s="35" t="s">
        <v>37</v>
      </c>
      <c r="DZ63" s="60">
        <f>-M31</f>
        <v>0</v>
      </c>
      <c r="EA63" s="36" t="s">
        <v>61</v>
      </c>
      <c r="EB63" s="35">
        <v>100</v>
      </c>
      <c r="EC63" s="35">
        <v>500300</v>
      </c>
      <c r="ED63" s="35" t="s">
        <v>33</v>
      </c>
      <c r="EE63" s="46" t="s">
        <v>34</v>
      </c>
      <c r="EF63" s="46" t="s">
        <v>35</v>
      </c>
      <c r="EG63" s="35" t="s">
        <v>33</v>
      </c>
      <c r="EH63" s="35" t="s">
        <v>36</v>
      </c>
      <c r="EI63" s="35"/>
      <c r="EJ63" s="35" t="s">
        <v>37</v>
      </c>
      <c r="EK63" s="60">
        <f>-N31</f>
        <v>0</v>
      </c>
      <c r="EL63" s="36" t="s">
        <v>61</v>
      </c>
      <c r="EM63" s="35">
        <v>100</v>
      </c>
      <c r="EN63" s="35">
        <v>500300</v>
      </c>
      <c r="EO63" s="35" t="s">
        <v>33</v>
      </c>
      <c r="EP63" s="46" t="s">
        <v>34</v>
      </c>
      <c r="EQ63" s="46" t="s">
        <v>35</v>
      </c>
      <c r="ER63" s="35" t="s">
        <v>33</v>
      </c>
      <c r="ES63" s="35" t="s">
        <v>36</v>
      </c>
      <c r="ET63" s="35"/>
      <c r="EU63" s="35" t="s">
        <v>37</v>
      </c>
      <c r="EV63" s="60">
        <f>-O31</f>
        <v>0</v>
      </c>
    </row>
    <row r="64" spans="2:152">
      <c r="C64" s="26"/>
      <c r="D64" s="26"/>
      <c r="E64" s="26"/>
      <c r="F64" s="26"/>
      <c r="G64" s="26"/>
      <c r="H64" s="26"/>
      <c r="I64" s="26"/>
      <c r="J64" s="26"/>
      <c r="K64" s="26"/>
      <c r="L64" s="26"/>
      <c r="M64" s="26"/>
      <c r="N64" s="26"/>
      <c r="O64" s="26"/>
      <c r="R64" s="17"/>
      <c r="S64" s="56"/>
      <c r="U64" s="36" t="s">
        <v>183</v>
      </c>
      <c r="V64" s="35">
        <v>100</v>
      </c>
      <c r="W64" s="35" t="s">
        <v>184</v>
      </c>
      <c r="X64" s="35" t="s">
        <v>33</v>
      </c>
      <c r="Y64" s="46" t="s">
        <v>34</v>
      </c>
      <c r="Z64" s="46" t="s">
        <v>35</v>
      </c>
      <c r="AA64" s="35" t="s">
        <v>33</v>
      </c>
      <c r="AB64" s="35" t="s">
        <v>36</v>
      </c>
      <c r="AC64" s="35"/>
      <c r="AD64" s="35" t="s">
        <v>37</v>
      </c>
      <c r="AE64" s="60">
        <f>+D31</f>
        <v>0</v>
      </c>
      <c r="AF64" s="36" t="s">
        <v>183</v>
      </c>
      <c r="AG64" s="35">
        <v>100</v>
      </c>
      <c r="AH64" s="35" t="s">
        <v>184</v>
      </c>
      <c r="AI64" s="35" t="s">
        <v>33</v>
      </c>
      <c r="AJ64" s="46" t="s">
        <v>34</v>
      </c>
      <c r="AK64" s="46" t="s">
        <v>35</v>
      </c>
      <c r="AL64" s="35" t="s">
        <v>33</v>
      </c>
      <c r="AM64" s="35" t="s">
        <v>36</v>
      </c>
      <c r="AN64" s="35"/>
      <c r="AO64" s="35" t="s">
        <v>37</v>
      </c>
      <c r="AP64" s="60">
        <f>+E31</f>
        <v>0</v>
      </c>
      <c r="AQ64" s="36" t="s">
        <v>183</v>
      </c>
      <c r="AR64" s="35">
        <v>100</v>
      </c>
      <c r="AS64" s="35" t="s">
        <v>184</v>
      </c>
      <c r="AT64" s="35" t="s">
        <v>33</v>
      </c>
      <c r="AU64" s="46" t="s">
        <v>34</v>
      </c>
      <c r="AV64" s="46" t="s">
        <v>35</v>
      </c>
      <c r="AW64" s="35" t="s">
        <v>33</v>
      </c>
      <c r="AX64" s="35" t="s">
        <v>36</v>
      </c>
      <c r="AY64" s="35"/>
      <c r="AZ64" s="35" t="s">
        <v>37</v>
      </c>
      <c r="BA64" s="60">
        <f>+F31</f>
        <v>0</v>
      </c>
      <c r="BB64" s="36" t="s">
        <v>183</v>
      </c>
      <c r="BC64" s="35">
        <v>100</v>
      </c>
      <c r="BD64" s="35" t="s">
        <v>184</v>
      </c>
      <c r="BE64" s="35" t="s">
        <v>33</v>
      </c>
      <c r="BF64" s="46" t="s">
        <v>34</v>
      </c>
      <c r="BG64" s="46" t="s">
        <v>35</v>
      </c>
      <c r="BH64" s="35" t="s">
        <v>33</v>
      </c>
      <c r="BI64" s="35" t="s">
        <v>36</v>
      </c>
      <c r="BJ64" s="35"/>
      <c r="BK64" s="35" t="s">
        <v>37</v>
      </c>
      <c r="BL64" s="27">
        <f>+G31</f>
        <v>0</v>
      </c>
      <c r="BM64" s="36" t="s">
        <v>183</v>
      </c>
      <c r="BN64" s="35">
        <v>100</v>
      </c>
      <c r="BO64" s="35" t="s">
        <v>184</v>
      </c>
      <c r="BP64" s="35" t="s">
        <v>33</v>
      </c>
      <c r="BQ64" s="46" t="s">
        <v>34</v>
      </c>
      <c r="BR64" s="46" t="s">
        <v>35</v>
      </c>
      <c r="BS64" s="35" t="s">
        <v>33</v>
      </c>
      <c r="BT64" s="35" t="s">
        <v>36</v>
      </c>
      <c r="BU64" s="35"/>
      <c r="BV64" s="35" t="s">
        <v>37</v>
      </c>
      <c r="BW64" s="60">
        <f>+H31</f>
        <v>0</v>
      </c>
      <c r="BX64" s="36" t="s">
        <v>183</v>
      </c>
      <c r="BY64" s="35">
        <v>100</v>
      </c>
      <c r="BZ64" s="35" t="s">
        <v>184</v>
      </c>
      <c r="CA64" s="35" t="s">
        <v>33</v>
      </c>
      <c r="CB64" s="46" t="s">
        <v>34</v>
      </c>
      <c r="CC64" s="46" t="s">
        <v>35</v>
      </c>
      <c r="CD64" s="35" t="s">
        <v>33</v>
      </c>
      <c r="CE64" s="35" t="s">
        <v>36</v>
      </c>
      <c r="CF64" s="35"/>
      <c r="CG64" s="35" t="s">
        <v>37</v>
      </c>
      <c r="CH64" s="60">
        <f>+I31</f>
        <v>0</v>
      </c>
      <c r="CI64" s="36" t="s">
        <v>183</v>
      </c>
      <c r="CJ64" s="35">
        <v>100</v>
      </c>
      <c r="CK64" s="35" t="s">
        <v>184</v>
      </c>
      <c r="CL64" s="35" t="s">
        <v>33</v>
      </c>
      <c r="CM64" s="46" t="s">
        <v>34</v>
      </c>
      <c r="CN64" s="46" t="s">
        <v>35</v>
      </c>
      <c r="CO64" s="35" t="s">
        <v>33</v>
      </c>
      <c r="CP64" s="35" t="s">
        <v>36</v>
      </c>
      <c r="CQ64" s="35"/>
      <c r="CR64" s="35" t="s">
        <v>37</v>
      </c>
      <c r="CS64" s="60">
        <f>+J31</f>
        <v>0</v>
      </c>
      <c r="CT64" s="36" t="s">
        <v>183</v>
      </c>
      <c r="CU64" s="35">
        <v>100</v>
      </c>
      <c r="CV64" s="35" t="s">
        <v>184</v>
      </c>
      <c r="CW64" s="35" t="s">
        <v>33</v>
      </c>
      <c r="CX64" s="46" t="s">
        <v>34</v>
      </c>
      <c r="CY64" s="46" t="s">
        <v>35</v>
      </c>
      <c r="CZ64" s="35" t="s">
        <v>33</v>
      </c>
      <c r="DA64" s="35" t="s">
        <v>36</v>
      </c>
      <c r="DB64" s="35"/>
      <c r="DC64" s="35" t="s">
        <v>37</v>
      </c>
      <c r="DD64" s="60">
        <f>+K31</f>
        <v>0</v>
      </c>
      <c r="DE64" s="36" t="s">
        <v>183</v>
      </c>
      <c r="DF64" s="35">
        <v>100</v>
      </c>
      <c r="DG64" s="35" t="s">
        <v>184</v>
      </c>
      <c r="DH64" s="35" t="s">
        <v>33</v>
      </c>
      <c r="DI64" s="46" t="s">
        <v>34</v>
      </c>
      <c r="DJ64" s="46" t="s">
        <v>35</v>
      </c>
      <c r="DK64" s="35" t="s">
        <v>33</v>
      </c>
      <c r="DL64" s="35" t="s">
        <v>36</v>
      </c>
      <c r="DM64" s="35"/>
      <c r="DN64" s="35" t="s">
        <v>37</v>
      </c>
      <c r="DO64" s="60">
        <f>+L31</f>
        <v>0</v>
      </c>
      <c r="DP64" s="36" t="s">
        <v>183</v>
      </c>
      <c r="DQ64" s="35">
        <v>100</v>
      </c>
      <c r="DR64" s="35" t="s">
        <v>184</v>
      </c>
      <c r="DS64" s="35" t="s">
        <v>33</v>
      </c>
      <c r="DT64" s="46" t="s">
        <v>34</v>
      </c>
      <c r="DU64" s="46" t="s">
        <v>35</v>
      </c>
      <c r="DV64" s="35" t="s">
        <v>33</v>
      </c>
      <c r="DW64" s="35" t="s">
        <v>36</v>
      </c>
      <c r="DX64" s="35"/>
      <c r="DY64" s="35" t="s">
        <v>37</v>
      </c>
      <c r="DZ64" s="60">
        <f>+M31</f>
        <v>0</v>
      </c>
      <c r="EA64" s="36" t="s">
        <v>183</v>
      </c>
      <c r="EB64" s="35">
        <v>100</v>
      </c>
      <c r="EC64" s="35" t="s">
        <v>184</v>
      </c>
      <c r="ED64" s="35" t="s">
        <v>33</v>
      </c>
      <c r="EE64" s="46" t="s">
        <v>34</v>
      </c>
      <c r="EF64" s="46" t="s">
        <v>35</v>
      </c>
      <c r="EG64" s="35" t="s">
        <v>33</v>
      </c>
      <c r="EH64" s="35" t="s">
        <v>36</v>
      </c>
      <c r="EI64" s="35"/>
      <c r="EJ64" s="35" t="s">
        <v>37</v>
      </c>
      <c r="EK64" s="60">
        <f>+N31</f>
        <v>0</v>
      </c>
      <c r="EL64" s="36" t="s">
        <v>183</v>
      </c>
      <c r="EM64" s="35">
        <v>100</v>
      </c>
      <c r="EN64" s="35" t="s">
        <v>184</v>
      </c>
      <c r="EO64" s="35" t="s">
        <v>33</v>
      </c>
      <c r="EP64" s="46" t="s">
        <v>34</v>
      </c>
      <c r="EQ64" s="46" t="s">
        <v>35</v>
      </c>
      <c r="ER64" s="35" t="s">
        <v>33</v>
      </c>
      <c r="ES64" s="35" t="s">
        <v>36</v>
      </c>
      <c r="ET64" s="35"/>
      <c r="EU64" s="35" t="s">
        <v>37</v>
      </c>
      <c r="EV64" s="60">
        <f>+O31</f>
        <v>0</v>
      </c>
    </row>
    <row r="65" spans="2:152">
      <c r="B65" s="1" t="s">
        <v>185</v>
      </c>
      <c r="C65" s="27" t="e">
        <v>#DIV/0!</v>
      </c>
      <c r="D65" s="27">
        <f t="shared" ref="D65:O67" si="27">D$8*D60</f>
        <v>0</v>
      </c>
      <c r="E65" s="27">
        <f t="shared" si="27"/>
        <v>0</v>
      </c>
      <c r="F65" s="27">
        <f t="shared" si="27"/>
        <v>0</v>
      </c>
      <c r="G65" s="27">
        <f t="shared" si="27"/>
        <v>0</v>
      </c>
      <c r="H65" s="27">
        <f t="shared" si="27"/>
        <v>0</v>
      </c>
      <c r="I65" s="27">
        <f t="shared" si="27"/>
        <v>0</v>
      </c>
      <c r="J65" s="27">
        <f t="shared" si="27"/>
        <v>0</v>
      </c>
      <c r="K65" s="27">
        <f t="shared" si="27"/>
        <v>0</v>
      </c>
      <c r="L65" s="27">
        <f t="shared" si="27"/>
        <v>0</v>
      </c>
      <c r="M65" s="27">
        <f t="shared" si="27"/>
        <v>0</v>
      </c>
      <c r="N65" s="27">
        <f t="shared" si="27"/>
        <v>0</v>
      </c>
      <c r="O65" s="27">
        <f t="shared" si="27"/>
        <v>0</v>
      </c>
      <c r="P65" s="3">
        <f>SUM(D65:O65)</f>
        <v>0</v>
      </c>
      <c r="Q65" s="5" t="e">
        <f>+C65+P65</f>
        <v>#DIV/0!</v>
      </c>
      <c r="R65" s="17"/>
      <c r="S65" s="17"/>
      <c r="U65" s="36" t="s">
        <v>48</v>
      </c>
      <c r="V65" s="35">
        <v>100</v>
      </c>
      <c r="W65" s="35" t="s">
        <v>49</v>
      </c>
      <c r="X65" s="35" t="s">
        <v>33</v>
      </c>
      <c r="Y65" s="46" t="s">
        <v>34</v>
      </c>
      <c r="Z65" s="46" t="s">
        <v>35</v>
      </c>
      <c r="AA65" s="35" t="s">
        <v>33</v>
      </c>
      <c r="AB65" s="35" t="s">
        <v>36</v>
      </c>
      <c r="AC65" s="35"/>
      <c r="AD65" s="35" t="s">
        <v>37</v>
      </c>
      <c r="AE65" s="60">
        <f>+D32</f>
        <v>0</v>
      </c>
      <c r="AF65" s="36" t="s">
        <v>48</v>
      </c>
      <c r="AG65" s="35">
        <v>100</v>
      </c>
      <c r="AH65" s="35" t="s">
        <v>49</v>
      </c>
      <c r="AI65" s="35" t="s">
        <v>33</v>
      </c>
      <c r="AJ65" s="46" t="s">
        <v>34</v>
      </c>
      <c r="AK65" s="46" t="s">
        <v>35</v>
      </c>
      <c r="AL65" s="35" t="s">
        <v>33</v>
      </c>
      <c r="AM65" s="35" t="s">
        <v>36</v>
      </c>
      <c r="AN65" s="35"/>
      <c r="AO65" s="35" t="s">
        <v>37</v>
      </c>
      <c r="AP65" s="60">
        <f>+E32</f>
        <v>0</v>
      </c>
      <c r="AQ65" s="36" t="s">
        <v>48</v>
      </c>
      <c r="AR65" s="35">
        <v>100</v>
      </c>
      <c r="AS65" s="35" t="s">
        <v>49</v>
      </c>
      <c r="AT65" s="35" t="s">
        <v>33</v>
      </c>
      <c r="AU65" s="46" t="s">
        <v>34</v>
      </c>
      <c r="AV65" s="46" t="s">
        <v>35</v>
      </c>
      <c r="AW65" s="35" t="s">
        <v>33</v>
      </c>
      <c r="AX65" s="35" t="s">
        <v>36</v>
      </c>
      <c r="AY65" s="35"/>
      <c r="AZ65" s="35" t="s">
        <v>37</v>
      </c>
      <c r="BA65" s="60">
        <f>+F32</f>
        <v>0</v>
      </c>
      <c r="BB65" s="36" t="s">
        <v>48</v>
      </c>
      <c r="BC65" s="35">
        <v>100</v>
      </c>
      <c r="BD65" s="35" t="s">
        <v>49</v>
      </c>
      <c r="BE65" s="35" t="s">
        <v>33</v>
      </c>
      <c r="BF65" s="46" t="s">
        <v>34</v>
      </c>
      <c r="BG65" s="46" t="s">
        <v>35</v>
      </c>
      <c r="BH65" s="35" t="s">
        <v>33</v>
      </c>
      <c r="BI65" s="35" t="s">
        <v>36</v>
      </c>
      <c r="BJ65" s="35"/>
      <c r="BK65" s="35" t="s">
        <v>37</v>
      </c>
      <c r="BL65" s="27">
        <f>+G32</f>
        <v>0</v>
      </c>
      <c r="BM65" s="36" t="s">
        <v>48</v>
      </c>
      <c r="BN65" s="35">
        <v>100</v>
      </c>
      <c r="BO65" s="35" t="s">
        <v>49</v>
      </c>
      <c r="BP65" s="35" t="s">
        <v>33</v>
      </c>
      <c r="BQ65" s="46" t="s">
        <v>34</v>
      </c>
      <c r="BR65" s="46" t="s">
        <v>35</v>
      </c>
      <c r="BS65" s="35" t="s">
        <v>33</v>
      </c>
      <c r="BT65" s="35" t="s">
        <v>36</v>
      </c>
      <c r="BU65" s="35"/>
      <c r="BV65" s="35" t="s">
        <v>37</v>
      </c>
      <c r="BW65" s="60">
        <f>+H32</f>
        <v>0</v>
      </c>
      <c r="BX65" s="36" t="s">
        <v>48</v>
      </c>
      <c r="BY65" s="35">
        <v>100</v>
      </c>
      <c r="BZ65" s="35" t="s">
        <v>49</v>
      </c>
      <c r="CA65" s="35" t="s">
        <v>33</v>
      </c>
      <c r="CB65" s="46" t="s">
        <v>34</v>
      </c>
      <c r="CC65" s="46" t="s">
        <v>35</v>
      </c>
      <c r="CD65" s="35" t="s">
        <v>33</v>
      </c>
      <c r="CE65" s="35" t="s">
        <v>36</v>
      </c>
      <c r="CF65" s="35"/>
      <c r="CG65" s="35" t="s">
        <v>37</v>
      </c>
      <c r="CH65" s="60">
        <f>+I32</f>
        <v>0</v>
      </c>
      <c r="CI65" s="36" t="s">
        <v>48</v>
      </c>
      <c r="CJ65" s="35">
        <v>100</v>
      </c>
      <c r="CK65" s="35" t="s">
        <v>49</v>
      </c>
      <c r="CL65" s="35" t="s">
        <v>33</v>
      </c>
      <c r="CM65" s="46" t="s">
        <v>34</v>
      </c>
      <c r="CN65" s="46" t="s">
        <v>35</v>
      </c>
      <c r="CO65" s="35" t="s">
        <v>33</v>
      </c>
      <c r="CP65" s="35" t="s">
        <v>36</v>
      </c>
      <c r="CQ65" s="35"/>
      <c r="CR65" s="35" t="s">
        <v>37</v>
      </c>
      <c r="CS65" s="60">
        <f>+J32</f>
        <v>0</v>
      </c>
      <c r="CT65" s="36" t="s">
        <v>48</v>
      </c>
      <c r="CU65" s="35">
        <v>100</v>
      </c>
      <c r="CV65" s="35" t="s">
        <v>49</v>
      </c>
      <c r="CW65" s="35" t="s">
        <v>33</v>
      </c>
      <c r="CX65" s="46" t="s">
        <v>34</v>
      </c>
      <c r="CY65" s="46" t="s">
        <v>35</v>
      </c>
      <c r="CZ65" s="35" t="s">
        <v>33</v>
      </c>
      <c r="DA65" s="35" t="s">
        <v>36</v>
      </c>
      <c r="DB65" s="35"/>
      <c r="DC65" s="35" t="s">
        <v>37</v>
      </c>
      <c r="DD65" s="60">
        <f>+K32</f>
        <v>0</v>
      </c>
      <c r="DE65" s="36" t="s">
        <v>48</v>
      </c>
      <c r="DF65" s="35">
        <v>100</v>
      </c>
      <c r="DG65" s="35" t="s">
        <v>49</v>
      </c>
      <c r="DH65" s="35" t="s">
        <v>33</v>
      </c>
      <c r="DI65" s="46" t="s">
        <v>34</v>
      </c>
      <c r="DJ65" s="46" t="s">
        <v>35</v>
      </c>
      <c r="DK65" s="35" t="s">
        <v>33</v>
      </c>
      <c r="DL65" s="35" t="s">
        <v>36</v>
      </c>
      <c r="DM65" s="35"/>
      <c r="DN65" s="35" t="s">
        <v>37</v>
      </c>
      <c r="DO65" s="60">
        <f>+L32</f>
        <v>0</v>
      </c>
      <c r="DP65" s="36" t="s">
        <v>48</v>
      </c>
      <c r="DQ65" s="35">
        <v>100</v>
      </c>
      <c r="DR65" s="35" t="s">
        <v>49</v>
      </c>
      <c r="DS65" s="35" t="s">
        <v>33</v>
      </c>
      <c r="DT65" s="46" t="s">
        <v>34</v>
      </c>
      <c r="DU65" s="46" t="s">
        <v>35</v>
      </c>
      <c r="DV65" s="35" t="s">
        <v>33</v>
      </c>
      <c r="DW65" s="35" t="s">
        <v>36</v>
      </c>
      <c r="DX65" s="35"/>
      <c r="DY65" s="35" t="s">
        <v>37</v>
      </c>
      <c r="DZ65" s="60">
        <f>+M32</f>
        <v>0</v>
      </c>
      <c r="EA65" s="36" t="s">
        <v>48</v>
      </c>
      <c r="EB65" s="35">
        <v>100</v>
      </c>
      <c r="EC65" s="35" t="s">
        <v>49</v>
      </c>
      <c r="ED65" s="35" t="s">
        <v>33</v>
      </c>
      <c r="EE65" s="46" t="s">
        <v>34</v>
      </c>
      <c r="EF65" s="46" t="s">
        <v>35</v>
      </c>
      <c r="EG65" s="35" t="s">
        <v>33</v>
      </c>
      <c r="EH65" s="35" t="s">
        <v>36</v>
      </c>
      <c r="EI65" s="35"/>
      <c r="EJ65" s="35" t="s">
        <v>37</v>
      </c>
      <c r="EK65" s="60">
        <f>+N32</f>
        <v>0</v>
      </c>
      <c r="EL65" s="36" t="s">
        <v>48</v>
      </c>
      <c r="EM65" s="35">
        <v>100</v>
      </c>
      <c r="EN65" s="35" t="s">
        <v>49</v>
      </c>
      <c r="EO65" s="35" t="s">
        <v>33</v>
      </c>
      <c r="EP65" s="46" t="s">
        <v>34</v>
      </c>
      <c r="EQ65" s="46" t="s">
        <v>35</v>
      </c>
      <c r="ER65" s="35" t="s">
        <v>33</v>
      </c>
      <c r="ES65" s="35" t="s">
        <v>36</v>
      </c>
      <c r="ET65" s="35"/>
      <c r="EU65" s="35" t="s">
        <v>37</v>
      </c>
      <c r="EV65" s="60">
        <f>+O32</f>
        <v>0</v>
      </c>
    </row>
    <row r="66" spans="2:152">
      <c r="B66" s="1" t="s">
        <v>186</v>
      </c>
      <c r="C66" s="27">
        <v>0</v>
      </c>
      <c r="D66" s="27">
        <f t="shared" si="27"/>
        <v>0</v>
      </c>
      <c r="E66" s="27">
        <f t="shared" si="27"/>
        <v>0</v>
      </c>
      <c r="F66" s="27">
        <f t="shared" si="27"/>
        <v>0</v>
      </c>
      <c r="G66" s="27">
        <f t="shared" si="27"/>
        <v>0</v>
      </c>
      <c r="H66" s="27">
        <f t="shared" si="27"/>
        <v>0</v>
      </c>
      <c r="I66" s="27">
        <f t="shared" si="27"/>
        <v>0</v>
      </c>
      <c r="J66" s="27">
        <f t="shared" si="27"/>
        <v>0</v>
      </c>
      <c r="K66" s="27">
        <f t="shared" si="27"/>
        <v>0</v>
      </c>
      <c r="L66" s="27">
        <f t="shared" si="27"/>
        <v>0</v>
      </c>
      <c r="M66" s="27">
        <f t="shared" si="27"/>
        <v>0</v>
      </c>
      <c r="N66" s="27">
        <f t="shared" si="27"/>
        <v>0</v>
      </c>
      <c r="O66" s="27">
        <f t="shared" si="27"/>
        <v>0</v>
      </c>
      <c r="P66" s="3">
        <f>SUM(D66:O66)</f>
        <v>0</v>
      </c>
      <c r="Q66" s="5">
        <f>+C66+P66</f>
        <v>0</v>
      </c>
      <c r="R66" s="17"/>
      <c r="S66" s="56"/>
      <c r="U66" s="36" t="s">
        <v>61</v>
      </c>
      <c r="V66" s="35">
        <v>100</v>
      </c>
      <c r="W66" s="35" t="s">
        <v>62</v>
      </c>
      <c r="X66" s="35" t="s">
        <v>33</v>
      </c>
      <c r="Y66" s="46" t="s">
        <v>34</v>
      </c>
      <c r="Z66" s="46" t="s">
        <v>35</v>
      </c>
      <c r="AA66" s="35" t="s">
        <v>33</v>
      </c>
      <c r="AB66" s="35" t="s">
        <v>36</v>
      </c>
      <c r="AC66" s="35"/>
      <c r="AD66" s="35" t="s">
        <v>37</v>
      </c>
      <c r="AE66" s="60">
        <f>-D32</f>
        <v>0</v>
      </c>
      <c r="AF66" s="36" t="s">
        <v>61</v>
      </c>
      <c r="AG66" s="35">
        <v>100</v>
      </c>
      <c r="AH66" s="35" t="s">
        <v>62</v>
      </c>
      <c r="AI66" s="35" t="s">
        <v>33</v>
      </c>
      <c r="AJ66" s="46" t="s">
        <v>34</v>
      </c>
      <c r="AK66" s="46" t="s">
        <v>35</v>
      </c>
      <c r="AL66" s="35" t="s">
        <v>33</v>
      </c>
      <c r="AM66" s="35" t="s">
        <v>36</v>
      </c>
      <c r="AN66" s="35"/>
      <c r="AO66" s="35" t="s">
        <v>37</v>
      </c>
      <c r="AP66" s="60">
        <f>-E32</f>
        <v>0</v>
      </c>
      <c r="AQ66" s="36" t="s">
        <v>61</v>
      </c>
      <c r="AR66" s="35">
        <v>100</v>
      </c>
      <c r="AS66" s="35" t="s">
        <v>62</v>
      </c>
      <c r="AT66" s="35" t="s">
        <v>33</v>
      </c>
      <c r="AU66" s="46" t="s">
        <v>34</v>
      </c>
      <c r="AV66" s="46" t="s">
        <v>35</v>
      </c>
      <c r="AW66" s="35" t="s">
        <v>33</v>
      </c>
      <c r="AX66" s="35" t="s">
        <v>36</v>
      </c>
      <c r="AY66" s="35"/>
      <c r="AZ66" s="35" t="s">
        <v>37</v>
      </c>
      <c r="BA66" s="60">
        <f>-F32</f>
        <v>0</v>
      </c>
      <c r="BB66" s="36" t="s">
        <v>61</v>
      </c>
      <c r="BC66" s="35">
        <v>100</v>
      </c>
      <c r="BD66" s="35" t="s">
        <v>62</v>
      </c>
      <c r="BE66" s="35" t="s">
        <v>33</v>
      </c>
      <c r="BF66" s="46" t="s">
        <v>34</v>
      </c>
      <c r="BG66" s="46" t="s">
        <v>35</v>
      </c>
      <c r="BH66" s="35" t="s">
        <v>33</v>
      </c>
      <c r="BI66" s="35" t="s">
        <v>36</v>
      </c>
      <c r="BJ66" s="35"/>
      <c r="BK66" s="35" t="s">
        <v>37</v>
      </c>
      <c r="BL66" s="27">
        <f>-G32</f>
        <v>0</v>
      </c>
      <c r="BM66" s="36" t="s">
        <v>61</v>
      </c>
      <c r="BN66" s="35">
        <v>100</v>
      </c>
      <c r="BO66" s="35" t="s">
        <v>62</v>
      </c>
      <c r="BP66" s="35" t="s">
        <v>33</v>
      </c>
      <c r="BQ66" s="46" t="s">
        <v>34</v>
      </c>
      <c r="BR66" s="46" t="s">
        <v>35</v>
      </c>
      <c r="BS66" s="35" t="s">
        <v>33</v>
      </c>
      <c r="BT66" s="35" t="s">
        <v>36</v>
      </c>
      <c r="BU66" s="35"/>
      <c r="BV66" s="35" t="s">
        <v>37</v>
      </c>
      <c r="BW66" s="60">
        <f>-H32</f>
        <v>0</v>
      </c>
      <c r="BX66" s="36" t="s">
        <v>61</v>
      </c>
      <c r="BY66" s="35">
        <v>100</v>
      </c>
      <c r="BZ66" s="35" t="s">
        <v>62</v>
      </c>
      <c r="CA66" s="35" t="s">
        <v>33</v>
      </c>
      <c r="CB66" s="46" t="s">
        <v>34</v>
      </c>
      <c r="CC66" s="46" t="s">
        <v>35</v>
      </c>
      <c r="CD66" s="35" t="s">
        <v>33</v>
      </c>
      <c r="CE66" s="35" t="s">
        <v>36</v>
      </c>
      <c r="CF66" s="35"/>
      <c r="CG66" s="35" t="s">
        <v>37</v>
      </c>
      <c r="CH66" s="60">
        <f>-I32</f>
        <v>0</v>
      </c>
      <c r="CI66" s="36" t="s">
        <v>61</v>
      </c>
      <c r="CJ66" s="35">
        <v>100</v>
      </c>
      <c r="CK66" s="35" t="s">
        <v>62</v>
      </c>
      <c r="CL66" s="35" t="s">
        <v>33</v>
      </c>
      <c r="CM66" s="46" t="s">
        <v>34</v>
      </c>
      <c r="CN66" s="46" t="s">
        <v>35</v>
      </c>
      <c r="CO66" s="35" t="s">
        <v>33</v>
      </c>
      <c r="CP66" s="35" t="s">
        <v>36</v>
      </c>
      <c r="CQ66" s="35"/>
      <c r="CR66" s="35" t="s">
        <v>37</v>
      </c>
      <c r="CS66" s="60">
        <f>-J32</f>
        <v>0</v>
      </c>
      <c r="CT66" s="36" t="s">
        <v>61</v>
      </c>
      <c r="CU66" s="35">
        <v>100</v>
      </c>
      <c r="CV66" s="35" t="s">
        <v>62</v>
      </c>
      <c r="CW66" s="35" t="s">
        <v>33</v>
      </c>
      <c r="CX66" s="46" t="s">
        <v>34</v>
      </c>
      <c r="CY66" s="46" t="s">
        <v>35</v>
      </c>
      <c r="CZ66" s="35" t="s">
        <v>33</v>
      </c>
      <c r="DA66" s="35" t="s">
        <v>36</v>
      </c>
      <c r="DB66" s="35"/>
      <c r="DC66" s="35" t="s">
        <v>37</v>
      </c>
      <c r="DD66" s="60">
        <f>-K32</f>
        <v>0</v>
      </c>
      <c r="DE66" s="36" t="s">
        <v>61</v>
      </c>
      <c r="DF66" s="35">
        <v>100</v>
      </c>
      <c r="DG66" s="35" t="s">
        <v>62</v>
      </c>
      <c r="DH66" s="35" t="s">
        <v>33</v>
      </c>
      <c r="DI66" s="46" t="s">
        <v>34</v>
      </c>
      <c r="DJ66" s="46" t="s">
        <v>35</v>
      </c>
      <c r="DK66" s="35" t="s">
        <v>33</v>
      </c>
      <c r="DL66" s="35" t="s">
        <v>36</v>
      </c>
      <c r="DM66" s="35"/>
      <c r="DN66" s="35" t="s">
        <v>37</v>
      </c>
      <c r="DO66" s="60">
        <f>-L32</f>
        <v>0</v>
      </c>
      <c r="DP66" s="36" t="s">
        <v>61</v>
      </c>
      <c r="DQ66" s="35">
        <v>100</v>
      </c>
      <c r="DR66" s="35" t="s">
        <v>62</v>
      </c>
      <c r="DS66" s="35" t="s">
        <v>33</v>
      </c>
      <c r="DT66" s="46" t="s">
        <v>34</v>
      </c>
      <c r="DU66" s="46" t="s">
        <v>35</v>
      </c>
      <c r="DV66" s="35" t="s">
        <v>33</v>
      </c>
      <c r="DW66" s="35" t="s">
        <v>36</v>
      </c>
      <c r="DX66" s="35"/>
      <c r="DY66" s="35" t="s">
        <v>37</v>
      </c>
      <c r="DZ66" s="60">
        <f>-M32</f>
        <v>0</v>
      </c>
      <c r="EA66" s="36" t="s">
        <v>61</v>
      </c>
      <c r="EB66" s="35">
        <v>100</v>
      </c>
      <c r="EC66" s="35" t="s">
        <v>62</v>
      </c>
      <c r="ED66" s="35" t="s">
        <v>33</v>
      </c>
      <c r="EE66" s="46" t="s">
        <v>34</v>
      </c>
      <c r="EF66" s="46" t="s">
        <v>35</v>
      </c>
      <c r="EG66" s="35" t="s">
        <v>33</v>
      </c>
      <c r="EH66" s="35" t="s">
        <v>36</v>
      </c>
      <c r="EI66" s="35"/>
      <c r="EJ66" s="35" t="s">
        <v>37</v>
      </c>
      <c r="EK66" s="60">
        <f>-N32</f>
        <v>0</v>
      </c>
      <c r="EL66" s="36" t="s">
        <v>61</v>
      </c>
      <c r="EM66" s="35">
        <v>100</v>
      </c>
      <c r="EN66" s="35" t="s">
        <v>62</v>
      </c>
      <c r="EO66" s="35" t="s">
        <v>33</v>
      </c>
      <c r="EP66" s="46" t="s">
        <v>34</v>
      </c>
      <c r="EQ66" s="46" t="s">
        <v>35</v>
      </c>
      <c r="ER66" s="35" t="s">
        <v>33</v>
      </c>
      <c r="ES66" s="35" t="s">
        <v>36</v>
      </c>
      <c r="ET66" s="35"/>
      <c r="EU66" s="35" t="s">
        <v>37</v>
      </c>
      <c r="EV66" s="60">
        <f>-O32</f>
        <v>0</v>
      </c>
    </row>
    <row r="67" spans="2:152">
      <c r="B67" s="1" t="s">
        <v>187</v>
      </c>
      <c r="C67" s="27" t="e">
        <v>#DIV/0!</v>
      </c>
      <c r="D67" s="27">
        <f t="shared" si="27"/>
        <v>0</v>
      </c>
      <c r="E67" s="27">
        <f t="shared" si="27"/>
        <v>0</v>
      </c>
      <c r="F67" s="27">
        <f t="shared" si="27"/>
        <v>0</v>
      </c>
      <c r="G67" s="27">
        <f t="shared" si="27"/>
        <v>0</v>
      </c>
      <c r="H67" s="27">
        <f t="shared" si="27"/>
        <v>0</v>
      </c>
      <c r="I67" s="27">
        <f t="shared" si="27"/>
        <v>0</v>
      </c>
      <c r="J67" s="27">
        <f t="shared" si="27"/>
        <v>0</v>
      </c>
      <c r="K67" s="27">
        <f t="shared" si="27"/>
        <v>0</v>
      </c>
      <c r="L67" s="27">
        <f t="shared" si="27"/>
        <v>0</v>
      </c>
      <c r="M67" s="27">
        <f t="shared" si="27"/>
        <v>0</v>
      </c>
      <c r="N67" s="27">
        <f t="shared" si="27"/>
        <v>0</v>
      </c>
      <c r="O67" s="27">
        <f t="shared" si="27"/>
        <v>0</v>
      </c>
      <c r="P67" s="3">
        <f>SUM(D67:O67)</f>
        <v>0</v>
      </c>
      <c r="Q67" s="5" t="e">
        <f>+C67+P67</f>
        <v>#DIV/0!</v>
      </c>
      <c r="R67" s="17"/>
      <c r="S67" s="56"/>
      <c r="U67" s="36" t="s">
        <v>61</v>
      </c>
      <c r="V67" s="35">
        <v>100</v>
      </c>
      <c r="W67" s="35" t="s">
        <v>62</v>
      </c>
      <c r="X67" s="35" t="s">
        <v>33</v>
      </c>
      <c r="Y67" s="46" t="s">
        <v>34</v>
      </c>
      <c r="Z67" s="46" t="s">
        <v>35</v>
      </c>
      <c r="AA67" s="35" t="s">
        <v>33</v>
      </c>
      <c r="AB67" s="35" t="s">
        <v>36</v>
      </c>
      <c r="AC67" s="35"/>
      <c r="AD67" s="35" t="s">
        <v>37</v>
      </c>
      <c r="AE67" s="60">
        <f>-D33</f>
        <v>0</v>
      </c>
      <c r="AF67" s="36" t="s">
        <v>61</v>
      </c>
      <c r="AG67" s="35">
        <v>100</v>
      </c>
      <c r="AH67" s="35" t="s">
        <v>62</v>
      </c>
      <c r="AI67" s="35" t="s">
        <v>33</v>
      </c>
      <c r="AJ67" s="46" t="s">
        <v>34</v>
      </c>
      <c r="AK67" s="46" t="s">
        <v>35</v>
      </c>
      <c r="AL67" s="35" t="s">
        <v>33</v>
      </c>
      <c r="AM67" s="35" t="s">
        <v>36</v>
      </c>
      <c r="AN67" s="35"/>
      <c r="AO67" s="35" t="s">
        <v>37</v>
      </c>
      <c r="AP67" s="60">
        <f>-E33</f>
        <v>0</v>
      </c>
      <c r="AQ67" s="36" t="s">
        <v>61</v>
      </c>
      <c r="AR67" s="35">
        <v>100</v>
      </c>
      <c r="AS67" s="35" t="s">
        <v>62</v>
      </c>
      <c r="AT67" s="35" t="s">
        <v>33</v>
      </c>
      <c r="AU67" s="46" t="s">
        <v>34</v>
      </c>
      <c r="AV67" s="46" t="s">
        <v>35</v>
      </c>
      <c r="AW67" s="35" t="s">
        <v>33</v>
      </c>
      <c r="AX67" s="35" t="s">
        <v>36</v>
      </c>
      <c r="AY67" s="35"/>
      <c r="AZ67" s="35" t="s">
        <v>37</v>
      </c>
      <c r="BA67" s="60">
        <f>-F33</f>
        <v>0</v>
      </c>
      <c r="BB67" s="36" t="s">
        <v>61</v>
      </c>
      <c r="BC67" s="35">
        <v>100</v>
      </c>
      <c r="BD67" s="35" t="s">
        <v>62</v>
      </c>
      <c r="BE67" s="35" t="s">
        <v>33</v>
      </c>
      <c r="BF67" s="46" t="s">
        <v>34</v>
      </c>
      <c r="BG67" s="46" t="s">
        <v>35</v>
      </c>
      <c r="BH67" s="35" t="s">
        <v>33</v>
      </c>
      <c r="BI67" s="35" t="s">
        <v>36</v>
      </c>
      <c r="BJ67" s="35"/>
      <c r="BK67" s="35" t="s">
        <v>37</v>
      </c>
      <c r="BL67" s="27">
        <f>-G33</f>
        <v>0</v>
      </c>
      <c r="BM67" s="36" t="s">
        <v>61</v>
      </c>
      <c r="BN67" s="35">
        <v>100</v>
      </c>
      <c r="BO67" s="35" t="s">
        <v>62</v>
      </c>
      <c r="BP67" s="35" t="s">
        <v>33</v>
      </c>
      <c r="BQ67" s="46" t="s">
        <v>34</v>
      </c>
      <c r="BR67" s="46" t="s">
        <v>35</v>
      </c>
      <c r="BS67" s="35" t="s">
        <v>33</v>
      </c>
      <c r="BT67" s="35" t="s">
        <v>36</v>
      </c>
      <c r="BU67" s="35"/>
      <c r="BV67" s="35" t="s">
        <v>37</v>
      </c>
      <c r="BW67" s="60">
        <f>-H33</f>
        <v>0</v>
      </c>
      <c r="BX67" s="36" t="s">
        <v>61</v>
      </c>
      <c r="BY67" s="35">
        <v>100</v>
      </c>
      <c r="BZ67" s="35" t="s">
        <v>62</v>
      </c>
      <c r="CA67" s="35" t="s">
        <v>33</v>
      </c>
      <c r="CB67" s="46" t="s">
        <v>34</v>
      </c>
      <c r="CC67" s="46" t="s">
        <v>35</v>
      </c>
      <c r="CD67" s="35" t="s">
        <v>33</v>
      </c>
      <c r="CE67" s="35" t="s">
        <v>36</v>
      </c>
      <c r="CF67" s="35"/>
      <c r="CG67" s="35" t="s">
        <v>37</v>
      </c>
      <c r="CH67" s="60">
        <f>-I33</f>
        <v>0</v>
      </c>
      <c r="CI67" s="36" t="s">
        <v>61</v>
      </c>
      <c r="CJ67" s="35">
        <v>100</v>
      </c>
      <c r="CK67" s="35" t="s">
        <v>62</v>
      </c>
      <c r="CL67" s="35" t="s">
        <v>33</v>
      </c>
      <c r="CM67" s="46" t="s">
        <v>34</v>
      </c>
      <c r="CN67" s="46" t="s">
        <v>35</v>
      </c>
      <c r="CO67" s="35" t="s">
        <v>33</v>
      </c>
      <c r="CP67" s="35" t="s">
        <v>36</v>
      </c>
      <c r="CQ67" s="35"/>
      <c r="CR67" s="35" t="s">
        <v>37</v>
      </c>
      <c r="CS67" s="60">
        <f>-J33</f>
        <v>0</v>
      </c>
      <c r="CT67" s="36" t="s">
        <v>61</v>
      </c>
      <c r="CU67" s="35">
        <v>100</v>
      </c>
      <c r="CV67" s="35" t="s">
        <v>62</v>
      </c>
      <c r="CW67" s="35" t="s">
        <v>33</v>
      </c>
      <c r="CX67" s="46" t="s">
        <v>34</v>
      </c>
      <c r="CY67" s="46" t="s">
        <v>35</v>
      </c>
      <c r="CZ67" s="35" t="s">
        <v>33</v>
      </c>
      <c r="DA67" s="35" t="s">
        <v>36</v>
      </c>
      <c r="DB67" s="35"/>
      <c r="DC67" s="35" t="s">
        <v>37</v>
      </c>
      <c r="DD67" s="60">
        <f>-K33</f>
        <v>0</v>
      </c>
      <c r="DE67" s="36" t="s">
        <v>61</v>
      </c>
      <c r="DF67" s="35">
        <v>100</v>
      </c>
      <c r="DG67" s="35" t="s">
        <v>62</v>
      </c>
      <c r="DH67" s="35" t="s">
        <v>33</v>
      </c>
      <c r="DI67" s="46" t="s">
        <v>34</v>
      </c>
      <c r="DJ67" s="46" t="s">
        <v>35</v>
      </c>
      <c r="DK67" s="35" t="s">
        <v>33</v>
      </c>
      <c r="DL67" s="35" t="s">
        <v>36</v>
      </c>
      <c r="DM67" s="35"/>
      <c r="DN67" s="35" t="s">
        <v>37</v>
      </c>
      <c r="DO67" s="60">
        <f>-L33</f>
        <v>0</v>
      </c>
      <c r="DP67" s="36" t="s">
        <v>61</v>
      </c>
      <c r="DQ67" s="35">
        <v>100</v>
      </c>
      <c r="DR67" s="35" t="s">
        <v>62</v>
      </c>
      <c r="DS67" s="35" t="s">
        <v>33</v>
      </c>
      <c r="DT67" s="46" t="s">
        <v>34</v>
      </c>
      <c r="DU67" s="46" t="s">
        <v>35</v>
      </c>
      <c r="DV67" s="35" t="s">
        <v>33</v>
      </c>
      <c r="DW67" s="35" t="s">
        <v>36</v>
      </c>
      <c r="DX67" s="35"/>
      <c r="DY67" s="35" t="s">
        <v>37</v>
      </c>
      <c r="DZ67" s="60">
        <f>-M33</f>
        <v>0</v>
      </c>
      <c r="EA67" s="36" t="s">
        <v>61</v>
      </c>
      <c r="EB67" s="35">
        <v>100</v>
      </c>
      <c r="EC67" s="35" t="s">
        <v>62</v>
      </c>
      <c r="ED67" s="35" t="s">
        <v>33</v>
      </c>
      <c r="EE67" s="46" t="s">
        <v>34</v>
      </c>
      <c r="EF67" s="46" t="s">
        <v>35</v>
      </c>
      <c r="EG67" s="35" t="s">
        <v>33</v>
      </c>
      <c r="EH67" s="35" t="s">
        <v>36</v>
      </c>
      <c r="EI67" s="35"/>
      <c r="EJ67" s="35" t="s">
        <v>37</v>
      </c>
      <c r="EK67" s="60">
        <f>-N33</f>
        <v>0</v>
      </c>
      <c r="EL67" s="36" t="s">
        <v>61</v>
      </c>
      <c r="EM67" s="35">
        <v>100</v>
      </c>
      <c r="EN67" s="35" t="s">
        <v>62</v>
      </c>
      <c r="EO67" s="35" t="s">
        <v>33</v>
      </c>
      <c r="EP67" s="46" t="s">
        <v>34</v>
      </c>
      <c r="EQ67" s="46" t="s">
        <v>35</v>
      </c>
      <c r="ER67" s="35" t="s">
        <v>33</v>
      </c>
      <c r="ES67" s="35" t="s">
        <v>36</v>
      </c>
      <c r="ET67" s="35"/>
      <c r="EU67" s="35" t="s">
        <v>37</v>
      </c>
      <c r="EV67" s="60">
        <f>-O33</f>
        <v>0</v>
      </c>
    </row>
    <row r="68" spans="2:152">
      <c r="B68" s="1" t="s">
        <v>188</v>
      </c>
      <c r="C68" s="13">
        <f t="shared" ref="C68:O68" si="28">C26+C27</f>
        <v>0</v>
      </c>
      <c r="D68" s="13">
        <f t="shared" si="28"/>
        <v>0</v>
      </c>
      <c r="E68" s="13">
        <f t="shared" si="28"/>
        <v>0</v>
      </c>
      <c r="F68" s="13">
        <f t="shared" si="28"/>
        <v>0</v>
      </c>
      <c r="G68" s="13">
        <f t="shared" si="28"/>
        <v>0</v>
      </c>
      <c r="H68" s="13">
        <f t="shared" si="28"/>
        <v>0</v>
      </c>
      <c r="I68" s="13">
        <f t="shared" si="28"/>
        <v>0</v>
      </c>
      <c r="J68" s="13">
        <f t="shared" si="28"/>
        <v>0</v>
      </c>
      <c r="K68" s="13">
        <f t="shared" si="28"/>
        <v>0</v>
      </c>
      <c r="L68" s="13">
        <f t="shared" si="28"/>
        <v>0</v>
      </c>
      <c r="M68" s="13">
        <f t="shared" si="28"/>
        <v>0</v>
      </c>
      <c r="N68" s="13">
        <f t="shared" si="28"/>
        <v>0</v>
      </c>
      <c r="O68" s="13">
        <f t="shared" si="28"/>
        <v>0</v>
      </c>
      <c r="P68" s="3">
        <f>SUM(D68:O68)</f>
        <v>0</v>
      </c>
      <c r="Q68" s="5">
        <f>+C68+P68</f>
        <v>0</v>
      </c>
      <c r="R68" s="17"/>
      <c r="S68" s="56"/>
      <c r="U68" s="36" t="s">
        <v>183</v>
      </c>
      <c r="V68" s="35">
        <v>100</v>
      </c>
      <c r="W68" s="35" t="s">
        <v>184</v>
      </c>
      <c r="X68" s="35" t="s">
        <v>33</v>
      </c>
      <c r="Y68" s="46" t="s">
        <v>34</v>
      </c>
      <c r="Z68" s="46" t="s">
        <v>35</v>
      </c>
      <c r="AA68" s="35" t="s">
        <v>33</v>
      </c>
      <c r="AB68" s="35" t="s">
        <v>36</v>
      </c>
      <c r="AC68" s="35"/>
      <c r="AD68" s="35" t="s">
        <v>37</v>
      </c>
      <c r="AE68" s="60">
        <f>+D33</f>
        <v>0</v>
      </c>
      <c r="AF68" s="36" t="s">
        <v>183</v>
      </c>
      <c r="AG68" s="35">
        <v>100</v>
      </c>
      <c r="AH68" s="35" t="s">
        <v>184</v>
      </c>
      <c r="AI68" s="35" t="s">
        <v>33</v>
      </c>
      <c r="AJ68" s="46" t="s">
        <v>34</v>
      </c>
      <c r="AK68" s="46" t="s">
        <v>35</v>
      </c>
      <c r="AL68" s="35" t="s">
        <v>33</v>
      </c>
      <c r="AM68" s="35" t="s">
        <v>36</v>
      </c>
      <c r="AN68" s="35"/>
      <c r="AO68" s="35" t="s">
        <v>37</v>
      </c>
      <c r="AP68" s="60">
        <f>+E33</f>
        <v>0</v>
      </c>
      <c r="AQ68" s="36" t="s">
        <v>183</v>
      </c>
      <c r="AR68" s="35">
        <v>100</v>
      </c>
      <c r="AS68" s="35" t="s">
        <v>184</v>
      </c>
      <c r="AT68" s="35" t="s">
        <v>33</v>
      </c>
      <c r="AU68" s="46" t="s">
        <v>34</v>
      </c>
      <c r="AV68" s="46" t="s">
        <v>35</v>
      </c>
      <c r="AW68" s="35" t="s">
        <v>33</v>
      </c>
      <c r="AX68" s="35" t="s">
        <v>36</v>
      </c>
      <c r="AY68" s="35"/>
      <c r="AZ68" s="35" t="s">
        <v>37</v>
      </c>
      <c r="BA68" s="60">
        <f>+F33</f>
        <v>0</v>
      </c>
      <c r="BB68" s="36" t="s">
        <v>183</v>
      </c>
      <c r="BC68" s="35">
        <v>100</v>
      </c>
      <c r="BD68" s="35" t="s">
        <v>184</v>
      </c>
      <c r="BE68" s="35" t="s">
        <v>33</v>
      </c>
      <c r="BF68" s="46" t="s">
        <v>34</v>
      </c>
      <c r="BG68" s="46" t="s">
        <v>35</v>
      </c>
      <c r="BH68" s="35" t="s">
        <v>33</v>
      </c>
      <c r="BI68" s="35" t="s">
        <v>36</v>
      </c>
      <c r="BJ68" s="35"/>
      <c r="BK68" s="35" t="s">
        <v>37</v>
      </c>
      <c r="BL68" s="27">
        <f>+G33</f>
        <v>0</v>
      </c>
      <c r="BM68" s="36" t="s">
        <v>183</v>
      </c>
      <c r="BN68" s="35">
        <v>100</v>
      </c>
      <c r="BO68" s="35" t="s">
        <v>184</v>
      </c>
      <c r="BP68" s="35" t="s">
        <v>33</v>
      </c>
      <c r="BQ68" s="46" t="s">
        <v>34</v>
      </c>
      <c r="BR68" s="46" t="s">
        <v>35</v>
      </c>
      <c r="BS68" s="35" t="s">
        <v>33</v>
      </c>
      <c r="BT68" s="35" t="s">
        <v>36</v>
      </c>
      <c r="BU68" s="35"/>
      <c r="BV68" s="35" t="s">
        <v>37</v>
      </c>
      <c r="BW68" s="60">
        <f>+H33</f>
        <v>0</v>
      </c>
      <c r="BX68" s="36" t="s">
        <v>183</v>
      </c>
      <c r="BY68" s="35">
        <v>100</v>
      </c>
      <c r="BZ68" s="35" t="s">
        <v>184</v>
      </c>
      <c r="CA68" s="35" t="s">
        <v>33</v>
      </c>
      <c r="CB68" s="46" t="s">
        <v>34</v>
      </c>
      <c r="CC68" s="46" t="s">
        <v>35</v>
      </c>
      <c r="CD68" s="35" t="s">
        <v>33</v>
      </c>
      <c r="CE68" s="35" t="s">
        <v>36</v>
      </c>
      <c r="CF68" s="35"/>
      <c r="CG68" s="35" t="s">
        <v>37</v>
      </c>
      <c r="CH68" s="60">
        <f>+I33</f>
        <v>0</v>
      </c>
      <c r="CI68" s="36" t="s">
        <v>183</v>
      </c>
      <c r="CJ68" s="35">
        <v>100</v>
      </c>
      <c r="CK68" s="35" t="s">
        <v>184</v>
      </c>
      <c r="CL68" s="35" t="s">
        <v>33</v>
      </c>
      <c r="CM68" s="46" t="s">
        <v>34</v>
      </c>
      <c r="CN68" s="46" t="s">
        <v>35</v>
      </c>
      <c r="CO68" s="35" t="s">
        <v>33</v>
      </c>
      <c r="CP68" s="35" t="s">
        <v>36</v>
      </c>
      <c r="CQ68" s="35"/>
      <c r="CR68" s="35" t="s">
        <v>37</v>
      </c>
      <c r="CS68" s="60">
        <f>+J33</f>
        <v>0</v>
      </c>
      <c r="CT68" s="36" t="s">
        <v>183</v>
      </c>
      <c r="CU68" s="35">
        <v>100</v>
      </c>
      <c r="CV68" s="35" t="s">
        <v>184</v>
      </c>
      <c r="CW68" s="35" t="s">
        <v>33</v>
      </c>
      <c r="CX68" s="46" t="s">
        <v>34</v>
      </c>
      <c r="CY68" s="46" t="s">
        <v>35</v>
      </c>
      <c r="CZ68" s="35" t="s">
        <v>33</v>
      </c>
      <c r="DA68" s="35" t="s">
        <v>36</v>
      </c>
      <c r="DB68" s="35"/>
      <c r="DC68" s="35" t="s">
        <v>37</v>
      </c>
      <c r="DD68" s="60">
        <f>+K33</f>
        <v>0</v>
      </c>
      <c r="DE68" s="36" t="s">
        <v>183</v>
      </c>
      <c r="DF68" s="35">
        <v>100</v>
      </c>
      <c r="DG68" s="35" t="s">
        <v>184</v>
      </c>
      <c r="DH68" s="35" t="s">
        <v>33</v>
      </c>
      <c r="DI68" s="46" t="s">
        <v>34</v>
      </c>
      <c r="DJ68" s="46" t="s">
        <v>35</v>
      </c>
      <c r="DK68" s="35" t="s">
        <v>33</v>
      </c>
      <c r="DL68" s="35" t="s">
        <v>36</v>
      </c>
      <c r="DM68" s="35"/>
      <c r="DN68" s="35" t="s">
        <v>37</v>
      </c>
      <c r="DO68" s="60">
        <f>+L33</f>
        <v>0</v>
      </c>
      <c r="DP68" s="36" t="s">
        <v>183</v>
      </c>
      <c r="DQ68" s="35">
        <v>100</v>
      </c>
      <c r="DR68" s="35" t="s">
        <v>184</v>
      </c>
      <c r="DS68" s="35" t="s">
        <v>33</v>
      </c>
      <c r="DT68" s="46" t="s">
        <v>34</v>
      </c>
      <c r="DU68" s="46" t="s">
        <v>35</v>
      </c>
      <c r="DV68" s="35" t="s">
        <v>33</v>
      </c>
      <c r="DW68" s="35" t="s">
        <v>36</v>
      </c>
      <c r="DX68" s="35"/>
      <c r="DY68" s="35" t="s">
        <v>37</v>
      </c>
      <c r="DZ68" s="60">
        <f>+M33</f>
        <v>0</v>
      </c>
      <c r="EA68" s="36" t="s">
        <v>183</v>
      </c>
      <c r="EB68" s="35">
        <v>100</v>
      </c>
      <c r="EC68" s="35" t="s">
        <v>184</v>
      </c>
      <c r="ED68" s="35" t="s">
        <v>33</v>
      </c>
      <c r="EE68" s="46" t="s">
        <v>34</v>
      </c>
      <c r="EF68" s="46" t="s">
        <v>35</v>
      </c>
      <c r="EG68" s="35" t="s">
        <v>33</v>
      </c>
      <c r="EH68" s="35" t="s">
        <v>36</v>
      </c>
      <c r="EI68" s="35"/>
      <c r="EJ68" s="35" t="s">
        <v>37</v>
      </c>
      <c r="EK68" s="60">
        <f>+N33</f>
        <v>0</v>
      </c>
      <c r="EL68" s="36" t="s">
        <v>183</v>
      </c>
      <c r="EM68" s="35">
        <v>100</v>
      </c>
      <c r="EN68" s="35" t="s">
        <v>184</v>
      </c>
      <c r="EO68" s="35" t="s">
        <v>33</v>
      </c>
      <c r="EP68" s="46" t="s">
        <v>34</v>
      </c>
      <c r="EQ68" s="46" t="s">
        <v>35</v>
      </c>
      <c r="ER68" s="35" t="s">
        <v>33</v>
      </c>
      <c r="ES68" s="35" t="s">
        <v>36</v>
      </c>
      <c r="ET68" s="35"/>
      <c r="EU68" s="35" t="s">
        <v>37</v>
      </c>
      <c r="EV68" s="60">
        <f>+O33</f>
        <v>0</v>
      </c>
    </row>
    <row r="69" spans="2:152">
      <c r="B69" s="9"/>
      <c r="C69" s="28" t="e">
        <v>#DIV/0!</v>
      </c>
      <c r="D69" s="28">
        <f t="shared" ref="D69:O69" si="29">SUM(D65:D68)</f>
        <v>0</v>
      </c>
      <c r="E69" s="28">
        <f t="shared" si="29"/>
        <v>0</v>
      </c>
      <c r="F69" s="28">
        <f t="shared" si="29"/>
        <v>0</v>
      </c>
      <c r="G69" s="28">
        <f t="shared" si="29"/>
        <v>0</v>
      </c>
      <c r="H69" s="28">
        <f t="shared" si="29"/>
        <v>0</v>
      </c>
      <c r="I69" s="28">
        <f t="shared" si="29"/>
        <v>0</v>
      </c>
      <c r="J69" s="28">
        <f t="shared" si="29"/>
        <v>0</v>
      </c>
      <c r="K69" s="28">
        <f t="shared" si="29"/>
        <v>0</v>
      </c>
      <c r="L69" s="28">
        <f t="shared" si="29"/>
        <v>0</v>
      </c>
      <c r="M69" s="28">
        <f t="shared" si="29"/>
        <v>0</v>
      </c>
      <c r="N69" s="28">
        <f t="shared" si="29"/>
        <v>0</v>
      </c>
      <c r="O69" s="28">
        <f t="shared" si="29"/>
        <v>0</v>
      </c>
      <c r="P69" s="16">
        <f>SUM(P65:P68)</f>
        <v>0</v>
      </c>
      <c r="Q69" s="16" t="e">
        <f>SUM(Q65:Q68)</f>
        <v>#DIV/0!</v>
      </c>
      <c r="R69" s="17"/>
      <c r="S69" s="56"/>
      <c r="U69" s="36" t="s">
        <v>189</v>
      </c>
      <c r="V69" s="35">
        <v>100</v>
      </c>
      <c r="W69" s="35" t="s">
        <v>190</v>
      </c>
      <c r="X69" s="35" t="s">
        <v>33</v>
      </c>
      <c r="Y69" s="46" t="s">
        <v>34</v>
      </c>
      <c r="Z69" s="46" t="s">
        <v>35</v>
      </c>
      <c r="AA69" s="35" t="s">
        <v>33</v>
      </c>
      <c r="AB69" s="35" t="s">
        <v>36</v>
      </c>
      <c r="AC69" s="35"/>
      <c r="AD69" s="35" t="s">
        <v>37</v>
      </c>
      <c r="AE69" s="60">
        <f>+D47</f>
        <v>0</v>
      </c>
      <c r="AF69" s="36" t="s">
        <v>189</v>
      </c>
      <c r="AG69" s="35">
        <v>100</v>
      </c>
      <c r="AH69" s="35" t="s">
        <v>190</v>
      </c>
      <c r="AI69" s="35" t="s">
        <v>33</v>
      </c>
      <c r="AJ69" s="46" t="s">
        <v>34</v>
      </c>
      <c r="AK69" s="46" t="s">
        <v>35</v>
      </c>
      <c r="AL69" s="35" t="s">
        <v>33</v>
      </c>
      <c r="AM69" s="35" t="s">
        <v>36</v>
      </c>
      <c r="AN69" s="35"/>
      <c r="AO69" s="35" t="s">
        <v>37</v>
      </c>
      <c r="AP69" s="60">
        <f>+E47</f>
        <v>0</v>
      </c>
      <c r="AQ69" s="36" t="s">
        <v>189</v>
      </c>
      <c r="AR69" s="35">
        <v>100</v>
      </c>
      <c r="AS69" s="35" t="s">
        <v>190</v>
      </c>
      <c r="AT69" s="35" t="s">
        <v>33</v>
      </c>
      <c r="AU69" s="46" t="s">
        <v>34</v>
      </c>
      <c r="AV69" s="46" t="s">
        <v>35</v>
      </c>
      <c r="AW69" s="35" t="s">
        <v>33</v>
      </c>
      <c r="AX69" s="35" t="s">
        <v>36</v>
      </c>
      <c r="AY69" s="35"/>
      <c r="AZ69" s="35" t="s">
        <v>37</v>
      </c>
      <c r="BA69" s="60">
        <f>+F47</f>
        <v>0</v>
      </c>
      <c r="BB69" s="36" t="s">
        <v>189</v>
      </c>
      <c r="BC69" s="35">
        <v>100</v>
      </c>
      <c r="BD69" s="35" t="s">
        <v>190</v>
      </c>
      <c r="BE69" s="35" t="s">
        <v>33</v>
      </c>
      <c r="BF69" s="46" t="s">
        <v>34</v>
      </c>
      <c r="BG69" s="46" t="s">
        <v>35</v>
      </c>
      <c r="BH69" s="35" t="s">
        <v>33</v>
      </c>
      <c r="BI69" s="35" t="s">
        <v>36</v>
      </c>
      <c r="BJ69" s="35"/>
      <c r="BK69" s="35" t="s">
        <v>37</v>
      </c>
      <c r="BL69" s="27">
        <f>+G47</f>
        <v>0</v>
      </c>
      <c r="BM69" s="36" t="s">
        <v>189</v>
      </c>
      <c r="BN69" s="35">
        <v>100</v>
      </c>
      <c r="BO69" s="35" t="s">
        <v>190</v>
      </c>
      <c r="BP69" s="35" t="s">
        <v>33</v>
      </c>
      <c r="BQ69" s="46" t="s">
        <v>34</v>
      </c>
      <c r="BR69" s="46" t="s">
        <v>35</v>
      </c>
      <c r="BS69" s="35" t="s">
        <v>33</v>
      </c>
      <c r="BT69" s="35" t="s">
        <v>36</v>
      </c>
      <c r="BU69" s="35"/>
      <c r="BV69" s="35" t="s">
        <v>37</v>
      </c>
      <c r="BW69" s="60">
        <f>+H47</f>
        <v>0</v>
      </c>
      <c r="BX69" s="36" t="s">
        <v>189</v>
      </c>
      <c r="BY69" s="35">
        <v>100</v>
      </c>
      <c r="BZ69" s="35" t="s">
        <v>190</v>
      </c>
      <c r="CA69" s="35" t="s">
        <v>33</v>
      </c>
      <c r="CB69" s="46" t="s">
        <v>34</v>
      </c>
      <c r="CC69" s="46" t="s">
        <v>35</v>
      </c>
      <c r="CD69" s="35" t="s">
        <v>33</v>
      </c>
      <c r="CE69" s="35" t="s">
        <v>36</v>
      </c>
      <c r="CF69" s="35"/>
      <c r="CG69" s="35" t="s">
        <v>37</v>
      </c>
      <c r="CH69" s="60">
        <f>+I47</f>
        <v>0</v>
      </c>
      <c r="CI69" s="36" t="s">
        <v>189</v>
      </c>
      <c r="CJ69" s="35">
        <v>100</v>
      </c>
      <c r="CK69" s="35" t="s">
        <v>190</v>
      </c>
      <c r="CL69" s="35" t="s">
        <v>33</v>
      </c>
      <c r="CM69" s="46" t="s">
        <v>34</v>
      </c>
      <c r="CN69" s="46" t="s">
        <v>35</v>
      </c>
      <c r="CO69" s="35" t="s">
        <v>33</v>
      </c>
      <c r="CP69" s="35" t="s">
        <v>36</v>
      </c>
      <c r="CQ69" s="35"/>
      <c r="CR69" s="35" t="s">
        <v>37</v>
      </c>
      <c r="CS69" s="60">
        <f>+J47</f>
        <v>0</v>
      </c>
      <c r="CT69" s="36" t="s">
        <v>189</v>
      </c>
      <c r="CU69" s="35">
        <v>100</v>
      </c>
      <c r="CV69" s="35" t="s">
        <v>190</v>
      </c>
      <c r="CW69" s="35" t="s">
        <v>33</v>
      </c>
      <c r="CX69" s="46" t="s">
        <v>34</v>
      </c>
      <c r="CY69" s="46" t="s">
        <v>35</v>
      </c>
      <c r="CZ69" s="35" t="s">
        <v>33</v>
      </c>
      <c r="DA69" s="35" t="s">
        <v>36</v>
      </c>
      <c r="DB69" s="35"/>
      <c r="DC69" s="35" t="s">
        <v>37</v>
      </c>
      <c r="DD69" s="60">
        <f>+K47</f>
        <v>0</v>
      </c>
      <c r="DE69" s="36" t="s">
        <v>189</v>
      </c>
      <c r="DF69" s="35">
        <v>100</v>
      </c>
      <c r="DG69" s="35" t="s">
        <v>190</v>
      </c>
      <c r="DH69" s="35" t="s">
        <v>33</v>
      </c>
      <c r="DI69" s="46" t="s">
        <v>34</v>
      </c>
      <c r="DJ69" s="46" t="s">
        <v>35</v>
      </c>
      <c r="DK69" s="35" t="s">
        <v>33</v>
      </c>
      <c r="DL69" s="35" t="s">
        <v>36</v>
      </c>
      <c r="DM69" s="35"/>
      <c r="DN69" s="35" t="s">
        <v>37</v>
      </c>
      <c r="DO69" s="60">
        <f>+L47</f>
        <v>0</v>
      </c>
      <c r="DP69" s="36" t="s">
        <v>189</v>
      </c>
      <c r="DQ69" s="35">
        <v>100</v>
      </c>
      <c r="DR69" s="35" t="s">
        <v>190</v>
      </c>
      <c r="DS69" s="35" t="s">
        <v>33</v>
      </c>
      <c r="DT69" s="46" t="s">
        <v>34</v>
      </c>
      <c r="DU69" s="46" t="s">
        <v>35</v>
      </c>
      <c r="DV69" s="35" t="s">
        <v>33</v>
      </c>
      <c r="DW69" s="35" t="s">
        <v>36</v>
      </c>
      <c r="DX69" s="35"/>
      <c r="DY69" s="35" t="s">
        <v>37</v>
      </c>
      <c r="DZ69" s="60">
        <f>+M47</f>
        <v>0</v>
      </c>
      <c r="EA69" s="36" t="s">
        <v>189</v>
      </c>
      <c r="EB69" s="35">
        <v>100</v>
      </c>
      <c r="EC69" s="35" t="s">
        <v>190</v>
      </c>
      <c r="ED69" s="35" t="s">
        <v>33</v>
      </c>
      <c r="EE69" s="46" t="s">
        <v>34</v>
      </c>
      <c r="EF69" s="46" t="s">
        <v>35</v>
      </c>
      <c r="EG69" s="35" t="s">
        <v>33</v>
      </c>
      <c r="EH69" s="35" t="s">
        <v>36</v>
      </c>
      <c r="EI69" s="35"/>
      <c r="EJ69" s="35" t="s">
        <v>37</v>
      </c>
      <c r="EK69" s="60">
        <f>+N47</f>
        <v>0</v>
      </c>
      <c r="EL69" s="36" t="s">
        <v>189</v>
      </c>
      <c r="EM69" s="35">
        <v>100</v>
      </c>
      <c r="EN69" s="35" t="s">
        <v>190</v>
      </c>
      <c r="EO69" s="35" t="s">
        <v>33</v>
      </c>
      <c r="EP69" s="46" t="s">
        <v>34</v>
      </c>
      <c r="EQ69" s="46" t="s">
        <v>35</v>
      </c>
      <c r="ER69" s="35" t="s">
        <v>33</v>
      </c>
      <c r="ES69" s="35" t="s">
        <v>36</v>
      </c>
      <c r="ET69" s="35"/>
      <c r="EU69" s="35" t="s">
        <v>37</v>
      </c>
      <c r="EV69" s="60">
        <f>+O47</f>
        <v>0</v>
      </c>
    </row>
    <row r="70" spans="2:152">
      <c r="C70" s="27" t="e">
        <v>#DIV/0!</v>
      </c>
      <c r="D70" s="27">
        <f t="shared" ref="D70:O70" si="30">+D18+D28-D69</f>
        <v>0</v>
      </c>
      <c r="E70" s="27">
        <f t="shared" si="30"/>
        <v>0</v>
      </c>
      <c r="F70" s="27">
        <f t="shared" si="30"/>
        <v>0</v>
      </c>
      <c r="G70" s="27">
        <f t="shared" si="30"/>
        <v>0</v>
      </c>
      <c r="H70" s="27">
        <f t="shared" si="30"/>
        <v>0</v>
      </c>
      <c r="I70" s="27">
        <f t="shared" si="30"/>
        <v>0</v>
      </c>
      <c r="J70" s="27">
        <f t="shared" si="30"/>
        <v>0</v>
      </c>
      <c r="K70" s="27">
        <f t="shared" si="30"/>
        <v>0</v>
      </c>
      <c r="L70" s="27">
        <f t="shared" si="30"/>
        <v>0</v>
      </c>
      <c r="M70" s="27">
        <f t="shared" si="30"/>
        <v>0</v>
      </c>
      <c r="N70" s="27">
        <f t="shared" si="30"/>
        <v>0</v>
      </c>
      <c r="O70" s="27">
        <f t="shared" si="30"/>
        <v>0</v>
      </c>
      <c r="P70" s="13">
        <f>+P18+P28-P69</f>
        <v>0</v>
      </c>
      <c r="Q70" s="13" t="e">
        <f>+Q18+Q28-Q69</f>
        <v>#DIV/0!</v>
      </c>
      <c r="R70" s="17"/>
      <c r="S70" s="56"/>
      <c r="U70" s="36" t="s">
        <v>191</v>
      </c>
      <c r="V70" s="35">
        <v>100</v>
      </c>
      <c r="W70" s="35" t="s">
        <v>192</v>
      </c>
      <c r="X70" s="35" t="s">
        <v>33</v>
      </c>
      <c r="Y70" s="46" t="s">
        <v>34</v>
      </c>
      <c r="Z70" s="46" t="s">
        <v>35</v>
      </c>
      <c r="AA70" s="35" t="e" cm="1">
        <f t="array" aca="1" ref="AA70" ca="1">RIGHT(CELL("filename",A1),LEN(CELL("filename",A1))-FIND("]",CELL("filename",A1)))</f>
        <v>#VALUE!</v>
      </c>
      <c r="AB70" s="35" t="s">
        <v>36</v>
      </c>
      <c r="AC70" s="35"/>
      <c r="AD70" s="35" t="s">
        <v>37</v>
      </c>
      <c r="AE70" s="60">
        <f>-D47</f>
        <v>0</v>
      </c>
      <c r="AF70" s="36" t="s">
        <v>191</v>
      </c>
      <c r="AG70" s="35">
        <v>100</v>
      </c>
      <c r="AH70" s="35" t="s">
        <v>192</v>
      </c>
      <c r="AI70" s="35" t="s">
        <v>33</v>
      </c>
      <c r="AJ70" s="46" t="s">
        <v>34</v>
      </c>
      <c r="AK70" s="46" t="s">
        <v>35</v>
      </c>
      <c r="AL70" s="35" t="e" cm="1">
        <f t="array" aca="1" ref="AL70" ca="1">RIGHT(CELL("filename",A1),LEN(CELL("filename",A1))-FIND("]",CELL("filename",A1)))</f>
        <v>#VALUE!</v>
      </c>
      <c r="AM70" s="35" t="s">
        <v>36</v>
      </c>
      <c r="AN70" s="35"/>
      <c r="AO70" s="35" t="s">
        <v>37</v>
      </c>
      <c r="AP70" s="60">
        <f>-E47</f>
        <v>0</v>
      </c>
      <c r="AQ70" s="36" t="s">
        <v>191</v>
      </c>
      <c r="AR70" s="35">
        <v>100</v>
      </c>
      <c r="AS70" s="35" t="s">
        <v>192</v>
      </c>
      <c r="AT70" s="35" t="s">
        <v>33</v>
      </c>
      <c r="AU70" s="46" t="s">
        <v>34</v>
      </c>
      <c r="AV70" s="46" t="s">
        <v>35</v>
      </c>
      <c r="AW70" s="35" t="e" cm="1">
        <f t="array" aca="1" ref="AW70" ca="1">RIGHT(CELL("filename",A1),LEN(CELL("filename",A1))-FIND("]",CELL("filename",A1)))</f>
        <v>#VALUE!</v>
      </c>
      <c r="AX70" s="35" t="s">
        <v>36</v>
      </c>
      <c r="AY70" s="35"/>
      <c r="AZ70" s="35" t="s">
        <v>37</v>
      </c>
      <c r="BA70" s="60">
        <f>-F47</f>
        <v>0</v>
      </c>
      <c r="BB70" s="36" t="s">
        <v>191</v>
      </c>
      <c r="BC70" s="35">
        <v>100</v>
      </c>
      <c r="BD70" s="35" t="s">
        <v>192</v>
      </c>
      <c r="BE70" s="35" t="s">
        <v>33</v>
      </c>
      <c r="BF70" s="46" t="s">
        <v>34</v>
      </c>
      <c r="BG70" s="46" t="s">
        <v>35</v>
      </c>
      <c r="BH70" s="35" t="e" cm="1">
        <f t="array" aca="1" ref="BH70" ca="1">RIGHT(CELL("filename",A1),LEN(CELL("filename",A1))-FIND("]",CELL("filename",A1)))</f>
        <v>#VALUE!</v>
      </c>
      <c r="BI70" s="35" t="s">
        <v>36</v>
      </c>
      <c r="BJ70" s="35"/>
      <c r="BK70" s="35" t="s">
        <v>37</v>
      </c>
      <c r="BL70" s="27">
        <f>-G47</f>
        <v>0</v>
      </c>
      <c r="BM70" s="36" t="s">
        <v>191</v>
      </c>
      <c r="BN70" s="35">
        <v>100</v>
      </c>
      <c r="BO70" s="35" t="s">
        <v>192</v>
      </c>
      <c r="BP70" s="35" t="s">
        <v>33</v>
      </c>
      <c r="BQ70" s="46" t="s">
        <v>34</v>
      </c>
      <c r="BR70" s="46" t="s">
        <v>35</v>
      </c>
      <c r="BS70" s="35" t="e" cm="1">
        <f t="array" aca="1" ref="BS70" ca="1">RIGHT(CELL("filename",A1),LEN(CELL("filename",A1))-FIND("]",CELL("filename",A1)))</f>
        <v>#VALUE!</v>
      </c>
      <c r="BT70" s="35" t="s">
        <v>36</v>
      </c>
      <c r="BU70" s="35"/>
      <c r="BV70" s="35" t="s">
        <v>37</v>
      </c>
      <c r="BW70" s="60">
        <f>-H47</f>
        <v>0</v>
      </c>
      <c r="BX70" s="36" t="s">
        <v>191</v>
      </c>
      <c r="BY70" s="35">
        <v>100</v>
      </c>
      <c r="BZ70" s="35" t="s">
        <v>192</v>
      </c>
      <c r="CA70" s="35" t="s">
        <v>33</v>
      </c>
      <c r="CB70" s="46" t="s">
        <v>34</v>
      </c>
      <c r="CC70" s="46" t="s">
        <v>35</v>
      </c>
      <c r="CD70" s="35" t="e" cm="1">
        <f t="array" aca="1" ref="CD70" ca="1">RIGHT(CELL("filename",A1),LEN(CELL("filename",A1))-FIND("]",CELL("filename",A1)))</f>
        <v>#VALUE!</v>
      </c>
      <c r="CE70" s="35" t="s">
        <v>36</v>
      </c>
      <c r="CF70" s="35"/>
      <c r="CG70" s="35" t="s">
        <v>37</v>
      </c>
      <c r="CH70" s="60">
        <f>-I47</f>
        <v>0</v>
      </c>
      <c r="CI70" s="36" t="s">
        <v>191</v>
      </c>
      <c r="CJ70" s="35">
        <v>100</v>
      </c>
      <c r="CK70" s="35" t="s">
        <v>192</v>
      </c>
      <c r="CL70" s="35" t="s">
        <v>33</v>
      </c>
      <c r="CM70" s="46" t="s">
        <v>34</v>
      </c>
      <c r="CN70" s="46" t="s">
        <v>35</v>
      </c>
      <c r="CO70" s="35" t="e" cm="1">
        <f t="array" aca="1" ref="CO70" ca="1">RIGHT(CELL("filename",A1),LEN(CELL("filename",A1))-FIND("]",CELL("filename",A1)))</f>
        <v>#VALUE!</v>
      </c>
      <c r="CP70" s="35" t="s">
        <v>36</v>
      </c>
      <c r="CQ70" s="35"/>
      <c r="CR70" s="35" t="s">
        <v>37</v>
      </c>
      <c r="CS70" s="60">
        <f>-J47</f>
        <v>0</v>
      </c>
      <c r="CT70" s="36" t="s">
        <v>191</v>
      </c>
      <c r="CU70" s="35">
        <v>100</v>
      </c>
      <c r="CV70" s="35" t="s">
        <v>192</v>
      </c>
      <c r="CW70" s="35" t="s">
        <v>33</v>
      </c>
      <c r="CX70" s="46" t="s">
        <v>34</v>
      </c>
      <c r="CY70" s="46" t="s">
        <v>35</v>
      </c>
      <c r="CZ70" s="35" t="e" cm="1">
        <f t="array" aca="1" ref="CZ70" ca="1">RIGHT(CELL("filename",A1),LEN(CELL("filename",A1))-FIND("]",CELL("filename",A1)))</f>
        <v>#VALUE!</v>
      </c>
      <c r="DA70" s="35" t="s">
        <v>36</v>
      </c>
      <c r="DB70" s="35"/>
      <c r="DC70" s="35" t="s">
        <v>37</v>
      </c>
      <c r="DD70" s="60">
        <f>-K47</f>
        <v>0</v>
      </c>
      <c r="DE70" s="36" t="s">
        <v>191</v>
      </c>
      <c r="DF70" s="35">
        <v>100</v>
      </c>
      <c r="DG70" s="35" t="s">
        <v>192</v>
      </c>
      <c r="DH70" s="35" t="s">
        <v>33</v>
      </c>
      <c r="DI70" s="46" t="s">
        <v>34</v>
      </c>
      <c r="DJ70" s="46" t="s">
        <v>35</v>
      </c>
      <c r="DK70" s="35" t="e" cm="1">
        <f t="array" aca="1" ref="DK70" ca="1">RIGHT(CELL("filename",A1),LEN(CELL("filename",A1))-FIND("]",CELL("filename",A1)))</f>
        <v>#VALUE!</v>
      </c>
      <c r="DL70" s="35" t="s">
        <v>36</v>
      </c>
      <c r="DM70" s="35"/>
      <c r="DN70" s="35" t="s">
        <v>37</v>
      </c>
      <c r="DO70" s="60">
        <f>-L47</f>
        <v>0</v>
      </c>
      <c r="DP70" s="36" t="s">
        <v>191</v>
      </c>
      <c r="DQ70" s="35">
        <v>100</v>
      </c>
      <c r="DR70" s="35" t="s">
        <v>192</v>
      </c>
      <c r="DS70" s="35" t="s">
        <v>33</v>
      </c>
      <c r="DT70" s="46" t="s">
        <v>34</v>
      </c>
      <c r="DU70" s="46" t="s">
        <v>35</v>
      </c>
      <c r="DV70" s="35" t="e" cm="1">
        <f t="array" aca="1" ref="DV70" ca="1">RIGHT(CELL("filename",A1),LEN(CELL("filename",A1))-FIND("]",CELL("filename",A1)))</f>
        <v>#VALUE!</v>
      </c>
      <c r="DW70" s="35" t="s">
        <v>36</v>
      </c>
      <c r="DX70" s="35"/>
      <c r="DY70" s="35" t="s">
        <v>37</v>
      </c>
      <c r="DZ70" s="60">
        <f>-M47</f>
        <v>0</v>
      </c>
      <c r="EA70" s="36" t="s">
        <v>191</v>
      </c>
      <c r="EB70" s="35">
        <v>100</v>
      </c>
      <c r="EC70" s="35" t="s">
        <v>192</v>
      </c>
      <c r="ED70" s="35" t="s">
        <v>33</v>
      </c>
      <c r="EE70" s="46" t="s">
        <v>34</v>
      </c>
      <c r="EF70" s="46" t="s">
        <v>35</v>
      </c>
      <c r="EG70" s="35" t="e" cm="1">
        <f t="array" aca="1" ref="EG70" ca="1">RIGHT(CELL("filename",A1),LEN(CELL("filename",A1))-FIND("]",CELL("filename",A1)))</f>
        <v>#VALUE!</v>
      </c>
      <c r="EH70" s="35" t="s">
        <v>36</v>
      </c>
      <c r="EI70" s="35"/>
      <c r="EJ70" s="35" t="s">
        <v>37</v>
      </c>
      <c r="EK70" s="60">
        <f>-N47</f>
        <v>0</v>
      </c>
      <c r="EL70" s="36" t="s">
        <v>191</v>
      </c>
      <c r="EM70" s="35">
        <v>100</v>
      </c>
      <c r="EN70" s="35" t="s">
        <v>192</v>
      </c>
      <c r="EO70" s="35" t="s">
        <v>33</v>
      </c>
      <c r="EP70" s="46" t="s">
        <v>34</v>
      </c>
      <c r="EQ70" s="46" t="s">
        <v>35</v>
      </c>
      <c r="ER70" s="35" t="e" cm="1">
        <f t="array" aca="1" ref="ER70" ca="1">RIGHT(CELL("filename",A1),LEN(CELL("filename",A1))-FIND("]",CELL("filename",A1)))</f>
        <v>#VALUE!</v>
      </c>
      <c r="ES70" s="35" t="s">
        <v>36</v>
      </c>
      <c r="ET70" s="35"/>
      <c r="EU70" s="35" t="s">
        <v>37</v>
      </c>
      <c r="EV70" s="60">
        <f>-O47</f>
        <v>0</v>
      </c>
    </row>
    <row r="71" spans="2:152">
      <c r="B71" s="1" t="s">
        <v>193</v>
      </c>
      <c r="C71" s="27">
        <v>0</v>
      </c>
      <c r="D71" s="27">
        <f t="shared" ref="D71:O71" si="31">SUM(D52:D58)</f>
        <v>0</v>
      </c>
      <c r="E71" s="27">
        <f t="shared" si="31"/>
        <v>0</v>
      </c>
      <c r="F71" s="27">
        <f t="shared" si="31"/>
        <v>0</v>
      </c>
      <c r="G71" s="27">
        <f t="shared" si="31"/>
        <v>0</v>
      </c>
      <c r="H71" s="27">
        <f t="shared" si="31"/>
        <v>0</v>
      </c>
      <c r="I71" s="27">
        <f t="shared" si="31"/>
        <v>0</v>
      </c>
      <c r="J71" s="27">
        <f t="shared" si="31"/>
        <v>0</v>
      </c>
      <c r="K71" s="27">
        <f t="shared" si="31"/>
        <v>0</v>
      </c>
      <c r="L71" s="27">
        <f t="shared" si="31"/>
        <v>0</v>
      </c>
      <c r="M71" s="27">
        <f t="shared" si="31"/>
        <v>0</v>
      </c>
      <c r="N71" s="27">
        <f t="shared" si="31"/>
        <v>0</v>
      </c>
      <c r="O71" s="27">
        <f t="shared" si="31"/>
        <v>0</v>
      </c>
      <c r="P71" s="13">
        <f>SUM(P52:P58)</f>
        <v>0</v>
      </c>
      <c r="Q71" s="13">
        <f>SUM(Q52:Q58)</f>
        <v>0</v>
      </c>
      <c r="R71" s="17"/>
      <c r="S71" s="17"/>
      <c r="U71" s="36" t="s">
        <v>191</v>
      </c>
      <c r="V71" s="35">
        <v>100</v>
      </c>
      <c r="W71" s="35" t="s">
        <v>192</v>
      </c>
      <c r="X71" s="35" t="s">
        <v>33</v>
      </c>
      <c r="Y71" s="46" t="s">
        <v>34</v>
      </c>
      <c r="Z71" s="46" t="s">
        <v>35</v>
      </c>
      <c r="AA71" s="35" t="e" cm="1">
        <f t="array" aca="1" ref="AA71" ca="1">RIGHT(CELL("filename",A1),LEN(CELL("filename",A1))-FIND("]",CELL("filename",A1)))</f>
        <v>#VALUE!</v>
      </c>
      <c r="AB71" s="35" t="s">
        <v>36</v>
      </c>
      <c r="AC71" s="35"/>
      <c r="AD71" s="35" t="s">
        <v>37</v>
      </c>
      <c r="AE71" s="60">
        <f>-D48</f>
        <v>0</v>
      </c>
      <c r="AF71" s="36" t="s">
        <v>191</v>
      </c>
      <c r="AG71" s="35">
        <v>100</v>
      </c>
      <c r="AH71" s="35" t="s">
        <v>192</v>
      </c>
      <c r="AI71" s="35" t="s">
        <v>33</v>
      </c>
      <c r="AJ71" s="46" t="s">
        <v>34</v>
      </c>
      <c r="AK71" s="46" t="s">
        <v>35</v>
      </c>
      <c r="AL71" s="35" t="e" cm="1">
        <f t="array" aca="1" ref="AL71" ca="1">RIGHT(CELL("filename",A1),LEN(CELL("filename",A1))-FIND("]",CELL("filename",A1)))</f>
        <v>#VALUE!</v>
      </c>
      <c r="AM71" s="35" t="s">
        <v>36</v>
      </c>
      <c r="AN71" s="35"/>
      <c r="AO71" s="35" t="s">
        <v>37</v>
      </c>
      <c r="AP71" s="60">
        <f>-E48</f>
        <v>0</v>
      </c>
      <c r="AQ71" s="36" t="s">
        <v>191</v>
      </c>
      <c r="AR71" s="35">
        <v>100</v>
      </c>
      <c r="AS71" s="35" t="s">
        <v>192</v>
      </c>
      <c r="AT71" s="35" t="s">
        <v>33</v>
      </c>
      <c r="AU71" s="46" t="s">
        <v>34</v>
      </c>
      <c r="AV71" s="46" t="s">
        <v>35</v>
      </c>
      <c r="AW71" s="35" t="e" cm="1">
        <f t="array" aca="1" ref="AW71" ca="1">RIGHT(CELL("filename",A1),LEN(CELL("filename",A1))-FIND("]",CELL("filename",A1)))</f>
        <v>#VALUE!</v>
      </c>
      <c r="AX71" s="35" t="s">
        <v>36</v>
      </c>
      <c r="AY71" s="35"/>
      <c r="AZ71" s="35" t="s">
        <v>37</v>
      </c>
      <c r="BA71" s="60">
        <f>-F48</f>
        <v>0</v>
      </c>
      <c r="BB71" s="36" t="s">
        <v>191</v>
      </c>
      <c r="BC71" s="35">
        <v>100</v>
      </c>
      <c r="BD71" s="35" t="s">
        <v>192</v>
      </c>
      <c r="BE71" s="35" t="s">
        <v>33</v>
      </c>
      <c r="BF71" s="46" t="s">
        <v>34</v>
      </c>
      <c r="BG71" s="46" t="s">
        <v>35</v>
      </c>
      <c r="BH71" s="35" t="e" cm="1">
        <f t="array" aca="1" ref="BH71" ca="1">RIGHT(CELL("filename",A1),LEN(CELL("filename",A1))-FIND("]",CELL("filename",A1)))</f>
        <v>#VALUE!</v>
      </c>
      <c r="BI71" s="35" t="s">
        <v>36</v>
      </c>
      <c r="BJ71" s="35"/>
      <c r="BK71" s="35" t="s">
        <v>37</v>
      </c>
      <c r="BL71" s="27">
        <f>-G48</f>
        <v>0</v>
      </c>
      <c r="BM71" s="36" t="s">
        <v>191</v>
      </c>
      <c r="BN71" s="35">
        <v>100</v>
      </c>
      <c r="BO71" s="35" t="s">
        <v>192</v>
      </c>
      <c r="BP71" s="35" t="s">
        <v>33</v>
      </c>
      <c r="BQ71" s="46" t="s">
        <v>34</v>
      </c>
      <c r="BR71" s="46" t="s">
        <v>35</v>
      </c>
      <c r="BS71" s="35" t="e" cm="1">
        <f t="array" aca="1" ref="BS71" ca="1">RIGHT(CELL("filename",A1),LEN(CELL("filename",A1))-FIND("]",CELL("filename",A1)))</f>
        <v>#VALUE!</v>
      </c>
      <c r="BT71" s="35" t="s">
        <v>36</v>
      </c>
      <c r="BU71" s="35"/>
      <c r="BV71" s="35" t="s">
        <v>37</v>
      </c>
      <c r="BW71" s="60">
        <f>-H48</f>
        <v>0</v>
      </c>
      <c r="BX71" s="36" t="s">
        <v>191</v>
      </c>
      <c r="BY71" s="35">
        <v>100</v>
      </c>
      <c r="BZ71" s="35" t="s">
        <v>192</v>
      </c>
      <c r="CA71" s="35" t="s">
        <v>33</v>
      </c>
      <c r="CB71" s="46" t="s">
        <v>34</v>
      </c>
      <c r="CC71" s="46" t="s">
        <v>35</v>
      </c>
      <c r="CD71" s="35" t="e" cm="1">
        <f t="array" aca="1" ref="CD71" ca="1">RIGHT(CELL("filename",A1),LEN(CELL("filename",A1))-FIND("]",CELL("filename",A1)))</f>
        <v>#VALUE!</v>
      </c>
      <c r="CE71" s="35" t="s">
        <v>36</v>
      </c>
      <c r="CF71" s="35"/>
      <c r="CG71" s="35" t="s">
        <v>37</v>
      </c>
      <c r="CH71" s="60">
        <f>-I48</f>
        <v>0</v>
      </c>
      <c r="CI71" s="36" t="s">
        <v>191</v>
      </c>
      <c r="CJ71" s="35">
        <v>100</v>
      </c>
      <c r="CK71" s="35" t="s">
        <v>192</v>
      </c>
      <c r="CL71" s="35" t="s">
        <v>33</v>
      </c>
      <c r="CM71" s="46" t="s">
        <v>34</v>
      </c>
      <c r="CN71" s="46" t="s">
        <v>35</v>
      </c>
      <c r="CO71" s="35" t="e" cm="1">
        <f t="array" aca="1" ref="CO71" ca="1">RIGHT(CELL("filename",A1),LEN(CELL("filename",A1))-FIND("]",CELL("filename",A1)))</f>
        <v>#VALUE!</v>
      </c>
      <c r="CP71" s="35" t="s">
        <v>36</v>
      </c>
      <c r="CQ71" s="35"/>
      <c r="CR71" s="35" t="s">
        <v>37</v>
      </c>
      <c r="CS71" s="60">
        <f>-J48</f>
        <v>0</v>
      </c>
      <c r="CT71" s="36" t="s">
        <v>191</v>
      </c>
      <c r="CU71" s="35">
        <v>100</v>
      </c>
      <c r="CV71" s="35" t="s">
        <v>192</v>
      </c>
      <c r="CW71" s="35" t="s">
        <v>33</v>
      </c>
      <c r="CX71" s="46" t="s">
        <v>34</v>
      </c>
      <c r="CY71" s="46" t="s">
        <v>35</v>
      </c>
      <c r="CZ71" s="35" t="e" cm="1">
        <f t="array" aca="1" ref="CZ71" ca="1">RIGHT(CELL("filename",A1),LEN(CELL("filename",A1))-FIND("]",CELL("filename",A1)))</f>
        <v>#VALUE!</v>
      </c>
      <c r="DA71" s="35" t="s">
        <v>36</v>
      </c>
      <c r="DB71" s="35"/>
      <c r="DC71" s="35" t="s">
        <v>37</v>
      </c>
      <c r="DD71" s="60">
        <f>-K48</f>
        <v>0</v>
      </c>
      <c r="DE71" s="36" t="s">
        <v>191</v>
      </c>
      <c r="DF71" s="35">
        <v>100</v>
      </c>
      <c r="DG71" s="35" t="s">
        <v>192</v>
      </c>
      <c r="DH71" s="35" t="s">
        <v>33</v>
      </c>
      <c r="DI71" s="46" t="s">
        <v>34</v>
      </c>
      <c r="DJ71" s="46" t="s">
        <v>35</v>
      </c>
      <c r="DK71" s="35" t="e" cm="1">
        <f t="array" aca="1" ref="DK71" ca="1">RIGHT(CELL("filename",A1),LEN(CELL("filename",A1))-FIND("]",CELL("filename",A1)))</f>
        <v>#VALUE!</v>
      </c>
      <c r="DL71" s="35" t="s">
        <v>36</v>
      </c>
      <c r="DM71" s="35"/>
      <c r="DN71" s="35" t="s">
        <v>37</v>
      </c>
      <c r="DO71" s="60">
        <f>-L48</f>
        <v>0</v>
      </c>
      <c r="DP71" s="36" t="s">
        <v>191</v>
      </c>
      <c r="DQ71" s="35">
        <v>100</v>
      </c>
      <c r="DR71" s="35" t="s">
        <v>192</v>
      </c>
      <c r="DS71" s="35" t="s">
        <v>33</v>
      </c>
      <c r="DT71" s="46" t="s">
        <v>34</v>
      </c>
      <c r="DU71" s="46" t="s">
        <v>35</v>
      </c>
      <c r="DV71" s="35" t="e" cm="1">
        <f t="array" aca="1" ref="DV71" ca="1">RIGHT(CELL("filename",A1),LEN(CELL("filename",A1))-FIND("]",CELL("filename",A1)))</f>
        <v>#VALUE!</v>
      </c>
      <c r="DW71" s="35" t="s">
        <v>36</v>
      </c>
      <c r="DX71" s="35"/>
      <c r="DY71" s="35" t="s">
        <v>37</v>
      </c>
      <c r="DZ71" s="60">
        <f>-M48</f>
        <v>0</v>
      </c>
      <c r="EA71" s="36" t="s">
        <v>191</v>
      </c>
      <c r="EB71" s="35">
        <v>100</v>
      </c>
      <c r="EC71" s="35" t="s">
        <v>192</v>
      </c>
      <c r="ED71" s="35" t="s">
        <v>33</v>
      </c>
      <c r="EE71" s="46" t="s">
        <v>34</v>
      </c>
      <c r="EF71" s="46" t="s">
        <v>35</v>
      </c>
      <c r="EG71" s="35" t="e" cm="1">
        <f t="array" aca="1" ref="EG71" ca="1">RIGHT(CELL("filename",A1),LEN(CELL("filename",A1))-FIND("]",CELL("filename",A1)))</f>
        <v>#VALUE!</v>
      </c>
      <c r="EH71" s="35" t="s">
        <v>36</v>
      </c>
      <c r="EI71" s="35"/>
      <c r="EJ71" s="35" t="s">
        <v>37</v>
      </c>
      <c r="EK71" s="60">
        <f>-N48</f>
        <v>0</v>
      </c>
      <c r="EL71" s="36" t="s">
        <v>191</v>
      </c>
      <c r="EM71" s="35">
        <v>100</v>
      </c>
      <c r="EN71" s="35" t="s">
        <v>192</v>
      </c>
      <c r="EO71" s="35" t="s">
        <v>33</v>
      </c>
      <c r="EP71" s="46" t="s">
        <v>34</v>
      </c>
      <c r="EQ71" s="46" t="s">
        <v>35</v>
      </c>
      <c r="ER71" s="35" t="e" cm="1">
        <f t="array" aca="1" ref="ER71" ca="1">RIGHT(CELL("filename",A1),LEN(CELL("filename",A1))-FIND("]",CELL("filename",A1)))</f>
        <v>#VALUE!</v>
      </c>
      <c r="ES71" s="35" t="s">
        <v>36</v>
      </c>
      <c r="ET71" s="35"/>
      <c r="EU71" s="35" t="s">
        <v>37</v>
      </c>
      <c r="EV71" s="60">
        <f>-O48</f>
        <v>0</v>
      </c>
    </row>
    <row r="72" spans="2:152">
      <c r="B72" s="66" t="s">
        <v>194</v>
      </c>
      <c r="C72" s="67">
        <v>0</v>
      </c>
      <c r="D72" s="67">
        <f t="shared" ref="D72:O72" si="32">+D71*1.15</f>
        <v>0</v>
      </c>
      <c r="E72" s="67">
        <f t="shared" si="32"/>
        <v>0</v>
      </c>
      <c r="F72" s="67">
        <f t="shared" si="32"/>
        <v>0</v>
      </c>
      <c r="G72" s="67">
        <f t="shared" si="32"/>
        <v>0</v>
      </c>
      <c r="H72" s="67">
        <f t="shared" si="32"/>
        <v>0</v>
      </c>
      <c r="I72" s="67">
        <f t="shared" si="32"/>
        <v>0</v>
      </c>
      <c r="J72" s="67">
        <f t="shared" si="32"/>
        <v>0</v>
      </c>
      <c r="K72" s="67">
        <f t="shared" si="32"/>
        <v>0</v>
      </c>
      <c r="L72" s="67">
        <f t="shared" si="32"/>
        <v>0</v>
      </c>
      <c r="M72" s="67">
        <f t="shared" si="32"/>
        <v>0</v>
      </c>
      <c r="N72" s="67">
        <f t="shared" si="32"/>
        <v>0</v>
      </c>
      <c r="O72" s="67">
        <f t="shared" si="32"/>
        <v>0</v>
      </c>
      <c r="P72" s="65">
        <f>+P71*1.15</f>
        <v>0</v>
      </c>
      <c r="Q72" s="65">
        <f>+Q71*1.15</f>
        <v>0</v>
      </c>
      <c r="R72" s="17"/>
      <c r="S72" s="56"/>
      <c r="U72" s="36" t="s">
        <v>183</v>
      </c>
      <c r="V72" s="35">
        <v>100</v>
      </c>
      <c r="W72" s="35" t="s">
        <v>184</v>
      </c>
      <c r="X72" s="35" t="s">
        <v>33</v>
      </c>
      <c r="Y72" s="46" t="s">
        <v>34</v>
      </c>
      <c r="Z72" s="46" t="s">
        <v>35</v>
      </c>
      <c r="AA72" s="35" t="s">
        <v>33</v>
      </c>
      <c r="AB72" s="35" t="s">
        <v>36</v>
      </c>
      <c r="AC72" s="35"/>
      <c r="AD72" s="35" t="s">
        <v>37</v>
      </c>
      <c r="AE72" s="60">
        <f>+D48</f>
        <v>0</v>
      </c>
      <c r="AF72" s="36" t="s">
        <v>183</v>
      </c>
      <c r="AG72" s="35">
        <v>100</v>
      </c>
      <c r="AH72" s="35" t="s">
        <v>184</v>
      </c>
      <c r="AI72" s="35" t="s">
        <v>33</v>
      </c>
      <c r="AJ72" s="46" t="s">
        <v>34</v>
      </c>
      <c r="AK72" s="46" t="s">
        <v>35</v>
      </c>
      <c r="AL72" s="35" t="s">
        <v>33</v>
      </c>
      <c r="AM72" s="35" t="s">
        <v>36</v>
      </c>
      <c r="AN72" s="35"/>
      <c r="AO72" s="35" t="s">
        <v>37</v>
      </c>
      <c r="AP72" s="60">
        <f>+E48</f>
        <v>0</v>
      </c>
      <c r="AQ72" s="36" t="s">
        <v>183</v>
      </c>
      <c r="AR72" s="35">
        <v>100</v>
      </c>
      <c r="AS72" s="35" t="s">
        <v>184</v>
      </c>
      <c r="AT72" s="35" t="s">
        <v>33</v>
      </c>
      <c r="AU72" s="46" t="s">
        <v>34</v>
      </c>
      <c r="AV72" s="46" t="s">
        <v>35</v>
      </c>
      <c r="AW72" s="35" t="s">
        <v>33</v>
      </c>
      <c r="AX72" s="35" t="s">
        <v>36</v>
      </c>
      <c r="AY72" s="35"/>
      <c r="AZ72" s="35" t="s">
        <v>37</v>
      </c>
      <c r="BA72" s="60">
        <f>+F48</f>
        <v>0</v>
      </c>
      <c r="BB72" s="36" t="s">
        <v>183</v>
      </c>
      <c r="BC72" s="35">
        <v>100</v>
      </c>
      <c r="BD72" s="35" t="s">
        <v>184</v>
      </c>
      <c r="BE72" s="35" t="s">
        <v>33</v>
      </c>
      <c r="BF72" s="46" t="s">
        <v>34</v>
      </c>
      <c r="BG72" s="46" t="s">
        <v>35</v>
      </c>
      <c r="BH72" s="35" t="s">
        <v>33</v>
      </c>
      <c r="BI72" s="35" t="s">
        <v>36</v>
      </c>
      <c r="BJ72" s="35"/>
      <c r="BK72" s="35" t="s">
        <v>37</v>
      </c>
      <c r="BL72" s="27">
        <f>+G48</f>
        <v>0</v>
      </c>
      <c r="BM72" s="36" t="s">
        <v>183</v>
      </c>
      <c r="BN72" s="35">
        <v>100</v>
      </c>
      <c r="BO72" s="35" t="s">
        <v>184</v>
      </c>
      <c r="BP72" s="35" t="s">
        <v>33</v>
      </c>
      <c r="BQ72" s="46" t="s">
        <v>34</v>
      </c>
      <c r="BR72" s="46" t="s">
        <v>35</v>
      </c>
      <c r="BS72" s="35" t="s">
        <v>33</v>
      </c>
      <c r="BT72" s="35" t="s">
        <v>36</v>
      </c>
      <c r="BU72" s="35"/>
      <c r="BV72" s="35" t="s">
        <v>37</v>
      </c>
      <c r="BW72" s="60">
        <f>+H48</f>
        <v>0</v>
      </c>
      <c r="BX72" s="36" t="s">
        <v>183</v>
      </c>
      <c r="BY72" s="35">
        <v>100</v>
      </c>
      <c r="BZ72" s="35" t="s">
        <v>184</v>
      </c>
      <c r="CA72" s="35" t="s">
        <v>33</v>
      </c>
      <c r="CB72" s="46" t="s">
        <v>34</v>
      </c>
      <c r="CC72" s="46" t="s">
        <v>35</v>
      </c>
      <c r="CD72" s="35" t="s">
        <v>33</v>
      </c>
      <c r="CE72" s="35" t="s">
        <v>36</v>
      </c>
      <c r="CF72" s="35"/>
      <c r="CG72" s="35" t="s">
        <v>37</v>
      </c>
      <c r="CH72" s="60">
        <f>+I48</f>
        <v>0</v>
      </c>
      <c r="CI72" s="36" t="s">
        <v>183</v>
      </c>
      <c r="CJ72" s="35">
        <v>100</v>
      </c>
      <c r="CK72" s="35" t="s">
        <v>184</v>
      </c>
      <c r="CL72" s="35" t="s">
        <v>33</v>
      </c>
      <c r="CM72" s="46" t="s">
        <v>34</v>
      </c>
      <c r="CN72" s="46" t="s">
        <v>35</v>
      </c>
      <c r="CO72" s="35" t="s">
        <v>33</v>
      </c>
      <c r="CP72" s="35" t="s">
        <v>36</v>
      </c>
      <c r="CQ72" s="35"/>
      <c r="CR72" s="35" t="s">
        <v>37</v>
      </c>
      <c r="CS72" s="60">
        <f>+J48</f>
        <v>0</v>
      </c>
      <c r="CT72" s="36" t="s">
        <v>183</v>
      </c>
      <c r="CU72" s="35">
        <v>100</v>
      </c>
      <c r="CV72" s="35" t="s">
        <v>184</v>
      </c>
      <c r="CW72" s="35" t="s">
        <v>33</v>
      </c>
      <c r="CX72" s="46" t="s">
        <v>34</v>
      </c>
      <c r="CY72" s="46" t="s">
        <v>35</v>
      </c>
      <c r="CZ72" s="35" t="s">
        <v>33</v>
      </c>
      <c r="DA72" s="35" t="s">
        <v>36</v>
      </c>
      <c r="DB72" s="35"/>
      <c r="DC72" s="35" t="s">
        <v>37</v>
      </c>
      <c r="DD72" s="60">
        <f>+K48</f>
        <v>0</v>
      </c>
      <c r="DE72" s="36" t="s">
        <v>183</v>
      </c>
      <c r="DF72" s="35">
        <v>100</v>
      </c>
      <c r="DG72" s="35" t="s">
        <v>184</v>
      </c>
      <c r="DH72" s="35" t="s">
        <v>33</v>
      </c>
      <c r="DI72" s="46" t="s">
        <v>34</v>
      </c>
      <c r="DJ72" s="46" t="s">
        <v>35</v>
      </c>
      <c r="DK72" s="35" t="s">
        <v>33</v>
      </c>
      <c r="DL72" s="35" t="s">
        <v>36</v>
      </c>
      <c r="DM72" s="35"/>
      <c r="DN72" s="35" t="s">
        <v>37</v>
      </c>
      <c r="DO72" s="60">
        <f>+L48</f>
        <v>0</v>
      </c>
      <c r="DP72" s="36" t="s">
        <v>183</v>
      </c>
      <c r="DQ72" s="35">
        <v>100</v>
      </c>
      <c r="DR72" s="35" t="s">
        <v>184</v>
      </c>
      <c r="DS72" s="35" t="s">
        <v>33</v>
      </c>
      <c r="DT72" s="46" t="s">
        <v>34</v>
      </c>
      <c r="DU72" s="46" t="s">
        <v>35</v>
      </c>
      <c r="DV72" s="35" t="s">
        <v>33</v>
      </c>
      <c r="DW72" s="35" t="s">
        <v>36</v>
      </c>
      <c r="DX72" s="35"/>
      <c r="DY72" s="35" t="s">
        <v>37</v>
      </c>
      <c r="DZ72" s="60">
        <f>+M48</f>
        <v>0</v>
      </c>
      <c r="EA72" s="36" t="s">
        <v>183</v>
      </c>
      <c r="EB72" s="35">
        <v>100</v>
      </c>
      <c r="EC72" s="35" t="s">
        <v>184</v>
      </c>
      <c r="ED72" s="35" t="s">
        <v>33</v>
      </c>
      <c r="EE72" s="46" t="s">
        <v>34</v>
      </c>
      <c r="EF72" s="46" t="s">
        <v>35</v>
      </c>
      <c r="EG72" s="35" t="s">
        <v>33</v>
      </c>
      <c r="EH72" s="35" t="s">
        <v>36</v>
      </c>
      <c r="EI72" s="35"/>
      <c r="EJ72" s="35" t="s">
        <v>37</v>
      </c>
      <c r="EK72" s="60">
        <f>+N48</f>
        <v>0</v>
      </c>
      <c r="EL72" s="36" t="s">
        <v>183</v>
      </c>
      <c r="EM72" s="35">
        <v>100</v>
      </c>
      <c r="EN72" s="35" t="s">
        <v>184</v>
      </c>
      <c r="EO72" s="35" t="s">
        <v>33</v>
      </c>
      <c r="EP72" s="46" t="s">
        <v>34</v>
      </c>
      <c r="EQ72" s="46" t="s">
        <v>35</v>
      </c>
      <c r="ER72" s="35" t="s">
        <v>33</v>
      </c>
      <c r="ES72" s="35" t="s">
        <v>36</v>
      </c>
      <c r="ET72" s="35"/>
      <c r="EU72" s="35" t="s">
        <v>37</v>
      </c>
      <c r="EV72" s="60">
        <f>+O48</f>
        <v>0</v>
      </c>
    </row>
    <row r="73" spans="2:152">
      <c r="U73" s="44"/>
      <c r="V73" s="45"/>
      <c r="W73" s="45"/>
      <c r="X73" s="45"/>
      <c r="Y73" s="45"/>
      <c r="Z73" s="45"/>
      <c r="AA73" s="45"/>
      <c r="AB73" s="45"/>
      <c r="AC73" s="45"/>
      <c r="AD73" s="45"/>
      <c r="AE73" s="61">
        <f>SUM(AE5:AE72)</f>
        <v>0</v>
      </c>
      <c r="AF73" s="44"/>
      <c r="AG73" s="45"/>
      <c r="AH73" s="45"/>
      <c r="AI73" s="45"/>
      <c r="AJ73" s="45"/>
      <c r="AK73" s="45"/>
      <c r="AL73" s="45"/>
      <c r="AM73" s="45"/>
      <c r="AN73" s="45"/>
      <c r="AO73" s="45"/>
      <c r="AP73" s="61">
        <f>SUM(AP5:AP72)</f>
        <v>0</v>
      </c>
      <c r="AQ73" s="44"/>
      <c r="AR73" s="45"/>
      <c r="AS73" s="45"/>
      <c r="AT73" s="45"/>
      <c r="AU73" s="45"/>
      <c r="AV73" s="45"/>
      <c r="AW73" s="45"/>
      <c r="AX73" s="45"/>
      <c r="AY73" s="45"/>
      <c r="AZ73" s="45"/>
      <c r="BA73" s="61">
        <f>SUM(BA5:BA72)</f>
        <v>0</v>
      </c>
      <c r="BB73" s="44"/>
      <c r="BC73" s="45"/>
      <c r="BD73" s="45"/>
      <c r="BE73" s="45"/>
      <c r="BF73" s="45"/>
      <c r="BG73" s="45"/>
      <c r="BH73" s="45"/>
      <c r="BI73" s="45"/>
      <c r="BJ73" s="45"/>
      <c r="BK73" s="45"/>
      <c r="BL73" s="61">
        <f>SUM(BL5:BL72)</f>
        <v>0</v>
      </c>
      <c r="BM73" s="44"/>
      <c r="BN73" s="45"/>
      <c r="BO73" s="45"/>
      <c r="BP73" s="45"/>
      <c r="BQ73" s="45"/>
      <c r="BR73" s="45"/>
      <c r="BS73" s="45"/>
      <c r="BT73" s="45"/>
      <c r="BU73" s="45"/>
      <c r="BV73" s="45"/>
      <c r="BW73" s="62">
        <f>SUM(BW5:BW72)</f>
        <v>0</v>
      </c>
      <c r="BX73" s="44"/>
      <c r="BY73" s="45"/>
      <c r="BZ73" s="45"/>
      <c r="CA73" s="45"/>
      <c r="CB73" s="45"/>
      <c r="CC73" s="45"/>
      <c r="CD73" s="45"/>
      <c r="CE73" s="45"/>
      <c r="CF73" s="45"/>
      <c r="CG73" s="45"/>
      <c r="CH73" s="62">
        <f>SUM(CH5:CH72)</f>
        <v>0</v>
      </c>
      <c r="CI73" s="44"/>
      <c r="CJ73" s="45"/>
      <c r="CK73" s="45"/>
      <c r="CL73" s="45"/>
      <c r="CM73" s="45"/>
      <c r="CN73" s="45"/>
      <c r="CO73" s="45"/>
      <c r="CP73" s="45"/>
      <c r="CQ73" s="45"/>
      <c r="CR73" s="45"/>
      <c r="CS73" s="62">
        <f>SUM(CS5:CS72)</f>
        <v>0</v>
      </c>
      <c r="CT73" s="44"/>
      <c r="CU73" s="45"/>
      <c r="CV73" s="45"/>
      <c r="CW73" s="45"/>
      <c r="CX73" s="45"/>
      <c r="CY73" s="45"/>
      <c r="CZ73" s="45"/>
      <c r="DA73" s="45"/>
      <c r="DB73" s="45"/>
      <c r="DC73" s="45"/>
      <c r="DD73" s="62">
        <f>SUM(DD5:DD72)</f>
        <v>0</v>
      </c>
      <c r="DE73" s="44"/>
      <c r="DF73" s="45"/>
      <c r="DG73" s="45"/>
      <c r="DH73" s="45"/>
      <c r="DI73" s="45"/>
      <c r="DJ73" s="45"/>
      <c r="DK73" s="45"/>
      <c r="DL73" s="45"/>
      <c r="DM73" s="45"/>
      <c r="DN73" s="45"/>
      <c r="DO73" s="62">
        <f>SUM(DO5:DO72)</f>
        <v>0</v>
      </c>
      <c r="DP73" s="44"/>
      <c r="DQ73" s="45"/>
      <c r="DR73" s="45"/>
      <c r="DS73" s="45"/>
      <c r="DT73" s="45"/>
      <c r="DU73" s="45"/>
      <c r="DV73" s="45"/>
      <c r="DW73" s="45"/>
      <c r="DX73" s="45"/>
      <c r="DY73" s="45"/>
      <c r="DZ73" s="62">
        <f>SUM(DZ5:DZ72)</f>
        <v>0</v>
      </c>
      <c r="EA73" s="44"/>
      <c r="EB73" s="45"/>
      <c r="EC73" s="45"/>
      <c r="ED73" s="45"/>
      <c r="EE73" s="45"/>
      <c r="EF73" s="45"/>
      <c r="EG73" s="45"/>
      <c r="EH73" s="45"/>
      <c r="EI73" s="45"/>
      <c r="EJ73" s="45"/>
      <c r="EK73" s="62">
        <f>SUM(EK5:EK72)</f>
        <v>0</v>
      </c>
      <c r="EL73" s="44"/>
      <c r="EM73" s="45"/>
      <c r="EN73" s="45"/>
      <c r="EO73" s="45"/>
      <c r="EP73" s="45"/>
      <c r="EQ73" s="45"/>
      <c r="ER73" s="45"/>
      <c r="ES73" s="45"/>
      <c r="ET73" s="45"/>
      <c r="EU73" s="45"/>
      <c r="EV73" s="62">
        <f>SUM(EV5:EV72)</f>
        <v>0</v>
      </c>
    </row>
    <row r="75" spans="2:152">
      <c r="AE75" s="91" t="s">
        <v>195</v>
      </c>
      <c r="AP75" s="91" t="s">
        <v>195</v>
      </c>
      <c r="AQ75"/>
      <c r="AR75"/>
      <c r="AS75"/>
      <c r="AT75"/>
      <c r="AU75"/>
      <c r="AV75"/>
      <c r="AW75"/>
      <c r="AX75"/>
      <c r="AY75"/>
      <c r="AZ75"/>
      <c r="BA75" s="91" t="s">
        <v>195</v>
      </c>
      <c r="BB75"/>
      <c r="BC75"/>
      <c r="BD75"/>
      <c r="BE75"/>
      <c r="BF75"/>
      <c r="BG75"/>
      <c r="BH75"/>
      <c r="BI75"/>
      <c r="BJ75"/>
      <c r="BK75"/>
      <c r="BL75" s="91" t="s">
        <v>195</v>
      </c>
      <c r="BM75"/>
      <c r="BN75"/>
      <c r="BO75"/>
      <c r="BP75"/>
      <c r="BQ75"/>
      <c r="BR75"/>
      <c r="BS75"/>
      <c r="BT75"/>
      <c r="BU75"/>
      <c r="BV75"/>
      <c r="BW75" s="91" t="s">
        <v>195</v>
      </c>
      <c r="CH75" s="91" t="s">
        <v>195</v>
      </c>
      <c r="CS75" s="91" t="s">
        <v>195</v>
      </c>
      <c r="DD75" s="91" t="s">
        <v>195</v>
      </c>
      <c r="DO75" s="91" t="s">
        <v>195</v>
      </c>
      <c r="DZ75" s="91" t="s">
        <v>195</v>
      </c>
      <c r="EK75" s="91" t="s">
        <v>195</v>
      </c>
      <c r="EV75" s="91" t="s">
        <v>195</v>
      </c>
    </row>
    <row r="76" spans="2:152">
      <c r="U76"/>
      <c r="V76"/>
      <c r="W76"/>
      <c r="X76"/>
      <c r="Y76"/>
      <c r="Z76"/>
      <c r="AA76"/>
      <c r="AB76"/>
      <c r="AC76"/>
      <c r="AD76"/>
      <c r="AE76" s="92">
        <f>SUMIF(AE$5:AE$72,"&gt;0",AE$5:AE$72)</f>
        <v>0</v>
      </c>
      <c r="AP76" s="92">
        <f>SUMIF(AP$5:AP$72,"&gt;0",AP$5:AP$72)</f>
        <v>0</v>
      </c>
      <c r="AQ76"/>
      <c r="AR76"/>
      <c r="AS76"/>
      <c r="AT76"/>
      <c r="AU76"/>
      <c r="AV76"/>
      <c r="AW76"/>
      <c r="AX76"/>
      <c r="AY76"/>
      <c r="AZ76"/>
      <c r="BA76" s="92">
        <f>SUMIF(BA$5:BA$72,"&gt;0",BA$5:BA$72)</f>
        <v>0</v>
      </c>
      <c r="BB76"/>
      <c r="BC76"/>
      <c r="BD76"/>
      <c r="BE76"/>
      <c r="BF76"/>
      <c r="BG76"/>
      <c r="BH76"/>
      <c r="BI76"/>
      <c r="BJ76"/>
      <c r="BK76"/>
      <c r="BL76" s="92">
        <f>SUMIF(BL$5:BL$72,"&gt;0",BL$5:BL$72)</f>
        <v>0</v>
      </c>
      <c r="BM76"/>
      <c r="BN76"/>
      <c r="BO76"/>
      <c r="BP76"/>
      <c r="BQ76"/>
      <c r="BR76"/>
      <c r="BS76"/>
      <c r="BT76"/>
      <c r="BU76"/>
      <c r="BV76"/>
      <c r="BW76" s="92">
        <f>SUMIF(BW$5:BW$72,"&gt;0",BW$5:BW$72)</f>
        <v>0</v>
      </c>
      <c r="CH76" s="92">
        <f>SUMIF(CH$5:CH$72,"&gt;0",CH$5:CH$72)</f>
        <v>0</v>
      </c>
      <c r="CS76" s="92">
        <f>SUMIF(CS$5:CS$72,"&gt;0",CS$5:CS$72)</f>
        <v>0</v>
      </c>
      <c r="DD76" s="92">
        <f>SUMIF(DD$5:DD$72,"&gt;0",DD$5:DD$72)</f>
        <v>0</v>
      </c>
      <c r="DO76" s="92">
        <f>SUMIF(DO$5:DO$72,"&gt;0",DO$5:DO$72)</f>
        <v>0</v>
      </c>
      <c r="DZ76" s="92">
        <f>SUMIF(DZ$5:DZ$72,"&gt;0",DZ$5:DZ$72)</f>
        <v>0</v>
      </c>
      <c r="EK76" s="92">
        <f>SUMIF(EK$5:EK$72,"&gt;0",EK$5:EK$72)</f>
        <v>0</v>
      </c>
      <c r="EV76" s="92">
        <f>SUMIF(EV$5:EV$72,"&gt;0",EV$5:EV$72)</f>
        <v>0</v>
      </c>
    </row>
    <row r="77" spans="2:152">
      <c r="U77"/>
      <c r="V77"/>
      <c r="W77"/>
      <c r="X77"/>
      <c r="Y77"/>
      <c r="Z77"/>
      <c r="AA77"/>
      <c r="AB77"/>
      <c r="AC77"/>
      <c r="AD77"/>
      <c r="AE77" s="91" t="s">
        <v>197</v>
      </c>
      <c r="AP77" s="91" t="s">
        <v>197</v>
      </c>
      <c r="AQ77"/>
      <c r="AR77"/>
      <c r="AS77"/>
      <c r="AT77"/>
      <c r="AU77"/>
      <c r="AV77"/>
      <c r="AW77"/>
      <c r="AX77"/>
      <c r="AY77"/>
      <c r="AZ77"/>
      <c r="BA77" s="91" t="s">
        <v>197</v>
      </c>
      <c r="BB77"/>
      <c r="BC77"/>
      <c r="BD77"/>
      <c r="BE77"/>
      <c r="BF77"/>
      <c r="BG77"/>
      <c r="BH77"/>
      <c r="BI77"/>
      <c r="BJ77"/>
      <c r="BK77"/>
      <c r="BL77" s="91" t="s">
        <v>197</v>
      </c>
      <c r="BM77"/>
      <c r="BN77"/>
      <c r="BO77"/>
      <c r="BP77"/>
      <c r="BQ77"/>
      <c r="BR77"/>
      <c r="BS77"/>
      <c r="BT77"/>
      <c r="BU77"/>
      <c r="BV77"/>
      <c r="BW77" s="91" t="s">
        <v>197</v>
      </c>
      <c r="CH77" s="91" t="s">
        <v>197</v>
      </c>
      <c r="CS77" s="91" t="s">
        <v>197</v>
      </c>
      <c r="DD77" s="91" t="s">
        <v>197</v>
      </c>
      <c r="DO77" s="91" t="s">
        <v>197</v>
      </c>
      <c r="DZ77" s="91" t="s">
        <v>197</v>
      </c>
      <c r="EK77" s="91" t="s">
        <v>197</v>
      </c>
      <c r="EV77" s="91" t="s">
        <v>197</v>
      </c>
    </row>
    <row r="78" spans="2:152">
      <c r="U78"/>
      <c r="V78"/>
      <c r="W78"/>
      <c r="X78"/>
      <c r="Y78"/>
      <c r="Z78"/>
      <c r="AA78"/>
      <c r="AB78"/>
      <c r="AC78"/>
      <c r="AD78"/>
      <c r="AE78" s="92">
        <f>SUMIF(AE$5:AE$72,"&lt;0",AE$5:AE$72)</f>
        <v>0</v>
      </c>
      <c r="AP78" s="92">
        <f>SUMIF(AP$5:AP$72,"&lt;0",AP$5:AP$72)</f>
        <v>0</v>
      </c>
      <c r="AQ78"/>
      <c r="AR78"/>
      <c r="AS78"/>
      <c r="AT78"/>
      <c r="AU78"/>
      <c r="AV78"/>
      <c r="AW78"/>
      <c r="AX78"/>
      <c r="AY78"/>
      <c r="AZ78"/>
      <c r="BA78" s="92">
        <f>SUMIF(BA$5:BA$72,"&lt;0",BA$5:BA$72)</f>
        <v>0</v>
      </c>
      <c r="BB78"/>
      <c r="BC78"/>
      <c r="BD78"/>
      <c r="BE78"/>
      <c r="BF78"/>
      <c r="BG78"/>
      <c r="BH78"/>
      <c r="BI78"/>
      <c r="BJ78"/>
      <c r="BK78"/>
      <c r="BL78" s="92">
        <f>SUMIF(BL$5:BL$72,"&lt;0",BL$5:BL$72)</f>
        <v>0</v>
      </c>
      <c r="BM78"/>
      <c r="BN78"/>
      <c r="BO78"/>
      <c r="BP78"/>
      <c r="BQ78"/>
      <c r="BR78"/>
      <c r="BS78"/>
      <c r="BT78"/>
      <c r="BU78"/>
      <c r="BV78"/>
      <c r="BW78" s="92">
        <f>SUMIF(BW$5:BW$72,"&lt;0",BW$5:BW$72)</f>
        <v>0</v>
      </c>
      <c r="CH78" s="92">
        <f>SUMIF(CH$5:CH$72,"&lt;0",CH$5:CH$72)</f>
        <v>0</v>
      </c>
      <c r="CS78" s="92">
        <f>SUMIF(CS$5:CS$72,"&lt;0",CS$5:CS$72)</f>
        <v>0</v>
      </c>
      <c r="DD78" s="92">
        <f>SUMIF(DD$5:DD$72,"&lt;0",DD$5:DD$72)</f>
        <v>0</v>
      </c>
      <c r="DO78" s="92">
        <f>SUMIF(DO$5:DO$72,"&lt;0",DO$5:DO$72)</f>
        <v>0</v>
      </c>
      <c r="DZ78" s="92">
        <f>SUMIF(DZ$5:DZ$72,"&lt;0",DZ$5:DZ$72)</f>
        <v>0</v>
      </c>
      <c r="EK78" s="92">
        <f>SUMIF(EK$5:EK$72,"&lt;0",EK$5:EK$72)</f>
        <v>0</v>
      </c>
      <c r="EV78" s="92">
        <f>SUMIF(EV$5:EV$72,"&lt;0",EV$5:EV$72)</f>
        <v>0</v>
      </c>
    </row>
    <row r="79" spans="2:152">
      <c r="U79"/>
      <c r="V79"/>
      <c r="W79"/>
      <c r="X79"/>
      <c r="Y79"/>
      <c r="Z79"/>
      <c r="AA79"/>
      <c r="AB79"/>
      <c r="AC79"/>
      <c r="AD79"/>
      <c r="AE79"/>
    </row>
    <row r="80" spans="2:152">
      <c r="U80"/>
      <c r="V80"/>
      <c r="W80"/>
      <c r="X80"/>
      <c r="Y80"/>
      <c r="Z80"/>
      <c r="AA80"/>
      <c r="AB80"/>
      <c r="AC80"/>
      <c r="AD80"/>
      <c r="AE80"/>
    </row>
    <row r="81" spans="21:31">
      <c r="U81"/>
      <c r="V81"/>
      <c r="W81"/>
      <c r="X81"/>
      <c r="Y81"/>
      <c r="Z81"/>
      <c r="AA81"/>
      <c r="AB81"/>
      <c r="AC81"/>
      <c r="AD81"/>
      <c r="AE81"/>
    </row>
    <row r="82" spans="21:31">
      <c r="U82"/>
      <c r="V82"/>
      <c r="W82"/>
      <c r="X82"/>
      <c r="Y82"/>
      <c r="Z82"/>
      <c r="AA82"/>
      <c r="AB82"/>
      <c r="AC82"/>
      <c r="AD82"/>
      <c r="AE82"/>
    </row>
    <row r="83" spans="21:31">
      <c r="U83"/>
      <c r="V83"/>
      <c r="W83"/>
      <c r="X83"/>
      <c r="Y83"/>
      <c r="Z83"/>
      <c r="AA83"/>
      <c r="AB83"/>
      <c r="AC83"/>
      <c r="AD83"/>
      <c r="AE83"/>
    </row>
    <row r="84" spans="21:31">
      <c r="U84"/>
      <c r="V84"/>
      <c r="W84"/>
      <c r="X84"/>
      <c r="Y84"/>
      <c r="Z84"/>
      <c r="AA84"/>
      <c r="AB84"/>
      <c r="AC84"/>
      <c r="AD84"/>
      <c r="AE84"/>
    </row>
    <row r="85" spans="21:31">
      <c r="U85"/>
      <c r="V85"/>
      <c r="W85"/>
      <c r="X85"/>
      <c r="Y85"/>
      <c r="Z85"/>
      <c r="AA85"/>
      <c r="AB85"/>
      <c r="AC85"/>
      <c r="AD85"/>
      <c r="AE85"/>
    </row>
    <row r="86" spans="21:31">
      <c r="U86"/>
      <c r="V86"/>
      <c r="W86"/>
      <c r="X86"/>
      <c r="Y86"/>
      <c r="Z86"/>
      <c r="AA86"/>
      <c r="AB86"/>
      <c r="AC86"/>
      <c r="AD86"/>
      <c r="AE86"/>
    </row>
    <row r="87" spans="21:31">
      <c r="U87"/>
      <c r="V87"/>
      <c r="W87"/>
      <c r="X87"/>
      <c r="Y87"/>
      <c r="Z87"/>
      <c r="AA87"/>
      <c r="AB87"/>
      <c r="AC87"/>
      <c r="AD87"/>
      <c r="AE87"/>
    </row>
    <row r="88" spans="21:31">
      <c r="U88"/>
      <c r="V88"/>
      <c r="W88"/>
      <c r="X88"/>
      <c r="Y88"/>
      <c r="Z88"/>
      <c r="AA88"/>
      <c r="AB88"/>
      <c r="AC88"/>
      <c r="AD88"/>
      <c r="AE88"/>
    </row>
    <row r="89" spans="21:31">
      <c r="U89"/>
      <c r="V89"/>
      <c r="W89"/>
      <c r="X89"/>
      <c r="Y89"/>
      <c r="Z89"/>
      <c r="AA89"/>
      <c r="AB89"/>
      <c r="AC89"/>
      <c r="AD89"/>
      <c r="AE89"/>
    </row>
    <row r="90" spans="21:31">
      <c r="U90"/>
      <c r="V90"/>
      <c r="W90"/>
      <c r="X90"/>
      <c r="Y90"/>
      <c r="Z90"/>
      <c r="AA90"/>
      <c r="AB90"/>
      <c r="AC90"/>
      <c r="AD90"/>
      <c r="AE90"/>
    </row>
    <row r="91" spans="21:31">
      <c r="U91"/>
      <c r="V91"/>
      <c r="W91"/>
      <c r="X91"/>
      <c r="Y91"/>
      <c r="Z91"/>
      <c r="AA91"/>
      <c r="AB91"/>
      <c r="AC91"/>
      <c r="AD91"/>
      <c r="AE91"/>
    </row>
    <row r="92" spans="21:31">
      <c r="U92"/>
      <c r="V92"/>
      <c r="W92"/>
      <c r="X92"/>
      <c r="Y92"/>
      <c r="Z92"/>
      <c r="AA92"/>
      <c r="AB92"/>
      <c r="AC92"/>
      <c r="AD92"/>
      <c r="AE92"/>
    </row>
    <row r="93" spans="21:31">
      <c r="U93"/>
      <c r="V93"/>
      <c r="W93"/>
      <c r="X93"/>
      <c r="Y93"/>
      <c r="Z93"/>
      <c r="AA93"/>
      <c r="AB93"/>
      <c r="AC93"/>
      <c r="AD93"/>
      <c r="AE93"/>
    </row>
    <row r="94" spans="21:31">
      <c r="U94"/>
      <c r="V94"/>
      <c r="W94"/>
      <c r="X94"/>
      <c r="Y94"/>
      <c r="Z94"/>
      <c r="AA94"/>
      <c r="AB94"/>
      <c r="AC94"/>
      <c r="AD94"/>
      <c r="AE94"/>
    </row>
    <row r="95" spans="21:31">
      <c r="U95"/>
      <c r="V95"/>
      <c r="W95"/>
      <c r="X95"/>
      <c r="Y95"/>
      <c r="Z95"/>
      <c r="AA95"/>
      <c r="AB95"/>
      <c r="AC95"/>
      <c r="AD95"/>
      <c r="AE95"/>
    </row>
    <row r="96" spans="21:31">
      <c r="U96"/>
      <c r="V96"/>
      <c r="W96"/>
      <c r="X96"/>
      <c r="Y96"/>
      <c r="Z96"/>
      <c r="AA96"/>
      <c r="AB96"/>
      <c r="AC96"/>
      <c r="AD96"/>
      <c r="AE96"/>
    </row>
    <row r="97" spans="21:31">
      <c r="U97"/>
      <c r="V97"/>
      <c r="W97"/>
      <c r="X97"/>
      <c r="Y97"/>
      <c r="Z97"/>
      <c r="AA97"/>
      <c r="AB97"/>
      <c r="AC97"/>
      <c r="AD97"/>
      <c r="AE97"/>
    </row>
    <row r="98" spans="21:31">
      <c r="U98"/>
      <c r="V98"/>
      <c r="W98"/>
      <c r="X98"/>
      <c r="Y98"/>
      <c r="Z98"/>
      <c r="AA98"/>
      <c r="AB98"/>
      <c r="AC98"/>
      <c r="AD98"/>
      <c r="AE98"/>
    </row>
    <row r="99" spans="21:31">
      <c r="U99"/>
      <c r="V99"/>
      <c r="W99"/>
      <c r="X99"/>
      <c r="Y99"/>
      <c r="Z99"/>
      <c r="AA99"/>
      <c r="AB99"/>
      <c r="AC99"/>
      <c r="AD99"/>
      <c r="AE99"/>
    </row>
    <row r="100" spans="21:31">
      <c r="U100"/>
      <c r="V100"/>
      <c r="W100"/>
      <c r="X100"/>
      <c r="Y100"/>
      <c r="Z100"/>
      <c r="AA100"/>
      <c r="AB100"/>
      <c r="AC100"/>
      <c r="AD100"/>
      <c r="AE100"/>
    </row>
    <row r="101" spans="21:31">
      <c r="U101"/>
      <c r="V101"/>
      <c r="W101"/>
      <c r="X101"/>
      <c r="Y101"/>
      <c r="Z101"/>
      <c r="AA101"/>
      <c r="AB101"/>
      <c r="AC101"/>
      <c r="AD101"/>
      <c r="AE101"/>
    </row>
    <row r="102" spans="21:31">
      <c r="U102"/>
      <c r="V102"/>
      <c r="W102"/>
      <c r="X102"/>
      <c r="Y102"/>
      <c r="Z102"/>
      <c r="AA102"/>
      <c r="AB102"/>
      <c r="AC102"/>
      <c r="AD102"/>
      <c r="AE102"/>
    </row>
    <row r="103" spans="21:31">
      <c r="U103"/>
      <c r="V103"/>
      <c r="W103"/>
      <c r="X103"/>
      <c r="Y103"/>
      <c r="Z103"/>
      <c r="AA103"/>
      <c r="AB103"/>
      <c r="AC103"/>
      <c r="AD103"/>
      <c r="AE103"/>
    </row>
    <row r="104" spans="21:31">
      <c r="U104"/>
      <c r="V104"/>
      <c r="W104"/>
      <c r="X104"/>
      <c r="Y104"/>
      <c r="Z104"/>
      <c r="AA104"/>
      <c r="AB104"/>
      <c r="AC104"/>
      <c r="AD104"/>
      <c r="AE104"/>
    </row>
    <row r="105" spans="21:31">
      <c r="U105"/>
      <c r="V105"/>
      <c r="W105"/>
      <c r="X105"/>
      <c r="Y105"/>
      <c r="Z105"/>
      <c r="AA105"/>
      <c r="AB105"/>
      <c r="AC105"/>
      <c r="AD105"/>
      <c r="AE105"/>
    </row>
    <row r="106" spans="21:31">
      <c r="U106"/>
      <c r="V106"/>
      <c r="W106"/>
      <c r="X106"/>
      <c r="Y106"/>
      <c r="Z106"/>
      <c r="AA106"/>
      <c r="AB106"/>
      <c r="AC106"/>
      <c r="AD106"/>
      <c r="AE106"/>
    </row>
    <row r="107" spans="21:31">
      <c r="U107"/>
      <c r="V107"/>
      <c r="W107"/>
      <c r="X107"/>
      <c r="Y107"/>
      <c r="Z107"/>
      <c r="AA107"/>
      <c r="AB107"/>
      <c r="AC107"/>
      <c r="AD107"/>
      <c r="AE107"/>
    </row>
    <row r="108" spans="21:31">
      <c r="U108"/>
      <c r="V108"/>
      <c r="W108"/>
      <c r="X108"/>
      <c r="Y108"/>
      <c r="Z108"/>
      <c r="AA108"/>
      <c r="AB108"/>
      <c r="AC108"/>
      <c r="AD108"/>
      <c r="AE108"/>
    </row>
    <row r="109" spans="21:31">
      <c r="U109"/>
      <c r="V109"/>
      <c r="W109"/>
      <c r="X109"/>
      <c r="Y109"/>
      <c r="Z109"/>
      <c r="AA109"/>
      <c r="AB109"/>
      <c r="AC109"/>
      <c r="AD109"/>
      <c r="AE109"/>
    </row>
    <row r="110" spans="21:31">
      <c r="U110"/>
      <c r="V110"/>
      <c r="W110"/>
      <c r="X110"/>
      <c r="Y110"/>
      <c r="Z110"/>
      <c r="AA110"/>
      <c r="AB110"/>
      <c r="AC110"/>
      <c r="AD110"/>
      <c r="AE110"/>
    </row>
    <row r="111" spans="21:31">
      <c r="U111"/>
      <c r="V111"/>
      <c r="W111"/>
      <c r="X111"/>
      <c r="Y111"/>
      <c r="Z111"/>
      <c r="AA111"/>
      <c r="AB111"/>
      <c r="AC111"/>
      <c r="AD111"/>
      <c r="AE111"/>
    </row>
    <row r="112" spans="21:31">
      <c r="U112"/>
      <c r="V112"/>
      <c r="W112"/>
      <c r="X112"/>
      <c r="Y112"/>
      <c r="Z112"/>
      <c r="AA112"/>
      <c r="AB112"/>
      <c r="AC112"/>
      <c r="AD112"/>
      <c r="AE112"/>
    </row>
    <row r="113" spans="21:31">
      <c r="U113"/>
      <c r="V113"/>
      <c r="W113"/>
      <c r="X113"/>
      <c r="Y113"/>
      <c r="Z113"/>
      <c r="AA113"/>
      <c r="AB113"/>
      <c r="AC113"/>
      <c r="AD113"/>
      <c r="AE113"/>
    </row>
    <row r="114" spans="21:31">
      <c r="U114"/>
      <c r="V114"/>
      <c r="W114"/>
      <c r="X114"/>
      <c r="Y114"/>
      <c r="Z114"/>
      <c r="AA114"/>
      <c r="AB114"/>
      <c r="AC114"/>
      <c r="AD114"/>
      <c r="AE114"/>
    </row>
    <row r="115" spans="21:31">
      <c r="U115"/>
      <c r="V115"/>
      <c r="W115"/>
      <c r="X115"/>
      <c r="Y115"/>
      <c r="Z115"/>
      <c r="AA115"/>
      <c r="AB115"/>
      <c r="AC115"/>
      <c r="AD115"/>
      <c r="AE115"/>
    </row>
    <row r="116" spans="21:31">
      <c r="U116"/>
      <c r="V116"/>
      <c r="W116"/>
      <c r="X116"/>
      <c r="Y116"/>
      <c r="Z116"/>
      <c r="AA116"/>
      <c r="AB116"/>
      <c r="AC116"/>
      <c r="AD116"/>
      <c r="AE116"/>
    </row>
    <row r="117" spans="21:31">
      <c r="U117"/>
      <c r="V117"/>
      <c r="W117"/>
      <c r="X117"/>
      <c r="Y117"/>
      <c r="Z117"/>
      <c r="AA117"/>
      <c r="AB117"/>
      <c r="AC117"/>
      <c r="AD117"/>
      <c r="AE117"/>
    </row>
    <row r="118" spans="21:31">
      <c r="U118"/>
      <c r="V118"/>
      <c r="W118"/>
      <c r="X118"/>
      <c r="Y118"/>
      <c r="Z118"/>
      <c r="AA118"/>
      <c r="AB118"/>
      <c r="AC118"/>
      <c r="AD118"/>
      <c r="AE118"/>
    </row>
    <row r="119" spans="21:31">
      <c r="U119"/>
      <c r="V119"/>
      <c r="W119"/>
      <c r="X119"/>
      <c r="Y119"/>
      <c r="Z119"/>
      <c r="AA119"/>
      <c r="AB119"/>
      <c r="AC119"/>
      <c r="AD119"/>
      <c r="AE119"/>
    </row>
    <row r="120" spans="21:31">
      <c r="U120"/>
      <c r="V120"/>
      <c r="W120"/>
      <c r="X120"/>
      <c r="Y120"/>
      <c r="Z120"/>
      <c r="AA120"/>
      <c r="AB120"/>
      <c r="AC120"/>
      <c r="AD120"/>
      <c r="AE120"/>
    </row>
    <row r="121" spans="21:31">
      <c r="U121"/>
      <c r="V121"/>
      <c r="W121"/>
      <c r="X121"/>
      <c r="Y121"/>
      <c r="Z121"/>
      <c r="AA121"/>
      <c r="AB121"/>
      <c r="AC121"/>
      <c r="AD121"/>
      <c r="AE121"/>
    </row>
    <row r="122" spans="21:31">
      <c r="U122"/>
      <c r="V122"/>
      <c r="W122"/>
      <c r="X122"/>
      <c r="Y122"/>
      <c r="Z122"/>
      <c r="AA122"/>
      <c r="AB122"/>
      <c r="AC122"/>
      <c r="AD122"/>
      <c r="AE122"/>
    </row>
    <row r="123" spans="21:31">
      <c r="U123"/>
      <c r="V123"/>
      <c r="W123"/>
      <c r="X123"/>
      <c r="Y123"/>
      <c r="Z123"/>
      <c r="AA123"/>
      <c r="AB123"/>
      <c r="AC123"/>
      <c r="AD123"/>
      <c r="AE123"/>
    </row>
    <row r="124" spans="21:31">
      <c r="U124"/>
      <c r="V124"/>
      <c r="W124"/>
      <c r="X124"/>
      <c r="Y124"/>
      <c r="Z124"/>
      <c r="AA124"/>
      <c r="AB124"/>
      <c r="AC124"/>
      <c r="AD124"/>
      <c r="AE124"/>
    </row>
    <row r="125" spans="21:31">
      <c r="U125"/>
      <c r="V125"/>
      <c r="W125"/>
      <c r="X125"/>
      <c r="Y125"/>
      <c r="Z125"/>
      <c r="AA125"/>
      <c r="AB125"/>
      <c r="AC125"/>
      <c r="AD125"/>
      <c r="AE125"/>
    </row>
    <row r="126" spans="21:31">
      <c r="U126"/>
      <c r="V126"/>
      <c r="W126"/>
      <c r="X126"/>
      <c r="Y126"/>
      <c r="Z126"/>
      <c r="AA126"/>
      <c r="AB126"/>
      <c r="AC126"/>
      <c r="AD126"/>
      <c r="AE126"/>
    </row>
    <row r="127" spans="21:31">
      <c r="U127"/>
      <c r="V127"/>
      <c r="W127"/>
      <c r="X127"/>
      <c r="Y127"/>
      <c r="Z127"/>
      <c r="AA127"/>
      <c r="AB127"/>
      <c r="AC127"/>
      <c r="AD127"/>
      <c r="AE127"/>
    </row>
    <row r="128" spans="21:31">
      <c r="U128"/>
      <c r="V128"/>
      <c r="W128"/>
      <c r="X128"/>
      <c r="Y128"/>
      <c r="Z128"/>
      <c r="AA128"/>
      <c r="AB128"/>
      <c r="AC128"/>
      <c r="AD128"/>
      <c r="AE128"/>
    </row>
    <row r="129" spans="21:31">
      <c r="U129"/>
      <c r="V129"/>
      <c r="W129"/>
      <c r="X129"/>
      <c r="Y129"/>
      <c r="Z129"/>
      <c r="AA129"/>
      <c r="AB129"/>
      <c r="AC129"/>
      <c r="AD129"/>
      <c r="AE129"/>
    </row>
    <row r="130" spans="21:31">
      <c r="U130"/>
      <c r="V130"/>
      <c r="W130"/>
      <c r="X130"/>
      <c r="Y130"/>
      <c r="Z130"/>
      <c r="AA130"/>
      <c r="AB130"/>
      <c r="AC130"/>
      <c r="AD130"/>
      <c r="AE130"/>
    </row>
    <row r="131" spans="21:31">
      <c r="U131"/>
      <c r="V131"/>
      <c r="W131"/>
      <c r="X131"/>
      <c r="Y131"/>
      <c r="Z131"/>
      <c r="AA131"/>
      <c r="AB131"/>
      <c r="AC131"/>
      <c r="AD131"/>
      <c r="AE131"/>
    </row>
    <row r="132" spans="21:31">
      <c r="U132"/>
      <c r="V132"/>
      <c r="W132"/>
      <c r="X132"/>
      <c r="Y132"/>
      <c r="Z132"/>
      <c r="AA132"/>
      <c r="AB132"/>
      <c r="AC132"/>
      <c r="AD132"/>
      <c r="AE132"/>
    </row>
    <row r="133" spans="21:31">
      <c r="U133"/>
      <c r="V133"/>
      <c r="W133"/>
      <c r="X133"/>
      <c r="Y133"/>
      <c r="Z133"/>
      <c r="AA133"/>
      <c r="AB133"/>
      <c r="AC133"/>
      <c r="AD133"/>
      <c r="AE133"/>
    </row>
    <row r="134" spans="21:31">
      <c r="U134"/>
      <c r="V134"/>
      <c r="W134"/>
      <c r="X134"/>
      <c r="Y134"/>
      <c r="Z134"/>
      <c r="AA134"/>
      <c r="AB134"/>
      <c r="AC134"/>
      <c r="AD134"/>
      <c r="AE134"/>
    </row>
    <row r="135" spans="21:31">
      <c r="U135"/>
      <c r="V135"/>
      <c r="W135"/>
      <c r="X135"/>
      <c r="Y135"/>
      <c r="Z135"/>
      <c r="AA135"/>
      <c r="AB135"/>
      <c r="AC135"/>
      <c r="AD135"/>
      <c r="AE135"/>
    </row>
    <row r="136" spans="21:31">
      <c r="U136"/>
      <c r="V136"/>
      <c r="W136"/>
      <c r="X136"/>
      <c r="Y136"/>
      <c r="Z136"/>
      <c r="AA136"/>
      <c r="AB136"/>
      <c r="AC136"/>
      <c r="AD136"/>
      <c r="AE136"/>
    </row>
    <row r="137" spans="21:31">
      <c r="U137"/>
      <c r="V137"/>
      <c r="W137"/>
      <c r="X137"/>
      <c r="Y137"/>
      <c r="Z137"/>
      <c r="AA137"/>
      <c r="AB137"/>
      <c r="AC137"/>
      <c r="AD137"/>
      <c r="AE137"/>
    </row>
    <row r="138" spans="21:31">
      <c r="U138"/>
      <c r="V138"/>
      <c r="W138"/>
      <c r="X138"/>
      <c r="Y138"/>
      <c r="Z138"/>
      <c r="AA138"/>
      <c r="AB138"/>
      <c r="AC138"/>
      <c r="AD138"/>
      <c r="AE138"/>
    </row>
    <row r="139" spans="21:31">
      <c r="U139"/>
      <c r="V139"/>
      <c r="W139"/>
      <c r="X139"/>
      <c r="Y139"/>
      <c r="Z139"/>
      <c r="AA139"/>
      <c r="AB139"/>
      <c r="AC139"/>
      <c r="AD139"/>
      <c r="AE139"/>
    </row>
    <row r="140" spans="21:31">
      <c r="U140"/>
      <c r="V140"/>
      <c r="W140"/>
      <c r="X140"/>
      <c r="Y140"/>
      <c r="Z140"/>
      <c r="AA140"/>
      <c r="AB140"/>
      <c r="AC140"/>
      <c r="AD140"/>
      <c r="AE140"/>
    </row>
    <row r="141" spans="21:31">
      <c r="U141"/>
      <c r="V141"/>
      <c r="W141"/>
      <c r="X141"/>
      <c r="Y141"/>
      <c r="Z141"/>
      <c r="AA141"/>
      <c r="AB141"/>
      <c r="AC141"/>
      <c r="AD141"/>
      <c r="AE141"/>
    </row>
    <row r="142" spans="21:31">
      <c r="U142"/>
      <c r="V142"/>
      <c r="W142"/>
      <c r="X142"/>
      <c r="Y142"/>
      <c r="Z142"/>
      <c r="AA142"/>
      <c r="AB142"/>
      <c r="AC142"/>
      <c r="AD142"/>
      <c r="AE142"/>
    </row>
    <row r="143" spans="21:31">
      <c r="U143"/>
      <c r="V143"/>
      <c r="W143"/>
      <c r="X143"/>
      <c r="Y143"/>
      <c r="Z143"/>
      <c r="AA143"/>
      <c r="AB143"/>
      <c r="AC143"/>
      <c r="AD143"/>
      <c r="AE143"/>
    </row>
    <row r="144" spans="21:31">
      <c r="U144"/>
      <c r="V144"/>
      <c r="W144"/>
      <c r="X144"/>
      <c r="Y144"/>
      <c r="Z144"/>
      <c r="AA144"/>
      <c r="AB144"/>
      <c r="AC144"/>
      <c r="AD144"/>
      <c r="AE144"/>
    </row>
    <row r="145" spans="21:31">
      <c r="U145"/>
      <c r="V145"/>
      <c r="W145"/>
      <c r="X145"/>
      <c r="Y145"/>
      <c r="Z145"/>
      <c r="AA145"/>
      <c r="AB145"/>
      <c r="AC145"/>
      <c r="AD145"/>
      <c r="AE145"/>
    </row>
  </sheetData>
  <printOptions horizontalCentered="1"/>
  <pageMargins left="0.7" right="0.7" top="0.5" bottom="0.5" header="0.3" footer="0.3"/>
  <pageSetup scale="52" orientation="landscape" horizontalDpi="1200" verticalDpi="1200" r:id="rId1"/>
  <headerFooter>
    <oddFooter>&amp;C&amp;F  &amp;A</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Erick Moreland</dc:creator>
  <cp:keywords/>
  <dc:description/>
  <cp:lastModifiedBy>Ankit Kadyan</cp:lastModifiedBy>
  <cp:revision/>
  <dcterms:created xsi:type="dcterms:W3CDTF">2023-02-09T23:26:45Z</dcterms:created>
  <dcterms:modified xsi:type="dcterms:W3CDTF">2026-06-08T09:49:02Z</dcterms:modified>
  <cp:category/>
  <cp:contentStatus/>
</cp:coreProperties>
</file>