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isi\Desktop\mP Model Code\DragModelsTest\Output\20220621\"/>
    </mc:Choice>
  </mc:AlternateContent>
  <xr:revisionPtr revIDLastSave="0" documentId="13_ncr:1_{854206B7-6F36-40D1-A90B-C4C6F9F48459}" xr6:coauthVersionLast="47" xr6:coauthVersionMax="47" xr10:uidLastSave="{00000000-0000-0000-0000-000000000000}"/>
  <bookViews>
    <workbookView xWindow="-108" yWindow="-108" windowWidth="23256" windowHeight="12576" xr2:uid="{3E4D6080-EDCE-45D5-96E2-94530518349D}"/>
  </bookViews>
  <sheets>
    <sheet name="Sheet1" sheetId="1" r:id="rId1"/>
    <sheet name="Summary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L22" i="1"/>
  <c r="M22" i="1"/>
  <c r="C22" i="1"/>
  <c r="D16" i="1"/>
  <c r="E16" i="1"/>
  <c r="F16" i="1"/>
  <c r="G16" i="1"/>
  <c r="H16" i="1"/>
  <c r="I16" i="1"/>
  <c r="J16" i="1"/>
  <c r="L16" i="1"/>
  <c r="M16" i="1"/>
  <c r="C16" i="1"/>
  <c r="D10" i="1"/>
  <c r="E10" i="1"/>
  <c r="F10" i="1"/>
  <c r="G10" i="1"/>
  <c r="H10" i="1"/>
  <c r="I10" i="1"/>
  <c r="J10" i="1"/>
  <c r="L10" i="1"/>
  <c r="M10" i="1"/>
  <c r="C10" i="1"/>
  <c r="D4" i="1"/>
  <c r="E4" i="1"/>
  <c r="F4" i="1"/>
  <c r="G4" i="1"/>
  <c r="H4" i="1"/>
  <c r="I4" i="1"/>
  <c r="J4" i="1"/>
  <c r="K4" i="1"/>
  <c r="L4" i="1"/>
  <c r="M4" i="1"/>
  <c r="C4" i="1"/>
  <c r="B6" i="2"/>
  <c r="C6" i="2"/>
  <c r="D6" i="2"/>
  <c r="E6" i="2"/>
  <c r="F6" i="2"/>
  <c r="G6" i="2"/>
  <c r="H6" i="2"/>
  <c r="I6" i="2"/>
  <c r="J6" i="2"/>
  <c r="K6" i="2"/>
  <c r="L6" i="2"/>
  <c r="B12" i="2"/>
  <c r="C12" i="2"/>
  <c r="D12" i="2"/>
  <c r="E12" i="2"/>
  <c r="F12" i="2"/>
  <c r="G12" i="2"/>
  <c r="H12" i="2"/>
  <c r="I12" i="2"/>
  <c r="K12" i="2"/>
  <c r="L12" i="2"/>
  <c r="B18" i="2"/>
  <c r="C18" i="2"/>
  <c r="D18" i="2"/>
  <c r="E18" i="2"/>
  <c r="F18" i="2"/>
  <c r="G18" i="2"/>
  <c r="H18" i="2"/>
  <c r="I18" i="2"/>
  <c r="K18" i="2"/>
  <c r="L18" i="2"/>
  <c r="C27" i="1"/>
  <c r="G28" i="1"/>
  <c r="H28" i="1"/>
  <c r="J28" i="1"/>
  <c r="C24" i="2"/>
  <c r="D24" i="2"/>
  <c r="E24" i="2"/>
  <c r="F24" i="2"/>
  <c r="G24" i="2"/>
  <c r="G27" i="2" s="1"/>
  <c r="H24" i="2"/>
  <c r="I24" i="2"/>
  <c r="K24" i="2"/>
  <c r="L24" i="2"/>
  <c r="B24" i="2"/>
  <c r="C27" i="2"/>
  <c r="I26" i="2"/>
  <c r="L27" i="2" l="1"/>
  <c r="B27" i="2"/>
  <c r="I27" i="2"/>
  <c r="D26" i="2"/>
  <c r="I28" i="1"/>
  <c r="C28" i="1"/>
  <c r="F28" i="1"/>
  <c r="M28" i="1"/>
  <c r="E28" i="1"/>
  <c r="L28" i="1"/>
  <c r="D28" i="1"/>
  <c r="H26" i="2"/>
  <c r="K27" i="2"/>
  <c r="G26" i="2"/>
  <c r="F26" i="2"/>
  <c r="B26" i="2"/>
  <c r="E26" i="2"/>
  <c r="L26" i="2"/>
  <c r="F27" i="2"/>
  <c r="H27" i="2"/>
  <c r="C26" i="2"/>
  <c r="E27" i="2"/>
  <c r="K26" i="2"/>
  <c r="D27" i="2"/>
  <c r="H27" i="1"/>
  <c r="D27" i="1"/>
  <c r="J27" i="1"/>
  <c r="M27" i="1"/>
  <c r="I27" i="1"/>
  <c r="F27" i="1"/>
  <c r="E27" i="1"/>
  <c r="L27" i="1"/>
  <c r="G27" i="1"/>
</calcChain>
</file>

<file path=xl/sharedStrings.xml><?xml version="1.0" encoding="utf-8"?>
<sst xmlns="http://schemas.openxmlformats.org/spreadsheetml/2006/main" count="121" uniqueCount="64">
  <si>
    <t>Model</t>
  </si>
  <si>
    <t>Implicit Models</t>
  </si>
  <si>
    <t>Explicit Models</t>
  </si>
  <si>
    <t>Stokes (1851) Proj</t>
  </si>
  <si>
    <t>Stokes (1851)  SA</t>
  </si>
  <si>
    <t>Dioguardi et al. (2018) Proj</t>
  </si>
  <si>
    <t>Dioguardi et al. (2018) SA</t>
  </si>
  <si>
    <t>Bagheri and Bonadonna (2016) Proj</t>
  </si>
  <si>
    <t>Bagheri and Bonadonna (2016) SA</t>
  </si>
  <si>
    <t>Zhang and Choi (2021) Proj</t>
  </si>
  <si>
    <t>Zhang and Choi (2021) SA</t>
  </si>
  <si>
    <t>Dietrich (1982)</t>
  </si>
  <si>
    <t>Francalanci et al. (2021)</t>
  </si>
  <si>
    <t>Yu et al. (2022)</t>
  </si>
  <si>
    <t>Overall</t>
  </si>
  <si>
    <t>m</t>
  </si>
  <si>
    <r>
      <t>r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</si>
  <si>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t>AE</t>
  </si>
  <si>
    <t>RMSE</t>
  </si>
  <si>
    <t>Fragment</t>
  </si>
  <si>
    <t>N/A</t>
  </si>
  <si>
    <t>Fibres</t>
  </si>
  <si>
    <t>Films</t>
  </si>
  <si>
    <t>|1-m|</t>
  </si>
  <si>
    <t>Sum of |1-m|</t>
  </si>
  <si>
    <t>Stokes_Proj</t>
  </si>
  <si>
    <t>Stokes_SA</t>
  </si>
  <si>
    <t>Dio_Proj</t>
  </si>
  <si>
    <t>Dio_SA</t>
  </si>
  <si>
    <t>BB_Proj</t>
  </si>
  <si>
    <t>BB_SA</t>
  </si>
  <si>
    <t>Zhang_Proj</t>
  </si>
  <si>
    <t>Zhang_SA</t>
  </si>
  <si>
    <t>Dietrich</t>
  </si>
  <si>
    <t>Francalanci</t>
  </si>
  <si>
    <t>Yu</t>
  </si>
  <si>
    <t>Sum_1-m</t>
  </si>
  <si>
    <t>Sum_1-m_Shapes</t>
  </si>
  <si>
    <t>All_AE</t>
  </si>
  <si>
    <t>All_AbsAE</t>
  </si>
  <si>
    <t>All_RMSE</t>
  </si>
  <si>
    <t>All_m</t>
  </si>
  <si>
    <t>All_r_sq</t>
  </si>
  <si>
    <t>Fragment_AE</t>
  </si>
  <si>
    <t>Fragment_AbsAE</t>
  </si>
  <si>
    <t>Fragment_RMSE</t>
  </si>
  <si>
    <t>Fragment_m</t>
  </si>
  <si>
    <t>Fragment_r_sq</t>
  </si>
  <si>
    <t>Fibre_AE</t>
  </si>
  <si>
    <t>Fibre_AbsAE</t>
  </si>
  <si>
    <t>Fibre_RMSE</t>
  </si>
  <si>
    <t>Fibre_m</t>
  </si>
  <si>
    <t>Fibre_r_sq</t>
  </si>
  <si>
    <t>Film_AE</t>
  </si>
  <si>
    <t>Film_AbsAE</t>
  </si>
  <si>
    <t>Film_RMSE</t>
  </si>
  <si>
    <t>Film_m</t>
  </si>
  <si>
    <t>Film_r_sq</t>
  </si>
  <si>
    <t>All |1-m|</t>
  </si>
  <si>
    <t>Fragment |1-m|</t>
  </si>
  <si>
    <t>Fibre |1-m|</t>
  </si>
  <si>
    <t>Film |1-m|</t>
  </si>
  <si>
    <t>|AE|</t>
  </si>
  <si>
    <t>Sum of |1-m| 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</si>
</sst>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E1CF"/>
        <bgColor indexed="64"/>
      </patternFill>
    </fill>
    <fill>
      <patternFill patternType="solid">
        <fgColor rgb="FFBEEBDE"/>
        <bgColor indexed="64"/>
      </patternFill>
    </fill>
    <fill>
      <patternFill patternType="solid">
        <fgColor rgb="FFDEF5EE"/>
        <bgColor indexed="64"/>
      </patternFill>
    </fill>
    <fill>
      <patternFill patternType="solid">
        <fgColor rgb="FFF3FBF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2" fontId="5" fillId="6" borderId="9" xfId="0" applyNumberFormat="1" applyFont="1" applyFill="1" applyBorder="1" applyAlignment="1">
      <alignment horizontal="center" vertical="center" wrapText="1"/>
    </xf>
    <xf numFmtId="2" fontId="2" fillId="5" borderId="13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0" fillId="2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5" xfId="0" applyFill="1" applyBorder="1"/>
    <xf numFmtId="0" fontId="7" fillId="6" borderId="25" xfId="0" applyFont="1" applyFill="1" applyBorder="1"/>
    <xf numFmtId="0" fontId="1" fillId="6" borderId="14" xfId="0" applyFont="1" applyFill="1" applyBorder="1" applyAlignment="1">
      <alignment vertical="center" wrapText="1"/>
    </xf>
    <xf numFmtId="0" fontId="1" fillId="6" borderId="16" xfId="0" applyFont="1" applyFill="1" applyBorder="1" applyAlignment="1">
      <alignment vertical="center" wrapText="1"/>
    </xf>
    <xf numFmtId="2" fontId="0" fillId="5" borderId="19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2" fontId="7" fillId="6" borderId="25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2" fontId="0" fillId="6" borderId="15" xfId="0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2" fontId="0" fillId="6" borderId="17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F5EE"/>
      <color rgb="FF9DE1CF"/>
      <color rgb="FFF3FBF9"/>
      <color rgb="FFE4F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Overall:</a:t>
            </a:r>
            <a:r>
              <a:rPr lang="en-GB" baseline="0"/>
              <a:t> </a:t>
            </a:r>
            <a:r>
              <a:rPr lang="en-GB"/>
              <a:t>Abs(1-m)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Sheet1!$C$4:$M$4</c15:sqref>
                  </c15:fullRef>
                </c:ext>
              </c:extLst>
              <c:f>Sheet1!$D$4:$M$4</c:f>
              <c:numCache>
                <c:formatCode>0.00</c:formatCode>
                <c:ptCount val="10"/>
                <c:pt idx="0">
                  <c:v>1.0199452359110901</c:v>
                </c:pt>
                <c:pt idx="1">
                  <c:v>6.4867682537409932E-2</c:v>
                </c:pt>
                <c:pt idx="2">
                  <c:v>0.63662463800250502</c:v>
                </c:pt>
                <c:pt idx="3">
                  <c:v>7.9348640195729958E-2</c:v>
                </c:pt>
                <c:pt idx="4">
                  <c:v>0.65449810836025901</c:v>
                </c:pt>
                <c:pt idx="5">
                  <c:v>0.54611676865354997</c:v>
                </c:pt>
                <c:pt idx="6">
                  <c:v>0.13868146730984598</c:v>
                </c:pt>
                <c:pt idx="7">
                  <c:v>7.5337854117259018E-2</c:v>
                </c:pt>
                <c:pt idx="8">
                  <c:v>0.88388432195597</c:v>
                </c:pt>
                <c:pt idx="9">
                  <c:v>8.4854378738719927E-2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F1B-9555-34CCB6D9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24144"/>
        <c:axId val="730422896"/>
      </c:lineChart>
      <c:catAx>
        <c:axId val="730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2896"/>
        <c:crosses val="autoZero"/>
        <c:auto val="1"/>
        <c:lblAlgn val="ctr"/>
        <c:lblOffset val="100"/>
        <c:noMultiLvlLbl val="0"/>
      </c:catAx>
      <c:valAx>
        <c:axId val="730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Overall:</a:t>
            </a:r>
            <a:r>
              <a:rPr lang="en-GB" baseline="0"/>
              <a:t> RMS</a:t>
            </a:r>
            <a:r>
              <a:rPr lang="en-GB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Sheet1!$C$8:$M$8</c15:sqref>
                  </c15:fullRef>
                </c:ext>
              </c:extLst>
              <c:f>Sheet1!$D$8:$M$8</c:f>
              <c:numCache>
                <c:formatCode>0.00</c:formatCode>
                <c:ptCount val="10"/>
                <c:pt idx="0">
                  <c:v>73.431218938029801</c:v>
                </c:pt>
                <c:pt idx="1">
                  <c:v>21.283240559368799</c:v>
                </c:pt>
                <c:pt idx="2">
                  <c:v>76.414552460880302</c:v>
                </c:pt>
                <c:pt idx="3">
                  <c:v>20.559880811863302</c:v>
                </c:pt>
                <c:pt idx="4">
                  <c:v>78.533186591584396</c:v>
                </c:pt>
                <c:pt idx="5">
                  <c:v>43.812863531225297</c:v>
                </c:pt>
                <c:pt idx="6">
                  <c:v>27.7531155486062</c:v>
                </c:pt>
                <c:pt idx="7">
                  <c:v>28.4645680311002</c:v>
                </c:pt>
                <c:pt idx="8">
                  <c:v>151.06910047928201</c:v>
                </c:pt>
                <c:pt idx="9">
                  <c:v>22.666096533379601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F1B-9555-34CCB6D9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24144"/>
        <c:axId val="730422896"/>
      </c:lineChart>
      <c:catAx>
        <c:axId val="730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2896"/>
        <c:crosses val="autoZero"/>
        <c:auto val="1"/>
        <c:lblAlgn val="ctr"/>
        <c:lblOffset val="100"/>
        <c:noMultiLvlLbl val="0"/>
      </c:catAx>
      <c:valAx>
        <c:axId val="730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Fibres:</a:t>
            </a:r>
            <a:r>
              <a:rPr lang="en-GB" baseline="0"/>
              <a:t> RMSE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Sheet1!$C$20:$M$20</c15:sqref>
                  </c15:fullRef>
                </c:ext>
              </c:extLst>
              <c:f>(Sheet1!$D$20:$J$20,Sheet1!$L$20:$M$20)</c:f>
              <c:numCache>
                <c:formatCode>0.00</c:formatCode>
                <c:ptCount val="9"/>
                <c:pt idx="0">
                  <c:v>58.745207311218998</c:v>
                </c:pt>
                <c:pt idx="1">
                  <c:v>42.564359647896403</c:v>
                </c:pt>
                <c:pt idx="2">
                  <c:v>84.173756367936306</c:v>
                </c:pt>
                <c:pt idx="3">
                  <c:v>42.473615234265303</c:v>
                </c:pt>
                <c:pt idx="4">
                  <c:v>75.932063128179706</c:v>
                </c:pt>
                <c:pt idx="5">
                  <c:v>45.060540073871799</c:v>
                </c:pt>
                <c:pt idx="6">
                  <c:v>23.8949055368752</c:v>
                </c:pt>
                <c:pt idx="7">
                  <c:v>193.359935974856</c:v>
                </c:pt>
                <c:pt idx="8">
                  <c:v>43.231143452625901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60A-A2B4-121C14EDA5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074896"/>
        <c:axId val="1109077392"/>
      </c:lineChart>
      <c:catAx>
        <c:axId val="11090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77392"/>
        <c:crosses val="autoZero"/>
        <c:auto val="1"/>
        <c:lblAlgn val="ctr"/>
        <c:lblOffset val="100"/>
        <c:noMultiLvlLbl val="0"/>
      </c:catAx>
      <c:valAx>
        <c:axId val="1109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Fragments:</a:t>
            </a:r>
            <a:r>
              <a:rPr lang="en-GB" baseline="0"/>
              <a:t> RMSE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Sheet1!$C$14:$M$14</c15:sqref>
                  </c15:fullRef>
                </c:ext>
              </c:extLst>
              <c:f>(Sheet1!$D$14:$J$14,Sheet1!$L$14:$M$14)</c:f>
              <c:numCache>
                <c:formatCode>0.00</c:formatCode>
                <c:ptCount val="9"/>
                <c:pt idx="0">
                  <c:v>79.870434421065397</c:v>
                </c:pt>
                <c:pt idx="1">
                  <c:v>16.693561568032798</c:v>
                </c:pt>
                <c:pt idx="2">
                  <c:v>68.302269986443605</c:v>
                </c:pt>
                <c:pt idx="3">
                  <c:v>13.2653972813608</c:v>
                </c:pt>
                <c:pt idx="4">
                  <c:v>72.201773833085795</c:v>
                </c:pt>
                <c:pt idx="5">
                  <c:v>46.487535214856997</c:v>
                </c:pt>
                <c:pt idx="6">
                  <c:v>30.196635791858402</c:v>
                </c:pt>
                <c:pt idx="7">
                  <c:v>102.55882107180101</c:v>
                </c:pt>
                <c:pt idx="8">
                  <c:v>14.9479533548823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2FD-AB18-A15D5AED20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9705872"/>
        <c:axId val="1099704208"/>
      </c:lineChart>
      <c:catAx>
        <c:axId val="1099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4208"/>
        <c:crosses val="autoZero"/>
        <c:auto val="1"/>
        <c:lblAlgn val="ctr"/>
        <c:lblOffset val="100"/>
        <c:noMultiLvlLbl val="0"/>
      </c:catAx>
      <c:valAx>
        <c:axId val="1099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Films: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>
                    <a:alpha val="88000"/>
                  </a:srgb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Sheet1!$C$26:$M$26</c15:sqref>
                  </c15:fullRef>
                </c:ext>
              </c:extLst>
              <c:f>(Sheet1!$D$26:$J$26,Sheet1!$L$26:$M$26)</c:f>
              <c:numCache>
                <c:formatCode>0.00</c:formatCode>
                <c:ptCount val="9"/>
                <c:pt idx="0">
                  <c:v>66.245236970657402</c:v>
                </c:pt>
                <c:pt idx="1">
                  <c:v>11.054627931718001</c:v>
                </c:pt>
                <c:pt idx="2">
                  <c:v>86.972021915911299</c:v>
                </c:pt>
                <c:pt idx="3">
                  <c:v>15.017820111261599</c:v>
                </c:pt>
                <c:pt idx="4">
                  <c:v>90.978478180617401</c:v>
                </c:pt>
                <c:pt idx="5">
                  <c:v>37.1628381752599</c:v>
                </c:pt>
                <c:pt idx="6">
                  <c:v>24.221211730415799</c:v>
                </c:pt>
                <c:pt idx="7">
                  <c:v>200.36441784731201</c:v>
                </c:pt>
                <c:pt idx="8">
                  <c:v>20.415270292148001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2-4A88-94A3-FE42CEC4D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774096"/>
        <c:axId val="1095753296"/>
      </c:lineChart>
      <c:catAx>
        <c:axId val="10957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3296"/>
        <c:crosses val="autoZero"/>
        <c:auto val="1"/>
        <c:lblAlgn val="ctr"/>
        <c:lblOffset val="100"/>
        <c:noMultiLvlLbl val="0"/>
      </c:catAx>
      <c:valAx>
        <c:axId val="1095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Fragments:</a:t>
            </a:r>
            <a:r>
              <a:rPr lang="en-GB" baseline="0"/>
              <a:t> abs(1-m)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Sheet1!$C$10:$M$10</c15:sqref>
                  </c15:fullRef>
                </c:ext>
              </c:extLst>
              <c:f>(Sheet1!$D$10:$J$10,Sheet1!$L$10:$M$10)</c:f>
              <c:numCache>
                <c:formatCode>0.00</c:formatCode>
                <c:ptCount val="9"/>
                <c:pt idx="0">
                  <c:v>1.1013889062371902</c:v>
                </c:pt>
                <c:pt idx="1">
                  <c:v>9.1780960990029969E-2</c:v>
                </c:pt>
                <c:pt idx="2">
                  <c:v>0.61901428812671899</c:v>
                </c:pt>
                <c:pt idx="3">
                  <c:v>6.6896052435279962E-2</c:v>
                </c:pt>
                <c:pt idx="4">
                  <c:v>0.64265384145504501</c:v>
                </c:pt>
                <c:pt idx="5">
                  <c:v>0.5635291159317799</c:v>
                </c:pt>
                <c:pt idx="6">
                  <c:v>0.13970757135532397</c:v>
                </c:pt>
                <c:pt idx="7">
                  <c:v>0.82802869540179991</c:v>
                </c:pt>
                <c:pt idx="8">
                  <c:v>7.7952529144970084E-2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2FD-AB18-A15D5AED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705872"/>
        <c:axId val="1099704208"/>
      </c:lineChart>
      <c:catAx>
        <c:axId val="1099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4208"/>
        <c:crosses val="autoZero"/>
        <c:auto val="1"/>
        <c:lblAlgn val="ctr"/>
        <c:lblOffset val="100"/>
        <c:noMultiLvlLbl val="0"/>
      </c:catAx>
      <c:valAx>
        <c:axId val="1099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Fibres:</a:t>
            </a:r>
            <a:r>
              <a:rPr lang="en-GB" baseline="0"/>
              <a:t> Abs(1-m)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Sheet1!$C$16:$M$16</c15:sqref>
                  </c15:fullRef>
                </c:ext>
              </c:extLst>
              <c:f>(Sheet1!$D$16:$J$16,Sheet1!$L$16:$M$16)</c:f>
              <c:numCache>
                <c:formatCode>0.00</c:formatCode>
                <c:ptCount val="9"/>
                <c:pt idx="0">
                  <c:v>0.41615962703420006</c:v>
                </c:pt>
                <c:pt idx="1">
                  <c:v>0.34017937883882399</c:v>
                </c:pt>
                <c:pt idx="2">
                  <c:v>0.82617546905012906</c:v>
                </c:pt>
                <c:pt idx="3">
                  <c:v>0.30365111089962005</c:v>
                </c:pt>
                <c:pt idx="4">
                  <c:v>0.73745609596202899</c:v>
                </c:pt>
                <c:pt idx="5">
                  <c:v>0.36918368149877989</c:v>
                </c:pt>
                <c:pt idx="6">
                  <c:v>0.13262016195405901</c:v>
                </c:pt>
                <c:pt idx="7">
                  <c:v>1.5769921503415398</c:v>
                </c:pt>
                <c:pt idx="8">
                  <c:v>0.27140846809790009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60A-A2B4-121C14EDA5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074896"/>
        <c:axId val="1109077392"/>
      </c:lineChart>
      <c:catAx>
        <c:axId val="11090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77392"/>
        <c:crosses val="autoZero"/>
        <c:auto val="1"/>
        <c:lblAlgn val="ctr"/>
        <c:lblOffset val="100"/>
        <c:noMultiLvlLbl val="0"/>
      </c:catAx>
      <c:valAx>
        <c:axId val="1109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Films: abs(1-m)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>
                    <a:alpha val="88000"/>
                  </a:srgb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Sheet1!$C$22:$M$22</c15:sqref>
                  </c15:fullRef>
                </c:ext>
              </c:extLst>
              <c:f>(Sheet1!$D$22:$J$22,Sheet1!$L$22:$M$22)</c:f>
              <c:numCache>
                <c:formatCode>0.00</c:formatCode>
                <c:ptCount val="9"/>
                <c:pt idx="0">
                  <c:v>0.51195535408164794</c:v>
                </c:pt>
                <c:pt idx="1">
                  <c:v>3.2204280808153962E-2</c:v>
                </c:pt>
                <c:pt idx="2">
                  <c:v>0.85041721843829698</c:v>
                </c:pt>
                <c:pt idx="3">
                  <c:v>5.0824261337099941E-2</c:v>
                </c:pt>
                <c:pt idx="4">
                  <c:v>0.88693578006673601</c:v>
                </c:pt>
                <c:pt idx="5">
                  <c:v>0.31385188786567997</c:v>
                </c:pt>
                <c:pt idx="6">
                  <c:v>0.11630392498241504</c:v>
                </c:pt>
                <c:pt idx="7">
                  <c:v>1.3790306766807801</c:v>
                </c:pt>
                <c:pt idx="8">
                  <c:v>5.4848624903755971E-2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2-4A88-94A3-FE42CEC4D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774096"/>
        <c:axId val="1095753296"/>
      </c:lineChart>
      <c:catAx>
        <c:axId val="10957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3296"/>
        <c:crosses val="autoZero"/>
        <c:auto val="1"/>
        <c:lblAlgn val="ctr"/>
        <c:lblOffset val="100"/>
        <c:noMultiLvlLbl val="0"/>
      </c:catAx>
      <c:valAx>
        <c:axId val="1095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All:</a:t>
            </a:r>
            <a:r>
              <a:rPr lang="en-GB" baseline="0"/>
              <a:t> </a:t>
            </a:r>
            <a:r>
              <a:rPr lang="en-GB"/>
              <a:t>Abs(1-m)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f>Sheet1!$D$4:$M$4</c:f>
              <c:numCache>
                <c:formatCode>0.00</c:formatCode>
                <c:ptCount val="10"/>
                <c:pt idx="0">
                  <c:v>1.0199452359110901</c:v>
                </c:pt>
                <c:pt idx="1">
                  <c:v>6.4867682537409932E-2</c:v>
                </c:pt>
                <c:pt idx="2">
                  <c:v>0.63662463800250502</c:v>
                </c:pt>
                <c:pt idx="3">
                  <c:v>7.9348640195729958E-2</c:v>
                </c:pt>
                <c:pt idx="4">
                  <c:v>0.65449810836025901</c:v>
                </c:pt>
                <c:pt idx="5">
                  <c:v>0.54611676865354997</c:v>
                </c:pt>
                <c:pt idx="6">
                  <c:v>0.13868146730984598</c:v>
                </c:pt>
                <c:pt idx="7">
                  <c:v>7.5337854117259018E-2</c:v>
                </c:pt>
                <c:pt idx="8">
                  <c:v>0.88388432195597</c:v>
                </c:pt>
                <c:pt idx="9">
                  <c:v>8.4854378738719927E-2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F1B-9555-34CCB6D92CFF}"/>
            </c:ext>
          </c:extLst>
        </c:ser>
        <c:ser>
          <c:idx val="1"/>
          <c:order val="1"/>
          <c:tx>
            <c:v>Fragments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f>Sheet1!$D$10:$M$10</c:f>
              <c:numCache>
                <c:formatCode>0.00</c:formatCode>
                <c:ptCount val="10"/>
                <c:pt idx="0">
                  <c:v>1.1013889062371902</c:v>
                </c:pt>
                <c:pt idx="1">
                  <c:v>9.1780960990029969E-2</c:v>
                </c:pt>
                <c:pt idx="2">
                  <c:v>0.61901428812671899</c:v>
                </c:pt>
                <c:pt idx="3">
                  <c:v>6.6896052435279962E-2</c:v>
                </c:pt>
                <c:pt idx="4">
                  <c:v>0.64265384145504501</c:v>
                </c:pt>
                <c:pt idx="5">
                  <c:v>0.5635291159317799</c:v>
                </c:pt>
                <c:pt idx="6">
                  <c:v>0.13970757135532397</c:v>
                </c:pt>
                <c:pt idx="7">
                  <c:v>0</c:v>
                </c:pt>
                <c:pt idx="8">
                  <c:v>0.82802869540179991</c:v>
                </c:pt>
                <c:pt idx="9">
                  <c:v>7.7952529144970084E-2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2-48FA-A4EB-9A15163ED4BB}"/>
            </c:ext>
          </c:extLst>
        </c:ser>
        <c:ser>
          <c:idx val="2"/>
          <c:order val="2"/>
          <c:tx>
            <c:v>Fibres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f>Sheet1!$D$16:$M$16</c:f>
              <c:numCache>
                <c:formatCode>0.00</c:formatCode>
                <c:ptCount val="10"/>
                <c:pt idx="0">
                  <c:v>0.41615962703420006</c:v>
                </c:pt>
                <c:pt idx="1">
                  <c:v>0.34017937883882399</c:v>
                </c:pt>
                <c:pt idx="2">
                  <c:v>0.82617546905012906</c:v>
                </c:pt>
                <c:pt idx="3">
                  <c:v>0.30365111089962005</c:v>
                </c:pt>
                <c:pt idx="4">
                  <c:v>0.73745609596202899</c:v>
                </c:pt>
                <c:pt idx="5">
                  <c:v>0.36918368149877989</c:v>
                </c:pt>
                <c:pt idx="6">
                  <c:v>0.13262016195405901</c:v>
                </c:pt>
                <c:pt idx="7">
                  <c:v>0</c:v>
                </c:pt>
                <c:pt idx="8">
                  <c:v>1.5769921503415398</c:v>
                </c:pt>
                <c:pt idx="9">
                  <c:v>0.27140846809790009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2-48FA-A4EB-9A15163ED4BB}"/>
            </c:ext>
          </c:extLst>
        </c:ser>
        <c:ser>
          <c:idx val="3"/>
          <c:order val="3"/>
          <c:tx>
            <c:v>Films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f>Sheet1!$D$22:$M$22</c:f>
              <c:numCache>
                <c:formatCode>0.00</c:formatCode>
                <c:ptCount val="10"/>
                <c:pt idx="0">
                  <c:v>0.51195535408164794</c:v>
                </c:pt>
                <c:pt idx="1">
                  <c:v>3.2204280808153962E-2</c:v>
                </c:pt>
                <c:pt idx="2">
                  <c:v>0.85041721843829698</c:v>
                </c:pt>
                <c:pt idx="3">
                  <c:v>5.0824261337099941E-2</c:v>
                </c:pt>
                <c:pt idx="4">
                  <c:v>0.88693578006673601</c:v>
                </c:pt>
                <c:pt idx="5">
                  <c:v>0.31385188786567997</c:v>
                </c:pt>
                <c:pt idx="6">
                  <c:v>0.11630392498241504</c:v>
                </c:pt>
                <c:pt idx="7">
                  <c:v>0</c:v>
                </c:pt>
                <c:pt idx="8">
                  <c:v>1.3790306766807801</c:v>
                </c:pt>
                <c:pt idx="9">
                  <c:v>5.4848624903755971E-2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2-48FA-A4EB-9A15163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24144"/>
        <c:axId val="730422896"/>
      </c:lineChart>
      <c:catAx>
        <c:axId val="730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2896"/>
        <c:crosses val="autoZero"/>
        <c:auto val="1"/>
        <c:lblAlgn val="ctr"/>
        <c:lblOffset val="100"/>
        <c:noMultiLvlLbl val="0"/>
      </c:catAx>
      <c:valAx>
        <c:axId val="730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Overall:</a:t>
            </a:r>
            <a:r>
              <a:rPr lang="en-GB" baseline="0"/>
              <a:t> </a:t>
            </a:r>
            <a:r>
              <a:rPr lang="en-GB"/>
              <a:t>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Sheet1!$D$2:$M$2</c:f>
              <c:strCache>
                <c:ptCount val="10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Dietrich (1982)</c:v>
                </c:pt>
                <c:pt idx="8">
                  <c:v>Francalanci et al. (2021)</c:v>
                </c:pt>
                <c:pt idx="9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Sheet1!$C$6:$M$6</c15:sqref>
                  </c15:fullRef>
                </c:ext>
              </c:extLst>
              <c:f>Sheet1!$D$6:$M$6</c:f>
              <c:numCache>
                <c:formatCode>0.00</c:formatCode>
                <c:ptCount val="10"/>
                <c:pt idx="0">
                  <c:v>11.181236070630201</c:v>
                </c:pt>
                <c:pt idx="1">
                  <c:v>-1.4678315837387801</c:v>
                </c:pt>
                <c:pt idx="2">
                  <c:v>-75.457191302193706</c:v>
                </c:pt>
                <c:pt idx="3">
                  <c:v>8.9666349191135399</c:v>
                </c:pt>
                <c:pt idx="4">
                  <c:v>-77.6846515882132</c:v>
                </c:pt>
                <c:pt idx="5">
                  <c:v>28.437766411357099</c:v>
                </c:pt>
                <c:pt idx="6">
                  <c:v>-18.601026828122698</c:v>
                </c:pt>
                <c:pt idx="7">
                  <c:v>-14.695498183815999</c:v>
                </c:pt>
                <c:pt idx="8">
                  <c:v>128.306450772533</c:v>
                </c:pt>
                <c:pt idx="9">
                  <c:v>6.2076734923227699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F1B-9555-34CCB6D9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24144"/>
        <c:axId val="730422896"/>
      </c:lineChart>
      <c:catAx>
        <c:axId val="730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2896"/>
        <c:crosses val="autoZero"/>
        <c:auto val="1"/>
        <c:lblAlgn val="ctr"/>
        <c:lblOffset val="100"/>
        <c:noMultiLvlLbl val="0"/>
      </c:catAx>
      <c:valAx>
        <c:axId val="730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Fibres:</a:t>
            </a:r>
            <a:r>
              <a:rPr lang="en-GB" baseline="0"/>
              <a:t> AE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Sheet1!$C$18:$M$18</c15:sqref>
                  </c15:fullRef>
                </c:ext>
              </c:extLst>
              <c:f>(Sheet1!$D$18:$J$18,Sheet1!$L$18:$M$18)</c:f>
              <c:numCache>
                <c:formatCode>0.00</c:formatCode>
                <c:ptCount val="9"/>
                <c:pt idx="0">
                  <c:v>31.300193471091401</c:v>
                </c:pt>
                <c:pt idx="1">
                  <c:v>-35.230330905777102</c:v>
                </c:pt>
                <c:pt idx="2">
                  <c:v>-83.861546463153601</c:v>
                </c:pt>
                <c:pt idx="3">
                  <c:v>32.749186104334903</c:v>
                </c:pt>
                <c:pt idx="4">
                  <c:v>-75.305460064793905</c:v>
                </c:pt>
                <c:pt idx="5">
                  <c:v>34.901064058454203</c:v>
                </c:pt>
                <c:pt idx="6">
                  <c:v>-14.3253789391686</c:v>
                </c:pt>
                <c:pt idx="7">
                  <c:v>176.13101230128299</c:v>
                </c:pt>
                <c:pt idx="8">
                  <c:v>30.630366183914699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60A-A2B4-121C14EDA5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074896"/>
        <c:axId val="1109077392"/>
      </c:lineChart>
      <c:catAx>
        <c:axId val="11090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77392"/>
        <c:crosses val="autoZero"/>
        <c:auto val="1"/>
        <c:lblAlgn val="ctr"/>
        <c:lblOffset val="100"/>
        <c:noMultiLvlLbl val="0"/>
      </c:catAx>
      <c:valAx>
        <c:axId val="1109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Fragments:</a:t>
            </a:r>
            <a:r>
              <a:rPr lang="en-GB" baseline="0"/>
              <a:t> AE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Sheet1!$C$12:$M$12</c15:sqref>
                  </c15:fullRef>
                </c:ext>
              </c:extLst>
              <c:f>(Sheet1!$D$12:$J$12,Sheet1!$L$12:$M$12)</c:f>
              <c:numCache>
                <c:formatCode>0.00</c:formatCode>
                <c:ptCount val="9"/>
                <c:pt idx="0">
                  <c:v>43.781512052286303</c:v>
                </c:pt>
                <c:pt idx="1">
                  <c:v>7.2714917760557798</c:v>
                </c:pt>
                <c:pt idx="2">
                  <c:v>-67.6345756629905</c:v>
                </c:pt>
                <c:pt idx="3">
                  <c:v>3.2063939269808501</c:v>
                </c:pt>
                <c:pt idx="4">
                  <c:v>-71.663732910358405</c:v>
                </c:pt>
                <c:pt idx="5">
                  <c:v>28.422151049599101</c:v>
                </c:pt>
                <c:pt idx="6">
                  <c:v>-21.128687298795299</c:v>
                </c:pt>
                <c:pt idx="7">
                  <c:v>95.480431240783602</c:v>
                </c:pt>
                <c:pt idx="8">
                  <c:v>3.5446736945368702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2FD-AB18-A15D5AED20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9705872"/>
        <c:axId val="1099704208"/>
      </c:lineChart>
      <c:catAx>
        <c:axId val="1099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4208"/>
        <c:crosses val="autoZero"/>
        <c:auto val="1"/>
        <c:lblAlgn val="ctr"/>
        <c:lblOffset val="100"/>
        <c:noMultiLvlLbl val="0"/>
      </c:catAx>
      <c:valAx>
        <c:axId val="1099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Films: 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>
                    <a:alpha val="88000"/>
                  </a:srgb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(Sheet1!$D$2:$J$2,Sheet1!$L$2:$M$2)</c:f>
              <c:strCache>
                <c:ptCount val="9"/>
                <c:pt idx="0">
                  <c:v>Stokes (1851)  SA</c:v>
                </c:pt>
                <c:pt idx="1">
                  <c:v>Dioguardi et al. (2018) Proj</c:v>
                </c:pt>
                <c:pt idx="2">
                  <c:v>Dioguardi et al. (2018) SA</c:v>
                </c:pt>
                <c:pt idx="3">
                  <c:v>Bagheri and Bonadonna (2016) Proj</c:v>
                </c:pt>
                <c:pt idx="4">
                  <c:v>Bagheri and Bonadonna (2016) SA</c:v>
                </c:pt>
                <c:pt idx="5">
                  <c:v>Zhang and Choi (2021) Proj</c:v>
                </c:pt>
                <c:pt idx="6">
                  <c:v>Zhang and Choi (2021) SA</c:v>
                </c:pt>
                <c:pt idx="7">
                  <c:v>Francalanci et al. (2021)</c:v>
                </c:pt>
                <c:pt idx="8">
                  <c:v>Yu et al. (2022)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Sheet1!$C$24:$M$24</c15:sqref>
                  </c15:fullRef>
                </c:ext>
              </c:extLst>
              <c:f>(Sheet1!$D$24:$J$24,Sheet1!$L$24:$M$24)</c:f>
              <c:numCache>
                <c:formatCode>0.00</c:formatCode>
                <c:ptCount val="9"/>
                <c:pt idx="0">
                  <c:v>-64.078794592912502</c:v>
                </c:pt>
                <c:pt idx="1">
                  <c:v>-2.06522864230873</c:v>
                </c:pt>
                <c:pt idx="2">
                  <c:v>-86.900245000120506</c:v>
                </c:pt>
                <c:pt idx="3">
                  <c:v>8.5958413107682095</c:v>
                </c:pt>
                <c:pt idx="4">
                  <c:v>-90.916084705632599</c:v>
                </c:pt>
                <c:pt idx="5">
                  <c:v>25.237348311324698</c:v>
                </c:pt>
                <c:pt idx="6">
                  <c:v>-15.683529831254599</c:v>
                </c:pt>
                <c:pt idx="7">
                  <c:v>170.046209071655</c:v>
                </c:pt>
                <c:pt idx="8">
                  <c:v>-0.67767325790140898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2-4A88-94A3-FE42CEC4D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774096"/>
        <c:axId val="1095753296"/>
      </c:lineChart>
      <c:catAx>
        <c:axId val="10957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3296"/>
        <c:crosses val="autoZero"/>
        <c:auto val="1"/>
        <c:lblAlgn val="ctr"/>
        <c:lblOffset val="100"/>
        <c:noMultiLvlLbl val="0"/>
      </c:catAx>
      <c:valAx>
        <c:axId val="1095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0</xdr:row>
      <xdr:rowOff>26670</xdr:rowOff>
    </xdr:from>
    <xdr:to>
      <xdr:col>21</xdr:col>
      <xdr:colOff>7620</xdr:colOff>
      <xdr:row>13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B4A72-C830-E249-4641-351E526F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339634</xdr:colOff>
      <xdr:row>13</xdr:row>
      <xdr:rowOff>114844</xdr:rowOff>
    </xdr:from>
    <xdr:to>
      <xdr:col>21</xdr:col>
      <xdr:colOff>34834</xdr:colOff>
      <xdr:row>28</xdr:row>
      <xdr:rowOff>137704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CB26B-1F32-9F22-24F6-C37ECEC71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125185</xdr:colOff>
      <xdr:row>0</xdr:row>
      <xdr:rowOff>37556</xdr:rowOff>
    </xdr:from>
    <xdr:to>
      <xdr:col>28</xdr:col>
      <xdr:colOff>429985</xdr:colOff>
      <xdr:row>11</xdr:row>
      <xdr:rowOff>83276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DEF99-D5AB-F114-1521-933B0710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120831</xdr:colOff>
      <xdr:row>11</xdr:row>
      <xdr:rowOff>161653</xdr:rowOff>
    </xdr:from>
    <xdr:to>
      <xdr:col>28</xdr:col>
      <xdr:colOff>425631</xdr:colOff>
      <xdr:row>27</xdr:row>
      <xdr:rowOff>175805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2B753B-FFAD-8A5F-C672-7EEAFAAB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195943</xdr:colOff>
      <xdr:row>1</xdr:row>
      <xdr:rowOff>113755</xdr:rowOff>
    </xdr:from>
    <xdr:to>
      <xdr:col>28</xdr:col>
      <xdr:colOff>511629</xdr:colOff>
      <xdr:row>22</xdr:row>
      <xdr:rowOff>152401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3B124B-489F-A42A-3662-D578588C8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334190</xdr:colOff>
      <xdr:row>31</xdr:row>
      <xdr:rowOff>4897</xdr:rowOff>
    </xdr:from>
    <xdr:to>
      <xdr:col>7</xdr:col>
      <xdr:colOff>247104</xdr:colOff>
      <xdr:row>47</xdr:row>
      <xdr:rowOff>137704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ECB196-F26B-6FDB-6C65-96F3EACE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451756</xdr:colOff>
      <xdr:row>28</xdr:row>
      <xdr:rowOff>124642</xdr:rowOff>
    </xdr:from>
    <xdr:to>
      <xdr:col>14</xdr:col>
      <xdr:colOff>527956</xdr:colOff>
      <xdr:row>44</xdr:row>
      <xdr:rowOff>61505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25DF41-22CD-F5F1-D11A-7744B077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370114</xdr:colOff>
      <xdr:row>45</xdr:row>
      <xdr:rowOff>158387</xdr:rowOff>
    </xdr:from>
    <xdr:to>
      <xdr:col>7</xdr:col>
      <xdr:colOff>283028</xdr:colOff>
      <xdr:row>60</xdr:row>
      <xdr:rowOff>159476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A92F53-0FBE-F870-5E3A-0C1D4650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534488</xdr:colOff>
      <xdr:row>45</xdr:row>
      <xdr:rowOff>139882</xdr:rowOff>
    </xdr:from>
    <xdr:to>
      <xdr:col>15</xdr:col>
      <xdr:colOff>1088</xdr:colOff>
      <xdr:row>60</xdr:row>
      <xdr:rowOff>143149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D9830B-4ED1-15AB-EFD7-B0A29B828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257989</xdr:colOff>
      <xdr:row>29</xdr:row>
      <xdr:rowOff>48441</xdr:rowOff>
    </xdr:from>
    <xdr:to>
      <xdr:col>22</xdr:col>
      <xdr:colOff>562789</xdr:colOff>
      <xdr:row>45</xdr:row>
      <xdr:rowOff>181247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A34F0C-5C7E-5836-9A69-748837CB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38100</xdr:colOff>
      <xdr:row>29</xdr:row>
      <xdr:rowOff>70213</xdr:rowOff>
    </xdr:from>
    <xdr:to>
      <xdr:col>30</xdr:col>
      <xdr:colOff>342900</xdr:colOff>
      <xdr:row>45</xdr:row>
      <xdr:rowOff>7076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7D2937-CC32-B285-4D27-F6C0F51A0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272142</xdr:colOff>
      <xdr:row>46</xdr:row>
      <xdr:rowOff>103958</xdr:rowOff>
    </xdr:from>
    <xdr:to>
      <xdr:col>22</xdr:col>
      <xdr:colOff>576942</xdr:colOff>
      <xdr:row>61</xdr:row>
      <xdr:rowOff>105047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E69944-6242-405D-8140-A23A3038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197031</xdr:colOff>
      <xdr:row>46</xdr:row>
      <xdr:rowOff>107226</xdr:rowOff>
    </xdr:from>
    <xdr:to>
      <xdr:col>30</xdr:col>
      <xdr:colOff>501831</xdr:colOff>
      <xdr:row>61</xdr:row>
      <xdr:rowOff>110493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7508DA-B3B4-4BEE-E978-2BBFDFB51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9209-65A8-40F6-B721-17D6F7E7D0AD}">
  <dimension ref="A1:M28"/>
  <sheetViews>
    <sheetView tabSelected="1" topLeftCell="A4" zoomScale="70" zoomScaleNormal="70" workbookViewId="0">
      <selection activeCell="C27" sqref="C27:M27"/>
    </sheetView>
  </sheetViews>
  <sheetFormatPr defaultRowHeight="14.4" x14ac:dyDescent="0.3"/>
  <cols>
    <col min="2" max="2" width="21.88671875" customWidth="1"/>
    <col min="3" max="4" width="10.44140625" bestFit="1" customWidth="1"/>
    <col min="5" max="5" width="10.44140625" customWidth="1"/>
    <col min="6" max="6" width="10.33203125" customWidth="1"/>
    <col min="7" max="7" width="11.5546875" customWidth="1"/>
    <col min="8" max="8" width="10.6640625" customWidth="1"/>
    <col min="9" max="11" width="10.44140625" bestFit="1" customWidth="1"/>
    <col min="12" max="12" width="10.44140625" customWidth="1"/>
    <col min="13" max="13" width="10.44140625" bestFit="1" customWidth="1"/>
  </cols>
  <sheetData>
    <row r="1" spans="1:13" ht="15" thickBot="1" x14ac:dyDescent="0.35">
      <c r="A1" s="39" t="s">
        <v>0</v>
      </c>
      <c r="B1" s="40"/>
      <c r="C1" s="43" t="s">
        <v>1</v>
      </c>
      <c r="D1" s="44"/>
      <c r="E1" s="44"/>
      <c r="F1" s="44"/>
      <c r="G1" s="44"/>
      <c r="H1" s="44"/>
      <c r="I1" s="44"/>
      <c r="J1" s="45"/>
      <c r="K1" s="43" t="s">
        <v>2</v>
      </c>
      <c r="L1" s="44"/>
      <c r="M1" s="45"/>
    </row>
    <row r="2" spans="1:13" ht="82.2" customHeight="1" thickBot="1" x14ac:dyDescent="0.35">
      <c r="A2" s="41"/>
      <c r="B2" s="42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5.6" thickTop="1" thickBot="1" x14ac:dyDescent="0.35">
      <c r="A3" s="36" t="s">
        <v>14</v>
      </c>
      <c r="B3" s="2" t="s">
        <v>15</v>
      </c>
      <c r="C3" s="5">
        <v>13.799255655708301</v>
      </c>
      <c r="D3" s="5">
        <v>2.0199452359110901</v>
      </c>
      <c r="E3" s="5">
        <v>1.0648676825374099</v>
      </c>
      <c r="F3" s="5">
        <v>0.36337536199749498</v>
      </c>
      <c r="G3" s="5">
        <v>1.07934864019573</v>
      </c>
      <c r="H3" s="5">
        <v>0.34550189163974099</v>
      </c>
      <c r="I3" s="5">
        <v>1.54611676865355</v>
      </c>
      <c r="J3" s="5">
        <v>0.86131853269015402</v>
      </c>
      <c r="K3" s="5">
        <v>0.92466214588274098</v>
      </c>
      <c r="L3" s="5">
        <v>1.88388432195597</v>
      </c>
      <c r="M3" s="5">
        <v>1.0848543787387199</v>
      </c>
    </row>
    <row r="4" spans="1:13" ht="15" thickBot="1" x14ac:dyDescent="0.35">
      <c r="A4" s="37"/>
      <c r="B4" s="2" t="s">
        <v>23</v>
      </c>
      <c r="C4" s="7">
        <f>ABS(1-C3)</f>
        <v>12.799255655708301</v>
      </c>
      <c r="D4" s="7">
        <f t="shared" ref="D4:M4" si="0">ABS(1-D3)</f>
        <v>1.0199452359110901</v>
      </c>
      <c r="E4" s="7">
        <f t="shared" si="0"/>
        <v>6.4867682537409932E-2</v>
      </c>
      <c r="F4" s="7">
        <f t="shared" si="0"/>
        <v>0.63662463800250502</v>
      </c>
      <c r="G4" s="7">
        <f t="shared" si="0"/>
        <v>7.9348640195729958E-2</v>
      </c>
      <c r="H4" s="7">
        <f t="shared" si="0"/>
        <v>0.65449810836025901</v>
      </c>
      <c r="I4" s="7">
        <f t="shared" si="0"/>
        <v>0.54611676865354997</v>
      </c>
      <c r="J4" s="7">
        <f t="shared" si="0"/>
        <v>0.13868146730984598</v>
      </c>
      <c r="K4" s="7">
        <f t="shared" si="0"/>
        <v>7.5337854117259018E-2</v>
      </c>
      <c r="L4" s="7">
        <f t="shared" si="0"/>
        <v>0.88388432195597</v>
      </c>
      <c r="M4" s="7">
        <f t="shared" si="0"/>
        <v>8.4854378738719927E-2</v>
      </c>
    </row>
    <row r="5" spans="1:13" ht="16.8" thickBot="1" x14ac:dyDescent="0.35">
      <c r="A5" s="37"/>
      <c r="B5" s="2" t="s">
        <v>16</v>
      </c>
      <c r="C5" s="5">
        <v>0.805417529640303</v>
      </c>
      <c r="D5" s="5">
        <v>0.81203566037311603</v>
      </c>
      <c r="E5" s="5">
        <v>0.94251121721929498</v>
      </c>
      <c r="F5" s="5">
        <v>0.86041327205127904</v>
      </c>
      <c r="G5" s="5">
        <v>0.96383390701169902</v>
      </c>
      <c r="H5" s="5">
        <v>0.87134174715046397</v>
      </c>
      <c r="I5" s="5">
        <v>0.90044231373769601</v>
      </c>
      <c r="J5" s="5">
        <v>0.89050179344286395</v>
      </c>
      <c r="K5" s="5">
        <v>0.79858890378379299</v>
      </c>
      <c r="L5" s="5">
        <v>0.88709516259287502</v>
      </c>
      <c r="M5" s="5">
        <v>0.961143141617953</v>
      </c>
    </row>
    <row r="6" spans="1:13" ht="15" thickBot="1" x14ac:dyDescent="0.35">
      <c r="A6" s="37"/>
      <c r="B6" s="2" t="s">
        <v>17</v>
      </c>
      <c r="C6" s="8">
        <v>1171.1895253231701</v>
      </c>
      <c r="D6" s="9">
        <v>11.181236070630201</v>
      </c>
      <c r="E6" s="9">
        <v>-1.4678315837387801</v>
      </c>
      <c r="F6" s="9">
        <v>-75.457191302193706</v>
      </c>
      <c r="G6" s="9">
        <v>8.9666349191135399</v>
      </c>
      <c r="H6" s="9">
        <v>-77.6846515882132</v>
      </c>
      <c r="I6" s="9">
        <v>28.437766411357099</v>
      </c>
      <c r="J6" s="9">
        <v>-18.601026828122698</v>
      </c>
      <c r="K6" s="10">
        <v>-14.695498183815999</v>
      </c>
      <c r="L6" s="9">
        <v>128.306450772533</v>
      </c>
      <c r="M6" s="9">
        <v>6.2076734923227699</v>
      </c>
    </row>
    <row r="7" spans="1:13" ht="15" thickBot="1" x14ac:dyDescent="0.35">
      <c r="A7" s="37"/>
      <c r="B7" s="4" t="s">
        <v>62</v>
      </c>
      <c r="C7" s="8">
        <v>1171.1895253231701</v>
      </c>
      <c r="D7" s="9">
        <v>59.876534988722703</v>
      </c>
      <c r="E7" s="9">
        <v>15.8242877958726</v>
      </c>
      <c r="F7" s="9">
        <v>75.457191302193706</v>
      </c>
      <c r="G7" s="9">
        <v>13.948788220092201</v>
      </c>
      <c r="H7" s="9">
        <v>77.6846515882132</v>
      </c>
      <c r="I7" s="9">
        <v>33.798387687798503</v>
      </c>
      <c r="J7" s="9">
        <v>23.480007342804399</v>
      </c>
      <c r="K7" s="10">
        <v>19.4250755280123</v>
      </c>
      <c r="L7" s="9">
        <v>128.306450772533</v>
      </c>
      <c r="M7" s="9">
        <v>14.8065088896745</v>
      </c>
    </row>
    <row r="8" spans="1:13" ht="15" thickBot="1" x14ac:dyDescent="0.35">
      <c r="A8" s="46"/>
      <c r="B8" s="3" t="s">
        <v>18</v>
      </c>
      <c r="C8" s="8">
        <v>1280.8749413020801</v>
      </c>
      <c r="D8" s="9">
        <v>73.431218938029801</v>
      </c>
      <c r="E8" s="9">
        <v>21.283240559368799</v>
      </c>
      <c r="F8" s="9">
        <v>76.414552460880302</v>
      </c>
      <c r="G8" s="9">
        <v>20.559880811863302</v>
      </c>
      <c r="H8" s="9">
        <v>78.533186591584396</v>
      </c>
      <c r="I8" s="9">
        <v>43.812863531225297</v>
      </c>
      <c r="J8" s="9">
        <v>27.7531155486062</v>
      </c>
      <c r="K8" s="10">
        <v>28.4645680311002</v>
      </c>
      <c r="L8" s="9">
        <v>151.06910047928201</v>
      </c>
      <c r="M8" s="9">
        <v>22.666096533379601</v>
      </c>
    </row>
    <row r="9" spans="1:13" ht="15.6" thickTop="1" thickBot="1" x14ac:dyDescent="0.35">
      <c r="A9" s="36" t="s">
        <v>19</v>
      </c>
      <c r="B9" s="2" t="s">
        <v>15</v>
      </c>
      <c r="C9" s="5">
        <v>13.573036210995401</v>
      </c>
      <c r="D9" s="5">
        <v>2.1013889062371902</v>
      </c>
      <c r="E9" s="5">
        <v>1.09178096099003</v>
      </c>
      <c r="F9" s="5">
        <v>0.38098571187328101</v>
      </c>
      <c r="G9" s="5">
        <v>1.06689605243528</v>
      </c>
      <c r="H9" s="5">
        <v>0.35734615854495499</v>
      </c>
      <c r="I9" s="5">
        <v>1.5635291159317799</v>
      </c>
      <c r="J9" s="5">
        <v>0.86029242864467603</v>
      </c>
      <c r="K9" s="5" t="s">
        <v>20</v>
      </c>
      <c r="L9" s="5">
        <v>1.8280286954017999</v>
      </c>
      <c r="M9" s="5">
        <v>1.0779525291449701</v>
      </c>
    </row>
    <row r="10" spans="1:13" ht="15" thickBot="1" x14ac:dyDescent="0.35">
      <c r="A10" s="37"/>
      <c r="B10" s="2" t="s">
        <v>23</v>
      </c>
      <c r="C10" s="7">
        <f>ABS(1-C9)</f>
        <v>12.573036210995401</v>
      </c>
      <c r="D10" s="7">
        <f t="shared" ref="D10:M10" si="1">ABS(1-D9)</f>
        <v>1.1013889062371902</v>
      </c>
      <c r="E10" s="7">
        <f t="shared" si="1"/>
        <v>9.1780960990029969E-2</v>
      </c>
      <c r="F10" s="7">
        <f t="shared" si="1"/>
        <v>0.61901428812671899</v>
      </c>
      <c r="G10" s="7">
        <f t="shared" si="1"/>
        <v>6.6896052435279962E-2</v>
      </c>
      <c r="H10" s="7">
        <f t="shared" si="1"/>
        <v>0.64265384145504501</v>
      </c>
      <c r="I10" s="7">
        <f t="shared" si="1"/>
        <v>0.5635291159317799</v>
      </c>
      <c r="J10" s="7">
        <f t="shared" si="1"/>
        <v>0.13970757135532397</v>
      </c>
      <c r="K10" s="7" t="s">
        <v>20</v>
      </c>
      <c r="L10" s="7">
        <f t="shared" si="1"/>
        <v>0.82802869540179991</v>
      </c>
      <c r="M10" s="7">
        <f t="shared" si="1"/>
        <v>7.7952529144970084E-2</v>
      </c>
    </row>
    <row r="11" spans="1:13" ht="16.8" thickBot="1" x14ac:dyDescent="0.35">
      <c r="A11" s="37"/>
      <c r="B11" s="2" t="s">
        <v>16</v>
      </c>
      <c r="C11" s="5">
        <v>0.78408347557812297</v>
      </c>
      <c r="D11" s="5">
        <v>0.80056927763089403</v>
      </c>
      <c r="E11" s="5">
        <v>0.94849266623112005</v>
      </c>
      <c r="F11" s="5">
        <v>0.86096679703110901</v>
      </c>
      <c r="G11" s="5">
        <v>0.96607314825150603</v>
      </c>
      <c r="H11" s="5">
        <v>0.86504175091934099</v>
      </c>
      <c r="I11" s="5">
        <v>0.87872207698110705</v>
      </c>
      <c r="J11" s="5">
        <v>0.85724679915248003</v>
      </c>
      <c r="K11" s="5" t="s">
        <v>20</v>
      </c>
      <c r="L11" s="5">
        <v>0.92946966253930297</v>
      </c>
      <c r="M11" s="5">
        <v>0.96258569380097103</v>
      </c>
    </row>
    <row r="12" spans="1:13" ht="15" thickBot="1" x14ac:dyDescent="0.35">
      <c r="A12" s="37"/>
      <c r="B12" s="2" t="s">
        <v>17</v>
      </c>
      <c r="C12" s="5">
        <v>1054.97811163138</v>
      </c>
      <c r="D12" s="5">
        <v>43.781512052286303</v>
      </c>
      <c r="E12" s="5">
        <v>7.2714917760557798</v>
      </c>
      <c r="F12" s="5">
        <v>-67.6345756629905</v>
      </c>
      <c r="G12" s="5">
        <v>3.2063939269808501</v>
      </c>
      <c r="H12" s="5">
        <v>-71.663732910358405</v>
      </c>
      <c r="I12" s="5">
        <v>28.422151049599101</v>
      </c>
      <c r="J12" s="5">
        <v>-21.128687298795299</v>
      </c>
      <c r="K12" s="5" t="s">
        <v>20</v>
      </c>
      <c r="L12" s="5">
        <v>95.480431240783602</v>
      </c>
      <c r="M12" s="5">
        <v>3.5446736945368702</v>
      </c>
    </row>
    <row r="13" spans="1:13" ht="15" thickBot="1" x14ac:dyDescent="0.35">
      <c r="A13" s="37"/>
      <c r="B13" s="4" t="s">
        <v>62</v>
      </c>
      <c r="C13" s="8">
        <v>1054.97811163138</v>
      </c>
      <c r="D13" s="9">
        <v>61.242301850875499</v>
      </c>
      <c r="E13" s="9">
        <v>13.873913424722801</v>
      </c>
      <c r="F13" s="9">
        <v>67.6345756629905</v>
      </c>
      <c r="G13" s="9">
        <v>10.5065663211918</v>
      </c>
      <c r="H13" s="9">
        <v>71.663732910358405</v>
      </c>
      <c r="I13" s="9">
        <v>35.004743617058402</v>
      </c>
      <c r="J13" s="9">
        <v>26.106118601437501</v>
      </c>
      <c r="K13" s="9" t="s">
        <v>20</v>
      </c>
      <c r="L13" s="9">
        <v>95.480431240783602</v>
      </c>
      <c r="M13" s="9">
        <v>11.5463306140123</v>
      </c>
    </row>
    <row r="14" spans="1:13" ht="15" thickBot="1" x14ac:dyDescent="0.35">
      <c r="A14" s="46"/>
      <c r="B14" s="3" t="s">
        <v>18</v>
      </c>
      <c r="C14" s="6">
        <v>1152.18029869714</v>
      </c>
      <c r="D14" s="6">
        <v>79.870434421065397</v>
      </c>
      <c r="E14" s="6">
        <v>16.693561568032798</v>
      </c>
      <c r="F14" s="6">
        <v>68.302269986443605</v>
      </c>
      <c r="G14" s="6">
        <v>13.2653972813608</v>
      </c>
      <c r="H14" s="6">
        <v>72.201773833085795</v>
      </c>
      <c r="I14" s="6">
        <v>46.487535214856997</v>
      </c>
      <c r="J14" s="6">
        <v>30.196635791858402</v>
      </c>
      <c r="K14" s="5" t="s">
        <v>20</v>
      </c>
      <c r="L14" s="6">
        <v>102.55882107180101</v>
      </c>
      <c r="M14" s="6">
        <v>14.9479533548823</v>
      </c>
    </row>
    <row r="15" spans="1:13" ht="15.6" thickTop="1" thickBot="1" x14ac:dyDescent="0.35">
      <c r="A15" s="36" t="s">
        <v>21</v>
      </c>
      <c r="B15" s="2" t="s">
        <v>15</v>
      </c>
      <c r="C15" s="5">
        <v>18.0043583434406</v>
      </c>
      <c r="D15" s="5">
        <v>1.4161596270342001</v>
      </c>
      <c r="E15" s="5">
        <v>0.65982062116117601</v>
      </c>
      <c r="F15" s="5">
        <v>0.17382453094987099</v>
      </c>
      <c r="G15" s="5">
        <v>1.30365111089962</v>
      </c>
      <c r="H15" s="5">
        <v>0.26254390403797101</v>
      </c>
      <c r="I15" s="5">
        <v>1.3691836814987799</v>
      </c>
      <c r="J15" s="5">
        <v>0.86737983804594099</v>
      </c>
      <c r="K15" s="5" t="s">
        <v>20</v>
      </c>
      <c r="L15" s="5">
        <v>2.5769921503415398</v>
      </c>
      <c r="M15" s="5">
        <v>1.2714084680979001</v>
      </c>
    </row>
    <row r="16" spans="1:13" ht="15" thickBot="1" x14ac:dyDescent="0.35">
      <c r="A16" s="37"/>
      <c r="B16" s="2" t="s">
        <v>23</v>
      </c>
      <c r="C16" s="7">
        <f>ABS(1-C15)</f>
        <v>17.0043583434406</v>
      </c>
      <c r="D16" s="7">
        <f t="shared" ref="D16:M16" si="2">ABS(1-D15)</f>
        <v>0.41615962703420006</v>
      </c>
      <c r="E16" s="7">
        <f t="shared" si="2"/>
        <v>0.34017937883882399</v>
      </c>
      <c r="F16" s="7">
        <f t="shared" si="2"/>
        <v>0.82617546905012906</v>
      </c>
      <c r="G16" s="7">
        <f t="shared" si="2"/>
        <v>0.30365111089962005</v>
      </c>
      <c r="H16" s="7">
        <f t="shared" si="2"/>
        <v>0.73745609596202899</v>
      </c>
      <c r="I16" s="7">
        <f t="shared" si="2"/>
        <v>0.36918368149877989</v>
      </c>
      <c r="J16" s="7">
        <f t="shared" si="2"/>
        <v>0.13262016195405901</v>
      </c>
      <c r="K16" s="7" t="s">
        <v>20</v>
      </c>
      <c r="L16" s="7">
        <f t="shared" si="2"/>
        <v>1.5769921503415398</v>
      </c>
      <c r="M16" s="7">
        <f t="shared" si="2"/>
        <v>0.27140846809790009</v>
      </c>
    </row>
    <row r="17" spans="1:13" ht="16.8" thickBot="1" x14ac:dyDescent="0.35">
      <c r="A17" s="37"/>
      <c r="B17" s="2" t="s">
        <v>16</v>
      </c>
      <c r="C17" s="5">
        <v>0.36627464990376402</v>
      </c>
      <c r="D17" s="5">
        <v>0.51200836937986105</v>
      </c>
      <c r="E17" s="5">
        <v>0.39951407869237399</v>
      </c>
      <c r="F17" s="5">
        <v>0.39314968824215002</v>
      </c>
      <c r="G17" s="5">
        <v>0.57817386775995805</v>
      </c>
      <c r="H17" s="5">
        <v>0.45545683585925401</v>
      </c>
      <c r="I17" s="5">
        <v>0.64134356536219395</v>
      </c>
      <c r="J17" s="5">
        <v>0.60442524992498803</v>
      </c>
      <c r="K17" s="5" t="s">
        <v>20</v>
      </c>
      <c r="L17" s="5">
        <v>-2.2418685413906101E-2</v>
      </c>
      <c r="M17" s="5">
        <v>0.46936933174898898</v>
      </c>
    </row>
    <row r="18" spans="1:13" ht="15" thickBot="1" x14ac:dyDescent="0.35">
      <c r="A18" s="37"/>
      <c r="B18" s="2" t="s">
        <v>17</v>
      </c>
      <c r="C18" s="5">
        <v>1709.76421224263</v>
      </c>
      <c r="D18" s="5">
        <v>31.300193471091401</v>
      </c>
      <c r="E18" s="5">
        <v>-35.230330905777102</v>
      </c>
      <c r="F18" s="5">
        <v>-83.861546463153601</v>
      </c>
      <c r="G18" s="5">
        <v>32.749186104334903</v>
      </c>
      <c r="H18" s="5">
        <v>-75.305460064793905</v>
      </c>
      <c r="I18" s="5">
        <v>34.901064058454203</v>
      </c>
      <c r="J18" s="5">
        <v>-14.3253789391686</v>
      </c>
      <c r="K18" s="5" t="s">
        <v>20</v>
      </c>
      <c r="L18" s="5">
        <v>176.13101230128299</v>
      </c>
      <c r="M18" s="5">
        <v>30.630366183914699</v>
      </c>
    </row>
    <row r="19" spans="1:13" ht="15" thickBot="1" x14ac:dyDescent="0.35">
      <c r="A19" s="37"/>
      <c r="B19" s="4" t="s">
        <v>62</v>
      </c>
      <c r="C19" s="8">
        <v>1783.4589211121599</v>
      </c>
      <c r="D19" s="9">
        <v>31.359807895335098</v>
      </c>
      <c r="E19" s="9">
        <v>36.449556711247801</v>
      </c>
      <c r="F19" s="9">
        <v>83.861546463153601</v>
      </c>
      <c r="G19" s="9">
        <v>34.594848613367901</v>
      </c>
      <c r="H19" s="9">
        <v>75.305460064793905</v>
      </c>
      <c r="I19" s="9">
        <v>39.256323821935098</v>
      </c>
      <c r="J19" s="9">
        <v>19.135474393278301</v>
      </c>
      <c r="K19" s="9" t="s">
        <v>20</v>
      </c>
      <c r="L19" s="9">
        <v>176.13101230128299</v>
      </c>
      <c r="M19" s="9">
        <v>33.176550108460198</v>
      </c>
    </row>
    <row r="20" spans="1:13" ht="15" thickBot="1" x14ac:dyDescent="0.35">
      <c r="A20" s="46"/>
      <c r="B20" s="3" t="s">
        <v>18</v>
      </c>
      <c r="C20" s="6">
        <v>1778.33762256917</v>
      </c>
      <c r="D20" s="6">
        <v>58.745207311218998</v>
      </c>
      <c r="E20" s="6">
        <v>42.564359647896403</v>
      </c>
      <c r="F20" s="6">
        <v>84.173756367936306</v>
      </c>
      <c r="G20" s="6">
        <v>42.473615234265303</v>
      </c>
      <c r="H20" s="6">
        <v>75.932063128179706</v>
      </c>
      <c r="I20" s="6">
        <v>45.060540073871799</v>
      </c>
      <c r="J20" s="6">
        <v>23.8949055368752</v>
      </c>
      <c r="K20" s="5" t="s">
        <v>20</v>
      </c>
      <c r="L20" s="6">
        <v>193.359935974856</v>
      </c>
      <c r="M20" s="6">
        <v>43.231143452625901</v>
      </c>
    </row>
    <row r="21" spans="1:13" ht="15.6" thickTop="1" thickBot="1" x14ac:dyDescent="0.35">
      <c r="A21" s="36" t="s">
        <v>22</v>
      </c>
      <c r="B21" s="2" t="s">
        <v>15</v>
      </c>
      <c r="C21" s="5">
        <v>13.021632225030899</v>
      </c>
      <c r="D21" s="5">
        <v>0.488044645918352</v>
      </c>
      <c r="E21" s="5">
        <v>0.96779571919184604</v>
      </c>
      <c r="F21" s="5">
        <v>0.14958278156170299</v>
      </c>
      <c r="G21" s="5">
        <v>1.0508242613370999</v>
      </c>
      <c r="H21" s="5">
        <v>0.113064219933264</v>
      </c>
      <c r="I21" s="5">
        <v>1.31385188786568</v>
      </c>
      <c r="J21" s="5">
        <v>0.88369607501758496</v>
      </c>
      <c r="K21" s="5" t="s">
        <v>20</v>
      </c>
      <c r="L21" s="5">
        <v>2.3790306766807801</v>
      </c>
      <c r="M21" s="5">
        <v>0.94515137509624403</v>
      </c>
    </row>
    <row r="22" spans="1:13" ht="15" thickBot="1" x14ac:dyDescent="0.35">
      <c r="A22" s="37"/>
      <c r="B22" s="2" t="s">
        <v>23</v>
      </c>
      <c r="C22" s="7">
        <f>ABS(1-C21)</f>
        <v>12.021632225030899</v>
      </c>
      <c r="D22" s="7">
        <f t="shared" ref="D22:M22" si="3">ABS(1-D21)</f>
        <v>0.51195535408164794</v>
      </c>
      <c r="E22" s="7">
        <f t="shared" si="3"/>
        <v>3.2204280808153962E-2</v>
      </c>
      <c r="F22" s="7">
        <f t="shared" si="3"/>
        <v>0.85041721843829698</v>
      </c>
      <c r="G22" s="7">
        <f t="shared" si="3"/>
        <v>5.0824261337099941E-2</v>
      </c>
      <c r="H22" s="7">
        <f t="shared" si="3"/>
        <v>0.88693578006673601</v>
      </c>
      <c r="I22" s="7">
        <f t="shared" si="3"/>
        <v>0.31385188786567997</v>
      </c>
      <c r="J22" s="7">
        <f t="shared" si="3"/>
        <v>0.11630392498241504</v>
      </c>
      <c r="K22" s="7" t="s">
        <v>20</v>
      </c>
      <c r="L22" s="7">
        <f t="shared" si="3"/>
        <v>1.3790306766807801</v>
      </c>
      <c r="M22" s="7">
        <f t="shared" si="3"/>
        <v>5.4848624903755971E-2</v>
      </c>
    </row>
    <row r="23" spans="1:13" ht="16.8" thickBot="1" x14ac:dyDescent="0.35">
      <c r="A23" s="37"/>
      <c r="B23" s="2" t="s">
        <v>16</v>
      </c>
      <c r="C23" s="5">
        <v>0.59500505944716098</v>
      </c>
      <c r="D23" s="5">
        <v>0.63901780301586197</v>
      </c>
      <c r="E23" s="5">
        <v>0.93729483950506798</v>
      </c>
      <c r="F23" s="5">
        <v>0.77272817728562504</v>
      </c>
      <c r="G23" s="5">
        <v>0.89937411442161797</v>
      </c>
      <c r="H23" s="5">
        <v>0.724386291858373</v>
      </c>
      <c r="I23" s="5">
        <v>0.791945326704381</v>
      </c>
      <c r="J23" s="5">
        <v>0.78902019144202096</v>
      </c>
      <c r="K23" s="5" t="s">
        <v>20</v>
      </c>
      <c r="L23" s="5">
        <v>-5.6098552908721698E-2</v>
      </c>
      <c r="M23" s="5">
        <v>0.70914795864149305</v>
      </c>
    </row>
    <row r="24" spans="1:13" ht="15" thickBot="1" x14ac:dyDescent="0.35">
      <c r="A24" s="37"/>
      <c r="B24" s="2" t="s">
        <v>17</v>
      </c>
      <c r="C24" s="5">
        <v>1134.325009247</v>
      </c>
      <c r="D24" s="5">
        <v>-64.078794592912502</v>
      </c>
      <c r="E24" s="5">
        <v>-2.06522864230873</v>
      </c>
      <c r="F24" s="5">
        <v>-86.900245000120506</v>
      </c>
      <c r="G24" s="5">
        <v>8.5958413107682095</v>
      </c>
      <c r="H24" s="5">
        <v>-90.916084705632599</v>
      </c>
      <c r="I24" s="5">
        <v>25.237348311324698</v>
      </c>
      <c r="J24" s="5">
        <v>-15.683529831254599</v>
      </c>
      <c r="K24" s="5" t="s">
        <v>20</v>
      </c>
      <c r="L24" s="5">
        <v>170.046209071655</v>
      </c>
      <c r="M24" s="5">
        <v>-0.67767325790140898</v>
      </c>
    </row>
    <row r="25" spans="1:13" ht="15" thickBot="1" x14ac:dyDescent="0.35">
      <c r="A25" s="37"/>
      <c r="B25" s="4" t="s">
        <v>62</v>
      </c>
      <c r="C25" s="5">
        <v>1134.325009247</v>
      </c>
      <c r="D25" s="5">
        <v>64.078794592912502</v>
      </c>
      <c r="E25" s="5">
        <v>9.4124020804845792</v>
      </c>
      <c r="F25" s="5">
        <v>86.900245000120506</v>
      </c>
      <c r="G25" s="5">
        <v>10.5102018212554</v>
      </c>
      <c r="H25" s="5">
        <v>90.916084705632599</v>
      </c>
      <c r="I25" s="5">
        <v>28.6567077622102</v>
      </c>
      <c r="J25" s="5">
        <v>20.4000513003012</v>
      </c>
      <c r="K25" s="5" t="s">
        <v>20</v>
      </c>
      <c r="L25" s="5">
        <v>170.046209071655</v>
      </c>
      <c r="M25" s="5">
        <v>12.1418448316059</v>
      </c>
    </row>
    <row r="26" spans="1:13" ht="15" thickBot="1" x14ac:dyDescent="0.35">
      <c r="A26" s="38"/>
      <c r="B26" s="2" t="s">
        <v>18</v>
      </c>
      <c r="C26" s="5">
        <v>1227.17599473769</v>
      </c>
      <c r="D26" s="5">
        <v>66.245236970657402</v>
      </c>
      <c r="E26" s="5">
        <v>11.054627931718001</v>
      </c>
      <c r="F26" s="5">
        <v>86.972021915911299</v>
      </c>
      <c r="G26" s="5">
        <v>15.017820111261599</v>
      </c>
      <c r="H26" s="5">
        <v>90.978478180617401</v>
      </c>
      <c r="I26" s="5">
        <v>37.1628381752599</v>
      </c>
      <c r="J26" s="5">
        <v>24.221211730415799</v>
      </c>
      <c r="K26" s="5" t="s">
        <v>20</v>
      </c>
      <c r="L26" s="5">
        <v>200.36441784731201</v>
      </c>
      <c r="M26" s="5">
        <v>20.415270292148001</v>
      </c>
    </row>
    <row r="27" spans="1:13" ht="15" thickBot="1" x14ac:dyDescent="0.35">
      <c r="B27" s="4" t="s">
        <v>24</v>
      </c>
      <c r="C27" s="34">
        <f>SUM(C4,C10,C16,C22)</f>
        <v>54.398282435175204</v>
      </c>
      <c r="D27" s="34">
        <f t="shared" ref="D27:J27" si="4">SUM(D4,D10,D16,D22)</f>
        <v>3.0494491232641283</v>
      </c>
      <c r="E27" s="34">
        <f t="shared" si="4"/>
        <v>0.52903230317441785</v>
      </c>
      <c r="F27" s="34">
        <f t="shared" si="4"/>
        <v>2.9322316136176498</v>
      </c>
      <c r="G27" s="34">
        <f t="shared" si="4"/>
        <v>0.50072006486772991</v>
      </c>
      <c r="H27" s="34">
        <f t="shared" si="4"/>
        <v>2.9215438258440689</v>
      </c>
      <c r="I27" s="34">
        <f t="shared" si="4"/>
        <v>1.7926814539497897</v>
      </c>
      <c r="J27" s="34">
        <f t="shared" si="4"/>
        <v>0.52731312560164401</v>
      </c>
      <c r="K27" s="34" t="s">
        <v>20</v>
      </c>
      <c r="L27" s="34">
        <f>SUM(L4,L10,L16,L22)</f>
        <v>4.6679358443800893</v>
      </c>
      <c r="M27" s="35">
        <f>SUM(M4,M10,M16,M22)</f>
        <v>0.48906400088534607</v>
      </c>
    </row>
    <row r="28" spans="1:13" ht="15" thickBot="1" x14ac:dyDescent="0.35">
      <c r="B28" s="4" t="s">
        <v>63</v>
      </c>
      <c r="C28" s="34">
        <f>SUM(C10,C16,C22)</f>
        <v>41.599026779466897</v>
      </c>
      <c r="D28" s="34">
        <f t="shared" ref="D28:M28" si="5">SUM(D10,D16,D22)</f>
        <v>2.0295038873530382</v>
      </c>
      <c r="E28" s="34">
        <f t="shared" si="5"/>
        <v>0.46416462063700792</v>
      </c>
      <c r="F28" s="34">
        <f t="shared" si="5"/>
        <v>2.2956069756151449</v>
      </c>
      <c r="G28" s="34">
        <f t="shared" si="5"/>
        <v>0.42137142467199995</v>
      </c>
      <c r="H28" s="34">
        <f t="shared" si="5"/>
        <v>2.2670457174838101</v>
      </c>
      <c r="I28" s="34">
        <f t="shared" si="5"/>
        <v>1.2465646852962398</v>
      </c>
      <c r="J28" s="34">
        <f t="shared" si="5"/>
        <v>0.38863165829179802</v>
      </c>
      <c r="K28" s="34" t="s">
        <v>20</v>
      </c>
      <c r="L28" s="34">
        <f t="shared" si="5"/>
        <v>3.7840515224241198</v>
      </c>
      <c r="M28" s="34">
        <f t="shared" si="5"/>
        <v>0.40420962214662615</v>
      </c>
    </row>
  </sheetData>
  <mergeCells count="7">
    <mergeCell ref="A21:A26"/>
    <mergeCell ref="A1:B2"/>
    <mergeCell ref="C1:J1"/>
    <mergeCell ref="K1:M1"/>
    <mergeCell ref="A3:A8"/>
    <mergeCell ref="A9:A14"/>
    <mergeCell ref="A15:A2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A038-C674-4B72-8BC2-243115B78BCA}">
  <dimension ref="A1:L27"/>
  <sheetViews>
    <sheetView zoomScale="85" zoomScaleNormal="85" workbookViewId="0">
      <selection activeCell="B20" sqref="B20:L22"/>
    </sheetView>
  </sheetViews>
  <sheetFormatPr defaultRowHeight="14.4" x14ac:dyDescent="0.3"/>
  <cols>
    <col min="1" max="1" width="19.21875" customWidth="1"/>
    <col min="2" max="12" width="12.77734375" style="33" customWidth="1"/>
  </cols>
  <sheetData>
    <row r="1" spans="1:12" ht="15.6" customHeight="1" thickBot="1" x14ac:dyDescent="0.35">
      <c r="A1" s="11"/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1" t="s">
        <v>34</v>
      </c>
      <c r="L1" s="32" t="s">
        <v>35</v>
      </c>
    </row>
    <row r="2" spans="1:12" x14ac:dyDescent="0.3">
      <c r="A2" s="12" t="s">
        <v>38</v>
      </c>
      <c r="B2" s="19">
        <v>1171.1895253231701</v>
      </c>
      <c r="C2" s="19">
        <v>11.181236070630201</v>
      </c>
      <c r="D2" s="19">
        <v>-1.4678315837387801</v>
      </c>
      <c r="E2" s="19">
        <v>-75.457191302193706</v>
      </c>
      <c r="F2" s="19">
        <v>8.9666349191135399</v>
      </c>
      <c r="G2" s="19">
        <v>-77.6846515882132</v>
      </c>
      <c r="H2" s="19">
        <v>28.437766411357099</v>
      </c>
      <c r="I2" s="19">
        <v>-18.601026828122698</v>
      </c>
      <c r="J2" s="19">
        <v>-14.695498183815999</v>
      </c>
      <c r="K2" s="19">
        <v>128.306450772533</v>
      </c>
      <c r="L2" s="20">
        <v>6.2076734923227699</v>
      </c>
    </row>
    <row r="3" spans="1:12" x14ac:dyDescent="0.3">
      <c r="A3" s="13" t="s">
        <v>39</v>
      </c>
      <c r="B3" s="21">
        <v>1171.1895253231701</v>
      </c>
      <c r="C3" s="21">
        <v>59.876534988722703</v>
      </c>
      <c r="D3" s="21">
        <v>15.8242877958726</v>
      </c>
      <c r="E3" s="21">
        <v>75.457191302193706</v>
      </c>
      <c r="F3" s="21">
        <v>13.948788220092201</v>
      </c>
      <c r="G3" s="21">
        <v>77.6846515882132</v>
      </c>
      <c r="H3" s="21">
        <v>33.798387687798503</v>
      </c>
      <c r="I3" s="21">
        <v>23.480007342804399</v>
      </c>
      <c r="J3" s="21">
        <v>19.4250755280123</v>
      </c>
      <c r="K3" s="21">
        <v>128.306450772533</v>
      </c>
      <c r="L3" s="22">
        <v>14.8065088896745</v>
      </c>
    </row>
    <row r="4" spans="1:12" x14ac:dyDescent="0.3">
      <c r="A4" s="13" t="s">
        <v>40</v>
      </c>
      <c r="B4" s="21">
        <v>1280.8749413020801</v>
      </c>
      <c r="C4" s="21">
        <v>73.431218938029801</v>
      </c>
      <c r="D4" s="21">
        <v>21.283240559368799</v>
      </c>
      <c r="E4" s="21">
        <v>76.414552460880302</v>
      </c>
      <c r="F4" s="21">
        <v>20.559880811863302</v>
      </c>
      <c r="G4" s="21">
        <v>78.533186591584396</v>
      </c>
      <c r="H4" s="21">
        <v>43.812863531225297</v>
      </c>
      <c r="I4" s="21">
        <v>27.7531155486062</v>
      </c>
      <c r="J4" s="21">
        <v>28.4645680311002</v>
      </c>
      <c r="K4" s="21">
        <v>151.06910047928201</v>
      </c>
      <c r="L4" s="22">
        <v>22.666096533379601</v>
      </c>
    </row>
    <row r="5" spans="1:12" x14ac:dyDescent="0.3">
      <c r="A5" s="13" t="s">
        <v>41</v>
      </c>
      <c r="B5" s="21">
        <v>13.799255655708301</v>
      </c>
      <c r="C5" s="21">
        <v>2.0199452359110901</v>
      </c>
      <c r="D5" s="21">
        <v>1.0648676825374099</v>
      </c>
      <c r="E5" s="21">
        <v>0.36337536199749498</v>
      </c>
      <c r="F5" s="21">
        <v>1.07934864019573</v>
      </c>
      <c r="G5" s="21">
        <v>0.34550189163974099</v>
      </c>
      <c r="H5" s="21">
        <v>1.54611676865355</v>
      </c>
      <c r="I5" s="21">
        <v>0.86131853269015402</v>
      </c>
      <c r="J5" s="21">
        <v>0.92466214588274098</v>
      </c>
      <c r="K5" s="21">
        <v>1.88388432195597</v>
      </c>
      <c r="L5" s="22">
        <v>1.0848543787387199</v>
      </c>
    </row>
    <row r="6" spans="1:12" x14ac:dyDescent="0.3">
      <c r="A6" s="16" t="s">
        <v>58</v>
      </c>
      <c r="B6" s="23">
        <f>ABS(1-B5)</f>
        <v>12.799255655708301</v>
      </c>
      <c r="C6" s="23">
        <f t="shared" ref="C6:L6" si="0">ABS(1-C5)</f>
        <v>1.0199452359110901</v>
      </c>
      <c r="D6" s="23">
        <f t="shared" si="0"/>
        <v>6.4867682537409932E-2</v>
      </c>
      <c r="E6" s="23">
        <f t="shared" si="0"/>
        <v>0.63662463800250502</v>
      </c>
      <c r="F6" s="23">
        <f t="shared" si="0"/>
        <v>7.9348640195729958E-2</v>
      </c>
      <c r="G6" s="23">
        <f t="shared" si="0"/>
        <v>0.65449810836025901</v>
      </c>
      <c r="H6" s="23">
        <f t="shared" si="0"/>
        <v>0.54611676865354997</v>
      </c>
      <c r="I6" s="23">
        <f t="shared" si="0"/>
        <v>0.13868146730984598</v>
      </c>
      <c r="J6" s="23">
        <f t="shared" si="0"/>
        <v>7.5337854117259018E-2</v>
      </c>
      <c r="K6" s="23">
        <f t="shared" si="0"/>
        <v>0.88388432195597</v>
      </c>
      <c r="L6" s="23">
        <f t="shared" si="0"/>
        <v>8.4854378738719927E-2</v>
      </c>
    </row>
    <row r="7" spans="1:12" ht="15" thickBot="1" x14ac:dyDescent="0.35">
      <c r="A7" s="14" t="s">
        <v>42</v>
      </c>
      <c r="B7" s="24">
        <v>0.805417529640303</v>
      </c>
      <c r="C7" s="24">
        <v>0.81203566037311603</v>
      </c>
      <c r="D7" s="24">
        <v>0.94251121721929498</v>
      </c>
      <c r="E7" s="24">
        <v>0.86041327205127904</v>
      </c>
      <c r="F7" s="24">
        <v>0.96383390701169902</v>
      </c>
      <c r="G7" s="24">
        <v>0.87134174715046397</v>
      </c>
      <c r="H7" s="24">
        <v>0.90044231373769601</v>
      </c>
      <c r="I7" s="24">
        <v>0.89050179344286395</v>
      </c>
      <c r="J7" s="24">
        <v>0.79858890378379299</v>
      </c>
      <c r="K7" s="24">
        <v>0.88709516259287502</v>
      </c>
      <c r="L7" s="25">
        <v>0.961143141617953</v>
      </c>
    </row>
    <row r="8" spans="1:12" x14ac:dyDescent="0.3">
      <c r="A8" s="12" t="s">
        <v>43</v>
      </c>
      <c r="B8" s="19">
        <v>1054.97811163138</v>
      </c>
      <c r="C8" s="19">
        <v>43.781512052286303</v>
      </c>
      <c r="D8" s="19">
        <v>7.2714917760557798</v>
      </c>
      <c r="E8" s="19">
        <v>-67.6345756629905</v>
      </c>
      <c r="F8" s="19">
        <v>3.2063939269808501</v>
      </c>
      <c r="G8" s="19">
        <v>-71.663732910358405</v>
      </c>
      <c r="H8" s="19">
        <v>28.422151049599101</v>
      </c>
      <c r="I8" s="19">
        <v>-21.128687298795299</v>
      </c>
      <c r="J8" s="19" t="s">
        <v>20</v>
      </c>
      <c r="K8" s="19">
        <v>95.480431240783602</v>
      </c>
      <c r="L8" s="20">
        <v>3.5446736945368702</v>
      </c>
    </row>
    <row r="9" spans="1:12" x14ac:dyDescent="0.3">
      <c r="A9" s="13" t="s">
        <v>44</v>
      </c>
      <c r="B9" s="21">
        <v>1054.97811163138</v>
      </c>
      <c r="C9" s="21">
        <v>61.242301850875499</v>
      </c>
      <c r="D9" s="21">
        <v>13.873913424722801</v>
      </c>
      <c r="E9" s="21">
        <v>67.6345756629905</v>
      </c>
      <c r="F9" s="21">
        <v>10.5065663211918</v>
      </c>
      <c r="G9" s="21">
        <v>71.663732910358405</v>
      </c>
      <c r="H9" s="21">
        <v>35.004743617058402</v>
      </c>
      <c r="I9" s="21">
        <v>26.106118601437501</v>
      </c>
      <c r="J9" s="21" t="s">
        <v>20</v>
      </c>
      <c r="K9" s="21">
        <v>95.480431240783602</v>
      </c>
      <c r="L9" s="22">
        <v>11.5463306140123</v>
      </c>
    </row>
    <row r="10" spans="1:12" x14ac:dyDescent="0.3">
      <c r="A10" s="13" t="s">
        <v>45</v>
      </c>
      <c r="B10" s="21">
        <v>1152.18029869714</v>
      </c>
      <c r="C10" s="21">
        <v>79.870434421065397</v>
      </c>
      <c r="D10" s="21">
        <v>16.693561568032798</v>
      </c>
      <c r="E10" s="21">
        <v>68.302269986443605</v>
      </c>
      <c r="F10" s="21">
        <v>13.2653972813608</v>
      </c>
      <c r="G10" s="21">
        <v>72.201773833085795</v>
      </c>
      <c r="H10" s="21">
        <v>46.487535214856997</v>
      </c>
      <c r="I10" s="21">
        <v>30.196635791858402</v>
      </c>
      <c r="J10" s="21" t="s">
        <v>20</v>
      </c>
      <c r="K10" s="21">
        <v>102.55882107180101</v>
      </c>
      <c r="L10" s="22">
        <v>14.9479533548823</v>
      </c>
    </row>
    <row r="11" spans="1:12" x14ac:dyDescent="0.3">
      <c r="A11" s="13" t="s">
        <v>46</v>
      </c>
      <c r="B11" s="21">
        <v>13.573036210995401</v>
      </c>
      <c r="C11" s="21">
        <v>2.1013889062371902</v>
      </c>
      <c r="D11" s="21">
        <v>1.09178096099003</v>
      </c>
      <c r="E11" s="21">
        <v>0.38098571187328101</v>
      </c>
      <c r="F11" s="21">
        <v>1.06689605243528</v>
      </c>
      <c r="G11" s="21">
        <v>0.35734615854495499</v>
      </c>
      <c r="H11" s="21">
        <v>1.5635291159317799</v>
      </c>
      <c r="I11" s="21">
        <v>0.86029242864467603</v>
      </c>
      <c r="J11" s="21" t="s">
        <v>20</v>
      </c>
      <c r="K11" s="21">
        <v>1.8280286954017999</v>
      </c>
      <c r="L11" s="22">
        <v>1.0779525291449701</v>
      </c>
    </row>
    <row r="12" spans="1:12" x14ac:dyDescent="0.3">
      <c r="A12" s="16" t="s">
        <v>59</v>
      </c>
      <c r="B12" s="23">
        <f>ABS(1-B11)</f>
        <v>12.573036210995401</v>
      </c>
      <c r="C12" s="23">
        <f t="shared" ref="C12:L12" si="1">ABS(1-C11)</f>
        <v>1.1013889062371902</v>
      </c>
      <c r="D12" s="23">
        <f t="shared" si="1"/>
        <v>9.1780960990029969E-2</v>
      </c>
      <c r="E12" s="23">
        <f t="shared" si="1"/>
        <v>0.61901428812671899</v>
      </c>
      <c r="F12" s="23">
        <f t="shared" si="1"/>
        <v>6.6896052435279962E-2</v>
      </c>
      <c r="G12" s="23">
        <f t="shared" si="1"/>
        <v>0.64265384145504501</v>
      </c>
      <c r="H12" s="23">
        <f t="shared" si="1"/>
        <v>0.5635291159317799</v>
      </c>
      <c r="I12" s="23">
        <f t="shared" si="1"/>
        <v>0.13970757135532397</v>
      </c>
      <c r="J12" s="23" t="s">
        <v>20</v>
      </c>
      <c r="K12" s="23">
        <f t="shared" si="1"/>
        <v>0.82802869540179991</v>
      </c>
      <c r="L12" s="23">
        <f t="shared" si="1"/>
        <v>7.7952529144970084E-2</v>
      </c>
    </row>
    <row r="13" spans="1:12" ht="15" thickBot="1" x14ac:dyDescent="0.35">
      <c r="A13" s="14" t="s">
        <v>47</v>
      </c>
      <c r="B13" s="24">
        <v>0.78408347557812297</v>
      </c>
      <c r="C13" s="24">
        <v>0.80056927763089403</v>
      </c>
      <c r="D13" s="24">
        <v>0.94849266623112005</v>
      </c>
      <c r="E13" s="24">
        <v>0.86096679703110901</v>
      </c>
      <c r="F13" s="24">
        <v>0.96607314825150603</v>
      </c>
      <c r="G13" s="24">
        <v>0.86504175091934099</v>
      </c>
      <c r="H13" s="24">
        <v>0.87872207698110705</v>
      </c>
      <c r="I13" s="24">
        <v>0.85724679915248003</v>
      </c>
      <c r="J13" s="24" t="s">
        <v>20</v>
      </c>
      <c r="K13" s="24">
        <v>0.92946966253930297</v>
      </c>
      <c r="L13" s="25">
        <v>0.96258569380097103</v>
      </c>
    </row>
    <row r="14" spans="1:12" x14ac:dyDescent="0.3">
      <c r="A14" s="12" t="s">
        <v>48</v>
      </c>
      <c r="B14" s="19">
        <v>1709.76421224263</v>
      </c>
      <c r="C14" s="19">
        <v>31.300193471091401</v>
      </c>
      <c r="D14" s="19">
        <v>-35.230330905777102</v>
      </c>
      <c r="E14" s="19">
        <v>-83.861546463153601</v>
      </c>
      <c r="F14" s="19">
        <v>32.749186104334903</v>
      </c>
      <c r="G14" s="19">
        <v>-75.305460064793905</v>
      </c>
      <c r="H14" s="19">
        <v>34.901064058454203</v>
      </c>
      <c r="I14" s="19">
        <v>-14.3253789391686</v>
      </c>
      <c r="J14" s="19" t="s">
        <v>20</v>
      </c>
      <c r="K14" s="19">
        <v>176.13101230128299</v>
      </c>
      <c r="L14" s="20">
        <v>30.630366183914699</v>
      </c>
    </row>
    <row r="15" spans="1:12" x14ac:dyDescent="0.3">
      <c r="A15" s="13" t="s">
        <v>49</v>
      </c>
      <c r="B15" s="21">
        <v>1783.4589211121599</v>
      </c>
      <c r="C15" s="21">
        <v>31.359807895335098</v>
      </c>
      <c r="D15" s="21">
        <v>36.449556711247801</v>
      </c>
      <c r="E15" s="21">
        <v>83.861546463153601</v>
      </c>
      <c r="F15" s="21">
        <v>34.594848613367901</v>
      </c>
      <c r="G15" s="21">
        <v>75.305460064793905</v>
      </c>
      <c r="H15" s="21">
        <v>39.256323821935098</v>
      </c>
      <c r="I15" s="21">
        <v>19.135474393278301</v>
      </c>
      <c r="J15" s="21" t="s">
        <v>20</v>
      </c>
      <c r="K15" s="21">
        <v>176.13101230128299</v>
      </c>
      <c r="L15" s="22">
        <v>33.176550108460198</v>
      </c>
    </row>
    <row r="16" spans="1:12" x14ac:dyDescent="0.3">
      <c r="A16" s="13" t="s">
        <v>50</v>
      </c>
      <c r="B16" s="21">
        <v>1778.33762256917</v>
      </c>
      <c r="C16" s="21">
        <v>58.745207311218998</v>
      </c>
      <c r="D16" s="21">
        <v>42.564359647896403</v>
      </c>
      <c r="E16" s="21">
        <v>84.173756367936306</v>
      </c>
      <c r="F16" s="21">
        <v>42.473615234265303</v>
      </c>
      <c r="G16" s="21">
        <v>75.932063128179706</v>
      </c>
      <c r="H16" s="21">
        <v>45.060540073871799</v>
      </c>
      <c r="I16" s="21">
        <v>23.8949055368752</v>
      </c>
      <c r="J16" s="21" t="s">
        <v>20</v>
      </c>
      <c r="K16" s="21">
        <v>193.359935974856</v>
      </c>
      <c r="L16" s="22">
        <v>43.231143452625901</v>
      </c>
    </row>
    <row r="17" spans="1:12" x14ac:dyDescent="0.3">
      <c r="A17" s="13" t="s">
        <v>51</v>
      </c>
      <c r="B17" s="21">
        <v>18.0043583434406</v>
      </c>
      <c r="C17" s="21">
        <v>1.4161596270342001</v>
      </c>
      <c r="D17" s="21">
        <v>0.65982062116117601</v>
      </c>
      <c r="E17" s="21">
        <v>0.17382453094987099</v>
      </c>
      <c r="F17" s="21">
        <v>1.30365111089962</v>
      </c>
      <c r="G17" s="21">
        <v>0.26254390403797101</v>
      </c>
      <c r="H17" s="21">
        <v>1.3691836814987799</v>
      </c>
      <c r="I17" s="21">
        <v>0.86737983804594099</v>
      </c>
      <c r="J17" s="21" t="s">
        <v>20</v>
      </c>
      <c r="K17" s="21">
        <v>2.5769921503415398</v>
      </c>
      <c r="L17" s="22">
        <v>1.2714084680979001</v>
      </c>
    </row>
    <row r="18" spans="1:12" x14ac:dyDescent="0.3">
      <c r="A18" s="16" t="s">
        <v>60</v>
      </c>
      <c r="B18" s="23">
        <f>ABS(1-B17)</f>
        <v>17.0043583434406</v>
      </c>
      <c r="C18" s="23">
        <f t="shared" ref="C18:L18" si="2">ABS(1-C17)</f>
        <v>0.41615962703420006</v>
      </c>
      <c r="D18" s="23">
        <f t="shared" si="2"/>
        <v>0.34017937883882399</v>
      </c>
      <c r="E18" s="23">
        <f t="shared" si="2"/>
        <v>0.82617546905012906</v>
      </c>
      <c r="F18" s="23">
        <f t="shared" si="2"/>
        <v>0.30365111089962005</v>
      </c>
      <c r="G18" s="23">
        <f t="shared" si="2"/>
        <v>0.73745609596202899</v>
      </c>
      <c r="H18" s="23">
        <f t="shared" si="2"/>
        <v>0.36918368149877989</v>
      </c>
      <c r="I18" s="23">
        <f t="shared" si="2"/>
        <v>0.13262016195405901</v>
      </c>
      <c r="J18" s="23" t="s">
        <v>20</v>
      </c>
      <c r="K18" s="23">
        <f t="shared" si="2"/>
        <v>1.5769921503415398</v>
      </c>
      <c r="L18" s="23">
        <f t="shared" si="2"/>
        <v>0.27140846809790009</v>
      </c>
    </row>
    <row r="19" spans="1:12" ht="15" thickBot="1" x14ac:dyDescent="0.35">
      <c r="A19" s="14" t="s">
        <v>52</v>
      </c>
      <c r="B19" s="24">
        <v>0.36627464990376402</v>
      </c>
      <c r="C19" s="24">
        <v>0.51200836937986105</v>
      </c>
      <c r="D19" s="24">
        <v>0.39951407869237399</v>
      </c>
      <c r="E19" s="24">
        <v>0.39314968824215002</v>
      </c>
      <c r="F19" s="24">
        <v>0.57817386775995805</v>
      </c>
      <c r="G19" s="24">
        <v>0.45545683585925401</v>
      </c>
      <c r="H19" s="24">
        <v>0.64134356536219395</v>
      </c>
      <c r="I19" s="24">
        <v>0.60442524992498803</v>
      </c>
      <c r="J19" s="24" t="s">
        <v>20</v>
      </c>
      <c r="K19" s="24">
        <v>-2.2418685413906101E-2</v>
      </c>
      <c r="L19" s="25">
        <v>0.46936933174898898</v>
      </c>
    </row>
    <row r="20" spans="1:12" x14ac:dyDescent="0.3">
      <c r="A20" s="12" t="s">
        <v>53</v>
      </c>
      <c r="B20" s="19">
        <v>1134.325009247</v>
      </c>
      <c r="C20" s="19">
        <v>-64.078794592912502</v>
      </c>
      <c r="D20" s="19">
        <v>-2.06522864230873</v>
      </c>
      <c r="E20" s="19">
        <v>-86.900245000120506</v>
      </c>
      <c r="F20" s="19">
        <v>8.5958413107682095</v>
      </c>
      <c r="G20" s="19">
        <v>-90.916084705632599</v>
      </c>
      <c r="H20" s="19">
        <v>25.237348311324698</v>
      </c>
      <c r="I20" s="19">
        <v>-15.683529831254599</v>
      </c>
      <c r="J20" s="19" t="s">
        <v>20</v>
      </c>
      <c r="K20" s="19">
        <v>170.046209071655</v>
      </c>
      <c r="L20" s="20">
        <v>-0.67767325790140898</v>
      </c>
    </row>
    <row r="21" spans="1:12" x14ac:dyDescent="0.3">
      <c r="A21" s="13" t="s">
        <v>54</v>
      </c>
      <c r="B21" s="21">
        <v>1134.325009247</v>
      </c>
      <c r="C21" s="21">
        <v>64.078794592912502</v>
      </c>
      <c r="D21" s="21">
        <v>9.4124020804845792</v>
      </c>
      <c r="E21" s="21">
        <v>86.900245000120506</v>
      </c>
      <c r="F21" s="21">
        <v>10.5102018212554</v>
      </c>
      <c r="G21" s="21">
        <v>90.916084705632599</v>
      </c>
      <c r="H21" s="21">
        <v>28.6567077622102</v>
      </c>
      <c r="I21" s="21">
        <v>20.4000513003012</v>
      </c>
      <c r="J21" s="21" t="s">
        <v>20</v>
      </c>
      <c r="K21" s="21">
        <v>170.046209071655</v>
      </c>
      <c r="L21" s="22">
        <v>12.1418448316059</v>
      </c>
    </row>
    <row r="22" spans="1:12" x14ac:dyDescent="0.3">
      <c r="A22" s="13" t="s">
        <v>55</v>
      </c>
      <c r="B22" s="21">
        <v>1227.17599473769</v>
      </c>
      <c r="C22" s="21">
        <v>66.245236970657402</v>
      </c>
      <c r="D22" s="21">
        <v>11.054627931718001</v>
      </c>
      <c r="E22" s="21">
        <v>86.972021915911299</v>
      </c>
      <c r="F22" s="21">
        <v>15.017820111261599</v>
      </c>
      <c r="G22" s="21">
        <v>90.978478180617401</v>
      </c>
      <c r="H22" s="21">
        <v>37.1628381752599</v>
      </c>
      <c r="I22" s="21">
        <v>24.221211730415799</v>
      </c>
      <c r="J22" s="21" t="s">
        <v>20</v>
      </c>
      <c r="K22" s="21">
        <v>200.36441784731201</v>
      </c>
      <c r="L22" s="22">
        <v>20.415270292148001</v>
      </c>
    </row>
    <row r="23" spans="1:12" x14ac:dyDescent="0.3">
      <c r="A23" s="13" t="s">
        <v>56</v>
      </c>
      <c r="B23" s="21">
        <v>13.021632225030899</v>
      </c>
      <c r="C23" s="21">
        <v>0.488044645918352</v>
      </c>
      <c r="D23" s="21">
        <v>0.96779571919184604</v>
      </c>
      <c r="E23" s="21">
        <v>0.14958278156170299</v>
      </c>
      <c r="F23" s="21">
        <v>1.0508242613370999</v>
      </c>
      <c r="G23" s="21">
        <v>0.113064219933264</v>
      </c>
      <c r="H23" s="21">
        <v>1.31385188786568</v>
      </c>
      <c r="I23" s="21">
        <v>0.88369607501758496</v>
      </c>
      <c r="J23" s="21" t="s">
        <v>20</v>
      </c>
      <c r="K23" s="21">
        <v>2.3790306766807801</v>
      </c>
      <c r="L23" s="22">
        <v>0.94515137509624403</v>
      </c>
    </row>
    <row r="24" spans="1:12" x14ac:dyDescent="0.3">
      <c r="A24" s="16" t="s">
        <v>61</v>
      </c>
      <c r="B24" s="23">
        <f>ABS(1-B23)</f>
        <v>12.021632225030899</v>
      </c>
      <c r="C24" s="23">
        <f t="shared" ref="C24:L24" si="3">ABS(1-C23)</f>
        <v>0.51195535408164794</v>
      </c>
      <c r="D24" s="23">
        <f t="shared" si="3"/>
        <v>3.2204280808153962E-2</v>
      </c>
      <c r="E24" s="23">
        <f t="shared" si="3"/>
        <v>0.85041721843829698</v>
      </c>
      <c r="F24" s="23">
        <f t="shared" si="3"/>
        <v>5.0824261337099941E-2</v>
      </c>
      <c r="G24" s="23">
        <f t="shared" si="3"/>
        <v>0.88693578006673601</v>
      </c>
      <c r="H24" s="23">
        <f t="shared" si="3"/>
        <v>0.31385188786567997</v>
      </c>
      <c r="I24" s="23">
        <f t="shared" si="3"/>
        <v>0.11630392498241504</v>
      </c>
      <c r="J24" s="23" t="s">
        <v>20</v>
      </c>
      <c r="K24" s="23">
        <f t="shared" si="3"/>
        <v>1.3790306766807801</v>
      </c>
      <c r="L24" s="23">
        <f t="shared" si="3"/>
        <v>5.4848624903755971E-2</v>
      </c>
    </row>
    <row r="25" spans="1:12" ht="15" thickBot="1" x14ac:dyDescent="0.35">
      <c r="A25" s="15" t="s">
        <v>57</v>
      </c>
      <c r="B25" s="26">
        <v>0.59500505944716098</v>
      </c>
      <c r="C25" s="26">
        <v>0.63901780301586197</v>
      </c>
      <c r="D25" s="26">
        <v>0.93729483950506798</v>
      </c>
      <c r="E25" s="26">
        <v>0.77272817728562504</v>
      </c>
      <c r="F25" s="26">
        <v>0.89937411442161797</v>
      </c>
      <c r="G25" s="26">
        <v>0.724386291858373</v>
      </c>
      <c r="H25" s="26">
        <v>0.791945326704381</v>
      </c>
      <c r="I25" s="26">
        <v>0.78902019144202096</v>
      </c>
      <c r="J25" s="26" t="s">
        <v>20</v>
      </c>
      <c r="K25" s="26">
        <v>-5.6098552908721698E-2</v>
      </c>
      <c r="L25" s="27">
        <v>0.70914795864149305</v>
      </c>
    </row>
    <row r="26" spans="1:12" x14ac:dyDescent="0.3">
      <c r="A26" s="17" t="s">
        <v>36</v>
      </c>
      <c r="B26" s="28">
        <f>SUM(B6,B12,B18,B24)</f>
        <v>54.398282435175204</v>
      </c>
      <c r="C26" s="28">
        <f t="shared" ref="C26:L26" si="4">SUM(C6,C12,C18,C24)</f>
        <v>3.0494491232641283</v>
      </c>
      <c r="D26" s="28">
        <f t="shared" si="4"/>
        <v>0.52903230317441785</v>
      </c>
      <c r="E26" s="28">
        <f t="shared" si="4"/>
        <v>2.9322316136176498</v>
      </c>
      <c r="F26" s="28">
        <f t="shared" si="4"/>
        <v>0.50072006486772991</v>
      </c>
      <c r="G26" s="28">
        <f t="shared" si="4"/>
        <v>2.9215438258440689</v>
      </c>
      <c r="H26" s="28">
        <f t="shared" si="4"/>
        <v>1.7926814539497897</v>
      </c>
      <c r="I26" s="28">
        <f t="shared" si="4"/>
        <v>0.52731312560164401</v>
      </c>
      <c r="J26" s="28" t="s">
        <v>20</v>
      </c>
      <c r="K26" s="28">
        <f t="shared" si="4"/>
        <v>4.6679358443800893</v>
      </c>
      <c r="L26" s="29">
        <f t="shared" si="4"/>
        <v>0.48906400088534607</v>
      </c>
    </row>
    <row r="27" spans="1:12" ht="15" thickBot="1" x14ac:dyDescent="0.35">
      <c r="A27" s="18" t="s">
        <v>37</v>
      </c>
      <c r="B27" s="30">
        <f>SUM(B12,B18,B24)</f>
        <v>41.599026779466897</v>
      </c>
      <c r="C27" s="30">
        <f t="shared" ref="C27:L27" si="5">SUM(C12,C18,C24)</f>
        <v>2.0295038873530382</v>
      </c>
      <c r="D27" s="30">
        <f t="shared" si="5"/>
        <v>0.46416462063700792</v>
      </c>
      <c r="E27" s="30">
        <f t="shared" si="5"/>
        <v>2.2956069756151449</v>
      </c>
      <c r="F27" s="30">
        <f t="shared" si="5"/>
        <v>0.42137142467199995</v>
      </c>
      <c r="G27" s="30">
        <f t="shared" si="5"/>
        <v>2.2670457174838101</v>
      </c>
      <c r="H27" s="30">
        <f t="shared" si="5"/>
        <v>1.2465646852962398</v>
      </c>
      <c r="I27" s="30">
        <f t="shared" si="5"/>
        <v>0.38863165829179802</v>
      </c>
      <c r="J27" s="30" t="s">
        <v>20</v>
      </c>
      <c r="K27" s="30">
        <f t="shared" si="5"/>
        <v>3.7840515224241198</v>
      </c>
      <c r="L27" s="30">
        <f t="shared" si="5"/>
        <v>0.40420962214662615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Róisín Coyle</dc:creator>
  <cp:lastModifiedBy>Róisín Coyle</cp:lastModifiedBy>
  <dcterms:created xsi:type="dcterms:W3CDTF">2022-06-23T16:37:09Z</dcterms:created>
  <dcterms:modified xsi:type="dcterms:W3CDTF">2022-07-21T09:57:36Z</dcterms:modified>
</cp:coreProperties>
</file>