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ee\OneDrive\Desktop\"/>
    </mc:Choice>
  </mc:AlternateContent>
  <xr:revisionPtr revIDLastSave="0" documentId="8_{EF92821F-506F-4A96-981D-737ABE82748C}" xr6:coauthVersionLast="47" xr6:coauthVersionMax="47" xr10:uidLastSave="{00000000-0000-0000-0000-000000000000}"/>
  <bookViews>
    <workbookView xWindow="-110" yWindow="-110" windowWidth="19420" windowHeight="10300" xr2:uid="{DA94A4AF-02E5-45E0-8F69-96501AF04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I24" i="1"/>
  <c r="J24" i="1"/>
  <c r="I14" i="1"/>
  <c r="J14" i="1"/>
  <c r="J8" i="1"/>
  <c r="J2" i="1"/>
  <c r="J3" i="1"/>
  <c r="J4" i="1"/>
  <c r="J5" i="1"/>
  <c r="J6" i="1"/>
  <c r="J7" i="1"/>
  <c r="J11" i="1"/>
  <c r="J15" i="1"/>
  <c r="J22" i="1"/>
  <c r="J25" i="1"/>
  <c r="J27" i="1"/>
  <c r="J31" i="1"/>
  <c r="J33" i="1"/>
  <c r="J35" i="1"/>
  <c r="J37" i="1"/>
  <c r="J38" i="1"/>
  <c r="J41" i="1"/>
  <c r="J43" i="1"/>
  <c r="J45" i="1"/>
  <c r="J48" i="1"/>
  <c r="J51" i="1"/>
  <c r="H2" i="1"/>
  <c r="H3" i="1"/>
  <c r="H4" i="1"/>
  <c r="H5" i="1"/>
  <c r="H6" i="1"/>
  <c r="H7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I50" i="1"/>
  <c r="J50" i="1" s="1"/>
  <c r="I49" i="1"/>
  <c r="J49" i="1" s="1"/>
  <c r="I47" i="1"/>
  <c r="J47" i="1" s="1"/>
  <c r="I46" i="1"/>
  <c r="J46" i="1" s="1"/>
  <c r="I44" i="1"/>
  <c r="J44" i="1" s="1"/>
  <c r="I42" i="1"/>
  <c r="J42" i="1" s="1"/>
  <c r="I40" i="1"/>
  <c r="J40" i="1" s="1"/>
  <c r="I39" i="1"/>
  <c r="J39" i="1" s="1"/>
  <c r="I37" i="1"/>
  <c r="I36" i="1"/>
  <c r="J36" i="1" s="1"/>
  <c r="I34" i="1"/>
  <c r="J34" i="1" s="1"/>
  <c r="I32" i="1"/>
  <c r="J32" i="1" s="1"/>
  <c r="I30" i="1"/>
  <c r="J30" i="1" s="1"/>
  <c r="I29" i="1"/>
  <c r="J29" i="1" s="1"/>
  <c r="I28" i="1"/>
  <c r="J28" i="1" s="1"/>
  <c r="I26" i="1"/>
  <c r="J26" i="1" s="1"/>
  <c r="I23" i="1"/>
  <c r="J23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3" i="1"/>
  <c r="J13" i="1" s="1"/>
  <c r="I12" i="1"/>
  <c r="J12" i="1" s="1"/>
  <c r="I10" i="1"/>
  <c r="J10" i="1" s="1"/>
  <c r="I9" i="1"/>
  <c r="J9" i="1" s="1"/>
</calcChain>
</file>

<file path=xl/sharedStrings.xml><?xml version="1.0" encoding="utf-8"?>
<sst xmlns="http://schemas.openxmlformats.org/spreadsheetml/2006/main" count="257" uniqueCount="162">
  <si>
    <t>Id</t>
  </si>
  <si>
    <t>Name</t>
  </si>
  <si>
    <t>Age</t>
  </si>
  <si>
    <t>Gender</t>
  </si>
  <si>
    <t>Department</t>
  </si>
  <si>
    <t>Email</t>
  </si>
  <si>
    <t>Phone</t>
  </si>
  <si>
    <t>Address</t>
  </si>
  <si>
    <t>Salary</t>
  </si>
  <si>
    <t>John Doe</t>
  </si>
  <si>
    <t>M</t>
  </si>
  <si>
    <t>Operations</t>
  </si>
  <si>
    <t>john.doe@gmail.com</t>
  </si>
  <si>
    <t>91-1234567890</t>
  </si>
  <si>
    <t>123 Main St, Bangalore, Karnataka, India</t>
  </si>
  <si>
    <t>Jane Smith</t>
  </si>
  <si>
    <t>F</t>
  </si>
  <si>
    <t>IT Department</t>
  </si>
  <si>
    <t>jane.smith@hotmail.com</t>
  </si>
  <si>
    <t>91-9876543210</t>
  </si>
  <si>
    <t>456 Park Ave, Mumbai, Maharashtra, India</t>
  </si>
  <si>
    <t>Amit Patel</t>
  </si>
  <si>
    <t>IT DeVlopemENT</t>
  </si>
  <si>
    <t>amit.patel@gmail.com</t>
  </si>
  <si>
    <t>91-8765432109</t>
  </si>
  <si>
    <t>789 3rd St, Kolkata, West Bengal, India</t>
  </si>
  <si>
    <t>Priya Sharma</t>
  </si>
  <si>
    <t>SALES</t>
  </si>
  <si>
    <t>priya.sharma@yahoo.com</t>
  </si>
  <si>
    <t>91-5555555555</t>
  </si>
  <si>
    <t>12 4th St, New Delhi, Delhi, India</t>
  </si>
  <si>
    <t>jane.doe@gmail.com</t>
  </si>
  <si>
    <t>Rakesh Kumar</t>
  </si>
  <si>
    <t>DaTa SciENce</t>
  </si>
  <si>
    <t>rakesh.kumar@yahoo.com</t>
  </si>
  <si>
    <t>345 5th St, Jaipur, Rajasthan, India</t>
  </si>
  <si>
    <t>Divya Singh</t>
  </si>
  <si>
    <t>91-9999999999</t>
  </si>
  <si>
    <t>678 6th St, Chennai, Tamil Nadu, India</t>
  </si>
  <si>
    <t>Aman Verma</t>
  </si>
  <si>
    <t>aman.verma@gmail.com</t>
  </si>
  <si>
    <t>Neha Gupta</t>
  </si>
  <si>
    <t>neha.gupta@hotmail.com</t>
  </si>
  <si>
    <t>901 7th St, Hyderabad, Telangana, India</t>
  </si>
  <si>
    <t>naveen.sharma@gmail.com</t>
  </si>
  <si>
    <t>234 8th St, Pune, Maharashtra, India</t>
  </si>
  <si>
    <t>Vinita Kapoor</t>
  </si>
  <si>
    <t>vinita.kapoor@yahoo.com</t>
  </si>
  <si>
    <t>567 9th St, Ahmedabad, Gujarat, India</t>
  </si>
  <si>
    <t>Rajeev Kumar</t>
  </si>
  <si>
    <t>rajeev.kumar@hotmail.com</t>
  </si>
  <si>
    <t>789 10th St, Bangalore, Karnataka, India</t>
  </si>
  <si>
    <t>Sales</t>
  </si>
  <si>
    <t>321 11th St, Mumbai, Maharashtra, India</t>
  </si>
  <si>
    <t>Swati Singh</t>
  </si>
  <si>
    <t>HR</t>
  </si>
  <si>
    <t>swati.singh@gmail.com</t>
  </si>
  <si>
    <t>654 12th St, Kolkata, West Bengal, India</t>
  </si>
  <si>
    <t>Finance/Accounts</t>
  </si>
  <si>
    <t>kavita.sharma@yahoo.com</t>
  </si>
  <si>
    <t>Manish Patel</t>
  </si>
  <si>
    <t>Mangement</t>
  </si>
  <si>
    <t>manish.patel@hotmail.com</t>
  </si>
  <si>
    <t>987 13th St, New Delhi, Delhi, India</t>
  </si>
  <si>
    <t>Priyanka Jain</t>
  </si>
  <si>
    <t>Data Science</t>
  </si>
  <si>
    <t>priyanka.jain@yahoo.com</t>
  </si>
  <si>
    <t>Rohit Sharma</t>
  </si>
  <si>
    <t>rohit.sharma@gmail.com</t>
  </si>
  <si>
    <t>654 14th St, Jaipur, Rajasthan, India</t>
  </si>
  <si>
    <t>Deepika Singh</t>
  </si>
  <si>
    <t>deepika.singh@yahoo.com</t>
  </si>
  <si>
    <t>321 15th St, Chennai, Tamil Nadu, India</t>
  </si>
  <si>
    <t>vikas.joshi@gmail.com</t>
  </si>
  <si>
    <t>Nisha Verma</t>
  </si>
  <si>
    <t>nisha.verma@hotmail.com</t>
  </si>
  <si>
    <t>789 16th St, Hyderabad, Telangana, India</t>
  </si>
  <si>
    <t>Manoj Kumar</t>
  </si>
  <si>
    <t>manoj.kumar@yahoo.com</t>
  </si>
  <si>
    <t>901 17th St, Pune, Maharashtra, India</t>
  </si>
  <si>
    <t>234 18th St, Ahmedabad, Gujarat, India</t>
  </si>
  <si>
    <t>Sanjay Gupta</t>
  </si>
  <si>
    <t>sanjay.gupta@gmail.com</t>
  </si>
  <si>
    <t>91-6666666666</t>
  </si>
  <si>
    <t>Anjali Sharma</t>
  </si>
  <si>
    <t>anjali.sharma@yahoo.com</t>
  </si>
  <si>
    <t>567 19th St, Bangalore, Karnataka, India</t>
  </si>
  <si>
    <t>Akash Patel</t>
  </si>
  <si>
    <t>akash.patel@hotmail.com</t>
  </si>
  <si>
    <t>789 20th St, Mumbai, Maharashtra, India</t>
  </si>
  <si>
    <t>Preeti Singh</t>
  </si>
  <si>
    <t>preeti.singh@gmail.com</t>
  </si>
  <si>
    <t>321 21st St, Kolkata, West Bengal, India</t>
  </si>
  <si>
    <t>Ravi Kumar</t>
  </si>
  <si>
    <t>ravi.kumar@gmail.com</t>
  </si>
  <si>
    <t>901 22nd St, Patna, Bihar, India</t>
  </si>
  <si>
    <t>Swati Mishra</t>
  </si>
  <si>
    <t>swati.mishra@yahoo.com</t>
  </si>
  <si>
    <t>234 23rd St, Bhopal, Madhya Pradesh, India</t>
  </si>
  <si>
    <t>ankit.singh@hotmail.com</t>
  </si>
  <si>
    <t>567 24th St, Lucknow, Uttar Pradesh, India</t>
  </si>
  <si>
    <t>neha.gupta@gmail.com</t>
  </si>
  <si>
    <t>Rajeev Sharma</t>
  </si>
  <si>
    <t>rajeev.sharma@yahoo.com</t>
  </si>
  <si>
    <t>789 25th St, Jaipur, Rajasthan, India</t>
  </si>
  <si>
    <t>sarika.patel@hotmail.com</t>
  </si>
  <si>
    <t>654 26th St, Chennai, Tamil Nadu, India</t>
  </si>
  <si>
    <t>Vinay Singh</t>
  </si>
  <si>
    <t>vinay.singh@gmail.com</t>
  </si>
  <si>
    <t>321 27th St, Hyderabad, Telangana, India</t>
  </si>
  <si>
    <t>Priya Gupta</t>
  </si>
  <si>
    <t>priya.gupta@yahoo.com</t>
  </si>
  <si>
    <t>901 28th St, Pune, Maharashtra, India</t>
  </si>
  <si>
    <t>Sushant Patel</t>
  </si>
  <si>
    <t>sushant.patel@hotmail.com</t>
  </si>
  <si>
    <t>567 29th St, Ahmedabad, Gujarat, India</t>
  </si>
  <si>
    <t>payal.sharma@gmail.com</t>
  </si>
  <si>
    <t>234 30th St, Bangalore, Karnataka, India</t>
  </si>
  <si>
    <t>Mohit Verma</t>
  </si>
  <si>
    <t>hR</t>
  </si>
  <si>
    <t>mohit.verma@yahoo.com</t>
  </si>
  <si>
    <t>789 31st St, Mumbai, Maharashtra, India</t>
  </si>
  <si>
    <t>Kavita Singh</t>
  </si>
  <si>
    <t>Hr</t>
  </si>
  <si>
    <t>kavita.singh@hotmail.com</t>
  </si>
  <si>
    <t>901 32nd St, Kolkata, West Bengal, India</t>
  </si>
  <si>
    <t>Ankit Patel</t>
  </si>
  <si>
    <t>OperarYION</t>
  </si>
  <si>
    <t>ankit.patel@gmail.com</t>
  </si>
  <si>
    <t>321 33rd St, Patna, Bihar, India</t>
  </si>
  <si>
    <t>Pooja Mishra</t>
  </si>
  <si>
    <t>pooja.mishra@yahoo.com</t>
  </si>
  <si>
    <t>234 34th St, Bhopal, Madhya Pradesh, India</t>
  </si>
  <si>
    <t>Mohan Kumar</t>
  </si>
  <si>
    <t>mohan.kumar@gmail.com</t>
  </si>
  <si>
    <t>567 35th St, Lucknow, Uttar Pradesh, India</t>
  </si>
  <si>
    <t>Anjali Gupta</t>
  </si>
  <si>
    <t>anjali.gupta@hotmail.com</t>
  </si>
  <si>
    <t>654 36th St, Jaipur, Rajasthan, India</t>
  </si>
  <si>
    <t>mukesh.sharma@yahoo.com</t>
  </si>
  <si>
    <t>789 37th St, Chennai, Tamil Nadu, India</t>
  </si>
  <si>
    <t>Arjun Singh</t>
  </si>
  <si>
    <t>arjun.singh@gmail.com</t>
  </si>
  <si>
    <t>Divya Patel</t>
  </si>
  <si>
    <t>divya.patel@yahoo.com</t>
  </si>
  <si>
    <t>567 38th St, Hyderabad, Telangana, India</t>
  </si>
  <si>
    <t>gaurav.kumar@gmail.com</t>
  </si>
  <si>
    <t>234 39th St, Pune, Maharashtra, India</t>
  </si>
  <si>
    <t>Aditi Shah</t>
  </si>
  <si>
    <t>aditi.shah@hotmail.com</t>
  </si>
  <si>
    <t>901 40th St, Ahmedabad, Gujarat, India</t>
  </si>
  <si>
    <t>Sandeep Singh</t>
  </si>
  <si>
    <t>sandeep.singh@yahoo.com</t>
  </si>
  <si>
    <t>321 41st St, Bangalore, Karnataka, India</t>
  </si>
  <si>
    <t>Shalini Sharma</t>
  </si>
  <si>
    <t>shalini.sharma@gmail.com</t>
  </si>
  <si>
    <t>789 42nd St, Mumbai, Maharashtra, India</t>
  </si>
  <si>
    <t>Extracting Name</t>
  </si>
  <si>
    <t>Adding ( 91-) number</t>
  </si>
  <si>
    <t>support@dataisgood.com</t>
  </si>
  <si>
    <t>Proper &amp; Replace Dept</t>
  </si>
  <si>
    <t>Adress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</si>
</sst>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1481E0-9582-4C3B-B877-C16DF889C9A9}" name="Table1" displayName="Table1" ref="A1:L51" totalsRowShown="0" headerRowDxfId="14" dataDxfId="13">
  <tableColumns count="12">
    <tableColumn id="1" xr3:uid="{F2FC253D-54A8-4008-AB05-2744A24C9E78}" name="Id" dataDxfId="12"/>
    <tableColumn id="2" xr3:uid="{FE6BE7E0-9A85-4F9E-B961-A67351000B8C}" name="Name" dataDxfId="11"/>
    <tableColumn id="3" xr3:uid="{149819B4-344B-4038-93E7-AEFCC8C652B1}" name="Age" dataDxfId="10"/>
    <tableColumn id="4" xr3:uid="{27D06826-89F4-42EE-BDC7-377978A4EB50}" name="Gender" dataDxfId="9"/>
    <tableColumn id="5" xr3:uid="{CE90EF94-E48F-4DAF-B973-BAA9683A9528}" name="Department" dataDxfId="8"/>
    <tableColumn id="10" xr3:uid="{C42CEC15-4E01-4E89-962F-B62037196B54}" name="Proper &amp; Replace Dept" dataDxfId="1">
      <calculatedColumnFormula>PROPER(Table1[[#This Row],[Department]])</calculatedColumnFormula>
    </tableColumn>
    <tableColumn id="6" xr3:uid="{A693C93E-A783-42EA-AEE8-BF973F308E40}" name="Email" dataDxfId="7"/>
    <tableColumn id="14" xr3:uid="{368E5AA5-6A69-428C-9065-B7F830B5F3A1}" name="Extracting Name" dataDxfId="6">
      <calculatedColumnFormula>SUBSTITUTE(LEFT(Table1[[#This Row],[Email]],FIND("@",Table1[[#This Row],[Email]],1)-1),"."," ")</calculatedColumnFormula>
    </tableColumn>
    <tableColumn id="7" xr3:uid="{78BC455B-5F1A-49E0-848D-1DF5ED79D841}" name="Phone" dataDxfId="5"/>
    <tableColumn id="15" xr3:uid="{AFB902E9-B137-473E-99A8-DB83438DF03A}" name="Adding ( 91-) number" dataDxfId="4">
      <calculatedColumnFormula>IF(LEFT(Table1[[#This Row],[Phone]],3)="91-",Table1[[#This Row],[Phone]],_xlfn.CONCAT("91",Table1[[#This Row],[Phone]]))</calculatedColumnFormula>
    </tableColumn>
    <tableColumn id="8" xr3:uid="{C6BECD6B-DBBE-4035-BF09-B8BC120106C5}" name="Address" dataDxfId="3"/>
    <tableColumn id="9" xr3:uid="{5DB500F5-F935-4DF1-94D8-7B99CA2A0008}" name="Salary" dataDxfId="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hn.doe@gmail.com" TargetMode="External"/><Relationship Id="rId1" Type="http://schemas.openxmlformats.org/officeDocument/2006/relationships/hyperlink" Target="mailto:support@dataisgood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7E1F-BE90-4207-B936-D585BA071CD5}">
  <dimension ref="A1:L51"/>
  <sheetViews>
    <sheetView tabSelected="1" workbookViewId="0">
      <selection activeCell="M16" sqref="M16"/>
    </sheetView>
  </sheetViews>
  <sheetFormatPr defaultRowHeight="14.5" x14ac:dyDescent="0.35"/>
  <cols>
    <col min="2" max="2" width="13.1796875" customWidth="1"/>
    <col min="3" max="3" width="18.7265625" customWidth="1"/>
    <col min="5" max="6" width="23.6328125" customWidth="1"/>
    <col min="7" max="7" width="25.1796875" customWidth="1"/>
    <col min="8" max="8" width="23.90625" customWidth="1"/>
    <col min="9" max="9" width="28.36328125" customWidth="1"/>
    <col min="10" max="10" width="24.26953125" customWidth="1"/>
    <col min="11" max="11" width="38.6328125" customWidth="1"/>
    <col min="12" max="12" width="12.81640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160</v>
      </c>
      <c r="G1" s="1" t="s">
        <v>5</v>
      </c>
      <c r="H1" s="1" t="s">
        <v>157</v>
      </c>
      <c r="I1" s="1" t="s">
        <v>6</v>
      </c>
      <c r="J1" s="1" t="s">
        <v>158</v>
      </c>
      <c r="K1" s="1" t="s">
        <v>7</v>
      </c>
      <c r="L1" s="1" t="s">
        <v>8</v>
      </c>
    </row>
    <row r="2" spans="1:12" x14ac:dyDescent="0.35">
      <c r="A2">
        <v>1</v>
      </c>
      <c r="B2" t="s">
        <v>9</v>
      </c>
      <c r="C2">
        <v>32</v>
      </c>
      <c r="D2" t="s">
        <v>10</v>
      </c>
      <c r="E2" t="s">
        <v>11</v>
      </c>
      <c r="F2" t="str">
        <f>PROPER(Table1[[#This Row],[Department]])</f>
        <v>Operations</v>
      </c>
      <c r="G2" s="2" t="s">
        <v>12</v>
      </c>
      <c r="H2" t="str">
        <f>SUBSTITUTE(LEFT(Table1[[#This Row],[Email]],FIND("@",Table1[[#This Row],[Email]],1)-1),"."," ")</f>
        <v>john doe</v>
      </c>
      <c r="I2" t="s">
        <v>13</v>
      </c>
      <c r="J2" t="str">
        <f>IF(LEFT(Table1[[#This Row],[Phone]],3)="91-",Table1[[#This Row],[Phone]],_xlfn.CONCAT("91",Table1[[#This Row],[Phone]]))</f>
        <v>91-1234567890</v>
      </c>
      <c r="K2" t="s">
        <v>14</v>
      </c>
      <c r="L2">
        <v>4553</v>
      </c>
    </row>
    <row r="3" spans="1:12" x14ac:dyDescent="0.35">
      <c r="A3">
        <v>2</v>
      </c>
      <c r="B3" t="s">
        <v>15</v>
      </c>
      <c r="C3">
        <v>28</v>
      </c>
      <c r="D3" t="s">
        <v>16</v>
      </c>
      <c r="E3" t="s">
        <v>17</v>
      </c>
      <c r="F3" t="str">
        <f>PROPER(Table1[[#This Row],[Department]])</f>
        <v>It Department</v>
      </c>
      <c r="G3" t="s">
        <v>18</v>
      </c>
      <c r="H3" t="str">
        <f>SUBSTITUTE(LEFT(Table1[[#This Row],[Email]],FIND("@",Table1[[#This Row],[Email]],1)-1),"."," ")</f>
        <v>jane smith</v>
      </c>
      <c r="I3" t="s">
        <v>19</v>
      </c>
      <c r="J3" t="str">
        <f>IF(LEFT(Table1[[#This Row],[Phone]],3)="91-",Table1[[#This Row],[Phone]],_xlfn.CONCAT("91",Table1[[#This Row],[Phone]]))</f>
        <v>91-9876543210</v>
      </c>
      <c r="K3" t="s">
        <v>20</v>
      </c>
      <c r="L3">
        <v>31169</v>
      </c>
    </row>
    <row r="4" spans="1:12" x14ac:dyDescent="0.35">
      <c r="A4">
        <v>3</v>
      </c>
      <c r="B4" t="s">
        <v>21</v>
      </c>
      <c r="C4">
        <v>27</v>
      </c>
      <c r="D4" t="s">
        <v>10</v>
      </c>
      <c r="E4" t="s">
        <v>22</v>
      </c>
      <c r="F4" t="str">
        <f>PROPER(Table1[[#This Row],[Department]])</f>
        <v>It Devlopement</v>
      </c>
      <c r="G4" t="s">
        <v>23</v>
      </c>
      <c r="H4" t="str">
        <f>SUBSTITUTE(LEFT(Table1[[#This Row],[Email]],FIND("@",Table1[[#This Row],[Email]],1)-1),"."," ")</f>
        <v>amit patel</v>
      </c>
      <c r="I4" t="s">
        <v>24</v>
      </c>
      <c r="J4" t="str">
        <f>IF(LEFT(Table1[[#This Row],[Phone]],3)="91-",Table1[[#This Row],[Phone]],_xlfn.CONCAT("91",Table1[[#This Row],[Phone]]))</f>
        <v>91-8765432109</v>
      </c>
      <c r="K4" t="s">
        <v>25</v>
      </c>
      <c r="L4">
        <v>11116</v>
      </c>
    </row>
    <row r="5" spans="1:12" x14ac:dyDescent="0.35">
      <c r="A5">
        <v>4</v>
      </c>
      <c r="B5" t="s">
        <v>26</v>
      </c>
      <c r="C5">
        <v>33</v>
      </c>
      <c r="D5" t="s">
        <v>16</v>
      </c>
      <c r="E5" t="s">
        <v>27</v>
      </c>
      <c r="F5" t="str">
        <f>PROPER(Table1[[#This Row],[Department]])</f>
        <v>Sales</v>
      </c>
      <c r="G5" t="s">
        <v>28</v>
      </c>
      <c r="H5" t="str">
        <f>SUBSTITUTE(LEFT(Table1[[#This Row],[Email]],FIND("@",Table1[[#This Row],[Email]],1)-1),"."," ")</f>
        <v>priya sharma</v>
      </c>
      <c r="I5" t="s">
        <v>29</v>
      </c>
      <c r="J5" t="str">
        <f>IF(LEFT(Table1[[#This Row],[Phone]],3)="91-",Table1[[#This Row],[Phone]],_xlfn.CONCAT("91",Table1[[#This Row],[Phone]]))</f>
        <v>91-5555555555</v>
      </c>
      <c r="K5" t="s">
        <v>30</v>
      </c>
      <c r="L5">
        <v>33457</v>
      </c>
    </row>
    <row r="6" spans="1:12" x14ac:dyDescent="0.35">
      <c r="A6">
        <v>5</v>
      </c>
      <c r="C6">
        <v>29</v>
      </c>
      <c r="D6" t="s">
        <v>16</v>
      </c>
      <c r="E6" t="s">
        <v>52</v>
      </c>
      <c r="F6" t="str">
        <f>PROPER(Table1[[#This Row],[Department]])</f>
        <v>Sales</v>
      </c>
      <c r="G6" t="s">
        <v>31</v>
      </c>
      <c r="H6" t="str">
        <f>SUBSTITUTE(LEFT(Table1[[#This Row],[Email]],FIND("@",Table1[[#This Row],[Email]],1)-1),"."," ")</f>
        <v>jane doe</v>
      </c>
      <c r="J6" t="str">
        <f>IF(LEFT(Table1[[#This Row],[Phone]],3)="91-",Table1[[#This Row],[Phone]],_xlfn.CONCAT("91",Table1[[#This Row],[Phone]]))</f>
        <v>91</v>
      </c>
      <c r="K6" t="s">
        <v>161</v>
      </c>
      <c r="L6">
        <v>21918</v>
      </c>
    </row>
    <row r="7" spans="1:12" x14ac:dyDescent="0.35">
      <c r="A7">
        <v>6</v>
      </c>
      <c r="B7" t="s">
        <v>32</v>
      </c>
      <c r="C7">
        <v>34</v>
      </c>
      <c r="D7" t="s">
        <v>10</v>
      </c>
      <c r="E7" t="s">
        <v>33</v>
      </c>
      <c r="F7" t="str">
        <f>PROPER(Table1[[#This Row],[Department]])</f>
        <v>Data Science</v>
      </c>
      <c r="G7" t="s">
        <v>34</v>
      </c>
      <c r="H7" t="str">
        <f>SUBSTITUTE(LEFT(Table1[[#This Row],[Email]],FIND("@",Table1[[#This Row],[Email]],1)-1),"."," ")</f>
        <v>rakesh kumar</v>
      </c>
      <c r="J7" t="str">
        <f>IF(LEFT(Table1[[#This Row],[Phone]],3)="91-",Table1[[#This Row],[Phone]],_xlfn.CONCAT("91",Table1[[#This Row],[Phone]]))</f>
        <v>91</v>
      </c>
      <c r="K7" t="s">
        <v>35</v>
      </c>
      <c r="L7">
        <v>33418</v>
      </c>
    </row>
    <row r="8" spans="1:12" x14ac:dyDescent="0.35">
      <c r="A8">
        <v>7</v>
      </c>
      <c r="B8" t="s">
        <v>36</v>
      </c>
      <c r="C8">
        <v>25</v>
      </c>
      <c r="D8" t="s">
        <v>16</v>
      </c>
      <c r="E8" t="s">
        <v>22</v>
      </c>
      <c r="F8" t="str">
        <f>PROPER(Table1[[#This Row],[Department]])</f>
        <v>It Devlopement</v>
      </c>
      <c r="G8" s="2" t="s">
        <v>159</v>
      </c>
      <c r="I8" t="s">
        <v>37</v>
      </c>
      <c r="J8" t="str">
        <f>IF(LEFT(Table1[[#This Row],[Phone]],3)="91-",Table1[[#This Row],[Phone]],_xlfn.CONCAT("91",Table1[[#This Row],[Phone]]))</f>
        <v>91-9999999999</v>
      </c>
      <c r="K8" t="s">
        <v>38</v>
      </c>
      <c r="L8">
        <v>45828</v>
      </c>
    </row>
    <row r="9" spans="1:12" x14ac:dyDescent="0.35">
      <c r="A9">
        <v>8</v>
      </c>
      <c r="B9" t="s">
        <v>39</v>
      </c>
      <c r="C9">
        <v>31</v>
      </c>
      <c r="D9" t="s">
        <v>10</v>
      </c>
      <c r="E9" t="s">
        <v>27</v>
      </c>
      <c r="F9" t="str">
        <f>PROPER(Table1[[#This Row],[Department]])</f>
        <v>Sales</v>
      </c>
      <c r="G9" t="s">
        <v>40</v>
      </c>
      <c r="H9" t="str">
        <f>SUBSTITUTE(LEFT(Table1[[#This Row],[Email]],FIND("@",Table1[[#This Row],[Email]],1)-1),"."," ")</f>
        <v>aman verma</v>
      </c>
      <c r="I9">
        <f>91-8888888888</f>
        <v>-8888888797</v>
      </c>
      <c r="J9" t="str">
        <f>IF(LEFT(Table1[[#This Row],[Phone]],3)="91-",Table1[[#This Row],[Phone]],_xlfn.CONCAT("91",Table1[[#This Row],[Phone]]))</f>
        <v>91-8888888797</v>
      </c>
      <c r="K9" t="s">
        <v>161</v>
      </c>
      <c r="L9">
        <v>45450</v>
      </c>
    </row>
    <row r="10" spans="1:12" x14ac:dyDescent="0.35">
      <c r="A10">
        <v>9</v>
      </c>
      <c r="B10" t="s">
        <v>41</v>
      </c>
      <c r="C10">
        <v>27</v>
      </c>
      <c r="D10" t="s">
        <v>16</v>
      </c>
      <c r="E10" t="s">
        <v>52</v>
      </c>
      <c r="F10" t="str">
        <f>PROPER(Table1[[#This Row],[Department]])</f>
        <v>Sales</v>
      </c>
      <c r="G10" t="s">
        <v>42</v>
      </c>
      <c r="H10" t="str">
        <f>SUBSTITUTE(LEFT(Table1[[#This Row],[Email]],FIND("@",Table1[[#This Row],[Email]],1)-1),"."," ")</f>
        <v>neha gupta</v>
      </c>
      <c r="I10">
        <f>91-7777777777</f>
        <v>-7777777686</v>
      </c>
      <c r="J10" t="str">
        <f>IF(LEFT(Table1[[#This Row],[Phone]],3)="91-",Table1[[#This Row],[Phone]],_xlfn.CONCAT("91",Table1[[#This Row],[Phone]]))</f>
        <v>91-7777777686</v>
      </c>
      <c r="K10" t="s">
        <v>43</v>
      </c>
      <c r="L10">
        <v>49938</v>
      </c>
    </row>
    <row r="11" spans="1:12" x14ac:dyDescent="0.35">
      <c r="A11">
        <v>10</v>
      </c>
      <c r="C11">
        <v>35</v>
      </c>
      <c r="D11" t="s">
        <v>10</v>
      </c>
      <c r="E11" t="s">
        <v>11</v>
      </c>
      <c r="F11" t="str">
        <f>PROPER(Table1[[#This Row],[Department]])</f>
        <v>Operations</v>
      </c>
      <c r="G11" t="s">
        <v>44</v>
      </c>
      <c r="H11" t="str">
        <f>SUBSTITUTE(LEFT(Table1[[#This Row],[Email]],FIND("@",Table1[[#This Row],[Email]],1)-1),"."," ")</f>
        <v>naveen sharma</v>
      </c>
      <c r="J11" t="str">
        <f>IF(LEFT(Table1[[#This Row],[Phone]],3)="91-",Table1[[#This Row],[Phone]],_xlfn.CONCAT("91",Table1[[#This Row],[Phone]]))</f>
        <v>91</v>
      </c>
      <c r="K11" t="s">
        <v>45</v>
      </c>
      <c r="L11">
        <v>9818</v>
      </c>
    </row>
    <row r="12" spans="1:12" x14ac:dyDescent="0.35">
      <c r="A12">
        <v>11</v>
      </c>
      <c r="B12" t="s">
        <v>46</v>
      </c>
      <c r="C12">
        <v>29.5</v>
      </c>
      <c r="D12" t="s">
        <v>16</v>
      </c>
      <c r="E12" t="s">
        <v>17</v>
      </c>
      <c r="F12" t="str">
        <f>PROPER(Table1[[#This Row],[Department]])</f>
        <v>It Department</v>
      </c>
      <c r="G12" t="s">
        <v>47</v>
      </c>
      <c r="H12" t="str">
        <f>SUBSTITUTE(LEFT(Table1[[#This Row],[Email]],FIND("@",Table1[[#This Row],[Email]],1)-1),"."," ")</f>
        <v>vinita kapoor</v>
      </c>
      <c r="I12">
        <f>91-6666666666</f>
        <v>-6666666575</v>
      </c>
      <c r="J12" t="str">
        <f>IF(LEFT(Table1[[#This Row],[Phone]],3)="91-",Table1[[#This Row],[Phone]],_xlfn.CONCAT("91",Table1[[#This Row],[Phone]]))</f>
        <v>91-6666666575</v>
      </c>
      <c r="K12" t="s">
        <v>48</v>
      </c>
      <c r="L12">
        <v>41836</v>
      </c>
    </row>
    <row r="13" spans="1:12" x14ac:dyDescent="0.35">
      <c r="A13">
        <v>12</v>
      </c>
      <c r="B13" t="s">
        <v>49</v>
      </c>
      <c r="C13">
        <v>29</v>
      </c>
      <c r="D13" t="s">
        <v>10</v>
      </c>
      <c r="E13" t="s">
        <v>17</v>
      </c>
      <c r="F13" t="str">
        <f>PROPER(Table1[[#This Row],[Department]])</f>
        <v>It Department</v>
      </c>
      <c r="G13" t="s">
        <v>50</v>
      </c>
      <c r="H13" t="str">
        <f>SUBSTITUTE(LEFT(Table1[[#This Row],[Email]],FIND("@",Table1[[#This Row],[Email]],1)-1),"."," ")</f>
        <v>rajeev kumar</v>
      </c>
      <c r="I13">
        <f>91-5555555555</f>
        <v>-5555555464</v>
      </c>
      <c r="J13" t="str">
        <f>IF(LEFT(Table1[[#This Row],[Phone]],3)="91-",Table1[[#This Row],[Phone]],_xlfn.CONCAT("91",Table1[[#This Row],[Phone]]))</f>
        <v>91-5555555464</v>
      </c>
      <c r="K13" t="s">
        <v>51</v>
      </c>
      <c r="L13">
        <v>11901</v>
      </c>
    </row>
    <row r="14" spans="1:12" x14ac:dyDescent="0.35">
      <c r="A14">
        <v>13</v>
      </c>
      <c r="C14">
        <v>26</v>
      </c>
      <c r="D14" t="s">
        <v>10</v>
      </c>
      <c r="E14" t="s">
        <v>52</v>
      </c>
      <c r="F14" t="str">
        <f>PROPER(Table1[[#This Row],[Department]])</f>
        <v>Sales</v>
      </c>
      <c r="G14" t="s">
        <v>159</v>
      </c>
      <c r="I14">
        <f>91-7777777777</f>
        <v>-7777777686</v>
      </c>
      <c r="J14" t="str">
        <f>IF(LEFT(Table1[[#This Row],[Phone]],3)="91-",Table1[[#This Row],[Phone]],_xlfn.CONCAT("91",Table1[[#This Row],[Phone]]))</f>
        <v>91-7777777686</v>
      </c>
      <c r="K14" t="s">
        <v>53</v>
      </c>
      <c r="L14">
        <v>46236</v>
      </c>
    </row>
    <row r="15" spans="1:12" x14ac:dyDescent="0.35">
      <c r="A15">
        <v>14</v>
      </c>
      <c r="B15" t="s">
        <v>54</v>
      </c>
      <c r="C15">
        <v>28</v>
      </c>
      <c r="D15" t="s">
        <v>16</v>
      </c>
      <c r="E15" t="s">
        <v>55</v>
      </c>
      <c r="F15" t="str">
        <f>PROPER(Table1[[#This Row],[Department]])</f>
        <v>Hr</v>
      </c>
      <c r="G15" t="s">
        <v>56</v>
      </c>
      <c r="H15" t="str">
        <f>SUBSTITUTE(LEFT(Table1[[#This Row],[Email]],FIND("@",Table1[[#This Row],[Email]],1)-1),"."," ")</f>
        <v>swati singh</v>
      </c>
      <c r="J15" t="str">
        <f>IF(LEFT(Table1[[#This Row],[Phone]],3)="91-",Table1[[#This Row],[Phone]],_xlfn.CONCAT("91",Table1[[#This Row],[Phone]]))</f>
        <v>91</v>
      </c>
      <c r="K15" t="s">
        <v>57</v>
      </c>
      <c r="L15">
        <v>21978</v>
      </c>
    </row>
    <row r="16" spans="1:12" x14ac:dyDescent="0.35">
      <c r="A16">
        <v>15</v>
      </c>
      <c r="C16">
        <v>30</v>
      </c>
      <c r="D16" t="s">
        <v>16</v>
      </c>
      <c r="E16" t="s">
        <v>58</v>
      </c>
      <c r="F16" t="str">
        <f>PROPER(Table1[[#This Row],[Department]])</f>
        <v>Finance/Accounts</v>
      </c>
      <c r="G16" t="s">
        <v>59</v>
      </c>
      <c r="H16" t="str">
        <f>SUBSTITUTE(LEFT(Table1[[#This Row],[Email]],FIND("@",Table1[[#This Row],[Email]],1)-1),"."," ")</f>
        <v>kavita sharma</v>
      </c>
      <c r="I16">
        <f>91-8888888888</f>
        <v>-8888888797</v>
      </c>
      <c r="J16" t="str">
        <f>IF(LEFT(Table1[[#This Row],[Phone]],3)="91-",Table1[[#This Row],[Phone]],_xlfn.CONCAT("91",Table1[[#This Row],[Phone]]))</f>
        <v>91-8888888797</v>
      </c>
      <c r="K16" t="s">
        <v>161</v>
      </c>
      <c r="L16">
        <v>49400</v>
      </c>
    </row>
    <row r="17" spans="1:12" x14ac:dyDescent="0.35">
      <c r="A17">
        <v>16</v>
      </c>
      <c r="B17" t="s">
        <v>60</v>
      </c>
      <c r="C17">
        <v>32</v>
      </c>
      <c r="D17" t="s">
        <v>10</v>
      </c>
      <c r="E17" t="s">
        <v>61</v>
      </c>
      <c r="F17" t="str">
        <f>PROPER(Table1[[#This Row],[Department]])</f>
        <v>Mangement</v>
      </c>
      <c r="G17" t="s">
        <v>62</v>
      </c>
      <c r="H17" t="str">
        <f>SUBSTITUTE(LEFT(Table1[[#This Row],[Email]],FIND("@",Table1[[#This Row],[Email]],1)-1),"."," ")</f>
        <v>manish patel</v>
      </c>
      <c r="I17">
        <f>91-1234567890</f>
        <v>-1234567799</v>
      </c>
      <c r="J17" t="str">
        <f>IF(LEFT(Table1[[#This Row],[Phone]],3)="91-",Table1[[#This Row],[Phone]],_xlfn.CONCAT("91",Table1[[#This Row],[Phone]]))</f>
        <v>91-1234567799</v>
      </c>
      <c r="K17" t="s">
        <v>63</v>
      </c>
      <c r="L17">
        <v>28476</v>
      </c>
    </row>
    <row r="18" spans="1:12" x14ac:dyDescent="0.35">
      <c r="A18">
        <v>17</v>
      </c>
      <c r="B18" t="s">
        <v>64</v>
      </c>
      <c r="C18">
        <v>26</v>
      </c>
      <c r="D18" t="s">
        <v>16</v>
      </c>
      <c r="E18" t="s">
        <v>65</v>
      </c>
      <c r="F18" t="str">
        <f>PROPER(Table1[[#This Row],[Department]])</f>
        <v>Data Science</v>
      </c>
      <c r="G18" t="s">
        <v>66</v>
      </c>
      <c r="H18" t="str">
        <f>SUBSTITUTE(LEFT(Table1[[#This Row],[Email]],FIND("@",Table1[[#This Row],[Email]],1)-1),"."," ")</f>
        <v>priyanka jain</v>
      </c>
      <c r="I18">
        <f>91-8765432109</f>
        <v>-8765432018</v>
      </c>
      <c r="J18" t="str">
        <f>IF(LEFT(Table1[[#This Row],[Phone]],3)="91-",Table1[[#This Row],[Phone]],_xlfn.CONCAT("91",Table1[[#This Row],[Phone]]))</f>
        <v>91-8765432018</v>
      </c>
      <c r="K18" t="s">
        <v>161</v>
      </c>
      <c r="L18">
        <v>40088</v>
      </c>
    </row>
    <row r="19" spans="1:12" x14ac:dyDescent="0.35">
      <c r="A19">
        <v>18</v>
      </c>
      <c r="B19" t="s">
        <v>67</v>
      </c>
      <c r="C19">
        <v>28</v>
      </c>
      <c r="D19" t="s">
        <v>10</v>
      </c>
      <c r="E19" t="s">
        <v>33</v>
      </c>
      <c r="F19" t="str">
        <f>PROPER(Table1[[#This Row],[Department]])</f>
        <v>Data Science</v>
      </c>
      <c r="G19" t="s">
        <v>68</v>
      </c>
      <c r="H19" t="str">
        <f>SUBSTITUTE(LEFT(Table1[[#This Row],[Email]],FIND("@",Table1[[#This Row],[Email]],1)-1),"."," ")</f>
        <v>rohit sharma</v>
      </c>
      <c r="I19">
        <f>91-9876543210</f>
        <v>-9876543119</v>
      </c>
      <c r="J19" t="str">
        <f>IF(LEFT(Table1[[#This Row],[Phone]],3)="91-",Table1[[#This Row],[Phone]],_xlfn.CONCAT("91",Table1[[#This Row],[Phone]]))</f>
        <v>91-9876543119</v>
      </c>
      <c r="K19" t="s">
        <v>69</v>
      </c>
      <c r="L19">
        <v>2949</v>
      </c>
    </row>
    <row r="20" spans="1:12" x14ac:dyDescent="0.35">
      <c r="A20">
        <v>19</v>
      </c>
      <c r="B20" t="s">
        <v>70</v>
      </c>
      <c r="C20">
        <v>30</v>
      </c>
      <c r="D20" t="s">
        <v>16</v>
      </c>
      <c r="E20" t="s">
        <v>33</v>
      </c>
      <c r="F20" t="str">
        <f>PROPER(Table1[[#This Row],[Department]])</f>
        <v>Data Science</v>
      </c>
      <c r="G20" t="s">
        <v>71</v>
      </c>
      <c r="H20" t="str">
        <f>SUBSTITUTE(LEFT(Table1[[#This Row],[Email]],FIND("@",Table1[[#This Row],[Email]],1)-1),"."," ")</f>
        <v>deepika singh</v>
      </c>
      <c r="I20">
        <f>91-5555555555</f>
        <v>-5555555464</v>
      </c>
      <c r="J20" t="str">
        <f>IF(LEFT(Table1[[#This Row],[Phone]],3)="91-",Table1[[#This Row],[Phone]],_xlfn.CONCAT("91",Table1[[#This Row],[Phone]]))</f>
        <v>91-5555555464</v>
      </c>
      <c r="K20" t="s">
        <v>72</v>
      </c>
      <c r="L20">
        <v>3337</v>
      </c>
    </row>
    <row r="21" spans="1:12" x14ac:dyDescent="0.35">
      <c r="A21">
        <v>20</v>
      </c>
      <c r="C21">
        <v>32</v>
      </c>
      <c r="D21" t="s">
        <v>10</v>
      </c>
      <c r="E21" t="s">
        <v>58</v>
      </c>
      <c r="F21" t="str">
        <f>PROPER(Table1[[#This Row],[Department]])</f>
        <v>Finance/Accounts</v>
      </c>
      <c r="G21" t="s">
        <v>73</v>
      </c>
      <c r="H21" t="str">
        <f>SUBSTITUTE(LEFT(Table1[[#This Row],[Email]],FIND("@",Table1[[#This Row],[Email]],1)-1),"."," ")</f>
        <v>vikas joshi</v>
      </c>
      <c r="I21">
        <f>91-9999999999</f>
        <v>-9999999908</v>
      </c>
      <c r="J21" t="str">
        <f>IF(LEFT(Table1[[#This Row],[Phone]],3)="91-",Table1[[#This Row],[Phone]],_xlfn.CONCAT("91",Table1[[#This Row],[Phone]]))</f>
        <v>91-9999999908</v>
      </c>
      <c r="K21" t="s">
        <v>161</v>
      </c>
      <c r="L21">
        <v>2857</v>
      </c>
    </row>
    <row r="22" spans="1:12" x14ac:dyDescent="0.35">
      <c r="A22">
        <v>21</v>
      </c>
      <c r="B22" t="s">
        <v>74</v>
      </c>
      <c r="C22">
        <v>26</v>
      </c>
      <c r="D22" t="s">
        <v>16</v>
      </c>
      <c r="E22" t="s">
        <v>61</v>
      </c>
      <c r="F22" t="str">
        <f>PROPER(Table1[[#This Row],[Department]])</f>
        <v>Mangement</v>
      </c>
      <c r="G22" t="s">
        <v>75</v>
      </c>
      <c r="H22" t="str">
        <f>SUBSTITUTE(LEFT(Table1[[#This Row],[Email]],FIND("@",Table1[[#This Row],[Email]],1)-1),"."," ")</f>
        <v>nisha verma</v>
      </c>
      <c r="J22" t="str">
        <f>IF(LEFT(Table1[[#This Row],[Phone]],3)="91-",Table1[[#This Row],[Phone]],_xlfn.CONCAT("91",Table1[[#This Row],[Phone]]))</f>
        <v>91</v>
      </c>
      <c r="K22" t="s">
        <v>76</v>
      </c>
      <c r="L22">
        <v>35969</v>
      </c>
    </row>
    <row r="23" spans="1:12" x14ac:dyDescent="0.35">
      <c r="A23">
        <v>22</v>
      </c>
      <c r="B23" t="s">
        <v>77</v>
      </c>
      <c r="C23">
        <v>33</v>
      </c>
      <c r="D23" t="s">
        <v>10</v>
      </c>
      <c r="E23" t="s">
        <v>65</v>
      </c>
      <c r="F23" t="str">
        <f>PROPER(Table1[[#This Row],[Department]])</f>
        <v>Data Science</v>
      </c>
      <c r="G23" t="s">
        <v>78</v>
      </c>
      <c r="H23" t="str">
        <f>SUBSTITUTE(LEFT(Table1[[#This Row],[Email]],FIND("@",Table1[[#This Row],[Email]],1)-1),"."," ")</f>
        <v>manoj kumar</v>
      </c>
      <c r="I23">
        <f>91-8888888888</f>
        <v>-8888888797</v>
      </c>
      <c r="J23" t="str">
        <f>IF(LEFT(Table1[[#This Row],[Phone]],3)="91-",Table1[[#This Row],[Phone]],_xlfn.CONCAT("91",Table1[[#This Row],[Phone]]))</f>
        <v>91-8888888797</v>
      </c>
      <c r="K23" t="s">
        <v>79</v>
      </c>
      <c r="L23">
        <v>49681</v>
      </c>
    </row>
    <row r="24" spans="1:12" x14ac:dyDescent="0.35">
      <c r="A24">
        <v>23</v>
      </c>
      <c r="C24">
        <v>27</v>
      </c>
      <c r="D24" t="s">
        <v>16</v>
      </c>
      <c r="E24" t="s">
        <v>33</v>
      </c>
      <c r="F24" t="str">
        <f>PROPER(Table1[[#This Row],[Department]])</f>
        <v>Data Science</v>
      </c>
      <c r="G24" t="s">
        <v>159</v>
      </c>
      <c r="I24">
        <f>91-7777777777</f>
        <v>-7777777686</v>
      </c>
      <c r="J24" t="str">
        <f>IF(LEFT(Table1[[#This Row],[Phone]],3)="91-",Table1[[#This Row],[Phone]],_xlfn.CONCAT("91",Table1[[#This Row],[Phone]]))</f>
        <v>91-7777777686</v>
      </c>
      <c r="K24" t="s">
        <v>80</v>
      </c>
      <c r="L24">
        <v>45102</v>
      </c>
    </row>
    <row r="25" spans="1:12" x14ac:dyDescent="0.35">
      <c r="A25">
        <v>24</v>
      </c>
      <c r="B25" t="s">
        <v>81</v>
      </c>
      <c r="C25">
        <v>29</v>
      </c>
      <c r="D25" t="s">
        <v>10</v>
      </c>
      <c r="E25" t="s">
        <v>11</v>
      </c>
      <c r="F25" t="str">
        <f>PROPER(Table1[[#This Row],[Department]])</f>
        <v>Operations</v>
      </c>
      <c r="G25" t="s">
        <v>82</v>
      </c>
      <c r="H25" t="str">
        <f>SUBSTITUTE(LEFT(Table1[[#This Row],[Email]],FIND("@",Table1[[#This Row],[Email]],1)-1),"."," ")</f>
        <v>sanjay gupta</v>
      </c>
      <c r="I25" t="s">
        <v>83</v>
      </c>
      <c r="J25" t="str">
        <f>IF(LEFT(Table1[[#This Row],[Phone]],3)="91-",Table1[[#This Row],[Phone]],_xlfn.CONCAT("91",Table1[[#This Row],[Phone]]))</f>
        <v>91-6666666666</v>
      </c>
      <c r="K25" t="s">
        <v>161</v>
      </c>
      <c r="L25">
        <v>15853</v>
      </c>
    </row>
    <row r="26" spans="1:12" x14ac:dyDescent="0.35">
      <c r="A26">
        <v>25</v>
      </c>
      <c r="B26" t="s">
        <v>84</v>
      </c>
      <c r="C26">
        <v>29.5</v>
      </c>
      <c r="D26" t="s">
        <v>16</v>
      </c>
      <c r="E26" t="s">
        <v>17</v>
      </c>
      <c r="F26" t="str">
        <f>PROPER(Table1[[#This Row],[Department]])</f>
        <v>It Department</v>
      </c>
      <c r="G26" t="s">
        <v>85</v>
      </c>
      <c r="H26" t="str">
        <f>SUBSTITUTE(LEFT(Table1[[#This Row],[Email]],FIND("@",Table1[[#This Row],[Email]],1)-1),"."," ")</f>
        <v>anjali sharma</v>
      </c>
      <c r="I26">
        <f>91-5555555555</f>
        <v>-5555555464</v>
      </c>
      <c r="J26" t="str">
        <f>IF(LEFT(Table1[[#This Row],[Phone]],3)="91-",Table1[[#This Row],[Phone]],_xlfn.CONCAT("91",Table1[[#This Row],[Phone]]))</f>
        <v>91-5555555464</v>
      </c>
      <c r="K26" t="s">
        <v>86</v>
      </c>
      <c r="L26">
        <v>6926</v>
      </c>
    </row>
    <row r="27" spans="1:12" x14ac:dyDescent="0.35">
      <c r="A27">
        <v>26</v>
      </c>
      <c r="B27" t="s">
        <v>87</v>
      </c>
      <c r="C27">
        <v>31</v>
      </c>
      <c r="D27" t="s">
        <v>10</v>
      </c>
      <c r="E27" t="s">
        <v>58</v>
      </c>
      <c r="F27" t="str">
        <f>PROPER(Table1[[#This Row],[Department]])</f>
        <v>Finance/Accounts</v>
      </c>
      <c r="G27" t="s">
        <v>88</v>
      </c>
      <c r="H27" t="str">
        <f>SUBSTITUTE(LEFT(Table1[[#This Row],[Email]],FIND("@",Table1[[#This Row],[Email]],1)-1),"."," ")</f>
        <v>akash patel</v>
      </c>
      <c r="J27" t="str">
        <f>IF(LEFT(Table1[[#This Row],[Phone]],3)="91-",Table1[[#This Row],[Phone]],_xlfn.CONCAT("91",Table1[[#This Row],[Phone]]))</f>
        <v>91</v>
      </c>
      <c r="K27" t="s">
        <v>89</v>
      </c>
      <c r="L27">
        <v>45678</v>
      </c>
    </row>
    <row r="28" spans="1:12" x14ac:dyDescent="0.35">
      <c r="A28">
        <v>27</v>
      </c>
      <c r="B28" t="s">
        <v>90</v>
      </c>
      <c r="C28">
        <v>28</v>
      </c>
      <c r="D28" t="s">
        <v>16</v>
      </c>
      <c r="E28" t="s">
        <v>61</v>
      </c>
      <c r="F28" t="str">
        <f>PROPER(Table1[[#This Row],[Department]])</f>
        <v>Mangement</v>
      </c>
      <c r="G28" t="s">
        <v>91</v>
      </c>
      <c r="H28" t="str">
        <f>SUBSTITUTE(LEFT(Table1[[#This Row],[Email]],FIND("@",Table1[[#This Row],[Email]],1)-1),"."," ")</f>
        <v>preeti singh</v>
      </c>
      <c r="I28">
        <f>91-7777777777</f>
        <v>-7777777686</v>
      </c>
      <c r="J28" t="str">
        <f>IF(LEFT(Table1[[#This Row],[Phone]],3)="91-",Table1[[#This Row],[Phone]],_xlfn.CONCAT("91",Table1[[#This Row],[Phone]]))</f>
        <v>91-7777777686</v>
      </c>
      <c r="K28" t="s">
        <v>92</v>
      </c>
      <c r="L28">
        <v>8022</v>
      </c>
    </row>
    <row r="29" spans="1:12" x14ac:dyDescent="0.35">
      <c r="A29">
        <v>28</v>
      </c>
      <c r="B29" t="s">
        <v>93</v>
      </c>
      <c r="C29">
        <v>34</v>
      </c>
      <c r="D29" t="s">
        <v>10</v>
      </c>
      <c r="E29" t="s">
        <v>65</v>
      </c>
      <c r="F29" t="str">
        <f>PROPER(Table1[[#This Row],[Department]])</f>
        <v>Data Science</v>
      </c>
      <c r="G29" t="s">
        <v>94</v>
      </c>
      <c r="H29" t="str">
        <f>SUBSTITUTE(LEFT(Table1[[#This Row],[Email]],FIND("@",Table1[[#This Row],[Email]],1)-1),"."," ")</f>
        <v>ravi kumar</v>
      </c>
      <c r="I29">
        <f>91-8888888888</f>
        <v>-8888888797</v>
      </c>
      <c r="J29" t="str">
        <f>IF(LEFT(Table1[[#This Row],[Phone]],3)="91-",Table1[[#This Row],[Phone]],_xlfn.CONCAT("91",Table1[[#This Row],[Phone]]))</f>
        <v>91-8888888797</v>
      </c>
      <c r="K29" t="s">
        <v>95</v>
      </c>
      <c r="L29">
        <v>3484</v>
      </c>
    </row>
    <row r="30" spans="1:12" x14ac:dyDescent="0.35">
      <c r="A30">
        <v>29</v>
      </c>
      <c r="B30" t="s">
        <v>96</v>
      </c>
      <c r="C30">
        <v>26</v>
      </c>
      <c r="D30" t="s">
        <v>16</v>
      </c>
      <c r="E30" t="s">
        <v>22</v>
      </c>
      <c r="F30" t="str">
        <f>PROPER(Table1[[#This Row],[Department]])</f>
        <v>It Devlopement</v>
      </c>
      <c r="G30" t="s">
        <v>97</v>
      </c>
      <c r="H30" t="str">
        <f>SUBSTITUTE(LEFT(Table1[[#This Row],[Email]],FIND("@",Table1[[#This Row],[Email]],1)-1),"."," ")</f>
        <v>swati mishra</v>
      </c>
      <c r="I30">
        <f>91-7777777777</f>
        <v>-7777777686</v>
      </c>
      <c r="J30" t="str">
        <f>IF(LEFT(Table1[[#This Row],[Phone]],3)="91-",Table1[[#This Row],[Phone]],_xlfn.CONCAT("91",Table1[[#This Row],[Phone]]))</f>
        <v>91-7777777686</v>
      </c>
      <c r="K30" t="s">
        <v>98</v>
      </c>
      <c r="L30">
        <v>11342</v>
      </c>
    </row>
    <row r="31" spans="1:12" x14ac:dyDescent="0.35">
      <c r="A31">
        <v>30</v>
      </c>
      <c r="C31">
        <v>29</v>
      </c>
      <c r="D31" t="s">
        <v>10</v>
      </c>
      <c r="E31" t="s">
        <v>27</v>
      </c>
      <c r="F31" t="str">
        <f>PROPER(Table1[[#This Row],[Department]])</f>
        <v>Sales</v>
      </c>
      <c r="G31" t="s">
        <v>99</v>
      </c>
      <c r="H31" t="str">
        <f>SUBSTITUTE(LEFT(Table1[[#This Row],[Email]],FIND("@",Table1[[#This Row],[Email]],1)-1),"."," ")</f>
        <v>ankit singh</v>
      </c>
      <c r="J31" t="str">
        <f>IF(LEFT(Table1[[#This Row],[Phone]],3)="91-",Table1[[#This Row],[Phone]],_xlfn.CONCAT("91",Table1[[#This Row],[Phone]]))</f>
        <v>91</v>
      </c>
      <c r="K31" t="s">
        <v>100</v>
      </c>
      <c r="L31">
        <v>40940</v>
      </c>
    </row>
    <row r="32" spans="1:12" x14ac:dyDescent="0.35">
      <c r="A32">
        <v>31</v>
      </c>
      <c r="B32" t="s">
        <v>41</v>
      </c>
      <c r="C32">
        <v>27</v>
      </c>
      <c r="D32" t="s">
        <v>16</v>
      </c>
      <c r="E32" t="s">
        <v>52</v>
      </c>
      <c r="F32" t="str">
        <f>PROPER(Table1[[#This Row],[Department]])</f>
        <v>Sales</v>
      </c>
      <c r="G32" t="s">
        <v>101</v>
      </c>
      <c r="H32" t="str">
        <f>SUBSTITUTE(LEFT(Table1[[#This Row],[Email]],FIND("@",Table1[[#This Row],[Email]],1)-1),"."," ")</f>
        <v>neha gupta</v>
      </c>
      <c r="I32">
        <f>91-5555555555</f>
        <v>-5555555464</v>
      </c>
      <c r="J32" t="str">
        <f>IF(LEFT(Table1[[#This Row],[Phone]],3)="91-",Table1[[#This Row],[Phone]],_xlfn.CONCAT("91",Table1[[#This Row],[Phone]]))</f>
        <v>91-5555555464</v>
      </c>
      <c r="K32" t="s">
        <v>161</v>
      </c>
      <c r="L32">
        <v>41841</v>
      </c>
    </row>
    <row r="33" spans="1:12" x14ac:dyDescent="0.35">
      <c r="A33">
        <v>32</v>
      </c>
      <c r="B33" t="s">
        <v>102</v>
      </c>
      <c r="C33">
        <v>32</v>
      </c>
      <c r="D33" t="s">
        <v>10</v>
      </c>
      <c r="E33" t="s">
        <v>58</v>
      </c>
      <c r="F33" t="str">
        <f>PROPER(Table1[[#This Row],[Department]])</f>
        <v>Finance/Accounts</v>
      </c>
      <c r="G33" t="s">
        <v>103</v>
      </c>
      <c r="H33" t="str">
        <f>SUBSTITUTE(LEFT(Table1[[#This Row],[Email]],FIND("@",Table1[[#This Row],[Email]],1)-1),"."," ")</f>
        <v>rajeev sharma</v>
      </c>
      <c r="J33" t="str">
        <f>IF(LEFT(Table1[[#This Row],[Phone]],3)="91-",Table1[[#This Row],[Phone]],_xlfn.CONCAT("91",Table1[[#This Row],[Phone]]))</f>
        <v>91</v>
      </c>
      <c r="K33" t="s">
        <v>104</v>
      </c>
      <c r="L33">
        <v>39835</v>
      </c>
    </row>
    <row r="34" spans="1:12" x14ac:dyDescent="0.35">
      <c r="A34">
        <v>33</v>
      </c>
      <c r="C34">
        <v>33</v>
      </c>
      <c r="D34" t="s">
        <v>16</v>
      </c>
      <c r="E34" t="s">
        <v>61</v>
      </c>
      <c r="F34" t="str">
        <f>PROPER(Table1[[#This Row],[Department]])</f>
        <v>Mangement</v>
      </c>
      <c r="G34" t="s">
        <v>105</v>
      </c>
      <c r="H34" t="str">
        <f>SUBSTITUTE(LEFT(Table1[[#This Row],[Email]],FIND("@",Table1[[#This Row],[Email]],1)-1),"."," ")</f>
        <v>sarika patel</v>
      </c>
      <c r="I34">
        <f>91-6666666666</f>
        <v>-6666666575</v>
      </c>
      <c r="J34" t="str">
        <f>IF(LEFT(Table1[[#This Row],[Phone]],3)="91-",Table1[[#This Row],[Phone]],_xlfn.CONCAT("91",Table1[[#This Row],[Phone]]))</f>
        <v>91-6666666575</v>
      </c>
      <c r="K34" t="s">
        <v>106</v>
      </c>
      <c r="L34">
        <v>9577</v>
      </c>
    </row>
    <row r="35" spans="1:12" x14ac:dyDescent="0.35">
      <c r="A35">
        <v>34</v>
      </c>
      <c r="B35" t="s">
        <v>107</v>
      </c>
      <c r="C35">
        <v>30</v>
      </c>
      <c r="D35" t="s">
        <v>10</v>
      </c>
      <c r="E35" t="s">
        <v>65</v>
      </c>
      <c r="F35" t="str">
        <f>PROPER(Table1[[#This Row],[Department]])</f>
        <v>Data Science</v>
      </c>
      <c r="G35" t="s">
        <v>108</v>
      </c>
      <c r="H35" t="str">
        <f>SUBSTITUTE(LEFT(Table1[[#This Row],[Email]],FIND("@",Table1[[#This Row],[Email]],1)-1),"."," ")</f>
        <v>vinay singh</v>
      </c>
      <c r="J35" t="str">
        <f>IF(LEFT(Table1[[#This Row],[Phone]],3)="91-",Table1[[#This Row],[Phone]],_xlfn.CONCAT("91",Table1[[#This Row],[Phone]]))</f>
        <v>91</v>
      </c>
      <c r="K35" t="s">
        <v>109</v>
      </c>
      <c r="L35">
        <v>29480</v>
      </c>
    </row>
    <row r="36" spans="1:12" x14ac:dyDescent="0.35">
      <c r="A36">
        <v>35</v>
      </c>
      <c r="B36" t="s">
        <v>110</v>
      </c>
      <c r="C36">
        <v>29.5</v>
      </c>
      <c r="D36" t="s">
        <v>16</v>
      </c>
      <c r="E36" t="s">
        <v>22</v>
      </c>
      <c r="F36" t="str">
        <f>PROPER(Table1[[#This Row],[Department]])</f>
        <v>It Devlopement</v>
      </c>
      <c r="G36" t="s">
        <v>111</v>
      </c>
      <c r="H36" t="str">
        <f>SUBSTITUTE(LEFT(Table1[[#This Row],[Email]],FIND("@",Table1[[#This Row],[Email]],1)-1),"."," ")</f>
        <v>priya gupta</v>
      </c>
      <c r="I36">
        <f>91-5555555555</f>
        <v>-5555555464</v>
      </c>
      <c r="J36" t="str">
        <f>IF(LEFT(Table1[[#This Row],[Phone]],3)="91-",Table1[[#This Row],[Phone]],_xlfn.CONCAT("91",Table1[[#This Row],[Phone]]))</f>
        <v>91-5555555464</v>
      </c>
      <c r="K36" t="s">
        <v>112</v>
      </c>
      <c r="L36">
        <v>14254</v>
      </c>
    </row>
    <row r="37" spans="1:12" x14ac:dyDescent="0.35">
      <c r="A37">
        <v>36</v>
      </c>
      <c r="B37" t="s">
        <v>113</v>
      </c>
      <c r="C37">
        <v>29</v>
      </c>
      <c r="D37" t="s">
        <v>10</v>
      </c>
      <c r="E37" t="s">
        <v>27</v>
      </c>
      <c r="F37" t="str">
        <f>PROPER(Table1[[#This Row],[Department]])</f>
        <v>Sales</v>
      </c>
      <c r="G37" t="s">
        <v>114</v>
      </c>
      <c r="H37" t="str">
        <f>SUBSTITUTE(LEFT(Table1[[#This Row],[Email]],FIND("@",Table1[[#This Row],[Email]],1)-1),"."," ")</f>
        <v>sushant patel</v>
      </c>
      <c r="I37">
        <f>91-7777777777</f>
        <v>-7777777686</v>
      </c>
      <c r="J37" t="str">
        <f>IF(LEFT(Table1[[#This Row],[Phone]],3)="91-",Table1[[#This Row],[Phone]],_xlfn.CONCAT("91",Table1[[#This Row],[Phone]]))</f>
        <v>91-7777777686</v>
      </c>
      <c r="K37" t="s">
        <v>115</v>
      </c>
      <c r="L37">
        <v>37358</v>
      </c>
    </row>
    <row r="38" spans="1:12" x14ac:dyDescent="0.35">
      <c r="A38">
        <v>37</v>
      </c>
      <c r="C38">
        <v>31</v>
      </c>
      <c r="D38" t="s">
        <v>16</v>
      </c>
      <c r="E38" t="s">
        <v>52</v>
      </c>
      <c r="F38" t="str">
        <f>PROPER(Table1[[#This Row],[Department]])</f>
        <v>Sales</v>
      </c>
      <c r="G38" t="s">
        <v>116</v>
      </c>
      <c r="H38" t="str">
        <f>SUBSTITUTE(LEFT(Table1[[#This Row],[Email]],FIND("@",Table1[[#This Row],[Email]],1)-1),"."," ")</f>
        <v>payal sharma</v>
      </c>
      <c r="J38" t="str">
        <f>IF(LEFT(Table1[[#This Row],[Phone]],3)="91-",Table1[[#This Row],[Phone]],_xlfn.CONCAT("91",Table1[[#This Row],[Phone]]))</f>
        <v>91</v>
      </c>
      <c r="K38" t="s">
        <v>117</v>
      </c>
      <c r="L38">
        <v>48367</v>
      </c>
    </row>
    <row r="39" spans="1:12" x14ac:dyDescent="0.35">
      <c r="A39">
        <v>38</v>
      </c>
      <c r="B39" t="s">
        <v>118</v>
      </c>
      <c r="C39">
        <v>28</v>
      </c>
      <c r="D39" t="s">
        <v>10</v>
      </c>
      <c r="E39" t="s">
        <v>119</v>
      </c>
      <c r="F39" t="str">
        <f>PROPER(Table1[[#This Row],[Department]])</f>
        <v>Hr</v>
      </c>
      <c r="G39" t="s">
        <v>120</v>
      </c>
      <c r="H39" t="str">
        <f>SUBSTITUTE(LEFT(Table1[[#This Row],[Email]],FIND("@",Table1[[#This Row],[Email]],1)-1),"."," ")</f>
        <v>mohit verma</v>
      </c>
      <c r="I39">
        <f>91-8888888888</f>
        <v>-8888888797</v>
      </c>
      <c r="J39" t="str">
        <f>IF(LEFT(Table1[[#This Row],[Phone]],3)="91-",Table1[[#This Row],[Phone]],_xlfn.CONCAT("91",Table1[[#This Row],[Phone]]))</f>
        <v>91-8888888797</v>
      </c>
      <c r="K39" t="s">
        <v>121</v>
      </c>
      <c r="L39">
        <v>37473</v>
      </c>
    </row>
    <row r="40" spans="1:12" x14ac:dyDescent="0.35">
      <c r="A40">
        <v>39</v>
      </c>
      <c r="B40" t="s">
        <v>122</v>
      </c>
      <c r="C40">
        <v>33</v>
      </c>
      <c r="D40" t="s">
        <v>16</v>
      </c>
      <c r="E40" t="s">
        <v>123</v>
      </c>
      <c r="F40" t="str">
        <f>PROPER(Table1[[#This Row],[Department]])</f>
        <v>Hr</v>
      </c>
      <c r="G40" t="s">
        <v>124</v>
      </c>
      <c r="H40" t="str">
        <f>SUBSTITUTE(LEFT(Table1[[#This Row],[Email]],FIND("@",Table1[[#This Row],[Email]],1)-1),"."," ")</f>
        <v>kavita singh</v>
      </c>
      <c r="I40">
        <f>91-9999999999</f>
        <v>-9999999908</v>
      </c>
      <c r="J40" t="str">
        <f>IF(LEFT(Table1[[#This Row],[Phone]],3)="91-",Table1[[#This Row],[Phone]],_xlfn.CONCAT("91",Table1[[#This Row],[Phone]]))</f>
        <v>91-9999999908</v>
      </c>
      <c r="K40" t="s">
        <v>125</v>
      </c>
      <c r="L40">
        <v>30628</v>
      </c>
    </row>
    <row r="41" spans="1:12" x14ac:dyDescent="0.35">
      <c r="A41">
        <v>40</v>
      </c>
      <c r="B41" t="s">
        <v>126</v>
      </c>
      <c r="C41">
        <v>30</v>
      </c>
      <c r="D41" t="s">
        <v>10</v>
      </c>
      <c r="E41" t="s">
        <v>127</v>
      </c>
      <c r="F41" t="str">
        <f>PROPER(Table1[[#This Row],[Department]])</f>
        <v>Operaryion</v>
      </c>
      <c r="G41" t="s">
        <v>128</v>
      </c>
      <c r="H41" t="str">
        <f>SUBSTITUTE(LEFT(Table1[[#This Row],[Email]],FIND("@",Table1[[#This Row],[Email]],1)-1),"."," ")</f>
        <v>ankit patel</v>
      </c>
      <c r="J41" t="str">
        <f>IF(LEFT(Table1[[#This Row],[Phone]],3)="91-",Table1[[#This Row],[Phone]],_xlfn.CONCAT("91",Table1[[#This Row],[Phone]]))</f>
        <v>91</v>
      </c>
      <c r="K41" t="s">
        <v>129</v>
      </c>
      <c r="L41">
        <v>22018</v>
      </c>
    </row>
    <row r="42" spans="1:12" x14ac:dyDescent="0.35">
      <c r="A42">
        <v>41</v>
      </c>
      <c r="B42" t="s">
        <v>130</v>
      </c>
      <c r="C42">
        <v>27</v>
      </c>
      <c r="D42" t="s">
        <v>16</v>
      </c>
      <c r="E42" t="s">
        <v>33</v>
      </c>
      <c r="F42" t="str">
        <f>PROPER(Table1[[#This Row],[Department]])</f>
        <v>Data Science</v>
      </c>
      <c r="G42" t="s">
        <v>131</v>
      </c>
      <c r="H42" t="str">
        <f>SUBSTITUTE(LEFT(Table1[[#This Row],[Email]],FIND("@",Table1[[#This Row],[Email]],1)-1),"."," ")</f>
        <v>pooja mishra</v>
      </c>
      <c r="I42">
        <f>91-7777777777</f>
        <v>-7777777686</v>
      </c>
      <c r="J42" t="str">
        <f>IF(LEFT(Table1[[#This Row],[Phone]],3)="91-",Table1[[#This Row],[Phone]],_xlfn.CONCAT("91",Table1[[#This Row],[Phone]]))</f>
        <v>91-7777777686</v>
      </c>
      <c r="K42" t="s">
        <v>132</v>
      </c>
      <c r="L42">
        <v>35747</v>
      </c>
    </row>
    <row r="43" spans="1:12" x14ac:dyDescent="0.35">
      <c r="A43">
        <v>42</v>
      </c>
      <c r="B43" t="s">
        <v>133</v>
      </c>
      <c r="C43">
        <v>29</v>
      </c>
      <c r="D43" t="s">
        <v>10</v>
      </c>
      <c r="E43" t="s">
        <v>52</v>
      </c>
      <c r="F43" t="str">
        <f>PROPER(Table1[[#This Row],[Department]])</f>
        <v>Sales</v>
      </c>
      <c r="G43" t="s">
        <v>134</v>
      </c>
      <c r="H43" t="str">
        <f>SUBSTITUTE(LEFT(Table1[[#This Row],[Email]],FIND("@",Table1[[#This Row],[Email]],1)-1),"."," ")</f>
        <v>mohan kumar</v>
      </c>
      <c r="J43" t="str">
        <f>IF(LEFT(Table1[[#This Row],[Phone]],3)="91-",Table1[[#This Row],[Phone]],_xlfn.CONCAT("91",Table1[[#This Row],[Phone]]))</f>
        <v>91</v>
      </c>
      <c r="K43" t="s">
        <v>135</v>
      </c>
      <c r="L43">
        <v>32258</v>
      </c>
    </row>
    <row r="44" spans="1:12" x14ac:dyDescent="0.35">
      <c r="A44">
        <v>43</v>
      </c>
      <c r="B44" t="s">
        <v>136</v>
      </c>
      <c r="C44">
        <v>26</v>
      </c>
      <c r="D44" t="s">
        <v>16</v>
      </c>
      <c r="E44" t="s">
        <v>58</v>
      </c>
      <c r="F44" t="str">
        <f>PROPER(Table1[[#This Row],[Department]])</f>
        <v>Finance/Accounts</v>
      </c>
      <c r="G44" t="s">
        <v>137</v>
      </c>
      <c r="H44" t="str">
        <f>SUBSTITUTE(LEFT(Table1[[#This Row],[Email]],FIND("@",Table1[[#This Row],[Email]],1)-1),"."," ")</f>
        <v>anjali gupta</v>
      </c>
      <c r="I44">
        <f>91-5555555555</f>
        <v>-5555555464</v>
      </c>
      <c r="J44" t="str">
        <f>IF(LEFT(Table1[[#This Row],[Phone]],3)="91-",Table1[[#This Row],[Phone]],_xlfn.CONCAT("91",Table1[[#This Row],[Phone]]))</f>
        <v>91-5555555464</v>
      </c>
      <c r="K44" t="s">
        <v>138</v>
      </c>
      <c r="L44">
        <v>31047</v>
      </c>
    </row>
    <row r="45" spans="1:12" x14ac:dyDescent="0.35">
      <c r="A45">
        <v>44</v>
      </c>
      <c r="C45">
        <v>28</v>
      </c>
      <c r="D45" t="s">
        <v>10</v>
      </c>
      <c r="E45" t="s">
        <v>61</v>
      </c>
      <c r="F45" t="str">
        <f>PROPER(Table1[[#This Row],[Department]])</f>
        <v>Mangement</v>
      </c>
      <c r="G45" t="s">
        <v>139</v>
      </c>
      <c r="H45" t="str">
        <f>SUBSTITUTE(LEFT(Table1[[#This Row],[Email]],FIND("@",Table1[[#This Row],[Email]],1)-1),"."," ")</f>
        <v>mukesh sharma</v>
      </c>
      <c r="J45" t="str">
        <f>IF(LEFT(Table1[[#This Row],[Phone]],3)="91-",Table1[[#This Row],[Phone]],_xlfn.CONCAT("91",Table1[[#This Row],[Phone]]))</f>
        <v>91</v>
      </c>
      <c r="K45" t="s">
        <v>140</v>
      </c>
      <c r="L45">
        <v>31064</v>
      </c>
    </row>
    <row r="46" spans="1:12" x14ac:dyDescent="0.35">
      <c r="A46">
        <v>45</v>
      </c>
      <c r="B46" t="s">
        <v>141</v>
      </c>
      <c r="C46">
        <v>31</v>
      </c>
      <c r="D46" t="s">
        <v>10</v>
      </c>
      <c r="E46" t="s">
        <v>65</v>
      </c>
      <c r="F46" t="str">
        <f>PROPER(Table1[[#This Row],[Department]])</f>
        <v>Data Science</v>
      </c>
      <c r="G46" t="s">
        <v>142</v>
      </c>
      <c r="H46" t="str">
        <f>SUBSTITUTE(LEFT(Table1[[#This Row],[Email]],FIND("@",Table1[[#This Row],[Email]],1)-1),"."," ")</f>
        <v>arjun singh</v>
      </c>
      <c r="I46">
        <f>91-8888888888</f>
        <v>-8888888797</v>
      </c>
      <c r="J46" t="str">
        <f>IF(LEFT(Table1[[#This Row],[Phone]],3)="91-",Table1[[#This Row],[Phone]],_xlfn.CONCAT("91",Table1[[#This Row],[Phone]]))</f>
        <v>91-8888888797</v>
      </c>
      <c r="K46" t="s">
        <v>161</v>
      </c>
      <c r="L46">
        <v>3108</v>
      </c>
    </row>
    <row r="47" spans="1:12" x14ac:dyDescent="0.35">
      <c r="A47">
        <v>46</v>
      </c>
      <c r="B47" t="s">
        <v>143</v>
      </c>
      <c r="C47">
        <v>27</v>
      </c>
      <c r="D47" t="s">
        <v>16</v>
      </c>
      <c r="E47" t="s">
        <v>119</v>
      </c>
      <c r="F47" t="str">
        <f>PROPER(Table1[[#This Row],[Department]])</f>
        <v>Hr</v>
      </c>
      <c r="G47" t="s">
        <v>144</v>
      </c>
      <c r="H47" t="str">
        <f>SUBSTITUTE(LEFT(Table1[[#This Row],[Email]],FIND("@",Table1[[#This Row],[Email]],1)-1),"."," ")</f>
        <v>divya patel</v>
      </c>
      <c r="I47">
        <f>91-7777777777</f>
        <v>-7777777686</v>
      </c>
      <c r="J47" t="str">
        <f>IF(LEFT(Table1[[#This Row],[Phone]],3)="91-",Table1[[#This Row],[Phone]],_xlfn.CONCAT("91",Table1[[#This Row],[Phone]]))</f>
        <v>91-7777777686</v>
      </c>
      <c r="K47" t="s">
        <v>145</v>
      </c>
      <c r="L47">
        <v>20205</v>
      </c>
    </row>
    <row r="48" spans="1:12" x14ac:dyDescent="0.35">
      <c r="A48">
        <v>47</v>
      </c>
      <c r="C48">
        <v>29</v>
      </c>
      <c r="D48" t="s">
        <v>10</v>
      </c>
      <c r="E48" t="s">
        <v>123</v>
      </c>
      <c r="F48" t="str">
        <f>PROPER(Table1[[#This Row],[Department]])</f>
        <v>Hr</v>
      </c>
      <c r="G48" t="s">
        <v>146</v>
      </c>
      <c r="H48" t="str">
        <f>SUBSTITUTE(LEFT(Table1[[#This Row],[Email]],FIND("@",Table1[[#This Row],[Email]],1)-1),"."," ")</f>
        <v>gaurav kumar</v>
      </c>
      <c r="J48" t="str">
        <f>IF(LEFT(Table1[[#This Row],[Phone]],3)="91-",Table1[[#This Row],[Phone]],_xlfn.CONCAT("91",Table1[[#This Row],[Phone]]))</f>
        <v>91</v>
      </c>
      <c r="K48" t="s">
        <v>147</v>
      </c>
      <c r="L48">
        <v>8746</v>
      </c>
    </row>
    <row r="49" spans="1:12" x14ac:dyDescent="0.35">
      <c r="A49">
        <v>48</v>
      </c>
      <c r="B49" t="s">
        <v>148</v>
      </c>
      <c r="C49">
        <v>32</v>
      </c>
      <c r="D49" t="s">
        <v>16</v>
      </c>
      <c r="E49" t="s">
        <v>22</v>
      </c>
      <c r="F49" t="str">
        <f>PROPER(Table1[[#This Row],[Department]])</f>
        <v>It Devlopement</v>
      </c>
      <c r="G49" t="s">
        <v>149</v>
      </c>
      <c r="H49" t="str">
        <f>SUBSTITUTE(LEFT(Table1[[#This Row],[Email]],FIND("@",Table1[[#This Row],[Email]],1)-1),"."," ")</f>
        <v>aditi shah</v>
      </c>
      <c r="I49">
        <f>91-6666666666</f>
        <v>-6666666575</v>
      </c>
      <c r="J49" t="str">
        <f>IF(LEFT(Table1[[#This Row],[Phone]],3)="91-",Table1[[#This Row],[Phone]],_xlfn.CONCAT("91",Table1[[#This Row],[Phone]]))</f>
        <v>91-6666666575</v>
      </c>
      <c r="K49" t="s">
        <v>150</v>
      </c>
      <c r="L49">
        <v>15531</v>
      </c>
    </row>
    <row r="50" spans="1:12" x14ac:dyDescent="0.35">
      <c r="A50">
        <v>49</v>
      </c>
      <c r="B50" t="s">
        <v>151</v>
      </c>
      <c r="C50">
        <v>29.5</v>
      </c>
      <c r="D50" t="s">
        <v>10</v>
      </c>
      <c r="E50" t="s">
        <v>27</v>
      </c>
      <c r="F50" t="str">
        <f>PROPER(Table1[[#This Row],[Department]])</f>
        <v>Sales</v>
      </c>
      <c r="G50" t="s">
        <v>152</v>
      </c>
      <c r="H50" t="str">
        <f>SUBSTITUTE(LEFT(Table1[[#This Row],[Email]],FIND("@",Table1[[#This Row],[Email]],1)-1),"."," ")</f>
        <v>sandeep singh</v>
      </c>
      <c r="I50">
        <f>91-5555555555</f>
        <v>-5555555464</v>
      </c>
      <c r="J50" t="str">
        <f>IF(LEFT(Table1[[#This Row],[Phone]],3)="91-",Table1[[#This Row],[Phone]],_xlfn.CONCAT("91",Table1[[#This Row],[Phone]]))</f>
        <v>91-5555555464</v>
      </c>
      <c r="K50" t="s">
        <v>153</v>
      </c>
      <c r="L50">
        <v>23055</v>
      </c>
    </row>
    <row r="51" spans="1:12" x14ac:dyDescent="0.35">
      <c r="A51">
        <v>50</v>
      </c>
      <c r="B51" t="s">
        <v>154</v>
      </c>
      <c r="C51">
        <v>30</v>
      </c>
      <c r="D51" t="s">
        <v>16</v>
      </c>
      <c r="E51" t="s">
        <v>52</v>
      </c>
      <c r="F51" t="str">
        <f>PROPER(Table1[[#This Row],[Department]])</f>
        <v>Sales</v>
      </c>
      <c r="G51" t="s">
        <v>155</v>
      </c>
      <c r="H51" t="str">
        <f>SUBSTITUTE(LEFT(Table1[[#This Row],[Email]],FIND("@",Table1[[#This Row],[Email]],1)-1),"."," ")</f>
        <v>shalini sharma</v>
      </c>
      <c r="J51" t="str">
        <f>IF(LEFT(Table1[[#This Row],[Phone]],3)="91-",Table1[[#This Row],[Phone]],_xlfn.CONCAT("91",Table1[[#This Row],[Phone]]))</f>
        <v>91</v>
      </c>
      <c r="K51" t="s">
        <v>156</v>
      </c>
      <c r="L51">
        <v>18647</v>
      </c>
    </row>
  </sheetData>
  <conditionalFormatting sqref="L1:L1048576">
    <cfRule type="top10" dxfId="0" priority="1" rank="10"/>
  </conditionalFormatting>
  <hyperlinks>
    <hyperlink ref="G8" r:id="rId1" xr:uid="{F6DD7214-90C8-40C1-BC4E-BBE8B037B7A3}"/>
    <hyperlink ref="G2" r:id="rId2" xr:uid="{C5DCD4C9-1869-4A69-BDFE-843E0A485AB4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Sonalee</dc:creator>
  <cp:lastModifiedBy>Sonalee</cp:lastModifiedBy>
  <dcterms:created xsi:type="dcterms:W3CDTF">2023-05-28T09:03:58Z</dcterms:created>
  <dcterms:modified xsi:type="dcterms:W3CDTF">2023-05-28T15:22:11Z</dcterms:modified>
</cp:coreProperties>
</file>