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ocuments\Study\Third Sem\Applied Business Analytics\Assignment\8\NEW\"/>
    </mc:Choice>
  </mc:AlternateContent>
  <bookViews>
    <workbookView xWindow="0" yWindow="0" windowWidth="23040" windowHeight="8490" activeTab="3"/>
  </bookViews>
  <sheets>
    <sheet name="Total change in PMPM" sheetId="2" r:id="rId1"/>
    <sheet name="Top 10_highest PMPM" sheetId="5" r:id="rId2"/>
    <sheet name="Service Mix Trend" sheetId="6" r:id="rId3"/>
    <sheet name="Biosimilar Cost Saving" sheetId="7" r:id="rId4"/>
    <sheet name="Q_4_Reference" sheetId="1" r:id="rId5"/>
    <sheet name="Q_2_Reference" sheetId="4" r:id="rId6"/>
  </sheets>
  <definedNames>
    <definedName name="_xlnm._FilterDatabase" localSheetId="5" hidden="1">Q_2_Reference!$A$1:$S$1</definedName>
    <definedName name="_xlnm._FilterDatabase" localSheetId="4" hidden="1">Q_4_Reference!$A$5:$N$33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11" i="7" l="1"/>
  <c r="R10" i="7"/>
  <c r="R9" i="7"/>
  <c r="R8" i="7"/>
  <c r="R7" i="7"/>
  <c r="N40" i="7"/>
  <c r="G45" i="7"/>
  <c r="M45" i="7"/>
  <c r="N34" i="7"/>
  <c r="G38" i="7"/>
  <c r="M38" i="7"/>
  <c r="N28" i="7"/>
  <c r="G32" i="7"/>
  <c r="M32" i="7"/>
  <c r="N23" i="7"/>
  <c r="G26" i="7"/>
  <c r="M26" i="7"/>
  <c r="N16" i="7"/>
  <c r="G21" i="7"/>
  <c r="M21" i="7"/>
  <c r="G14" i="7"/>
  <c r="M40" i="7"/>
  <c r="M41" i="7"/>
  <c r="M42" i="7"/>
  <c r="M43" i="7"/>
  <c r="M44" i="7"/>
  <c r="M16" i="7"/>
  <c r="M17" i="7"/>
  <c r="M18" i="7"/>
  <c r="M19" i="7"/>
  <c r="M20" i="7"/>
  <c r="M23" i="7"/>
  <c r="M24" i="7"/>
  <c r="M25" i="7"/>
  <c r="M28" i="7"/>
  <c r="M29" i="7"/>
  <c r="M30" i="7"/>
  <c r="M31" i="7"/>
  <c r="M34" i="7"/>
  <c r="M35" i="7"/>
  <c r="M36" i="7"/>
  <c r="M37" i="7"/>
  <c r="M9" i="7"/>
  <c r="M10" i="7"/>
  <c r="M11" i="7"/>
  <c r="M12" i="7"/>
  <c r="M13" i="7"/>
  <c r="M7" i="7"/>
  <c r="H40" i="7"/>
  <c r="H41" i="7"/>
  <c r="H42" i="7"/>
  <c r="H43" i="7"/>
  <c r="H44" i="7"/>
  <c r="I28" i="7"/>
  <c r="I29" i="7"/>
  <c r="I30" i="7"/>
  <c r="I31" i="7"/>
  <c r="I34" i="7"/>
  <c r="I35" i="7"/>
  <c r="I36" i="7"/>
  <c r="I37" i="7"/>
  <c r="I40" i="7"/>
  <c r="I41" i="7"/>
  <c r="I42" i="7"/>
  <c r="I43" i="7"/>
  <c r="I44" i="7"/>
  <c r="I16" i="7"/>
  <c r="I17" i="7"/>
  <c r="I18" i="7"/>
  <c r="I19" i="7"/>
  <c r="I20" i="7"/>
  <c r="I23" i="7"/>
  <c r="I24" i="7"/>
  <c r="I25" i="7"/>
  <c r="I8" i="7"/>
  <c r="I9" i="7"/>
  <c r="I10" i="7"/>
  <c r="I11" i="7"/>
  <c r="I12" i="7"/>
  <c r="I13" i="7"/>
  <c r="I7" i="7"/>
  <c r="H35" i="7"/>
  <c r="H36" i="7"/>
  <c r="H37" i="7"/>
  <c r="H34" i="7"/>
  <c r="H29" i="7"/>
  <c r="H30" i="7"/>
  <c r="H31" i="7"/>
  <c r="H28" i="7"/>
  <c r="H24" i="7"/>
  <c r="H25" i="7"/>
  <c r="H23" i="7"/>
  <c r="H17" i="7"/>
  <c r="H18" i="7"/>
  <c r="H19" i="7"/>
  <c r="H20" i="7"/>
  <c r="H16" i="7"/>
  <c r="H8" i="7"/>
  <c r="H9" i="7"/>
  <c r="H10" i="7"/>
  <c r="H11" i="7"/>
  <c r="H12" i="7"/>
  <c r="H13" i="7"/>
  <c r="H7" i="7"/>
  <c r="M14" i="7" l="1"/>
  <c r="N7" i="7" s="1"/>
  <c r="R6" i="7" s="1"/>
  <c r="R10" i="6"/>
  <c r="R6" i="6"/>
  <c r="Q11" i="6"/>
  <c r="Q10" i="6"/>
  <c r="O10" i="6"/>
  <c r="P10" i="6"/>
  <c r="Q6" i="6"/>
  <c r="P6" i="6"/>
  <c r="O6" i="6"/>
  <c r="R256" i="4" l="1"/>
  <c r="P3" i="4"/>
  <c r="R3" i="4" s="1"/>
  <c r="P4" i="4"/>
  <c r="R4" i="4" s="1"/>
  <c r="P5" i="4"/>
  <c r="R5" i="4" s="1"/>
  <c r="P6" i="4"/>
  <c r="R6" i="4" s="1"/>
  <c r="P7" i="4"/>
  <c r="R7" i="4" s="1"/>
  <c r="P8" i="4"/>
  <c r="R8" i="4" s="1"/>
  <c r="P9" i="4"/>
  <c r="R9" i="4" s="1"/>
  <c r="P10" i="4"/>
  <c r="R10" i="4" s="1"/>
  <c r="P11" i="4"/>
  <c r="R11" i="4" s="1"/>
  <c r="P12" i="4"/>
  <c r="R12" i="4" s="1"/>
  <c r="P13" i="4"/>
  <c r="R13" i="4" s="1"/>
  <c r="P14" i="4"/>
  <c r="R14" i="4" s="1"/>
  <c r="P15" i="4"/>
  <c r="R15" i="4" s="1"/>
  <c r="P16" i="4"/>
  <c r="R16" i="4" s="1"/>
  <c r="P17" i="4"/>
  <c r="R17" i="4" s="1"/>
  <c r="P18" i="4"/>
  <c r="R18" i="4" s="1"/>
  <c r="P19" i="4"/>
  <c r="R19" i="4" s="1"/>
  <c r="P20" i="4"/>
  <c r="R20" i="4" s="1"/>
  <c r="S20" i="4" s="1"/>
  <c r="P21" i="4"/>
  <c r="R21" i="4" s="1"/>
  <c r="P22" i="4"/>
  <c r="R22" i="4" s="1"/>
  <c r="P23" i="4"/>
  <c r="R23" i="4" s="1"/>
  <c r="P24" i="4"/>
  <c r="R24" i="4" s="1"/>
  <c r="P25" i="4"/>
  <c r="R25" i="4" s="1"/>
  <c r="P26" i="4"/>
  <c r="R26" i="4" s="1"/>
  <c r="P27" i="4"/>
  <c r="R27" i="4" s="1"/>
  <c r="P28" i="4"/>
  <c r="R28" i="4" s="1"/>
  <c r="P29" i="4"/>
  <c r="R29" i="4" s="1"/>
  <c r="P30" i="4"/>
  <c r="R30" i="4" s="1"/>
  <c r="P31" i="4"/>
  <c r="R31" i="4" s="1"/>
  <c r="P32" i="4"/>
  <c r="R32" i="4" s="1"/>
  <c r="P33" i="4"/>
  <c r="R33" i="4" s="1"/>
  <c r="P34" i="4"/>
  <c r="R34" i="4" s="1"/>
  <c r="P35" i="4"/>
  <c r="R35" i="4" s="1"/>
  <c r="P36" i="4"/>
  <c r="R36" i="4" s="1"/>
  <c r="P37" i="4"/>
  <c r="R37" i="4" s="1"/>
  <c r="P38" i="4"/>
  <c r="R38" i="4" s="1"/>
  <c r="S38" i="4" s="1"/>
  <c r="P39" i="4"/>
  <c r="R39" i="4" s="1"/>
  <c r="P40" i="4"/>
  <c r="R40" i="4" s="1"/>
  <c r="P41" i="4"/>
  <c r="R41" i="4" s="1"/>
  <c r="P42" i="4"/>
  <c r="R42" i="4" s="1"/>
  <c r="P43" i="4"/>
  <c r="R43" i="4" s="1"/>
  <c r="P44" i="4"/>
  <c r="R44" i="4" s="1"/>
  <c r="P45" i="4"/>
  <c r="R45" i="4" s="1"/>
  <c r="P46" i="4"/>
  <c r="R46" i="4" s="1"/>
  <c r="P47" i="4"/>
  <c r="R47" i="4" s="1"/>
  <c r="P48" i="4"/>
  <c r="R48" i="4" s="1"/>
  <c r="P49" i="4"/>
  <c r="R49" i="4" s="1"/>
  <c r="P50" i="4"/>
  <c r="R50" i="4" s="1"/>
  <c r="P51" i="4"/>
  <c r="R51" i="4" s="1"/>
  <c r="P52" i="4"/>
  <c r="R52" i="4" s="1"/>
  <c r="P53" i="4"/>
  <c r="R53" i="4" s="1"/>
  <c r="P54" i="4"/>
  <c r="R54" i="4" s="1"/>
  <c r="P55" i="4"/>
  <c r="R55" i="4" s="1"/>
  <c r="P56" i="4"/>
  <c r="R56" i="4" s="1"/>
  <c r="S56" i="4" s="1"/>
  <c r="P57" i="4"/>
  <c r="R57" i="4" s="1"/>
  <c r="P58" i="4"/>
  <c r="R58" i="4" s="1"/>
  <c r="P59" i="4"/>
  <c r="R59" i="4" s="1"/>
  <c r="P60" i="4"/>
  <c r="R60" i="4" s="1"/>
  <c r="P61" i="4"/>
  <c r="R61" i="4" s="1"/>
  <c r="P62" i="4"/>
  <c r="R62" i="4" s="1"/>
  <c r="P63" i="4"/>
  <c r="R63" i="4" s="1"/>
  <c r="P64" i="4"/>
  <c r="R64" i="4" s="1"/>
  <c r="P65" i="4"/>
  <c r="R65" i="4" s="1"/>
  <c r="P66" i="4"/>
  <c r="R66" i="4" s="1"/>
  <c r="P67" i="4"/>
  <c r="R67" i="4" s="1"/>
  <c r="P68" i="4"/>
  <c r="R68" i="4" s="1"/>
  <c r="P69" i="4"/>
  <c r="R69" i="4" s="1"/>
  <c r="P70" i="4"/>
  <c r="R70" i="4" s="1"/>
  <c r="P71" i="4"/>
  <c r="R71" i="4" s="1"/>
  <c r="P72" i="4"/>
  <c r="R72" i="4" s="1"/>
  <c r="P73" i="4"/>
  <c r="R73" i="4" s="1"/>
  <c r="P74" i="4"/>
  <c r="R74" i="4" s="1"/>
  <c r="S74" i="4" s="1"/>
  <c r="P75" i="4"/>
  <c r="R75" i="4" s="1"/>
  <c r="P76" i="4"/>
  <c r="R76" i="4" s="1"/>
  <c r="P77" i="4"/>
  <c r="R77" i="4" s="1"/>
  <c r="P78" i="4"/>
  <c r="R78" i="4" s="1"/>
  <c r="P79" i="4"/>
  <c r="R79" i="4" s="1"/>
  <c r="P80" i="4"/>
  <c r="R80" i="4" s="1"/>
  <c r="S80" i="4" s="1"/>
  <c r="P81" i="4"/>
  <c r="R81" i="4" s="1"/>
  <c r="P82" i="4"/>
  <c r="R82" i="4" s="1"/>
  <c r="P83" i="4"/>
  <c r="R83" i="4" s="1"/>
  <c r="P84" i="4"/>
  <c r="R84" i="4" s="1"/>
  <c r="P85" i="4"/>
  <c r="R85" i="4" s="1"/>
  <c r="P86" i="4"/>
  <c r="R86" i="4" s="1"/>
  <c r="P87" i="4"/>
  <c r="R87" i="4" s="1"/>
  <c r="P88" i="4"/>
  <c r="R88" i="4" s="1"/>
  <c r="P89" i="4"/>
  <c r="R89" i="4" s="1"/>
  <c r="P90" i="4"/>
  <c r="R90" i="4" s="1"/>
  <c r="P91" i="4"/>
  <c r="R91" i="4" s="1"/>
  <c r="P92" i="4"/>
  <c r="R92" i="4" s="1"/>
  <c r="S92" i="4" s="1"/>
  <c r="P93" i="4"/>
  <c r="R93" i="4" s="1"/>
  <c r="P94" i="4"/>
  <c r="R94" i="4" s="1"/>
  <c r="P95" i="4"/>
  <c r="R95" i="4" s="1"/>
  <c r="P96" i="4"/>
  <c r="R96" i="4" s="1"/>
  <c r="P97" i="4"/>
  <c r="R97" i="4" s="1"/>
  <c r="P98" i="4"/>
  <c r="R98" i="4" s="1"/>
  <c r="P99" i="4"/>
  <c r="R99" i="4" s="1"/>
  <c r="P100" i="4"/>
  <c r="R100" i="4" s="1"/>
  <c r="P101" i="4"/>
  <c r="R101" i="4" s="1"/>
  <c r="P102" i="4"/>
  <c r="R102" i="4" s="1"/>
  <c r="P103" i="4"/>
  <c r="R103" i="4" s="1"/>
  <c r="P104" i="4"/>
  <c r="R104" i="4" s="1"/>
  <c r="P105" i="4"/>
  <c r="R105" i="4" s="1"/>
  <c r="P106" i="4"/>
  <c r="R106" i="4" s="1"/>
  <c r="P107" i="4"/>
  <c r="R107" i="4" s="1"/>
  <c r="P108" i="4"/>
  <c r="R108" i="4" s="1"/>
  <c r="P109" i="4"/>
  <c r="R109" i="4" s="1"/>
  <c r="P110" i="4"/>
  <c r="R110" i="4" s="1"/>
  <c r="S110" i="4" s="1"/>
  <c r="P111" i="4"/>
  <c r="R111" i="4" s="1"/>
  <c r="P112" i="4"/>
  <c r="R112" i="4" s="1"/>
  <c r="P113" i="4"/>
  <c r="R113" i="4" s="1"/>
  <c r="P114" i="4"/>
  <c r="R114" i="4" s="1"/>
  <c r="P115" i="4"/>
  <c r="R115" i="4" s="1"/>
  <c r="P116" i="4"/>
  <c r="R116" i="4" s="1"/>
  <c r="P117" i="4"/>
  <c r="R117" i="4" s="1"/>
  <c r="P118" i="4"/>
  <c r="R118" i="4" s="1"/>
  <c r="P119" i="4"/>
  <c r="R119" i="4" s="1"/>
  <c r="P120" i="4"/>
  <c r="R120" i="4" s="1"/>
  <c r="P121" i="4"/>
  <c r="R121" i="4" s="1"/>
  <c r="P122" i="4"/>
  <c r="R122" i="4" s="1"/>
  <c r="P123" i="4"/>
  <c r="R123" i="4" s="1"/>
  <c r="P124" i="4"/>
  <c r="R124" i="4" s="1"/>
  <c r="P125" i="4"/>
  <c r="R125" i="4" s="1"/>
  <c r="P126" i="4"/>
  <c r="R126" i="4" s="1"/>
  <c r="P127" i="4"/>
  <c r="R127" i="4" s="1"/>
  <c r="P128" i="4"/>
  <c r="R128" i="4" s="1"/>
  <c r="S128" i="4" s="1"/>
  <c r="P129" i="4"/>
  <c r="R129" i="4" s="1"/>
  <c r="P130" i="4"/>
  <c r="R130" i="4" s="1"/>
  <c r="P131" i="4"/>
  <c r="R131" i="4" s="1"/>
  <c r="P132" i="4"/>
  <c r="R132" i="4" s="1"/>
  <c r="P133" i="4"/>
  <c r="R133" i="4" s="1"/>
  <c r="P134" i="4"/>
  <c r="R134" i="4" s="1"/>
  <c r="P135" i="4"/>
  <c r="R135" i="4" s="1"/>
  <c r="P136" i="4"/>
  <c r="R136" i="4" s="1"/>
  <c r="P137" i="4"/>
  <c r="R137" i="4" s="1"/>
  <c r="P138" i="4"/>
  <c r="R138" i="4" s="1"/>
  <c r="P139" i="4"/>
  <c r="R139" i="4" s="1"/>
  <c r="P140" i="4"/>
  <c r="R140" i="4" s="1"/>
  <c r="P141" i="4"/>
  <c r="R141" i="4" s="1"/>
  <c r="P142" i="4"/>
  <c r="R142" i="4" s="1"/>
  <c r="P143" i="4"/>
  <c r="R143" i="4" s="1"/>
  <c r="P144" i="4"/>
  <c r="R144" i="4" s="1"/>
  <c r="P145" i="4"/>
  <c r="R145" i="4" s="1"/>
  <c r="P146" i="4"/>
  <c r="R146" i="4" s="1"/>
  <c r="P147" i="4"/>
  <c r="R147" i="4" s="1"/>
  <c r="P148" i="4"/>
  <c r="R148" i="4" s="1"/>
  <c r="P149" i="4"/>
  <c r="R149" i="4" s="1"/>
  <c r="P150" i="4"/>
  <c r="R150" i="4" s="1"/>
  <c r="P151" i="4"/>
  <c r="R151" i="4" s="1"/>
  <c r="P152" i="4"/>
  <c r="R152" i="4" s="1"/>
  <c r="S152" i="4" s="1"/>
  <c r="P153" i="4"/>
  <c r="R153" i="4" s="1"/>
  <c r="P154" i="4"/>
  <c r="R154" i="4" s="1"/>
  <c r="P155" i="4"/>
  <c r="R155" i="4" s="1"/>
  <c r="P156" i="4"/>
  <c r="R156" i="4" s="1"/>
  <c r="P157" i="4"/>
  <c r="R157" i="4" s="1"/>
  <c r="P158" i="4"/>
  <c r="R158" i="4" s="1"/>
  <c r="S158" i="4" s="1"/>
  <c r="P159" i="4"/>
  <c r="R159" i="4" s="1"/>
  <c r="P160" i="4"/>
  <c r="R160" i="4" s="1"/>
  <c r="P161" i="4"/>
  <c r="R161" i="4" s="1"/>
  <c r="P162" i="4"/>
  <c r="R162" i="4" s="1"/>
  <c r="P163" i="4"/>
  <c r="R163" i="4" s="1"/>
  <c r="P164" i="4"/>
  <c r="R164" i="4" s="1"/>
  <c r="P165" i="4"/>
  <c r="R165" i="4" s="1"/>
  <c r="P166" i="4"/>
  <c r="R166" i="4" s="1"/>
  <c r="P167" i="4"/>
  <c r="R167" i="4" s="1"/>
  <c r="P168" i="4"/>
  <c r="R168" i="4" s="1"/>
  <c r="P169" i="4"/>
  <c r="R169" i="4" s="1"/>
  <c r="P170" i="4"/>
  <c r="R170" i="4" s="1"/>
  <c r="P171" i="4"/>
  <c r="R171" i="4" s="1"/>
  <c r="P172" i="4"/>
  <c r="R172" i="4" s="1"/>
  <c r="P173" i="4"/>
  <c r="R173" i="4" s="1"/>
  <c r="P174" i="4"/>
  <c r="R174" i="4" s="1"/>
  <c r="P175" i="4"/>
  <c r="R175" i="4" s="1"/>
  <c r="P176" i="4"/>
  <c r="R176" i="4" s="1"/>
  <c r="P177" i="4"/>
  <c r="R177" i="4" s="1"/>
  <c r="P178" i="4"/>
  <c r="R178" i="4" s="1"/>
  <c r="P179" i="4"/>
  <c r="R179" i="4" s="1"/>
  <c r="P180" i="4"/>
  <c r="R180" i="4" s="1"/>
  <c r="P181" i="4"/>
  <c r="R181" i="4" s="1"/>
  <c r="P182" i="4"/>
  <c r="R182" i="4" s="1"/>
  <c r="P183" i="4"/>
  <c r="R183" i="4" s="1"/>
  <c r="P184" i="4"/>
  <c r="R184" i="4" s="1"/>
  <c r="P185" i="4"/>
  <c r="R185" i="4" s="1"/>
  <c r="P186" i="4"/>
  <c r="R186" i="4" s="1"/>
  <c r="P187" i="4"/>
  <c r="R187" i="4" s="1"/>
  <c r="P188" i="4"/>
  <c r="R188" i="4" s="1"/>
  <c r="P189" i="4"/>
  <c r="R189" i="4" s="1"/>
  <c r="P190" i="4"/>
  <c r="R190" i="4" s="1"/>
  <c r="P191" i="4"/>
  <c r="R191" i="4" s="1"/>
  <c r="P192" i="4"/>
  <c r="R192" i="4" s="1"/>
  <c r="P193" i="4"/>
  <c r="R193" i="4" s="1"/>
  <c r="P194" i="4"/>
  <c r="R194" i="4" s="1"/>
  <c r="S194" i="4" s="1"/>
  <c r="P195" i="4"/>
  <c r="R195" i="4" s="1"/>
  <c r="P196" i="4"/>
  <c r="R196" i="4" s="1"/>
  <c r="P197" i="4"/>
  <c r="R197" i="4" s="1"/>
  <c r="P198" i="4"/>
  <c r="R198" i="4" s="1"/>
  <c r="P199" i="4"/>
  <c r="R199" i="4" s="1"/>
  <c r="P200" i="4"/>
  <c r="R200" i="4" s="1"/>
  <c r="P201" i="4"/>
  <c r="R201" i="4" s="1"/>
  <c r="P202" i="4"/>
  <c r="R202" i="4" s="1"/>
  <c r="P203" i="4"/>
  <c r="R203" i="4" s="1"/>
  <c r="P204" i="4"/>
  <c r="R204" i="4" s="1"/>
  <c r="P205" i="4"/>
  <c r="R205" i="4" s="1"/>
  <c r="P206" i="4"/>
  <c r="R206" i="4" s="1"/>
  <c r="P207" i="4"/>
  <c r="R207" i="4" s="1"/>
  <c r="P208" i="4"/>
  <c r="R208" i="4" s="1"/>
  <c r="P209" i="4"/>
  <c r="R209" i="4" s="1"/>
  <c r="P210" i="4"/>
  <c r="R210" i="4" s="1"/>
  <c r="P211" i="4"/>
  <c r="R211" i="4" s="1"/>
  <c r="P212" i="4"/>
  <c r="R212" i="4" s="1"/>
  <c r="P213" i="4"/>
  <c r="R213" i="4" s="1"/>
  <c r="P214" i="4"/>
  <c r="R214" i="4" s="1"/>
  <c r="P215" i="4"/>
  <c r="R215" i="4" s="1"/>
  <c r="P216" i="4"/>
  <c r="R216" i="4" s="1"/>
  <c r="P217" i="4"/>
  <c r="R217" i="4" s="1"/>
  <c r="P218" i="4"/>
  <c r="R218" i="4" s="1"/>
  <c r="P219" i="4"/>
  <c r="R219" i="4" s="1"/>
  <c r="P220" i="4"/>
  <c r="R220" i="4" s="1"/>
  <c r="P221" i="4"/>
  <c r="R221" i="4" s="1"/>
  <c r="P222" i="4"/>
  <c r="R222" i="4" s="1"/>
  <c r="P223" i="4"/>
  <c r="R223" i="4" s="1"/>
  <c r="P224" i="4"/>
  <c r="R224" i="4" s="1"/>
  <c r="P225" i="4"/>
  <c r="R225" i="4" s="1"/>
  <c r="P226" i="4"/>
  <c r="R226" i="4" s="1"/>
  <c r="P227" i="4"/>
  <c r="R227" i="4" s="1"/>
  <c r="P228" i="4"/>
  <c r="R228" i="4" s="1"/>
  <c r="P229" i="4"/>
  <c r="R229" i="4" s="1"/>
  <c r="P230" i="4"/>
  <c r="R230" i="4" s="1"/>
  <c r="S230" i="4" s="1"/>
  <c r="P231" i="4"/>
  <c r="R231" i="4" s="1"/>
  <c r="P232" i="4"/>
  <c r="R232" i="4" s="1"/>
  <c r="P233" i="4"/>
  <c r="R233" i="4" s="1"/>
  <c r="P234" i="4"/>
  <c r="R234" i="4" s="1"/>
  <c r="P235" i="4"/>
  <c r="R235" i="4" s="1"/>
  <c r="P236" i="4"/>
  <c r="R236" i="4" s="1"/>
  <c r="P237" i="4"/>
  <c r="R237" i="4" s="1"/>
  <c r="P238" i="4"/>
  <c r="R238" i="4" s="1"/>
  <c r="P239" i="4"/>
  <c r="R239" i="4" s="1"/>
  <c r="P240" i="4"/>
  <c r="R240" i="4" s="1"/>
  <c r="P241" i="4"/>
  <c r="R241" i="4" s="1"/>
  <c r="P242" i="4"/>
  <c r="R242" i="4" s="1"/>
  <c r="P243" i="4"/>
  <c r="R243" i="4" s="1"/>
  <c r="P244" i="4"/>
  <c r="R244" i="4" s="1"/>
  <c r="P245" i="4"/>
  <c r="R245" i="4" s="1"/>
  <c r="P246" i="4"/>
  <c r="R246" i="4" s="1"/>
  <c r="P247" i="4"/>
  <c r="R247" i="4" s="1"/>
  <c r="P248" i="4"/>
  <c r="R248" i="4" s="1"/>
  <c r="P249" i="4"/>
  <c r="R249" i="4" s="1"/>
  <c r="P250" i="4"/>
  <c r="R250" i="4" s="1"/>
  <c r="P251" i="4"/>
  <c r="R251" i="4" s="1"/>
  <c r="P252" i="4"/>
  <c r="R252" i="4" s="1"/>
  <c r="P253" i="4"/>
  <c r="R253" i="4" s="1"/>
  <c r="P254" i="4"/>
  <c r="R254" i="4" s="1"/>
  <c r="P255" i="4"/>
  <c r="R255" i="4" s="1"/>
  <c r="P256" i="4"/>
  <c r="P257" i="4"/>
  <c r="R257" i="4" s="1"/>
  <c r="P258" i="4"/>
  <c r="R258" i="4" s="1"/>
  <c r="P259" i="4"/>
  <c r="R259" i="4" s="1"/>
  <c r="P260" i="4"/>
  <c r="R260" i="4" s="1"/>
  <c r="P261" i="4"/>
  <c r="R261" i="4" s="1"/>
  <c r="P262" i="4"/>
  <c r="R262" i="4" s="1"/>
  <c r="P263" i="4"/>
  <c r="R263" i="4" s="1"/>
  <c r="P264" i="4"/>
  <c r="R264" i="4" s="1"/>
  <c r="P265" i="4"/>
  <c r="R265" i="4" s="1"/>
  <c r="P266" i="4"/>
  <c r="R266" i="4" s="1"/>
  <c r="S266" i="4" s="1"/>
  <c r="P267" i="4"/>
  <c r="R267" i="4" s="1"/>
  <c r="P268" i="4"/>
  <c r="R268" i="4" s="1"/>
  <c r="P269" i="4"/>
  <c r="R269" i="4" s="1"/>
  <c r="P270" i="4"/>
  <c r="R270" i="4" s="1"/>
  <c r="P271" i="4"/>
  <c r="R271" i="4" s="1"/>
  <c r="P272" i="4"/>
  <c r="R272" i="4" s="1"/>
  <c r="S272" i="4" s="1"/>
  <c r="P273" i="4"/>
  <c r="R273" i="4" s="1"/>
  <c r="P274" i="4"/>
  <c r="R274" i="4" s="1"/>
  <c r="P275" i="4"/>
  <c r="R275" i="4" s="1"/>
  <c r="P276" i="4"/>
  <c r="R276" i="4" s="1"/>
  <c r="P277" i="4"/>
  <c r="R277" i="4" s="1"/>
  <c r="P278" i="4"/>
  <c r="R278" i="4" s="1"/>
  <c r="P279" i="4"/>
  <c r="R279" i="4" s="1"/>
  <c r="P280" i="4"/>
  <c r="R280" i="4" s="1"/>
  <c r="P281" i="4"/>
  <c r="R281" i="4" s="1"/>
  <c r="P282" i="4"/>
  <c r="R282" i="4" s="1"/>
  <c r="P283" i="4"/>
  <c r="R283" i="4" s="1"/>
  <c r="P284" i="4"/>
  <c r="R284" i="4" s="1"/>
  <c r="P285" i="4"/>
  <c r="R285" i="4" s="1"/>
  <c r="P286" i="4"/>
  <c r="R286" i="4" s="1"/>
  <c r="P287" i="4"/>
  <c r="R287" i="4" s="1"/>
  <c r="P288" i="4"/>
  <c r="R288" i="4" s="1"/>
  <c r="P289" i="4"/>
  <c r="R289" i="4" s="1"/>
  <c r="P290" i="4"/>
  <c r="R290" i="4" s="1"/>
  <c r="P291" i="4"/>
  <c r="R291" i="4" s="1"/>
  <c r="P292" i="4"/>
  <c r="R292" i="4" s="1"/>
  <c r="P293" i="4"/>
  <c r="R293" i="4" s="1"/>
  <c r="P294" i="4"/>
  <c r="R294" i="4" s="1"/>
  <c r="P295" i="4"/>
  <c r="R295" i="4" s="1"/>
  <c r="P296" i="4"/>
  <c r="R296" i="4" s="1"/>
  <c r="P297" i="4"/>
  <c r="R297" i="4" s="1"/>
  <c r="P298" i="4"/>
  <c r="R298" i="4" s="1"/>
  <c r="P299" i="4"/>
  <c r="R299" i="4" s="1"/>
  <c r="P300" i="4"/>
  <c r="R300" i="4" s="1"/>
  <c r="P301" i="4"/>
  <c r="R301" i="4" s="1"/>
  <c r="P302" i="4"/>
  <c r="R302" i="4" s="1"/>
  <c r="S302" i="4" s="1"/>
  <c r="P303" i="4"/>
  <c r="R303" i="4" s="1"/>
  <c r="P304" i="4"/>
  <c r="R304" i="4" s="1"/>
  <c r="P305" i="4"/>
  <c r="R305" i="4" s="1"/>
  <c r="P306" i="4"/>
  <c r="R306" i="4" s="1"/>
  <c r="P307" i="4"/>
  <c r="R307" i="4" s="1"/>
  <c r="P308" i="4"/>
  <c r="R308" i="4" s="1"/>
  <c r="P309" i="4"/>
  <c r="R309" i="4" s="1"/>
  <c r="P310" i="4"/>
  <c r="R310" i="4" s="1"/>
  <c r="P311" i="4"/>
  <c r="R311" i="4" s="1"/>
  <c r="P312" i="4"/>
  <c r="R312" i="4" s="1"/>
  <c r="P313" i="4"/>
  <c r="R313" i="4" s="1"/>
  <c r="P314" i="4"/>
  <c r="R314" i="4" s="1"/>
  <c r="P315" i="4"/>
  <c r="R315" i="4" s="1"/>
  <c r="P316" i="4"/>
  <c r="R316" i="4" s="1"/>
  <c r="P317" i="4"/>
  <c r="R317" i="4" s="1"/>
  <c r="P318" i="4"/>
  <c r="R318" i="4" s="1"/>
  <c r="P319" i="4"/>
  <c r="R319" i="4" s="1"/>
  <c r="P320" i="4"/>
  <c r="R320" i="4" s="1"/>
  <c r="P321" i="4"/>
  <c r="R321" i="4" s="1"/>
  <c r="P322" i="4"/>
  <c r="R322" i="4" s="1"/>
  <c r="P323" i="4"/>
  <c r="R323" i="4" s="1"/>
  <c r="P324" i="4"/>
  <c r="R324" i="4" s="1"/>
  <c r="P325" i="4"/>
  <c r="R325" i="4" s="1"/>
  <c r="P326" i="4"/>
  <c r="R326" i="4" s="1"/>
  <c r="P327" i="4"/>
  <c r="R327" i="4" s="1"/>
  <c r="P328" i="4"/>
  <c r="R328" i="4" s="1"/>
  <c r="P329" i="4"/>
  <c r="R329" i="4" s="1"/>
  <c r="P330" i="4"/>
  <c r="R330" i="4" s="1"/>
  <c r="P331" i="4"/>
  <c r="R331" i="4" s="1"/>
  <c r="P332" i="4"/>
  <c r="R332" i="4" s="1"/>
  <c r="P333" i="4"/>
  <c r="R333" i="4" s="1"/>
  <c r="P334" i="4"/>
  <c r="R334" i="4" s="1"/>
  <c r="P335" i="4"/>
  <c r="R335" i="4" s="1"/>
  <c r="P336" i="4"/>
  <c r="R336" i="4" s="1"/>
  <c r="P337" i="4"/>
  <c r="R337" i="4" s="1"/>
  <c r="P338" i="4"/>
  <c r="R338" i="4" s="1"/>
  <c r="S338" i="4" s="1"/>
  <c r="P339" i="4"/>
  <c r="R339" i="4" s="1"/>
  <c r="P340" i="4"/>
  <c r="R340" i="4" s="1"/>
  <c r="P341" i="4"/>
  <c r="R341" i="4" s="1"/>
  <c r="P342" i="4"/>
  <c r="R342" i="4" s="1"/>
  <c r="P343" i="4"/>
  <c r="R343" i="4" s="1"/>
  <c r="P344" i="4"/>
  <c r="R344" i="4" s="1"/>
  <c r="P345" i="4"/>
  <c r="R345" i="4" s="1"/>
  <c r="P346" i="4"/>
  <c r="R346" i="4" s="1"/>
  <c r="P347" i="4"/>
  <c r="R347" i="4" s="1"/>
  <c r="P348" i="4"/>
  <c r="R348" i="4" s="1"/>
  <c r="P349" i="4"/>
  <c r="R349" i="4" s="1"/>
  <c r="P350" i="4"/>
  <c r="R350" i="4" s="1"/>
  <c r="P351" i="4"/>
  <c r="R351" i="4" s="1"/>
  <c r="P352" i="4"/>
  <c r="R352" i="4" s="1"/>
  <c r="P353" i="4"/>
  <c r="R353" i="4" s="1"/>
  <c r="P354" i="4"/>
  <c r="R354" i="4" s="1"/>
  <c r="P355" i="4"/>
  <c r="R355" i="4" s="1"/>
  <c r="P356" i="4"/>
  <c r="R356" i="4" s="1"/>
  <c r="P357" i="4"/>
  <c r="R357" i="4" s="1"/>
  <c r="P358" i="4"/>
  <c r="R358" i="4" s="1"/>
  <c r="P359" i="4"/>
  <c r="R359" i="4" s="1"/>
  <c r="P360" i="4"/>
  <c r="R360" i="4" s="1"/>
  <c r="P361" i="4"/>
  <c r="R361" i="4" s="1"/>
  <c r="P362" i="4"/>
  <c r="R362" i="4" s="1"/>
  <c r="P363" i="4"/>
  <c r="R363" i="4" s="1"/>
  <c r="P364" i="4"/>
  <c r="R364" i="4" s="1"/>
  <c r="P365" i="4"/>
  <c r="R365" i="4" s="1"/>
  <c r="P366" i="4"/>
  <c r="R366" i="4" s="1"/>
  <c r="P367" i="4"/>
  <c r="R367" i="4" s="1"/>
  <c r="P368" i="4"/>
  <c r="R368" i="4" s="1"/>
  <c r="P369" i="4"/>
  <c r="R369" i="4" s="1"/>
  <c r="P370" i="4"/>
  <c r="R370" i="4" s="1"/>
  <c r="P371" i="4"/>
  <c r="R371" i="4" s="1"/>
  <c r="P372" i="4"/>
  <c r="R372" i="4" s="1"/>
  <c r="P373" i="4"/>
  <c r="R373" i="4" s="1"/>
  <c r="P374" i="4"/>
  <c r="R374" i="4" s="1"/>
  <c r="S374" i="4" s="1"/>
  <c r="P375" i="4"/>
  <c r="R375" i="4" s="1"/>
  <c r="P376" i="4"/>
  <c r="R376" i="4" s="1"/>
  <c r="P377" i="4"/>
  <c r="R377" i="4" s="1"/>
  <c r="P378" i="4"/>
  <c r="R378" i="4" s="1"/>
  <c r="P379" i="4"/>
  <c r="R379" i="4" s="1"/>
  <c r="P380" i="4"/>
  <c r="R380" i="4" s="1"/>
  <c r="P381" i="4"/>
  <c r="R381" i="4" s="1"/>
  <c r="P382" i="4"/>
  <c r="R382" i="4" s="1"/>
  <c r="P383" i="4"/>
  <c r="R383" i="4" s="1"/>
  <c r="P384" i="4"/>
  <c r="R384" i="4" s="1"/>
  <c r="P385" i="4"/>
  <c r="R385" i="4" s="1"/>
  <c r="P386" i="4"/>
  <c r="R386" i="4" s="1"/>
  <c r="P387" i="4"/>
  <c r="R387" i="4" s="1"/>
  <c r="P388" i="4"/>
  <c r="R388" i="4" s="1"/>
  <c r="P389" i="4"/>
  <c r="R389" i="4" s="1"/>
  <c r="P390" i="4"/>
  <c r="R390" i="4" s="1"/>
  <c r="P391" i="4"/>
  <c r="R391" i="4" s="1"/>
  <c r="P392" i="4"/>
  <c r="R392" i="4" s="1"/>
  <c r="P393" i="4"/>
  <c r="R393" i="4" s="1"/>
  <c r="P394" i="4"/>
  <c r="R394" i="4" s="1"/>
  <c r="P395" i="4"/>
  <c r="R395" i="4" s="1"/>
  <c r="P396" i="4"/>
  <c r="R396" i="4" s="1"/>
  <c r="P397" i="4"/>
  <c r="R397" i="4" s="1"/>
  <c r="P398" i="4"/>
  <c r="R398" i="4" s="1"/>
  <c r="P399" i="4"/>
  <c r="R399" i="4" s="1"/>
  <c r="P400" i="4"/>
  <c r="R400" i="4" s="1"/>
  <c r="P401" i="4"/>
  <c r="R401" i="4" s="1"/>
  <c r="P402" i="4"/>
  <c r="R402" i="4" s="1"/>
  <c r="P403" i="4"/>
  <c r="R403" i="4" s="1"/>
  <c r="P404" i="4"/>
  <c r="R404" i="4" s="1"/>
  <c r="P405" i="4"/>
  <c r="R405" i="4" s="1"/>
  <c r="P406" i="4"/>
  <c r="R406" i="4" s="1"/>
  <c r="P407" i="4"/>
  <c r="R407" i="4" s="1"/>
  <c r="P408" i="4"/>
  <c r="R408" i="4" s="1"/>
  <c r="P409" i="4"/>
  <c r="R409" i="4" s="1"/>
  <c r="P410" i="4"/>
  <c r="R410" i="4" s="1"/>
  <c r="P411" i="4"/>
  <c r="R411" i="4" s="1"/>
  <c r="P412" i="4"/>
  <c r="R412" i="4" s="1"/>
  <c r="P413" i="4"/>
  <c r="R413" i="4" s="1"/>
  <c r="P414" i="4"/>
  <c r="R414" i="4" s="1"/>
  <c r="P415" i="4"/>
  <c r="R415" i="4" s="1"/>
  <c r="P416" i="4"/>
  <c r="R416" i="4" s="1"/>
  <c r="P417" i="4"/>
  <c r="R417" i="4" s="1"/>
  <c r="P418" i="4"/>
  <c r="R418" i="4" s="1"/>
  <c r="P419" i="4"/>
  <c r="R419" i="4" s="1"/>
  <c r="P420" i="4"/>
  <c r="R420" i="4" s="1"/>
  <c r="P421" i="4"/>
  <c r="R421" i="4" s="1"/>
  <c r="P422" i="4"/>
  <c r="R422" i="4" s="1"/>
  <c r="P423" i="4"/>
  <c r="R423" i="4" s="1"/>
  <c r="P424" i="4"/>
  <c r="R424" i="4" s="1"/>
  <c r="P425" i="4"/>
  <c r="R425" i="4" s="1"/>
  <c r="P426" i="4"/>
  <c r="R426" i="4" s="1"/>
  <c r="P427" i="4"/>
  <c r="R427" i="4" s="1"/>
  <c r="P428" i="4"/>
  <c r="R428" i="4" s="1"/>
  <c r="S428" i="4" s="1"/>
  <c r="P429" i="4"/>
  <c r="R429" i="4" s="1"/>
  <c r="P430" i="4"/>
  <c r="R430" i="4" s="1"/>
  <c r="P431" i="4"/>
  <c r="R431" i="4" s="1"/>
  <c r="P432" i="4"/>
  <c r="R432" i="4" s="1"/>
  <c r="P433" i="4"/>
  <c r="R433" i="4" s="1"/>
  <c r="P434" i="4"/>
  <c r="R434" i="4" s="1"/>
  <c r="P435" i="4"/>
  <c r="R435" i="4" s="1"/>
  <c r="P436" i="4"/>
  <c r="R436" i="4" s="1"/>
  <c r="P437" i="4"/>
  <c r="R437" i="4" s="1"/>
  <c r="P438" i="4"/>
  <c r="R438" i="4" s="1"/>
  <c r="P439" i="4"/>
  <c r="R439" i="4" s="1"/>
  <c r="P440" i="4"/>
  <c r="R440" i="4" s="1"/>
  <c r="P441" i="4"/>
  <c r="R441" i="4" s="1"/>
  <c r="P442" i="4"/>
  <c r="R442" i="4" s="1"/>
  <c r="P443" i="4"/>
  <c r="R443" i="4" s="1"/>
  <c r="P444" i="4"/>
  <c r="R444" i="4" s="1"/>
  <c r="P445" i="4"/>
  <c r="R445" i="4" s="1"/>
  <c r="P446" i="4"/>
  <c r="R446" i="4" s="1"/>
  <c r="P447" i="4"/>
  <c r="R447" i="4" s="1"/>
  <c r="P448" i="4"/>
  <c r="R448" i="4" s="1"/>
  <c r="P449" i="4"/>
  <c r="R449" i="4" s="1"/>
  <c r="P450" i="4"/>
  <c r="R450" i="4" s="1"/>
  <c r="P451" i="4"/>
  <c r="R451" i="4" s="1"/>
  <c r="P452" i="4"/>
  <c r="R452" i="4" s="1"/>
  <c r="P453" i="4"/>
  <c r="R453" i="4" s="1"/>
  <c r="P454" i="4"/>
  <c r="R454" i="4" s="1"/>
  <c r="P455" i="4"/>
  <c r="R455" i="4" s="1"/>
  <c r="P456" i="4"/>
  <c r="R456" i="4" s="1"/>
  <c r="P457" i="4"/>
  <c r="R457" i="4" s="1"/>
  <c r="P458" i="4"/>
  <c r="R458" i="4" s="1"/>
  <c r="P459" i="4"/>
  <c r="R459" i="4" s="1"/>
  <c r="P460" i="4"/>
  <c r="R460" i="4" s="1"/>
  <c r="P461" i="4"/>
  <c r="R461" i="4" s="1"/>
  <c r="P462" i="4"/>
  <c r="R462" i="4" s="1"/>
  <c r="P463" i="4"/>
  <c r="R463" i="4" s="1"/>
  <c r="P464" i="4"/>
  <c r="R464" i="4" s="1"/>
  <c r="P465" i="4"/>
  <c r="R465" i="4" s="1"/>
  <c r="P466" i="4"/>
  <c r="R466" i="4" s="1"/>
  <c r="P467" i="4"/>
  <c r="R467" i="4" s="1"/>
  <c r="P468" i="4"/>
  <c r="R468" i="4" s="1"/>
  <c r="P469" i="4"/>
  <c r="R469" i="4" s="1"/>
  <c r="P470" i="4"/>
  <c r="R470" i="4" s="1"/>
  <c r="P471" i="4"/>
  <c r="R471" i="4" s="1"/>
  <c r="P472" i="4"/>
  <c r="R472" i="4" s="1"/>
  <c r="P473" i="4"/>
  <c r="R473" i="4" s="1"/>
  <c r="P474" i="4"/>
  <c r="R474" i="4" s="1"/>
  <c r="P475" i="4"/>
  <c r="R475" i="4" s="1"/>
  <c r="P476" i="4"/>
  <c r="R476" i="4" s="1"/>
  <c r="P477" i="4"/>
  <c r="R477" i="4" s="1"/>
  <c r="P478" i="4"/>
  <c r="R478" i="4" s="1"/>
  <c r="P479" i="4"/>
  <c r="R479" i="4" s="1"/>
  <c r="P480" i="4"/>
  <c r="R480" i="4" s="1"/>
  <c r="P481" i="4"/>
  <c r="R481" i="4" s="1"/>
  <c r="P482" i="4"/>
  <c r="R482" i="4" s="1"/>
  <c r="P483" i="4"/>
  <c r="R483" i="4" s="1"/>
  <c r="P484" i="4"/>
  <c r="R484" i="4" s="1"/>
  <c r="P485" i="4"/>
  <c r="R485" i="4" s="1"/>
  <c r="P486" i="4"/>
  <c r="R486" i="4" s="1"/>
  <c r="P487" i="4"/>
  <c r="R487" i="4" s="1"/>
  <c r="P488" i="4"/>
  <c r="R488" i="4" s="1"/>
  <c r="S488" i="4" s="1"/>
  <c r="P489" i="4"/>
  <c r="R489" i="4" s="1"/>
  <c r="P490" i="4"/>
  <c r="R490" i="4" s="1"/>
  <c r="P491" i="4"/>
  <c r="R491" i="4" s="1"/>
  <c r="P492" i="4"/>
  <c r="R492" i="4" s="1"/>
  <c r="P493" i="4"/>
  <c r="R493" i="4" s="1"/>
  <c r="P494" i="4"/>
  <c r="R494" i="4" s="1"/>
  <c r="P495" i="4"/>
  <c r="R495" i="4" s="1"/>
  <c r="P496" i="4"/>
  <c r="R496" i="4" s="1"/>
  <c r="P497" i="4"/>
  <c r="R497" i="4" s="1"/>
  <c r="P498" i="4"/>
  <c r="R498" i="4" s="1"/>
  <c r="P499" i="4"/>
  <c r="R499" i="4" s="1"/>
  <c r="P500" i="4"/>
  <c r="R500" i="4" s="1"/>
  <c r="P501" i="4"/>
  <c r="R501" i="4" s="1"/>
  <c r="P502" i="4"/>
  <c r="R502" i="4" s="1"/>
  <c r="P503" i="4"/>
  <c r="R503" i="4" s="1"/>
  <c r="P504" i="4"/>
  <c r="R504" i="4" s="1"/>
  <c r="P505" i="4"/>
  <c r="R505" i="4" s="1"/>
  <c r="P506" i="4"/>
  <c r="R506" i="4" s="1"/>
  <c r="P507" i="4"/>
  <c r="R507" i="4" s="1"/>
  <c r="P508" i="4"/>
  <c r="R508" i="4" s="1"/>
  <c r="P509" i="4"/>
  <c r="R509" i="4" s="1"/>
  <c r="P510" i="4"/>
  <c r="R510" i="4" s="1"/>
  <c r="P511" i="4"/>
  <c r="R511" i="4" s="1"/>
  <c r="P512" i="4"/>
  <c r="R512" i="4" s="1"/>
  <c r="P513" i="4"/>
  <c r="R513" i="4" s="1"/>
  <c r="P514" i="4"/>
  <c r="R514" i="4" s="1"/>
  <c r="P515" i="4"/>
  <c r="R515" i="4" s="1"/>
  <c r="P516" i="4"/>
  <c r="R516" i="4" s="1"/>
  <c r="P517" i="4"/>
  <c r="R517" i="4" s="1"/>
  <c r="P518" i="4"/>
  <c r="R518" i="4" s="1"/>
  <c r="P519" i="4"/>
  <c r="R519" i="4" s="1"/>
  <c r="P520" i="4"/>
  <c r="R520" i="4" s="1"/>
  <c r="P521" i="4"/>
  <c r="R521" i="4" s="1"/>
  <c r="P522" i="4"/>
  <c r="R522" i="4" s="1"/>
  <c r="P523" i="4"/>
  <c r="R523" i="4" s="1"/>
  <c r="P524" i="4"/>
  <c r="R524" i="4" s="1"/>
  <c r="P525" i="4"/>
  <c r="R525" i="4" s="1"/>
  <c r="P526" i="4"/>
  <c r="R526" i="4" s="1"/>
  <c r="P527" i="4"/>
  <c r="R527" i="4" s="1"/>
  <c r="P528" i="4"/>
  <c r="R528" i="4" s="1"/>
  <c r="P529" i="4"/>
  <c r="R529" i="4" s="1"/>
  <c r="P530" i="4"/>
  <c r="R530" i="4" s="1"/>
  <c r="P531" i="4"/>
  <c r="R531" i="4" s="1"/>
  <c r="P532" i="4"/>
  <c r="R532" i="4" s="1"/>
  <c r="P533" i="4"/>
  <c r="R533" i="4" s="1"/>
  <c r="P534" i="4"/>
  <c r="R534" i="4" s="1"/>
  <c r="P535" i="4"/>
  <c r="R535" i="4" s="1"/>
  <c r="P536" i="4"/>
  <c r="R536" i="4" s="1"/>
  <c r="P537" i="4"/>
  <c r="R537" i="4" s="1"/>
  <c r="P538" i="4"/>
  <c r="R538" i="4" s="1"/>
  <c r="P539" i="4"/>
  <c r="R539" i="4" s="1"/>
  <c r="P540" i="4"/>
  <c r="R540" i="4" s="1"/>
  <c r="P541" i="4"/>
  <c r="R541" i="4" s="1"/>
  <c r="P542" i="4"/>
  <c r="R542" i="4" s="1"/>
  <c r="P543" i="4"/>
  <c r="R543" i="4" s="1"/>
  <c r="P544" i="4"/>
  <c r="R544" i="4" s="1"/>
  <c r="P545" i="4"/>
  <c r="R545" i="4" s="1"/>
  <c r="P546" i="4"/>
  <c r="R546" i="4" s="1"/>
  <c r="P547" i="4"/>
  <c r="R547" i="4" s="1"/>
  <c r="P548" i="4"/>
  <c r="R548" i="4" s="1"/>
  <c r="P549" i="4"/>
  <c r="R549" i="4" s="1"/>
  <c r="P550" i="4"/>
  <c r="R550" i="4" s="1"/>
  <c r="P551" i="4"/>
  <c r="R551" i="4" s="1"/>
  <c r="P552" i="4"/>
  <c r="R552" i="4" s="1"/>
  <c r="P553" i="4"/>
  <c r="R553" i="4" s="1"/>
  <c r="P554" i="4"/>
  <c r="R554" i="4" s="1"/>
  <c r="P555" i="4"/>
  <c r="R555" i="4" s="1"/>
  <c r="P556" i="4"/>
  <c r="R556" i="4" s="1"/>
  <c r="P557" i="4"/>
  <c r="R557" i="4" s="1"/>
  <c r="P558" i="4"/>
  <c r="R558" i="4" s="1"/>
  <c r="P559" i="4"/>
  <c r="R559" i="4" s="1"/>
  <c r="P560" i="4"/>
  <c r="R560" i="4" s="1"/>
  <c r="P561" i="4"/>
  <c r="R561" i="4" s="1"/>
  <c r="P562" i="4"/>
  <c r="R562" i="4" s="1"/>
  <c r="P563" i="4"/>
  <c r="R563" i="4" s="1"/>
  <c r="P564" i="4"/>
  <c r="R564" i="4" s="1"/>
  <c r="P565" i="4"/>
  <c r="R565" i="4" s="1"/>
  <c r="P566" i="4"/>
  <c r="R566" i="4" s="1"/>
  <c r="P567" i="4"/>
  <c r="R567" i="4" s="1"/>
  <c r="P568" i="4"/>
  <c r="R568" i="4" s="1"/>
  <c r="P569" i="4"/>
  <c r="R569" i="4" s="1"/>
  <c r="P570" i="4"/>
  <c r="R570" i="4" s="1"/>
  <c r="P571" i="4"/>
  <c r="R571" i="4" s="1"/>
  <c r="P572" i="4"/>
  <c r="R572" i="4" s="1"/>
  <c r="P573" i="4"/>
  <c r="R573" i="4" s="1"/>
  <c r="P574" i="4"/>
  <c r="R574" i="4" s="1"/>
  <c r="P575" i="4"/>
  <c r="R575" i="4" s="1"/>
  <c r="P576" i="4"/>
  <c r="R576" i="4" s="1"/>
  <c r="P577" i="4"/>
  <c r="R577" i="4" s="1"/>
  <c r="P578" i="4"/>
  <c r="R578" i="4" s="1"/>
  <c r="P579" i="4"/>
  <c r="R579" i="4" s="1"/>
  <c r="P580" i="4"/>
  <c r="R580" i="4" s="1"/>
  <c r="P581" i="4"/>
  <c r="R581" i="4" s="1"/>
  <c r="P582" i="4"/>
  <c r="R582" i="4" s="1"/>
  <c r="P583" i="4"/>
  <c r="R583" i="4" s="1"/>
  <c r="P584" i="4"/>
  <c r="R584" i="4" s="1"/>
  <c r="P585" i="4"/>
  <c r="R585" i="4" s="1"/>
  <c r="P586" i="4"/>
  <c r="R586" i="4" s="1"/>
  <c r="P587" i="4"/>
  <c r="R587" i="4" s="1"/>
  <c r="P588" i="4"/>
  <c r="R588" i="4" s="1"/>
  <c r="P589" i="4"/>
  <c r="R589" i="4" s="1"/>
  <c r="P590" i="4"/>
  <c r="R590" i="4" s="1"/>
  <c r="P591" i="4"/>
  <c r="R591" i="4" s="1"/>
  <c r="P592" i="4"/>
  <c r="R592" i="4" s="1"/>
  <c r="P593" i="4"/>
  <c r="R593" i="4" s="1"/>
  <c r="P594" i="4"/>
  <c r="R594" i="4" s="1"/>
  <c r="P595" i="4"/>
  <c r="R595" i="4" s="1"/>
  <c r="P596" i="4"/>
  <c r="R596" i="4" s="1"/>
  <c r="S596" i="4" s="1"/>
  <c r="P597" i="4"/>
  <c r="R597" i="4" s="1"/>
  <c r="P598" i="4"/>
  <c r="R598" i="4" s="1"/>
  <c r="P599" i="4"/>
  <c r="R599" i="4" s="1"/>
  <c r="P600" i="4"/>
  <c r="R600" i="4" s="1"/>
  <c r="P601" i="4"/>
  <c r="R601" i="4" s="1"/>
  <c r="P602" i="4"/>
  <c r="R602" i="4" s="1"/>
  <c r="P603" i="4"/>
  <c r="R603" i="4" s="1"/>
  <c r="P604" i="4"/>
  <c r="R604" i="4" s="1"/>
  <c r="P605" i="4"/>
  <c r="R605" i="4" s="1"/>
  <c r="P606" i="4"/>
  <c r="R606" i="4" s="1"/>
  <c r="P607" i="4"/>
  <c r="R607" i="4" s="1"/>
  <c r="P608" i="4"/>
  <c r="R608" i="4" s="1"/>
  <c r="P609" i="4"/>
  <c r="R609" i="4" s="1"/>
  <c r="P610" i="4"/>
  <c r="R610" i="4" s="1"/>
  <c r="P611" i="4"/>
  <c r="R611" i="4" s="1"/>
  <c r="P612" i="4"/>
  <c r="R612" i="4" s="1"/>
  <c r="P613" i="4"/>
  <c r="R613" i="4" s="1"/>
  <c r="P614" i="4"/>
  <c r="R614" i="4" s="1"/>
  <c r="P615" i="4"/>
  <c r="R615" i="4" s="1"/>
  <c r="P616" i="4"/>
  <c r="R616" i="4" s="1"/>
  <c r="P617" i="4"/>
  <c r="R617" i="4" s="1"/>
  <c r="P618" i="4"/>
  <c r="R618" i="4" s="1"/>
  <c r="P2" i="4"/>
  <c r="R2" i="4" s="1"/>
  <c r="H8" i="4"/>
  <c r="H14" i="4"/>
  <c r="H32" i="4"/>
  <c r="H42" i="4"/>
  <c r="H62" i="4"/>
  <c r="H68" i="4"/>
  <c r="H80" i="4"/>
  <c r="H86" i="4"/>
  <c r="H116" i="4"/>
  <c r="H122" i="4"/>
  <c r="H146" i="4"/>
  <c r="H147" i="4"/>
  <c r="H152" i="4"/>
  <c r="H164" i="4"/>
  <c r="H170" i="4"/>
  <c r="H182" i="4"/>
  <c r="H185" i="4"/>
  <c r="H203" i="4"/>
  <c r="H222" i="4"/>
  <c r="H236" i="4"/>
  <c r="H242" i="4"/>
  <c r="H254" i="4"/>
  <c r="H257" i="4"/>
  <c r="H258" i="4"/>
  <c r="H272" i="4"/>
  <c r="H284" i="4"/>
  <c r="H308" i="4"/>
  <c r="H314" i="4"/>
  <c r="H326" i="4"/>
  <c r="H329" i="4"/>
  <c r="H332" i="4"/>
  <c r="H344" i="4"/>
  <c r="H347" i="4"/>
  <c r="H350" i="4"/>
  <c r="H362" i="4"/>
  <c r="H368" i="4"/>
  <c r="H380" i="4"/>
  <c r="H386" i="4"/>
  <c r="H389" i="4"/>
  <c r="H398" i="4"/>
  <c r="H401" i="4"/>
  <c r="H410" i="4"/>
  <c r="H413" i="4"/>
  <c r="H416" i="4"/>
  <c r="H428" i="4"/>
  <c r="H431" i="4"/>
  <c r="H432" i="4"/>
  <c r="H440" i="4"/>
  <c r="H446" i="4"/>
  <c r="H449" i="4"/>
  <c r="H458" i="4"/>
  <c r="H464" i="4"/>
  <c r="H476" i="4"/>
  <c r="H488" i="4"/>
  <c r="H491" i="4"/>
  <c r="H492" i="4"/>
  <c r="H506" i="4"/>
  <c r="H509" i="4"/>
  <c r="H524" i="4"/>
  <c r="H536" i="4"/>
  <c r="H539" i="4"/>
  <c r="H540" i="4"/>
  <c r="H548" i="4"/>
  <c r="H554" i="4"/>
  <c r="H557" i="4"/>
  <c r="H566" i="4"/>
  <c r="H572" i="4"/>
  <c r="H584" i="4"/>
  <c r="H596" i="4"/>
  <c r="H599" i="4"/>
  <c r="H600" i="4"/>
  <c r="H614" i="4"/>
  <c r="H617" i="4"/>
  <c r="F3" i="4"/>
  <c r="H3" i="4" s="1"/>
  <c r="F4" i="4"/>
  <c r="H4" i="4" s="1"/>
  <c r="F5" i="4"/>
  <c r="H5" i="4" s="1"/>
  <c r="F6" i="4"/>
  <c r="H6" i="4" s="1"/>
  <c r="F7" i="4"/>
  <c r="H7" i="4" s="1"/>
  <c r="F8" i="4"/>
  <c r="F9" i="4"/>
  <c r="H9" i="4" s="1"/>
  <c r="F10" i="4"/>
  <c r="H10" i="4" s="1"/>
  <c r="F11" i="4"/>
  <c r="H11" i="4" s="1"/>
  <c r="F12" i="4"/>
  <c r="H12" i="4" s="1"/>
  <c r="F13" i="4"/>
  <c r="H13" i="4" s="1"/>
  <c r="F14" i="4"/>
  <c r="F15" i="4"/>
  <c r="H15" i="4" s="1"/>
  <c r="F16" i="4"/>
  <c r="H16" i="4" s="1"/>
  <c r="F17" i="4"/>
  <c r="H17" i="4" s="1"/>
  <c r="F18" i="4"/>
  <c r="H18" i="4" s="1"/>
  <c r="F19" i="4"/>
  <c r="H19" i="4" s="1"/>
  <c r="F20" i="4"/>
  <c r="H20" i="4" s="1"/>
  <c r="F21" i="4"/>
  <c r="H21" i="4" s="1"/>
  <c r="F22" i="4"/>
  <c r="H22" i="4" s="1"/>
  <c r="F23" i="4"/>
  <c r="H23" i="4" s="1"/>
  <c r="F24" i="4"/>
  <c r="H24" i="4" s="1"/>
  <c r="F25" i="4"/>
  <c r="H25" i="4" s="1"/>
  <c r="F26" i="4"/>
  <c r="H26" i="4" s="1"/>
  <c r="F27" i="4"/>
  <c r="H27" i="4" s="1"/>
  <c r="F28" i="4"/>
  <c r="H28" i="4" s="1"/>
  <c r="F29" i="4"/>
  <c r="H29" i="4" s="1"/>
  <c r="F30" i="4"/>
  <c r="H30" i="4" s="1"/>
  <c r="F31" i="4"/>
  <c r="H31" i="4" s="1"/>
  <c r="F32" i="4"/>
  <c r="F33" i="4"/>
  <c r="H33" i="4" s="1"/>
  <c r="F34" i="4"/>
  <c r="H34" i="4" s="1"/>
  <c r="F35" i="4"/>
  <c r="H35" i="4" s="1"/>
  <c r="F36" i="4"/>
  <c r="H36" i="4" s="1"/>
  <c r="F37" i="4"/>
  <c r="H37" i="4" s="1"/>
  <c r="F38" i="4"/>
  <c r="H38" i="4" s="1"/>
  <c r="F39" i="4"/>
  <c r="H39" i="4" s="1"/>
  <c r="F40" i="4"/>
  <c r="H40" i="4" s="1"/>
  <c r="F41" i="4"/>
  <c r="H41" i="4" s="1"/>
  <c r="F42" i="4"/>
  <c r="F43" i="4"/>
  <c r="H43" i="4" s="1"/>
  <c r="F44" i="4"/>
  <c r="H44" i="4" s="1"/>
  <c r="F45" i="4"/>
  <c r="H45" i="4" s="1"/>
  <c r="F46" i="4"/>
  <c r="H46" i="4" s="1"/>
  <c r="F47" i="4"/>
  <c r="H47" i="4" s="1"/>
  <c r="F48" i="4"/>
  <c r="H48" i="4" s="1"/>
  <c r="F49" i="4"/>
  <c r="H49" i="4" s="1"/>
  <c r="F50" i="4"/>
  <c r="H50" i="4" s="1"/>
  <c r="F51" i="4"/>
  <c r="H51" i="4" s="1"/>
  <c r="F52" i="4"/>
  <c r="H52" i="4" s="1"/>
  <c r="F53" i="4"/>
  <c r="H53" i="4" s="1"/>
  <c r="F54" i="4"/>
  <c r="H54" i="4" s="1"/>
  <c r="F55" i="4"/>
  <c r="H55" i="4" s="1"/>
  <c r="F56" i="4"/>
  <c r="H56" i="4" s="1"/>
  <c r="F57" i="4"/>
  <c r="H57" i="4" s="1"/>
  <c r="F58" i="4"/>
  <c r="H58" i="4" s="1"/>
  <c r="F59" i="4"/>
  <c r="H59" i="4" s="1"/>
  <c r="F60" i="4"/>
  <c r="H60" i="4" s="1"/>
  <c r="F61" i="4"/>
  <c r="H61" i="4" s="1"/>
  <c r="F62" i="4"/>
  <c r="F63" i="4"/>
  <c r="H63" i="4" s="1"/>
  <c r="F64" i="4"/>
  <c r="H64" i="4" s="1"/>
  <c r="F65" i="4"/>
  <c r="H65" i="4" s="1"/>
  <c r="F66" i="4"/>
  <c r="H66" i="4" s="1"/>
  <c r="F67" i="4"/>
  <c r="H67" i="4" s="1"/>
  <c r="F68" i="4"/>
  <c r="F69" i="4"/>
  <c r="H69" i="4" s="1"/>
  <c r="F70" i="4"/>
  <c r="H70" i="4" s="1"/>
  <c r="F71" i="4"/>
  <c r="H71" i="4" s="1"/>
  <c r="F72" i="4"/>
  <c r="H72" i="4" s="1"/>
  <c r="F73" i="4"/>
  <c r="H73" i="4" s="1"/>
  <c r="F74" i="4"/>
  <c r="H74" i="4" s="1"/>
  <c r="F75" i="4"/>
  <c r="H75" i="4" s="1"/>
  <c r="F76" i="4"/>
  <c r="H76" i="4" s="1"/>
  <c r="F77" i="4"/>
  <c r="H77" i="4" s="1"/>
  <c r="F78" i="4"/>
  <c r="H78" i="4" s="1"/>
  <c r="F79" i="4"/>
  <c r="H79" i="4" s="1"/>
  <c r="F80" i="4"/>
  <c r="F81" i="4"/>
  <c r="H81" i="4" s="1"/>
  <c r="F82" i="4"/>
  <c r="H82" i="4" s="1"/>
  <c r="F83" i="4"/>
  <c r="H83" i="4" s="1"/>
  <c r="F84" i="4"/>
  <c r="H84" i="4" s="1"/>
  <c r="F85" i="4"/>
  <c r="H85" i="4" s="1"/>
  <c r="F86" i="4"/>
  <c r="F87" i="4"/>
  <c r="H87" i="4" s="1"/>
  <c r="F88" i="4"/>
  <c r="H88" i="4" s="1"/>
  <c r="F89" i="4"/>
  <c r="H89" i="4" s="1"/>
  <c r="F90" i="4"/>
  <c r="H90" i="4" s="1"/>
  <c r="F91" i="4"/>
  <c r="H91" i="4" s="1"/>
  <c r="F92" i="4"/>
  <c r="H92" i="4" s="1"/>
  <c r="F93" i="4"/>
  <c r="H93" i="4" s="1"/>
  <c r="F94" i="4"/>
  <c r="H94" i="4" s="1"/>
  <c r="F95" i="4"/>
  <c r="H95" i="4" s="1"/>
  <c r="F96" i="4"/>
  <c r="H96" i="4" s="1"/>
  <c r="F97" i="4"/>
  <c r="H97" i="4" s="1"/>
  <c r="F98" i="4"/>
  <c r="H98" i="4" s="1"/>
  <c r="F99" i="4"/>
  <c r="H99" i="4" s="1"/>
  <c r="F100" i="4"/>
  <c r="H100" i="4" s="1"/>
  <c r="F101" i="4"/>
  <c r="H101" i="4" s="1"/>
  <c r="F102" i="4"/>
  <c r="H102" i="4" s="1"/>
  <c r="F103" i="4"/>
  <c r="H103" i="4" s="1"/>
  <c r="F104" i="4"/>
  <c r="H104" i="4" s="1"/>
  <c r="F105" i="4"/>
  <c r="H105" i="4" s="1"/>
  <c r="F106" i="4"/>
  <c r="H106" i="4" s="1"/>
  <c r="F107" i="4"/>
  <c r="H107" i="4" s="1"/>
  <c r="F108" i="4"/>
  <c r="H108" i="4" s="1"/>
  <c r="F109" i="4"/>
  <c r="H109" i="4" s="1"/>
  <c r="F110" i="4"/>
  <c r="H110" i="4" s="1"/>
  <c r="F111" i="4"/>
  <c r="H111" i="4" s="1"/>
  <c r="F112" i="4"/>
  <c r="H112" i="4" s="1"/>
  <c r="F113" i="4"/>
  <c r="H113" i="4" s="1"/>
  <c r="F114" i="4"/>
  <c r="H114" i="4" s="1"/>
  <c r="F115" i="4"/>
  <c r="H115" i="4" s="1"/>
  <c r="F116" i="4"/>
  <c r="F117" i="4"/>
  <c r="H117" i="4" s="1"/>
  <c r="F118" i="4"/>
  <c r="H118" i="4" s="1"/>
  <c r="F119" i="4"/>
  <c r="H119" i="4" s="1"/>
  <c r="F120" i="4"/>
  <c r="H120" i="4" s="1"/>
  <c r="F121" i="4"/>
  <c r="H121" i="4" s="1"/>
  <c r="F122" i="4"/>
  <c r="F123" i="4"/>
  <c r="H123" i="4" s="1"/>
  <c r="F124" i="4"/>
  <c r="H124" i="4" s="1"/>
  <c r="F125" i="4"/>
  <c r="H125" i="4" s="1"/>
  <c r="F126" i="4"/>
  <c r="H126" i="4" s="1"/>
  <c r="F127" i="4"/>
  <c r="H127" i="4" s="1"/>
  <c r="F128" i="4"/>
  <c r="H128" i="4" s="1"/>
  <c r="F129" i="4"/>
  <c r="H129" i="4" s="1"/>
  <c r="F130" i="4"/>
  <c r="H130" i="4" s="1"/>
  <c r="F131" i="4"/>
  <c r="H131" i="4" s="1"/>
  <c r="F132" i="4"/>
  <c r="H132" i="4" s="1"/>
  <c r="F133" i="4"/>
  <c r="H133" i="4" s="1"/>
  <c r="F134" i="4"/>
  <c r="H134" i="4" s="1"/>
  <c r="F135" i="4"/>
  <c r="H135" i="4" s="1"/>
  <c r="F136" i="4"/>
  <c r="H136" i="4" s="1"/>
  <c r="F137" i="4"/>
  <c r="H137" i="4" s="1"/>
  <c r="F138" i="4"/>
  <c r="H138" i="4" s="1"/>
  <c r="F139" i="4"/>
  <c r="H139" i="4" s="1"/>
  <c r="F140" i="4"/>
  <c r="H140" i="4" s="1"/>
  <c r="F141" i="4"/>
  <c r="H141" i="4" s="1"/>
  <c r="F142" i="4"/>
  <c r="H142" i="4" s="1"/>
  <c r="F143" i="4"/>
  <c r="H143" i="4" s="1"/>
  <c r="F144" i="4"/>
  <c r="H144" i="4" s="1"/>
  <c r="F145" i="4"/>
  <c r="H145" i="4" s="1"/>
  <c r="F146" i="4"/>
  <c r="F147" i="4"/>
  <c r="F148" i="4"/>
  <c r="H148" i="4" s="1"/>
  <c r="F149" i="4"/>
  <c r="H149" i="4" s="1"/>
  <c r="F150" i="4"/>
  <c r="H150" i="4" s="1"/>
  <c r="F151" i="4"/>
  <c r="H151" i="4" s="1"/>
  <c r="F152" i="4"/>
  <c r="F153" i="4"/>
  <c r="H153" i="4" s="1"/>
  <c r="F154" i="4"/>
  <c r="H154" i="4" s="1"/>
  <c r="F155" i="4"/>
  <c r="H155" i="4" s="1"/>
  <c r="F156" i="4"/>
  <c r="H156" i="4" s="1"/>
  <c r="F157" i="4"/>
  <c r="H157" i="4" s="1"/>
  <c r="F158" i="4"/>
  <c r="H158" i="4" s="1"/>
  <c r="F159" i="4"/>
  <c r="H159" i="4" s="1"/>
  <c r="F160" i="4"/>
  <c r="H160" i="4" s="1"/>
  <c r="F161" i="4"/>
  <c r="H161" i="4" s="1"/>
  <c r="F162" i="4"/>
  <c r="H162" i="4" s="1"/>
  <c r="F163" i="4"/>
  <c r="H163" i="4" s="1"/>
  <c r="F164" i="4"/>
  <c r="F165" i="4"/>
  <c r="H165" i="4" s="1"/>
  <c r="F166" i="4"/>
  <c r="H166" i="4" s="1"/>
  <c r="F167" i="4"/>
  <c r="H167" i="4" s="1"/>
  <c r="F168" i="4"/>
  <c r="H168" i="4" s="1"/>
  <c r="F169" i="4"/>
  <c r="H169" i="4" s="1"/>
  <c r="F170" i="4"/>
  <c r="F171" i="4"/>
  <c r="H171" i="4" s="1"/>
  <c r="F172" i="4"/>
  <c r="H172" i="4" s="1"/>
  <c r="F173" i="4"/>
  <c r="H173" i="4" s="1"/>
  <c r="F174" i="4"/>
  <c r="H174" i="4" s="1"/>
  <c r="F175" i="4"/>
  <c r="H175" i="4" s="1"/>
  <c r="F176" i="4"/>
  <c r="H176" i="4" s="1"/>
  <c r="F177" i="4"/>
  <c r="H177" i="4" s="1"/>
  <c r="F178" i="4"/>
  <c r="H178" i="4" s="1"/>
  <c r="F179" i="4"/>
  <c r="H179" i="4" s="1"/>
  <c r="F180" i="4"/>
  <c r="H180" i="4" s="1"/>
  <c r="F181" i="4"/>
  <c r="H181" i="4" s="1"/>
  <c r="F182" i="4"/>
  <c r="F183" i="4"/>
  <c r="H183" i="4" s="1"/>
  <c r="F184" i="4"/>
  <c r="H184" i="4" s="1"/>
  <c r="F185" i="4"/>
  <c r="F186" i="4"/>
  <c r="H186" i="4" s="1"/>
  <c r="F187" i="4"/>
  <c r="H187" i="4" s="1"/>
  <c r="F188" i="4"/>
  <c r="H188" i="4" s="1"/>
  <c r="F189" i="4"/>
  <c r="H189" i="4" s="1"/>
  <c r="F190" i="4"/>
  <c r="H190" i="4" s="1"/>
  <c r="F191" i="4"/>
  <c r="H191" i="4" s="1"/>
  <c r="F192" i="4"/>
  <c r="H192" i="4" s="1"/>
  <c r="F193" i="4"/>
  <c r="H193" i="4" s="1"/>
  <c r="F194" i="4"/>
  <c r="H194" i="4" s="1"/>
  <c r="F195" i="4"/>
  <c r="H195" i="4" s="1"/>
  <c r="F196" i="4"/>
  <c r="H196" i="4" s="1"/>
  <c r="F197" i="4"/>
  <c r="H197" i="4" s="1"/>
  <c r="F198" i="4"/>
  <c r="H198" i="4" s="1"/>
  <c r="F199" i="4"/>
  <c r="H199" i="4" s="1"/>
  <c r="F200" i="4"/>
  <c r="H200" i="4" s="1"/>
  <c r="F201" i="4"/>
  <c r="H201" i="4" s="1"/>
  <c r="F202" i="4"/>
  <c r="H202" i="4" s="1"/>
  <c r="F203" i="4"/>
  <c r="F204" i="4"/>
  <c r="H204" i="4" s="1"/>
  <c r="F205" i="4"/>
  <c r="H205" i="4" s="1"/>
  <c r="F206" i="4"/>
  <c r="H206" i="4" s="1"/>
  <c r="F207" i="4"/>
  <c r="H207" i="4" s="1"/>
  <c r="F208" i="4"/>
  <c r="H208" i="4" s="1"/>
  <c r="F209" i="4"/>
  <c r="H209" i="4" s="1"/>
  <c r="F210" i="4"/>
  <c r="H210" i="4" s="1"/>
  <c r="F211" i="4"/>
  <c r="H211" i="4" s="1"/>
  <c r="F212" i="4"/>
  <c r="H212" i="4" s="1"/>
  <c r="F213" i="4"/>
  <c r="H213" i="4" s="1"/>
  <c r="F214" i="4"/>
  <c r="H214" i="4" s="1"/>
  <c r="F215" i="4"/>
  <c r="H215" i="4" s="1"/>
  <c r="F216" i="4"/>
  <c r="H216" i="4" s="1"/>
  <c r="F217" i="4"/>
  <c r="H217" i="4" s="1"/>
  <c r="F218" i="4"/>
  <c r="H218" i="4" s="1"/>
  <c r="F219" i="4"/>
  <c r="H219" i="4" s="1"/>
  <c r="F220" i="4"/>
  <c r="H220" i="4" s="1"/>
  <c r="F221" i="4"/>
  <c r="H221" i="4" s="1"/>
  <c r="F222" i="4"/>
  <c r="F223" i="4"/>
  <c r="H223" i="4" s="1"/>
  <c r="F224" i="4"/>
  <c r="H224" i="4" s="1"/>
  <c r="F225" i="4"/>
  <c r="H225" i="4" s="1"/>
  <c r="F226" i="4"/>
  <c r="H226" i="4" s="1"/>
  <c r="F227" i="4"/>
  <c r="H227" i="4" s="1"/>
  <c r="F228" i="4"/>
  <c r="H228" i="4" s="1"/>
  <c r="F229" i="4"/>
  <c r="H229" i="4" s="1"/>
  <c r="F230" i="4"/>
  <c r="H230" i="4" s="1"/>
  <c r="F231" i="4"/>
  <c r="H231" i="4" s="1"/>
  <c r="F232" i="4"/>
  <c r="H232" i="4" s="1"/>
  <c r="F233" i="4"/>
  <c r="H233" i="4" s="1"/>
  <c r="F234" i="4"/>
  <c r="H234" i="4" s="1"/>
  <c r="F235" i="4"/>
  <c r="H235" i="4" s="1"/>
  <c r="F236" i="4"/>
  <c r="F237" i="4"/>
  <c r="H237" i="4" s="1"/>
  <c r="F238" i="4"/>
  <c r="H238" i="4" s="1"/>
  <c r="F239" i="4"/>
  <c r="H239" i="4" s="1"/>
  <c r="F240" i="4"/>
  <c r="H240" i="4" s="1"/>
  <c r="F241" i="4"/>
  <c r="H241" i="4" s="1"/>
  <c r="F242" i="4"/>
  <c r="F243" i="4"/>
  <c r="H243" i="4" s="1"/>
  <c r="F244" i="4"/>
  <c r="H244" i="4" s="1"/>
  <c r="F245" i="4"/>
  <c r="H245" i="4" s="1"/>
  <c r="F246" i="4"/>
  <c r="H246" i="4" s="1"/>
  <c r="F247" i="4"/>
  <c r="H247" i="4" s="1"/>
  <c r="F248" i="4"/>
  <c r="H248" i="4" s="1"/>
  <c r="F249" i="4"/>
  <c r="H249" i="4" s="1"/>
  <c r="F250" i="4"/>
  <c r="H250" i="4" s="1"/>
  <c r="F251" i="4"/>
  <c r="H251" i="4" s="1"/>
  <c r="F252" i="4"/>
  <c r="H252" i="4" s="1"/>
  <c r="F253" i="4"/>
  <c r="H253" i="4" s="1"/>
  <c r="F254" i="4"/>
  <c r="F255" i="4"/>
  <c r="H255" i="4" s="1"/>
  <c r="F256" i="4"/>
  <c r="H256" i="4" s="1"/>
  <c r="F257" i="4"/>
  <c r="F258" i="4"/>
  <c r="F259" i="4"/>
  <c r="H259" i="4" s="1"/>
  <c r="F260" i="4"/>
  <c r="H260" i="4" s="1"/>
  <c r="F261" i="4"/>
  <c r="H261" i="4" s="1"/>
  <c r="F262" i="4"/>
  <c r="H262" i="4" s="1"/>
  <c r="F263" i="4"/>
  <c r="H263" i="4" s="1"/>
  <c r="F264" i="4"/>
  <c r="H264" i="4" s="1"/>
  <c r="F265" i="4"/>
  <c r="H265" i="4" s="1"/>
  <c r="F266" i="4"/>
  <c r="H266" i="4" s="1"/>
  <c r="F267" i="4"/>
  <c r="H267" i="4" s="1"/>
  <c r="F268" i="4"/>
  <c r="H268" i="4" s="1"/>
  <c r="F269" i="4"/>
  <c r="H269" i="4" s="1"/>
  <c r="F270" i="4"/>
  <c r="H270" i="4" s="1"/>
  <c r="F271" i="4"/>
  <c r="H271" i="4" s="1"/>
  <c r="F272" i="4"/>
  <c r="F273" i="4"/>
  <c r="H273" i="4" s="1"/>
  <c r="F274" i="4"/>
  <c r="H274" i="4" s="1"/>
  <c r="F275" i="4"/>
  <c r="H275" i="4" s="1"/>
  <c r="F276" i="4"/>
  <c r="H276" i="4" s="1"/>
  <c r="F277" i="4"/>
  <c r="H277" i="4" s="1"/>
  <c r="F278" i="4"/>
  <c r="H278" i="4" s="1"/>
  <c r="F279" i="4"/>
  <c r="H279" i="4" s="1"/>
  <c r="F280" i="4"/>
  <c r="H280" i="4" s="1"/>
  <c r="F281" i="4"/>
  <c r="H281" i="4" s="1"/>
  <c r="F282" i="4"/>
  <c r="H282" i="4" s="1"/>
  <c r="F283" i="4"/>
  <c r="H283" i="4" s="1"/>
  <c r="F284" i="4"/>
  <c r="F285" i="4"/>
  <c r="H285" i="4" s="1"/>
  <c r="F286" i="4"/>
  <c r="H286" i="4" s="1"/>
  <c r="F287" i="4"/>
  <c r="H287" i="4" s="1"/>
  <c r="F288" i="4"/>
  <c r="H288" i="4" s="1"/>
  <c r="F289" i="4"/>
  <c r="H289" i="4" s="1"/>
  <c r="F290" i="4"/>
  <c r="H290" i="4" s="1"/>
  <c r="F291" i="4"/>
  <c r="H291" i="4" s="1"/>
  <c r="F292" i="4"/>
  <c r="H292" i="4" s="1"/>
  <c r="F293" i="4"/>
  <c r="H293" i="4" s="1"/>
  <c r="F294" i="4"/>
  <c r="H294" i="4" s="1"/>
  <c r="F295" i="4"/>
  <c r="H295" i="4" s="1"/>
  <c r="F296" i="4"/>
  <c r="H296" i="4" s="1"/>
  <c r="F297" i="4"/>
  <c r="H297" i="4" s="1"/>
  <c r="F298" i="4"/>
  <c r="H298" i="4" s="1"/>
  <c r="F299" i="4"/>
  <c r="H299" i="4" s="1"/>
  <c r="F300" i="4"/>
  <c r="H300" i="4" s="1"/>
  <c r="F301" i="4"/>
  <c r="H301" i="4" s="1"/>
  <c r="F302" i="4"/>
  <c r="H302" i="4" s="1"/>
  <c r="F303" i="4"/>
  <c r="H303" i="4" s="1"/>
  <c r="F304" i="4"/>
  <c r="H304" i="4" s="1"/>
  <c r="F305" i="4"/>
  <c r="H305" i="4" s="1"/>
  <c r="F306" i="4"/>
  <c r="H306" i="4" s="1"/>
  <c r="F307" i="4"/>
  <c r="H307" i="4" s="1"/>
  <c r="F308" i="4"/>
  <c r="F309" i="4"/>
  <c r="H309" i="4" s="1"/>
  <c r="F310" i="4"/>
  <c r="H310" i="4" s="1"/>
  <c r="F311" i="4"/>
  <c r="H311" i="4" s="1"/>
  <c r="F312" i="4"/>
  <c r="H312" i="4" s="1"/>
  <c r="F313" i="4"/>
  <c r="H313" i="4" s="1"/>
  <c r="F314" i="4"/>
  <c r="F315" i="4"/>
  <c r="H315" i="4" s="1"/>
  <c r="F316" i="4"/>
  <c r="H316" i="4" s="1"/>
  <c r="F317" i="4"/>
  <c r="H317" i="4" s="1"/>
  <c r="F318" i="4"/>
  <c r="H318" i="4" s="1"/>
  <c r="F319" i="4"/>
  <c r="H319" i="4" s="1"/>
  <c r="F320" i="4"/>
  <c r="H320" i="4" s="1"/>
  <c r="F321" i="4"/>
  <c r="H321" i="4" s="1"/>
  <c r="F322" i="4"/>
  <c r="H322" i="4" s="1"/>
  <c r="F323" i="4"/>
  <c r="H323" i="4" s="1"/>
  <c r="F324" i="4"/>
  <c r="H324" i="4" s="1"/>
  <c r="F325" i="4"/>
  <c r="H325" i="4" s="1"/>
  <c r="F326" i="4"/>
  <c r="F327" i="4"/>
  <c r="H327" i="4" s="1"/>
  <c r="F328" i="4"/>
  <c r="H328" i="4" s="1"/>
  <c r="F329" i="4"/>
  <c r="F330" i="4"/>
  <c r="H330" i="4" s="1"/>
  <c r="F331" i="4"/>
  <c r="H331" i="4" s="1"/>
  <c r="F332" i="4"/>
  <c r="F333" i="4"/>
  <c r="H333" i="4" s="1"/>
  <c r="F334" i="4"/>
  <c r="H334" i="4" s="1"/>
  <c r="F335" i="4"/>
  <c r="H335" i="4" s="1"/>
  <c r="F336" i="4"/>
  <c r="H336" i="4" s="1"/>
  <c r="F337" i="4"/>
  <c r="H337" i="4" s="1"/>
  <c r="F338" i="4"/>
  <c r="H338" i="4" s="1"/>
  <c r="F339" i="4"/>
  <c r="H339" i="4" s="1"/>
  <c r="F340" i="4"/>
  <c r="H340" i="4" s="1"/>
  <c r="F341" i="4"/>
  <c r="H341" i="4" s="1"/>
  <c r="F342" i="4"/>
  <c r="H342" i="4" s="1"/>
  <c r="F343" i="4"/>
  <c r="H343" i="4" s="1"/>
  <c r="F344" i="4"/>
  <c r="F345" i="4"/>
  <c r="H345" i="4" s="1"/>
  <c r="F346" i="4"/>
  <c r="H346" i="4" s="1"/>
  <c r="F347" i="4"/>
  <c r="F348" i="4"/>
  <c r="H348" i="4" s="1"/>
  <c r="F349" i="4"/>
  <c r="H349" i="4" s="1"/>
  <c r="F350" i="4"/>
  <c r="F351" i="4"/>
  <c r="H351" i="4" s="1"/>
  <c r="F352" i="4"/>
  <c r="H352" i="4" s="1"/>
  <c r="F353" i="4"/>
  <c r="H353" i="4" s="1"/>
  <c r="F354" i="4"/>
  <c r="H354" i="4" s="1"/>
  <c r="F355" i="4"/>
  <c r="H355" i="4" s="1"/>
  <c r="F356" i="4"/>
  <c r="H356" i="4" s="1"/>
  <c r="F357" i="4"/>
  <c r="H357" i="4" s="1"/>
  <c r="F358" i="4"/>
  <c r="H358" i="4" s="1"/>
  <c r="F359" i="4"/>
  <c r="H359" i="4" s="1"/>
  <c r="F360" i="4"/>
  <c r="H360" i="4" s="1"/>
  <c r="F361" i="4"/>
  <c r="H361" i="4" s="1"/>
  <c r="F362" i="4"/>
  <c r="F363" i="4"/>
  <c r="H363" i="4" s="1"/>
  <c r="F364" i="4"/>
  <c r="H364" i="4" s="1"/>
  <c r="F365" i="4"/>
  <c r="H365" i="4" s="1"/>
  <c r="F366" i="4"/>
  <c r="H366" i="4" s="1"/>
  <c r="F367" i="4"/>
  <c r="H367" i="4" s="1"/>
  <c r="F368" i="4"/>
  <c r="F369" i="4"/>
  <c r="H369" i="4" s="1"/>
  <c r="F370" i="4"/>
  <c r="H370" i="4" s="1"/>
  <c r="F371" i="4"/>
  <c r="H371" i="4" s="1"/>
  <c r="F372" i="4"/>
  <c r="H372" i="4" s="1"/>
  <c r="F373" i="4"/>
  <c r="H373" i="4" s="1"/>
  <c r="F374" i="4"/>
  <c r="H374" i="4" s="1"/>
  <c r="F375" i="4"/>
  <c r="H375" i="4" s="1"/>
  <c r="F376" i="4"/>
  <c r="H376" i="4" s="1"/>
  <c r="F377" i="4"/>
  <c r="H377" i="4" s="1"/>
  <c r="F378" i="4"/>
  <c r="H378" i="4" s="1"/>
  <c r="F379" i="4"/>
  <c r="H379" i="4" s="1"/>
  <c r="F380" i="4"/>
  <c r="F381" i="4"/>
  <c r="H381" i="4" s="1"/>
  <c r="F382" i="4"/>
  <c r="H382" i="4" s="1"/>
  <c r="F383" i="4"/>
  <c r="H383" i="4" s="1"/>
  <c r="F384" i="4"/>
  <c r="H384" i="4" s="1"/>
  <c r="F385" i="4"/>
  <c r="H385" i="4" s="1"/>
  <c r="F386" i="4"/>
  <c r="F387" i="4"/>
  <c r="H387" i="4" s="1"/>
  <c r="F388" i="4"/>
  <c r="H388" i="4" s="1"/>
  <c r="F389" i="4"/>
  <c r="F390" i="4"/>
  <c r="H390" i="4" s="1"/>
  <c r="F391" i="4"/>
  <c r="H391" i="4" s="1"/>
  <c r="F392" i="4"/>
  <c r="H392" i="4" s="1"/>
  <c r="F393" i="4"/>
  <c r="H393" i="4" s="1"/>
  <c r="F394" i="4"/>
  <c r="H394" i="4" s="1"/>
  <c r="F395" i="4"/>
  <c r="H395" i="4" s="1"/>
  <c r="F396" i="4"/>
  <c r="H396" i="4" s="1"/>
  <c r="F397" i="4"/>
  <c r="H397" i="4" s="1"/>
  <c r="F398" i="4"/>
  <c r="F399" i="4"/>
  <c r="H399" i="4" s="1"/>
  <c r="F400" i="4"/>
  <c r="H400" i="4" s="1"/>
  <c r="F401" i="4"/>
  <c r="F402" i="4"/>
  <c r="H402" i="4" s="1"/>
  <c r="F403" i="4"/>
  <c r="H403" i="4" s="1"/>
  <c r="F404" i="4"/>
  <c r="H404" i="4" s="1"/>
  <c r="F405" i="4"/>
  <c r="H405" i="4" s="1"/>
  <c r="F406" i="4"/>
  <c r="H406" i="4" s="1"/>
  <c r="F407" i="4"/>
  <c r="H407" i="4" s="1"/>
  <c r="F408" i="4"/>
  <c r="H408" i="4" s="1"/>
  <c r="F409" i="4"/>
  <c r="H409" i="4" s="1"/>
  <c r="F410" i="4"/>
  <c r="F411" i="4"/>
  <c r="H411" i="4" s="1"/>
  <c r="F412" i="4"/>
  <c r="H412" i="4" s="1"/>
  <c r="F413" i="4"/>
  <c r="F414" i="4"/>
  <c r="H414" i="4" s="1"/>
  <c r="F415" i="4"/>
  <c r="H415" i="4" s="1"/>
  <c r="F416" i="4"/>
  <c r="F417" i="4"/>
  <c r="H417" i="4" s="1"/>
  <c r="F418" i="4"/>
  <c r="H418" i="4" s="1"/>
  <c r="F419" i="4"/>
  <c r="H419" i="4" s="1"/>
  <c r="F420" i="4"/>
  <c r="H420" i="4" s="1"/>
  <c r="F421" i="4"/>
  <c r="H421" i="4" s="1"/>
  <c r="F422" i="4"/>
  <c r="H422" i="4" s="1"/>
  <c r="F423" i="4"/>
  <c r="H423" i="4" s="1"/>
  <c r="F424" i="4"/>
  <c r="H424" i="4" s="1"/>
  <c r="F425" i="4"/>
  <c r="H425" i="4" s="1"/>
  <c r="F426" i="4"/>
  <c r="H426" i="4" s="1"/>
  <c r="F427" i="4"/>
  <c r="H427" i="4" s="1"/>
  <c r="F428" i="4"/>
  <c r="F429" i="4"/>
  <c r="H429" i="4" s="1"/>
  <c r="F430" i="4"/>
  <c r="H430" i="4" s="1"/>
  <c r="F431" i="4"/>
  <c r="F432" i="4"/>
  <c r="F433" i="4"/>
  <c r="H433" i="4" s="1"/>
  <c r="F434" i="4"/>
  <c r="H434" i="4" s="1"/>
  <c r="F435" i="4"/>
  <c r="H435" i="4" s="1"/>
  <c r="F436" i="4"/>
  <c r="H436" i="4" s="1"/>
  <c r="F437" i="4"/>
  <c r="H437" i="4" s="1"/>
  <c r="F438" i="4"/>
  <c r="H438" i="4" s="1"/>
  <c r="F439" i="4"/>
  <c r="H439" i="4" s="1"/>
  <c r="F440" i="4"/>
  <c r="F441" i="4"/>
  <c r="H441" i="4" s="1"/>
  <c r="F442" i="4"/>
  <c r="H442" i="4" s="1"/>
  <c r="F443" i="4"/>
  <c r="H443" i="4" s="1"/>
  <c r="F444" i="4"/>
  <c r="H444" i="4" s="1"/>
  <c r="F445" i="4"/>
  <c r="H445" i="4" s="1"/>
  <c r="F446" i="4"/>
  <c r="F447" i="4"/>
  <c r="H447" i="4" s="1"/>
  <c r="F448" i="4"/>
  <c r="H448" i="4" s="1"/>
  <c r="F449" i="4"/>
  <c r="F450" i="4"/>
  <c r="H450" i="4" s="1"/>
  <c r="F451" i="4"/>
  <c r="H451" i="4" s="1"/>
  <c r="F452" i="4"/>
  <c r="H452" i="4" s="1"/>
  <c r="F453" i="4"/>
  <c r="H453" i="4" s="1"/>
  <c r="F454" i="4"/>
  <c r="H454" i="4" s="1"/>
  <c r="F455" i="4"/>
  <c r="H455" i="4" s="1"/>
  <c r="F456" i="4"/>
  <c r="H456" i="4" s="1"/>
  <c r="F457" i="4"/>
  <c r="H457" i="4" s="1"/>
  <c r="F458" i="4"/>
  <c r="F459" i="4"/>
  <c r="H459" i="4" s="1"/>
  <c r="F460" i="4"/>
  <c r="H460" i="4" s="1"/>
  <c r="F461" i="4"/>
  <c r="H461" i="4" s="1"/>
  <c r="F462" i="4"/>
  <c r="H462" i="4" s="1"/>
  <c r="F463" i="4"/>
  <c r="H463" i="4" s="1"/>
  <c r="F464" i="4"/>
  <c r="F465" i="4"/>
  <c r="H465" i="4" s="1"/>
  <c r="F466" i="4"/>
  <c r="H466" i="4" s="1"/>
  <c r="F467" i="4"/>
  <c r="H467" i="4" s="1"/>
  <c r="F468" i="4"/>
  <c r="H468" i="4" s="1"/>
  <c r="F469" i="4"/>
  <c r="H469" i="4" s="1"/>
  <c r="F470" i="4"/>
  <c r="H470" i="4" s="1"/>
  <c r="F471" i="4"/>
  <c r="H471" i="4" s="1"/>
  <c r="F472" i="4"/>
  <c r="H472" i="4" s="1"/>
  <c r="F473" i="4"/>
  <c r="H473" i="4" s="1"/>
  <c r="F474" i="4"/>
  <c r="H474" i="4" s="1"/>
  <c r="F475" i="4"/>
  <c r="H475" i="4" s="1"/>
  <c r="F476" i="4"/>
  <c r="F477" i="4"/>
  <c r="H477" i="4" s="1"/>
  <c r="F478" i="4"/>
  <c r="H478" i="4" s="1"/>
  <c r="F479" i="4"/>
  <c r="H479" i="4" s="1"/>
  <c r="F480" i="4"/>
  <c r="H480" i="4" s="1"/>
  <c r="F481" i="4"/>
  <c r="H481" i="4" s="1"/>
  <c r="F482" i="4"/>
  <c r="H482" i="4" s="1"/>
  <c r="F483" i="4"/>
  <c r="H483" i="4" s="1"/>
  <c r="F484" i="4"/>
  <c r="H484" i="4" s="1"/>
  <c r="F485" i="4"/>
  <c r="H485" i="4" s="1"/>
  <c r="F486" i="4"/>
  <c r="H486" i="4" s="1"/>
  <c r="F487" i="4"/>
  <c r="H487" i="4" s="1"/>
  <c r="F488" i="4"/>
  <c r="F489" i="4"/>
  <c r="H489" i="4" s="1"/>
  <c r="F490" i="4"/>
  <c r="H490" i="4" s="1"/>
  <c r="F491" i="4"/>
  <c r="F492" i="4"/>
  <c r="F493" i="4"/>
  <c r="H493" i="4" s="1"/>
  <c r="F494" i="4"/>
  <c r="H494" i="4" s="1"/>
  <c r="F495" i="4"/>
  <c r="H495" i="4" s="1"/>
  <c r="F496" i="4"/>
  <c r="H496" i="4" s="1"/>
  <c r="F497" i="4"/>
  <c r="H497" i="4" s="1"/>
  <c r="F498" i="4"/>
  <c r="H498" i="4" s="1"/>
  <c r="F499" i="4"/>
  <c r="H499" i="4" s="1"/>
  <c r="F500" i="4"/>
  <c r="H500" i="4" s="1"/>
  <c r="F501" i="4"/>
  <c r="H501" i="4" s="1"/>
  <c r="F502" i="4"/>
  <c r="H502" i="4" s="1"/>
  <c r="F503" i="4"/>
  <c r="H503" i="4" s="1"/>
  <c r="F504" i="4"/>
  <c r="H504" i="4" s="1"/>
  <c r="F505" i="4"/>
  <c r="H505" i="4" s="1"/>
  <c r="F506" i="4"/>
  <c r="F507" i="4"/>
  <c r="H507" i="4" s="1"/>
  <c r="F508" i="4"/>
  <c r="H508" i="4" s="1"/>
  <c r="F509" i="4"/>
  <c r="F510" i="4"/>
  <c r="H510" i="4" s="1"/>
  <c r="F511" i="4"/>
  <c r="H511" i="4" s="1"/>
  <c r="F512" i="4"/>
  <c r="H512" i="4" s="1"/>
  <c r="F513" i="4"/>
  <c r="H513" i="4" s="1"/>
  <c r="F514" i="4"/>
  <c r="H514" i="4" s="1"/>
  <c r="F515" i="4"/>
  <c r="H515" i="4" s="1"/>
  <c r="F516" i="4"/>
  <c r="H516" i="4" s="1"/>
  <c r="F517" i="4"/>
  <c r="H517" i="4" s="1"/>
  <c r="F518" i="4"/>
  <c r="H518" i="4" s="1"/>
  <c r="F519" i="4"/>
  <c r="H519" i="4" s="1"/>
  <c r="F520" i="4"/>
  <c r="H520" i="4" s="1"/>
  <c r="F521" i="4"/>
  <c r="H521" i="4" s="1"/>
  <c r="F522" i="4"/>
  <c r="H522" i="4" s="1"/>
  <c r="F523" i="4"/>
  <c r="H523" i="4" s="1"/>
  <c r="F524" i="4"/>
  <c r="F525" i="4"/>
  <c r="H525" i="4" s="1"/>
  <c r="F526" i="4"/>
  <c r="H526" i="4" s="1"/>
  <c r="F527" i="4"/>
  <c r="H527" i="4" s="1"/>
  <c r="F528" i="4"/>
  <c r="H528" i="4" s="1"/>
  <c r="F529" i="4"/>
  <c r="H529" i="4" s="1"/>
  <c r="F530" i="4"/>
  <c r="H530" i="4" s="1"/>
  <c r="F531" i="4"/>
  <c r="H531" i="4" s="1"/>
  <c r="F532" i="4"/>
  <c r="H532" i="4" s="1"/>
  <c r="F533" i="4"/>
  <c r="H533" i="4" s="1"/>
  <c r="F534" i="4"/>
  <c r="H534" i="4" s="1"/>
  <c r="F535" i="4"/>
  <c r="H535" i="4" s="1"/>
  <c r="F536" i="4"/>
  <c r="F537" i="4"/>
  <c r="H537" i="4" s="1"/>
  <c r="F538" i="4"/>
  <c r="H538" i="4" s="1"/>
  <c r="F539" i="4"/>
  <c r="F540" i="4"/>
  <c r="F541" i="4"/>
  <c r="H541" i="4" s="1"/>
  <c r="F542" i="4"/>
  <c r="H542" i="4" s="1"/>
  <c r="F543" i="4"/>
  <c r="H543" i="4" s="1"/>
  <c r="F544" i="4"/>
  <c r="H544" i="4" s="1"/>
  <c r="F545" i="4"/>
  <c r="H545" i="4" s="1"/>
  <c r="F546" i="4"/>
  <c r="H546" i="4" s="1"/>
  <c r="F547" i="4"/>
  <c r="H547" i="4" s="1"/>
  <c r="F548" i="4"/>
  <c r="F549" i="4"/>
  <c r="H549" i="4" s="1"/>
  <c r="F550" i="4"/>
  <c r="H550" i="4" s="1"/>
  <c r="F551" i="4"/>
  <c r="H551" i="4" s="1"/>
  <c r="F552" i="4"/>
  <c r="H552" i="4" s="1"/>
  <c r="F553" i="4"/>
  <c r="H553" i="4" s="1"/>
  <c r="F554" i="4"/>
  <c r="F555" i="4"/>
  <c r="H555" i="4" s="1"/>
  <c r="F556" i="4"/>
  <c r="H556" i="4" s="1"/>
  <c r="F557" i="4"/>
  <c r="F558" i="4"/>
  <c r="H558" i="4" s="1"/>
  <c r="F559" i="4"/>
  <c r="H559" i="4" s="1"/>
  <c r="F560" i="4"/>
  <c r="H560" i="4" s="1"/>
  <c r="F561" i="4"/>
  <c r="H561" i="4" s="1"/>
  <c r="F562" i="4"/>
  <c r="H562" i="4" s="1"/>
  <c r="F563" i="4"/>
  <c r="H563" i="4" s="1"/>
  <c r="F564" i="4"/>
  <c r="H564" i="4" s="1"/>
  <c r="F565" i="4"/>
  <c r="H565" i="4" s="1"/>
  <c r="F566" i="4"/>
  <c r="F567" i="4"/>
  <c r="H567" i="4" s="1"/>
  <c r="F568" i="4"/>
  <c r="H568" i="4" s="1"/>
  <c r="F569" i="4"/>
  <c r="H569" i="4" s="1"/>
  <c r="F570" i="4"/>
  <c r="H570" i="4" s="1"/>
  <c r="F571" i="4"/>
  <c r="H571" i="4" s="1"/>
  <c r="F572" i="4"/>
  <c r="F573" i="4"/>
  <c r="H573" i="4" s="1"/>
  <c r="F574" i="4"/>
  <c r="H574" i="4" s="1"/>
  <c r="F575" i="4"/>
  <c r="H575" i="4" s="1"/>
  <c r="F576" i="4"/>
  <c r="H576" i="4" s="1"/>
  <c r="F577" i="4"/>
  <c r="H577" i="4" s="1"/>
  <c r="F578" i="4"/>
  <c r="H578" i="4" s="1"/>
  <c r="F579" i="4"/>
  <c r="H579" i="4" s="1"/>
  <c r="F580" i="4"/>
  <c r="H580" i="4" s="1"/>
  <c r="F581" i="4"/>
  <c r="H581" i="4" s="1"/>
  <c r="F582" i="4"/>
  <c r="H582" i="4" s="1"/>
  <c r="F583" i="4"/>
  <c r="H583" i="4" s="1"/>
  <c r="F584" i="4"/>
  <c r="F585" i="4"/>
  <c r="H585" i="4" s="1"/>
  <c r="F586" i="4"/>
  <c r="H586" i="4" s="1"/>
  <c r="F587" i="4"/>
  <c r="H587" i="4" s="1"/>
  <c r="F588" i="4"/>
  <c r="H588" i="4" s="1"/>
  <c r="F589" i="4"/>
  <c r="H589" i="4" s="1"/>
  <c r="F590" i="4"/>
  <c r="H590" i="4" s="1"/>
  <c r="F591" i="4"/>
  <c r="H591" i="4" s="1"/>
  <c r="F592" i="4"/>
  <c r="H592" i="4" s="1"/>
  <c r="F593" i="4"/>
  <c r="H593" i="4" s="1"/>
  <c r="F594" i="4"/>
  <c r="H594" i="4" s="1"/>
  <c r="F595" i="4"/>
  <c r="H595" i="4" s="1"/>
  <c r="F596" i="4"/>
  <c r="F597" i="4"/>
  <c r="H597" i="4" s="1"/>
  <c r="F598" i="4"/>
  <c r="H598" i="4" s="1"/>
  <c r="F599" i="4"/>
  <c r="F600" i="4"/>
  <c r="F601" i="4"/>
  <c r="H601" i="4" s="1"/>
  <c r="F602" i="4"/>
  <c r="H602" i="4" s="1"/>
  <c r="F603" i="4"/>
  <c r="H603" i="4" s="1"/>
  <c r="F604" i="4"/>
  <c r="H604" i="4" s="1"/>
  <c r="F605" i="4"/>
  <c r="H605" i="4" s="1"/>
  <c r="F606" i="4"/>
  <c r="H606" i="4" s="1"/>
  <c r="F607" i="4"/>
  <c r="H607" i="4" s="1"/>
  <c r="F608" i="4"/>
  <c r="H608" i="4" s="1"/>
  <c r="F609" i="4"/>
  <c r="H609" i="4" s="1"/>
  <c r="F610" i="4"/>
  <c r="H610" i="4" s="1"/>
  <c r="F611" i="4"/>
  <c r="H611" i="4" s="1"/>
  <c r="F612" i="4"/>
  <c r="H612" i="4" s="1"/>
  <c r="F613" i="4"/>
  <c r="H613" i="4" s="1"/>
  <c r="F614" i="4"/>
  <c r="F615" i="4"/>
  <c r="H615" i="4" s="1"/>
  <c r="F616" i="4"/>
  <c r="H616" i="4" s="1"/>
  <c r="F617" i="4"/>
  <c r="F618" i="4"/>
  <c r="H618" i="4" s="1"/>
  <c r="F2" i="4"/>
  <c r="H2" i="4" s="1"/>
  <c r="I5" i="2"/>
  <c r="G5" i="2"/>
  <c r="B5" i="2"/>
  <c r="D5" i="2" s="1"/>
  <c r="B7" i="2" l="1"/>
  <c r="B8" i="2" s="1"/>
  <c r="S614" i="4"/>
  <c r="S578" i="4"/>
  <c r="S560" i="4"/>
  <c r="S506" i="4"/>
  <c r="S470" i="4"/>
  <c r="S434" i="4"/>
  <c r="S224" i="4"/>
  <c r="S68" i="4"/>
  <c r="S618" i="4"/>
  <c r="S600" i="4"/>
  <c r="S582" i="4"/>
  <c r="S564" i="4"/>
  <c r="S546" i="4"/>
  <c r="S528" i="4"/>
  <c r="S510" i="4"/>
  <c r="S492" i="4"/>
  <c r="S542" i="4"/>
  <c r="S524" i="4"/>
  <c r="S512" i="4"/>
  <c r="S452" i="4"/>
  <c r="S392" i="4"/>
  <c r="S350" i="4"/>
  <c r="S290" i="4"/>
  <c r="S236" i="4"/>
  <c r="S212" i="4"/>
  <c r="S188" i="4"/>
  <c r="S134" i="4"/>
  <c r="S26" i="4"/>
  <c r="S617" i="4"/>
  <c r="S599" i="4"/>
  <c r="S581" i="4"/>
  <c r="S563" i="4"/>
  <c r="S545" i="4"/>
  <c r="S527" i="4"/>
  <c r="S509" i="4"/>
  <c r="S491" i="4"/>
  <c r="S473" i="4"/>
  <c r="S368" i="4"/>
  <c r="S62" i="4"/>
  <c r="S594" i="4"/>
  <c r="S612" i="4"/>
  <c r="S606" i="4"/>
  <c r="S588" i="4"/>
  <c r="S576" i="4"/>
  <c r="S570" i="4"/>
  <c r="S558" i="4"/>
  <c r="S552" i="4"/>
  <c r="S540" i="4"/>
  <c r="S534" i="4"/>
  <c r="S522" i="4"/>
  <c r="S516" i="4"/>
  <c r="S504" i="4"/>
  <c r="S498" i="4"/>
  <c r="S486" i="4"/>
  <c r="S308" i="4"/>
  <c r="S611" i="4"/>
  <c r="S605" i="4"/>
  <c r="S593" i="4"/>
  <c r="S587" i="4"/>
  <c r="S575" i="4"/>
  <c r="S569" i="4"/>
  <c r="S557" i="4"/>
  <c r="S551" i="4"/>
  <c r="S539" i="4"/>
  <c r="S533" i="4"/>
  <c r="S521" i="4"/>
  <c r="S515" i="4"/>
  <c r="S503" i="4"/>
  <c r="S497" i="4"/>
  <c r="S485" i="4"/>
  <c r="S479" i="4"/>
  <c r="S98" i="4"/>
  <c r="S608" i="4"/>
  <c r="S602" i="4"/>
  <c r="S590" i="4"/>
  <c r="S584" i="4"/>
  <c r="S572" i="4"/>
  <c r="S566" i="4"/>
  <c r="S554" i="4"/>
  <c r="S548" i="4"/>
  <c r="S536" i="4"/>
  <c r="S530" i="4"/>
  <c r="S518" i="4"/>
  <c r="S500" i="4"/>
  <c r="S494" i="4"/>
  <c r="S482" i="4"/>
  <c r="S476" i="4"/>
  <c r="S464" i="4"/>
  <c r="S458" i="4"/>
  <c r="S446" i="4"/>
  <c r="S440" i="4"/>
  <c r="S422" i="4"/>
  <c r="S416" i="4"/>
  <c r="S410" i="4"/>
  <c r="S404" i="4"/>
  <c r="S398" i="4"/>
  <c r="S386" i="4"/>
  <c r="S380" i="4"/>
  <c r="S362" i="4"/>
  <c r="S356" i="4"/>
  <c r="S344" i="4"/>
  <c r="S332" i="4"/>
  <c r="S326" i="4"/>
  <c r="S320" i="4"/>
  <c r="S314" i="4"/>
  <c r="S296" i="4"/>
  <c r="S284" i="4"/>
  <c r="S278" i="4"/>
  <c r="S260" i="4"/>
  <c r="S254" i="4"/>
  <c r="S248" i="4"/>
  <c r="S242" i="4"/>
  <c r="S218" i="4"/>
  <c r="S206" i="4"/>
  <c r="S200" i="4"/>
  <c r="S182" i="4"/>
  <c r="S176" i="4"/>
  <c r="S170" i="4"/>
  <c r="S164" i="4"/>
  <c r="S146" i="4"/>
  <c r="S140" i="4"/>
  <c r="S122" i="4"/>
  <c r="S116" i="4"/>
  <c r="S104" i="4"/>
  <c r="S86" i="4"/>
  <c r="S50" i="4"/>
  <c r="S44" i="4"/>
  <c r="S32" i="4"/>
  <c r="S14" i="4"/>
  <c r="S8" i="4"/>
  <c r="S2" i="4"/>
  <c r="S613" i="4"/>
  <c r="S607" i="4"/>
  <c r="S601" i="4"/>
  <c r="S595" i="4"/>
  <c r="S589" i="4"/>
  <c r="S583" i="4"/>
  <c r="S577" i="4"/>
  <c r="S571" i="4"/>
  <c r="S565" i="4"/>
  <c r="S559" i="4"/>
  <c r="S553" i="4"/>
  <c r="S547" i="4"/>
  <c r="S541" i="4"/>
  <c r="S535" i="4"/>
  <c r="S529" i="4"/>
  <c r="S523" i="4"/>
  <c r="S517" i="4"/>
  <c r="S511" i="4"/>
  <c r="S505" i="4"/>
  <c r="S499" i="4"/>
  <c r="S493" i="4"/>
  <c r="S487" i="4"/>
  <c r="S481" i="4"/>
  <c r="S475" i="4"/>
  <c r="S469" i="4"/>
  <c r="S463" i="4"/>
  <c r="S616" i="4"/>
  <c r="S610" i="4"/>
  <c r="S604" i="4"/>
  <c r="S598" i="4"/>
  <c r="S592" i="4"/>
  <c r="S586" i="4"/>
  <c r="S580" i="4"/>
  <c r="S574" i="4"/>
  <c r="S568" i="4"/>
  <c r="S562" i="4"/>
  <c r="S556" i="4"/>
  <c r="S550" i="4"/>
  <c r="S544" i="4"/>
  <c r="S538" i="4"/>
  <c r="S532" i="4"/>
  <c r="S526" i="4"/>
  <c r="S520" i="4"/>
  <c r="S514" i="4"/>
  <c r="S508" i="4"/>
  <c r="S502" i="4"/>
  <c r="S496" i="4"/>
  <c r="S490" i="4"/>
  <c r="S484" i="4"/>
  <c r="S478" i="4"/>
  <c r="S472" i="4"/>
  <c r="S466" i="4"/>
  <c r="S418" i="4"/>
  <c r="S148" i="4"/>
  <c r="S615" i="4"/>
  <c r="S609" i="4"/>
  <c r="S603" i="4"/>
  <c r="S597" i="4"/>
  <c r="S591" i="4"/>
  <c r="S585" i="4"/>
  <c r="S579" i="4"/>
  <c r="S573" i="4"/>
  <c r="S567" i="4"/>
  <c r="S561" i="4"/>
  <c r="S555" i="4"/>
  <c r="S549" i="4"/>
  <c r="S543" i="4"/>
  <c r="S537" i="4"/>
  <c r="S531" i="4"/>
  <c r="S525" i="4"/>
  <c r="S519" i="4"/>
  <c r="S513" i="4"/>
  <c r="S507" i="4"/>
  <c r="S501" i="4"/>
  <c r="S495" i="4"/>
  <c r="S489" i="4"/>
  <c r="S483" i="4"/>
  <c r="S477" i="4"/>
  <c r="S471" i="4"/>
  <c r="S465" i="4"/>
  <c r="S459" i="4"/>
  <c r="S453" i="4"/>
  <c r="S447" i="4"/>
  <c r="S441" i="4"/>
  <c r="S435" i="4"/>
  <c r="S429" i="4"/>
  <c r="S423" i="4"/>
  <c r="S417" i="4"/>
  <c r="S411" i="4"/>
  <c r="S405" i="4"/>
  <c r="S399" i="4"/>
  <c r="S393" i="4"/>
  <c r="S387" i="4"/>
  <c r="S381" i="4"/>
  <c r="S375" i="4"/>
  <c r="S369" i="4"/>
  <c r="S363" i="4"/>
  <c r="S357" i="4"/>
  <c r="S351" i="4"/>
  <c r="S345" i="4"/>
  <c r="S339" i="4"/>
  <c r="S333" i="4"/>
  <c r="S327" i="4"/>
  <c r="S321" i="4"/>
  <c r="S315" i="4"/>
  <c r="S309" i="4"/>
  <c r="S303" i="4"/>
  <c r="S297" i="4"/>
  <c r="S291" i="4"/>
  <c r="S285" i="4"/>
  <c r="S279" i="4"/>
  <c r="S273" i="4"/>
  <c r="S267" i="4"/>
  <c r="S261" i="4"/>
  <c r="S255" i="4"/>
  <c r="S249" i="4"/>
  <c r="S243" i="4"/>
  <c r="S237" i="4"/>
  <c r="S231" i="4"/>
  <c r="S225" i="4"/>
  <c r="S219" i="4"/>
  <c r="S213" i="4"/>
  <c r="S207" i="4"/>
  <c r="S201" i="4"/>
  <c r="S195" i="4"/>
  <c r="S189" i="4"/>
  <c r="S183" i="4"/>
  <c r="S177" i="4"/>
  <c r="S171" i="4"/>
  <c r="S165" i="4"/>
  <c r="S159" i="4"/>
  <c r="S153" i="4"/>
  <c r="S147" i="4"/>
  <c r="S141" i="4"/>
  <c r="S135" i="4"/>
  <c r="S129" i="4"/>
  <c r="S123" i="4"/>
  <c r="S117" i="4"/>
  <c r="S111" i="4"/>
  <c r="S105" i="4"/>
  <c r="S99" i="4"/>
  <c r="S93" i="4"/>
  <c r="S87" i="4"/>
  <c r="S81" i="4"/>
  <c r="S75" i="4"/>
  <c r="S69" i="4"/>
  <c r="S63" i="4"/>
  <c r="S57" i="4"/>
  <c r="S51" i="4"/>
  <c r="S45" i="4"/>
  <c r="S39" i="4"/>
  <c r="S33" i="4"/>
  <c r="S27" i="4"/>
  <c r="S21" i="4"/>
  <c r="S15" i="4"/>
  <c r="S9" i="4"/>
  <c r="S3" i="4"/>
  <c r="S22" i="4"/>
  <c r="S457" i="4"/>
  <c r="S451" i="4"/>
  <c r="S445" i="4"/>
  <c r="S439" i="4"/>
  <c r="S433" i="4"/>
  <c r="S427" i="4"/>
  <c r="S421" i="4"/>
  <c r="S415" i="4"/>
  <c r="S409" i="4"/>
  <c r="S403" i="4"/>
  <c r="S397" i="4"/>
  <c r="S391" i="4"/>
  <c r="S385" i="4"/>
  <c r="S379" i="4"/>
  <c r="S373" i="4"/>
  <c r="S367" i="4"/>
  <c r="S361" i="4"/>
  <c r="S355" i="4"/>
  <c r="S349" i="4"/>
  <c r="S343" i="4"/>
  <c r="S337" i="4"/>
  <c r="S331" i="4"/>
  <c r="S325" i="4"/>
  <c r="S319" i="4"/>
  <c r="S313" i="4"/>
  <c r="S307" i="4"/>
  <c r="S301" i="4"/>
  <c r="S295" i="4"/>
  <c r="S289" i="4"/>
  <c r="S283" i="4"/>
  <c r="S277" i="4"/>
  <c r="S271" i="4"/>
  <c r="S265" i="4"/>
  <c r="S259" i="4"/>
  <c r="S253" i="4"/>
  <c r="S247" i="4"/>
  <c r="S241" i="4"/>
  <c r="S235" i="4"/>
  <c r="S229" i="4"/>
  <c r="S223" i="4"/>
  <c r="S217" i="4"/>
  <c r="S211" i="4"/>
  <c r="S205" i="4"/>
  <c r="S199" i="4"/>
  <c r="S193" i="4"/>
  <c r="S187" i="4"/>
  <c r="S181" i="4"/>
  <c r="S175" i="4"/>
  <c r="S169" i="4"/>
  <c r="S163" i="4"/>
  <c r="S157" i="4"/>
  <c r="S151" i="4"/>
  <c r="S145" i="4"/>
  <c r="S139" i="4"/>
  <c r="S133" i="4"/>
  <c r="S127" i="4"/>
  <c r="S121" i="4"/>
  <c r="S115" i="4"/>
  <c r="S109" i="4"/>
  <c r="S103" i="4"/>
  <c r="S97" i="4"/>
  <c r="S91" i="4"/>
  <c r="S85" i="4"/>
  <c r="S79" i="4"/>
  <c r="S73" i="4"/>
  <c r="S67" i="4"/>
  <c r="S61" i="4"/>
  <c r="S55" i="4"/>
  <c r="S49" i="4"/>
  <c r="S43" i="4"/>
  <c r="S37" i="4"/>
  <c r="S31" i="4"/>
  <c r="S25" i="4"/>
  <c r="S19" i="4"/>
  <c r="S13" i="4"/>
  <c r="S7" i="4"/>
  <c r="S480" i="4"/>
  <c r="S474" i="4"/>
  <c r="S468" i="4"/>
  <c r="S462" i="4"/>
  <c r="S456" i="4"/>
  <c r="S450" i="4"/>
  <c r="S444" i="4"/>
  <c r="S438" i="4"/>
  <c r="S432" i="4"/>
  <c r="S426" i="4"/>
  <c r="S420" i="4"/>
  <c r="S414" i="4"/>
  <c r="S408" i="4"/>
  <c r="S402" i="4"/>
  <c r="S396" i="4"/>
  <c r="S390" i="4"/>
  <c r="S384" i="4"/>
  <c r="S378" i="4"/>
  <c r="S372" i="4"/>
  <c r="S366" i="4"/>
  <c r="S360" i="4"/>
  <c r="S354" i="4"/>
  <c r="S348" i="4"/>
  <c r="S342" i="4"/>
  <c r="S336" i="4"/>
  <c r="S330" i="4"/>
  <c r="S324" i="4"/>
  <c r="S318" i="4"/>
  <c r="S312" i="4"/>
  <c r="S306" i="4"/>
  <c r="S300" i="4"/>
  <c r="S294" i="4"/>
  <c r="S288" i="4"/>
  <c r="S282" i="4"/>
  <c r="S276" i="4"/>
  <c r="S270" i="4"/>
  <c r="S264" i="4"/>
  <c r="S258" i="4"/>
  <c r="S252" i="4"/>
  <c r="S246" i="4"/>
  <c r="S240" i="4"/>
  <c r="S234" i="4"/>
  <c r="S228" i="4"/>
  <c r="S222" i="4"/>
  <c r="S216" i="4"/>
  <c r="S210" i="4"/>
  <c r="S204" i="4"/>
  <c r="S198" i="4"/>
  <c r="S192" i="4"/>
  <c r="S186" i="4"/>
  <c r="S180" i="4"/>
  <c r="S174" i="4"/>
  <c r="S168" i="4"/>
  <c r="S162" i="4"/>
  <c r="S156" i="4"/>
  <c r="S150" i="4"/>
  <c r="S144" i="4"/>
  <c r="S138" i="4"/>
  <c r="S132" i="4"/>
  <c r="S126" i="4"/>
  <c r="S120" i="4"/>
  <c r="S114" i="4"/>
  <c r="S108" i="4"/>
  <c r="S102" i="4"/>
  <c r="S96" i="4"/>
  <c r="S90" i="4"/>
  <c r="S84" i="4"/>
  <c r="S78" i="4"/>
  <c r="S72" i="4"/>
  <c r="S66" i="4"/>
  <c r="S60" i="4"/>
  <c r="S54" i="4"/>
  <c r="S48" i="4"/>
  <c r="S42" i="4"/>
  <c r="S36" i="4"/>
  <c r="S30" i="4"/>
  <c r="S24" i="4"/>
  <c r="S18" i="4"/>
  <c r="S12" i="4"/>
  <c r="S6" i="4"/>
  <c r="S256" i="4"/>
  <c r="S467" i="4"/>
  <c r="S461" i="4"/>
  <c r="S455" i="4"/>
  <c r="S449" i="4"/>
  <c r="S443" i="4"/>
  <c r="S437" i="4"/>
  <c r="S431" i="4"/>
  <c r="S425" i="4"/>
  <c r="S419" i="4"/>
  <c r="S413" i="4"/>
  <c r="S407" i="4"/>
  <c r="S401" i="4"/>
  <c r="S395" i="4"/>
  <c r="S389" i="4"/>
  <c r="S383" i="4"/>
  <c r="S377" i="4"/>
  <c r="S371" i="4"/>
  <c r="S365" i="4"/>
  <c r="S359" i="4"/>
  <c r="S353" i="4"/>
  <c r="S347" i="4"/>
  <c r="S341" i="4"/>
  <c r="S335" i="4"/>
  <c r="S329" i="4"/>
  <c r="S323" i="4"/>
  <c r="S317" i="4"/>
  <c r="S311" i="4"/>
  <c r="S305" i="4"/>
  <c r="S299" i="4"/>
  <c r="S293" i="4"/>
  <c r="S287" i="4"/>
  <c r="S281" i="4"/>
  <c r="S275" i="4"/>
  <c r="S269" i="4"/>
  <c r="S263" i="4"/>
  <c r="S257" i="4"/>
  <c r="S251" i="4"/>
  <c r="S245" i="4"/>
  <c r="S239" i="4"/>
  <c r="S233" i="4"/>
  <c r="S227" i="4"/>
  <c r="S221" i="4"/>
  <c r="S215" i="4"/>
  <c r="S209" i="4"/>
  <c r="S203" i="4"/>
  <c r="S197" i="4"/>
  <c r="S191" i="4"/>
  <c r="S185" i="4"/>
  <c r="S179" i="4"/>
  <c r="S173" i="4"/>
  <c r="S167" i="4"/>
  <c r="S161" i="4"/>
  <c r="S155" i="4"/>
  <c r="S149" i="4"/>
  <c r="S143" i="4"/>
  <c r="S137" i="4"/>
  <c r="S131" i="4"/>
  <c r="S125" i="4"/>
  <c r="S119" i="4"/>
  <c r="S113" i="4"/>
  <c r="S107" i="4"/>
  <c r="S101" i="4"/>
  <c r="S95" i="4"/>
  <c r="S89" i="4"/>
  <c r="S83" i="4"/>
  <c r="S77" i="4"/>
  <c r="S71" i="4"/>
  <c r="S65" i="4"/>
  <c r="S59" i="4"/>
  <c r="S53" i="4"/>
  <c r="S47" i="4"/>
  <c r="S41" i="4"/>
  <c r="S35" i="4"/>
  <c r="S29" i="4"/>
  <c r="S23" i="4"/>
  <c r="S17" i="4"/>
  <c r="S11" i="4"/>
  <c r="S5" i="4"/>
  <c r="S460" i="4"/>
  <c r="S454" i="4"/>
  <c r="S448" i="4"/>
  <c r="S442" i="4"/>
  <c r="S436" i="4"/>
  <c r="S430" i="4"/>
  <c r="S424" i="4"/>
  <c r="S412" i="4"/>
  <c r="S406" i="4"/>
  <c r="S400" i="4"/>
  <c r="S394" i="4"/>
  <c r="S388" i="4"/>
  <c r="S382" i="4"/>
  <c r="S376" i="4"/>
  <c r="S370" i="4"/>
  <c r="S364" i="4"/>
  <c r="S358" i="4"/>
  <c r="S352" i="4"/>
  <c r="S346" i="4"/>
  <c r="S340" i="4"/>
  <c r="S334" i="4"/>
  <c r="S328" i="4"/>
  <c r="S322" i="4"/>
  <c r="S316" i="4"/>
  <c r="S310" i="4"/>
  <c r="S304" i="4"/>
  <c r="S298" i="4"/>
  <c r="S292" i="4"/>
  <c r="S286" i="4"/>
  <c r="S280" i="4"/>
  <c r="S274" i="4"/>
  <c r="S268" i="4"/>
  <c r="S262" i="4"/>
  <c r="S250" i="4"/>
  <c r="S244" i="4"/>
  <c r="S238" i="4"/>
  <c r="S232" i="4"/>
  <c r="S226" i="4"/>
  <c r="S220" i="4"/>
  <c r="S214" i="4"/>
  <c r="S208" i="4"/>
  <c r="S202" i="4"/>
  <c r="S196" i="4"/>
  <c r="S190" i="4"/>
  <c r="S184" i="4"/>
  <c r="S178" i="4"/>
  <c r="S172" i="4"/>
  <c r="S166" i="4"/>
  <c r="S160" i="4"/>
  <c r="S154" i="4"/>
  <c r="S142" i="4"/>
  <c r="S136" i="4"/>
  <c r="S130" i="4"/>
  <c r="S124" i="4"/>
  <c r="S118" i="4"/>
  <c r="S112" i="4"/>
  <c r="S106" i="4"/>
  <c r="S100" i="4"/>
  <c r="S94" i="4"/>
  <c r="S88" i="4"/>
  <c r="S82" i="4"/>
  <c r="S76" i="4"/>
  <c r="S70" i="4"/>
  <c r="S64" i="4"/>
  <c r="S58" i="4"/>
  <c r="S52" i="4"/>
  <c r="S46" i="4"/>
  <c r="S40" i="4"/>
  <c r="S34" i="4"/>
  <c r="S28" i="4"/>
  <c r="S16" i="4"/>
  <c r="S10" i="4"/>
  <c r="S4" i="4"/>
</calcChain>
</file>

<file path=xl/sharedStrings.xml><?xml version="1.0" encoding="utf-8"?>
<sst xmlns="http://schemas.openxmlformats.org/spreadsheetml/2006/main" count="8829" uniqueCount="2319">
  <si>
    <t>What is the total change in medication cost PMPM between 2018 and 2021?</t>
  </si>
  <si>
    <t>HCPCS_Cd</t>
  </si>
  <si>
    <t>HCPCS_Desc</t>
  </si>
  <si>
    <t>Brnd_Name</t>
  </si>
  <si>
    <t>Gnrc_Name</t>
  </si>
  <si>
    <t>Tot_Spndng_2018</t>
  </si>
  <si>
    <t>J9356</t>
  </si>
  <si>
    <t>Injection, trastuzumab  10 mg</t>
  </si>
  <si>
    <t>Herceptin Hylecta</t>
  </si>
  <si>
    <t>Trastuzumab-Hyaluronidase-Oysk</t>
  </si>
  <si>
    <t>Tot_Spndng_2021</t>
  </si>
  <si>
    <t>J2505</t>
  </si>
  <si>
    <t>Injection, pegfilgrastim 6mg</t>
  </si>
  <si>
    <t>Neulasta*</t>
  </si>
  <si>
    <t>Pegfilgrastim*</t>
  </si>
  <si>
    <t>J9355</t>
  </si>
  <si>
    <t>Inj trastuzumab excl biosimi</t>
  </si>
  <si>
    <t>Herceptin</t>
  </si>
  <si>
    <t>Trastuzumab</t>
  </si>
  <si>
    <t>Q5117</t>
  </si>
  <si>
    <t>Injection, kanjinti, 10 mg</t>
  </si>
  <si>
    <t>Kanjinti</t>
  </si>
  <si>
    <t>Trastuzumab-Anns</t>
  </si>
  <si>
    <t>Q5116</t>
  </si>
  <si>
    <t>Inj., trazimera, 10 mg</t>
  </si>
  <si>
    <t>Trazimera</t>
  </si>
  <si>
    <t>Trastuzumab-Qyyp</t>
  </si>
  <si>
    <t>Q5114</t>
  </si>
  <si>
    <t>Inj ogivri 10 mg</t>
  </si>
  <si>
    <t>Ogivri</t>
  </si>
  <si>
    <t>Trastuzumab-Dkst</t>
  </si>
  <si>
    <t>Q5112</t>
  </si>
  <si>
    <t>Inj ontruzant 10 mg</t>
  </si>
  <si>
    <t>Ontruzant</t>
  </si>
  <si>
    <t>Trastuzumab-Dttb</t>
  </si>
  <si>
    <t>Q5113</t>
  </si>
  <si>
    <t>Inj herzuma 10 mg</t>
  </si>
  <si>
    <t>Herzuma</t>
  </si>
  <si>
    <t>Trastuzumab-Pkrb</t>
  </si>
  <si>
    <t>Q5108</t>
  </si>
  <si>
    <t>Injection, pegfilgrastim-jmdb, biosimilar, (fulphila), 0.5 mg</t>
  </si>
  <si>
    <t>Fulphila</t>
  </si>
  <si>
    <t>Pegfilgrastim-Jmdb</t>
  </si>
  <si>
    <t>Q5122</t>
  </si>
  <si>
    <t>Inj, nyvepria</t>
  </si>
  <si>
    <t>Nyvepria</t>
  </si>
  <si>
    <t>Pegfilgrastim-Apgf</t>
  </si>
  <si>
    <t>J9312</t>
  </si>
  <si>
    <t>Inj., rituximab, 10 mg</t>
  </si>
  <si>
    <t>Rituxan</t>
  </si>
  <si>
    <t>Rituximab</t>
  </si>
  <si>
    <t>J1745</t>
  </si>
  <si>
    <t>Infliximab not biosimil 10mg</t>
  </si>
  <si>
    <t>Remicade</t>
  </si>
  <si>
    <t>Infliximab</t>
  </si>
  <si>
    <t>Q5119</t>
  </si>
  <si>
    <t>Inj ruxience, 10 mg</t>
  </si>
  <si>
    <t>Ruxience</t>
  </si>
  <si>
    <t>Rituximab-Pvvr</t>
  </si>
  <si>
    <t>Q5115</t>
  </si>
  <si>
    <t>Inj truxima 10 mg</t>
  </si>
  <si>
    <t>Truxima</t>
  </si>
  <si>
    <t>Rituximab-Abbs</t>
  </si>
  <si>
    <t>Q5111</t>
  </si>
  <si>
    <t>Injection, udenyca 0.5 mg</t>
  </si>
  <si>
    <t>Udenyca</t>
  </si>
  <si>
    <t>Pegfilgrastim-Cbqv</t>
  </si>
  <si>
    <t>Q5106</t>
  </si>
  <si>
    <t>Injection, epoetin alfa, biosimilar, (retacrit) (for non-esrd use), 1000 units</t>
  </si>
  <si>
    <t>Retacrit (Q5106)</t>
  </si>
  <si>
    <t>Epoetin Alfa-Epbx</t>
  </si>
  <si>
    <t>Q5120</t>
  </si>
  <si>
    <t>Inj pegfilgrastim-bmez 0.5mg</t>
  </si>
  <si>
    <t>Ziextenzo</t>
  </si>
  <si>
    <t>Pegfilgrastim-Bmez</t>
  </si>
  <si>
    <t>Q5103</t>
  </si>
  <si>
    <t>Injection, infliximab-dyyb, biosimilar, (inflectra), 10 mg</t>
  </si>
  <si>
    <t>Inflectra</t>
  </si>
  <si>
    <t>Infliximab-Dyyb</t>
  </si>
  <si>
    <t>J9311</t>
  </si>
  <si>
    <t>Inj rituximab, hyaluronidase</t>
  </si>
  <si>
    <t>Rituxan Hycela</t>
  </si>
  <si>
    <t>Rituximab/Hyaluronidase,human</t>
  </si>
  <si>
    <t>J0885</t>
  </si>
  <si>
    <t>Epoetin alfa, non-esrd</t>
  </si>
  <si>
    <t>Epogen (J0885)*</t>
  </si>
  <si>
    <t>Epoetin Alfa*</t>
  </si>
  <si>
    <t>Q5104</t>
  </si>
  <si>
    <t>Injection, infliximab-abda, biosimilar, (renflexis), 10 mg</t>
  </si>
  <si>
    <t>Renflexis</t>
  </si>
  <si>
    <t>Infliximab-Abda</t>
  </si>
  <si>
    <t>Q5101</t>
  </si>
  <si>
    <t>Injection, filgrastim (G-CSF), biosimilar, 1 microgram</t>
  </si>
  <si>
    <t>Zarxio</t>
  </si>
  <si>
    <t>Filgrastim-Sndz</t>
  </si>
  <si>
    <t>J1442</t>
  </si>
  <si>
    <t>Inj filgrastim excl biosimil</t>
  </si>
  <si>
    <t>Neupogen</t>
  </si>
  <si>
    <t>Filgrastim</t>
  </si>
  <si>
    <t>Q5123</t>
  </si>
  <si>
    <t>Inj. riabni, 10 mg</t>
  </si>
  <si>
    <t>Riabni</t>
  </si>
  <si>
    <t>Rituximab-Arrx</t>
  </si>
  <si>
    <t>Q5121</t>
  </si>
  <si>
    <t>Inj. avsola, 10 mg</t>
  </si>
  <si>
    <t>Avsola</t>
  </si>
  <si>
    <t>Infliximab-Axxq</t>
  </si>
  <si>
    <t>Q5110</t>
  </si>
  <si>
    <t>Nivestym</t>
  </si>
  <si>
    <t>Filgrastim-Aafi</t>
  </si>
  <si>
    <t>Q5105</t>
  </si>
  <si>
    <t>Injection, epoetin alfa, biosimilar, (retacrit) (for esrd on dialysis), 100 units</t>
  </si>
  <si>
    <t>Retacrit (Q5105)</t>
  </si>
  <si>
    <t>Q4081</t>
  </si>
  <si>
    <t>Epoetin alfa, 100 units esrd</t>
  </si>
  <si>
    <t>Epogen (Q4081)*</t>
  </si>
  <si>
    <t>BENES_FFS_CNT</t>
  </si>
  <si>
    <t>Member_Mnths</t>
  </si>
  <si>
    <t>PMPM</t>
  </si>
  <si>
    <t>Change</t>
  </si>
  <si>
    <t>Change %</t>
  </si>
  <si>
    <t>What are the top 10 medications with the highest PMPM increases between 2018 and 2021?</t>
  </si>
  <si>
    <t>J9271</t>
  </si>
  <si>
    <t>Inj pembrolizumab</t>
  </si>
  <si>
    <t>Keytruda</t>
  </si>
  <si>
    <t>Pembrolizumab</t>
  </si>
  <si>
    <t>J0178</t>
  </si>
  <si>
    <t>Aflibercept injection</t>
  </si>
  <si>
    <t>Eylea</t>
  </si>
  <si>
    <t>Aflibercept</t>
  </si>
  <si>
    <t>J0897</t>
  </si>
  <si>
    <t>Denosumab injection</t>
  </si>
  <si>
    <t>Prolia*</t>
  </si>
  <si>
    <t>Denosumab*</t>
  </si>
  <si>
    <t>J9299</t>
  </si>
  <si>
    <t>Injection, nivolumab</t>
  </si>
  <si>
    <t>Opdivo</t>
  </si>
  <si>
    <t>Nivolumab</t>
  </si>
  <si>
    <t>J9144</t>
  </si>
  <si>
    <t>Daratumumab, hyaluronidase</t>
  </si>
  <si>
    <t>Darzalex Faspro</t>
  </si>
  <si>
    <t>Daratumumab-Hyaluronidase-Fihj</t>
  </si>
  <si>
    <t>J2778</t>
  </si>
  <si>
    <t>Ranibizumab injection</t>
  </si>
  <si>
    <t>Lucentis</t>
  </si>
  <si>
    <t>Ranibizumab</t>
  </si>
  <si>
    <t>J0129</t>
  </si>
  <si>
    <t>Injection, abatacept, 10 mg</t>
  </si>
  <si>
    <t>Orencia*</t>
  </si>
  <si>
    <t>Abatacept*</t>
  </si>
  <si>
    <t>J9022</t>
  </si>
  <si>
    <t>Inj, atezolizumab,10 mg</t>
  </si>
  <si>
    <t>Tecentriq</t>
  </si>
  <si>
    <t>Atezolizumab</t>
  </si>
  <si>
    <t>J1300</t>
  </si>
  <si>
    <t>Eculizumab injection</t>
  </si>
  <si>
    <t>Soliris</t>
  </si>
  <si>
    <t>Eculizumab</t>
  </si>
  <si>
    <t>J2350</t>
  </si>
  <si>
    <t>Injection, ocrelizumab, 1 mg</t>
  </si>
  <si>
    <t>Ocrevus</t>
  </si>
  <si>
    <t>Ocrelizumab</t>
  </si>
  <si>
    <t>J3380</t>
  </si>
  <si>
    <t>Injection, vedolizumab</t>
  </si>
  <si>
    <t>Entyvio</t>
  </si>
  <si>
    <t>Vedolizumab</t>
  </si>
  <si>
    <t>J1569</t>
  </si>
  <si>
    <t>Gammagard liquid injection</t>
  </si>
  <si>
    <t>Gammagard Liquid</t>
  </si>
  <si>
    <t>Immun Glob G(Igg)/Gly/Iga Ov50</t>
  </si>
  <si>
    <t>J0717</t>
  </si>
  <si>
    <t>Injection, certolizumab pegol, 1 mg</t>
  </si>
  <si>
    <t>Cimzia</t>
  </si>
  <si>
    <t>Certolizumab Pegol</t>
  </si>
  <si>
    <t>J9145</t>
  </si>
  <si>
    <t>Injection, daratumumab 10 mg</t>
  </si>
  <si>
    <t>Darzalex</t>
  </si>
  <si>
    <t>Daratumumab</t>
  </si>
  <si>
    <t>J9305</t>
  </si>
  <si>
    <t>Inj. pemetrexed nos 10mg</t>
  </si>
  <si>
    <t>Alimta</t>
  </si>
  <si>
    <t>Pemetrexed Disodium</t>
  </si>
  <si>
    <t>Iiv no prsv increased ag im</t>
  </si>
  <si>
    <t>Fluzone High-Dose 2015-2016*</t>
  </si>
  <si>
    <t>Flu Vacc TS2015-16(65yr,up)/PF*</t>
  </si>
  <si>
    <t>J9173</t>
  </si>
  <si>
    <t>Inj., durvalumab, 10 mg</t>
  </si>
  <si>
    <t>Imfinzi</t>
  </si>
  <si>
    <t>Durvalumab</t>
  </si>
  <si>
    <t>J2353</t>
  </si>
  <si>
    <t>Octreotide injection, depot</t>
  </si>
  <si>
    <t>Sandostatin Lar*</t>
  </si>
  <si>
    <t>Octreotide Acetate,mi-Spheres*</t>
  </si>
  <si>
    <t>J1561</t>
  </si>
  <si>
    <t>Gamunex-c/gammaked</t>
  </si>
  <si>
    <t>Gammaked*</t>
  </si>
  <si>
    <t>Immune Globul G/Gly/Iga Avg 46*</t>
  </si>
  <si>
    <t>J9228</t>
  </si>
  <si>
    <t>Ipilimumab injection</t>
  </si>
  <si>
    <t>Yervoy</t>
  </si>
  <si>
    <t>Ipilimumab</t>
  </si>
  <si>
    <t>J2357</t>
  </si>
  <si>
    <t>Omalizumab injection</t>
  </si>
  <si>
    <t>Xolair</t>
  </si>
  <si>
    <t>Omalizumab</t>
  </si>
  <si>
    <t>J1930</t>
  </si>
  <si>
    <t>Lanreotide injection</t>
  </si>
  <si>
    <t>Somatuline Depot</t>
  </si>
  <si>
    <t>Lanreotide Acetate</t>
  </si>
  <si>
    <t>J1602</t>
  </si>
  <si>
    <t>Golimumab for iv use 1mg</t>
  </si>
  <si>
    <t>Simponi Aria</t>
  </si>
  <si>
    <t>Golimumab</t>
  </si>
  <si>
    <t>J9035</t>
  </si>
  <si>
    <t>Bevacizumab injection</t>
  </si>
  <si>
    <t>Avastin</t>
  </si>
  <si>
    <t>Bevacizumab</t>
  </si>
  <si>
    <t>J0585</t>
  </si>
  <si>
    <t>Injection,onabotulinumtoxina</t>
  </si>
  <si>
    <t>Botox*</t>
  </si>
  <si>
    <t>Onabotulinumtoxina*</t>
  </si>
  <si>
    <t>J9041</t>
  </si>
  <si>
    <t>Inj., velcade 0.1 mg</t>
  </si>
  <si>
    <t>Velcade</t>
  </si>
  <si>
    <t>Bortezomib</t>
  </si>
  <si>
    <t>Q5107</t>
  </si>
  <si>
    <t>Inj mvasi 10 mg</t>
  </si>
  <si>
    <t>Mvasi</t>
  </si>
  <si>
    <t>Bevacizumab-Awwb</t>
  </si>
  <si>
    <t>J9264</t>
  </si>
  <si>
    <t>Paclitaxel protein bound</t>
  </si>
  <si>
    <t>Abraxane</t>
  </si>
  <si>
    <t>Paclitaxel Protein-Bound</t>
  </si>
  <si>
    <t>J1459</t>
  </si>
  <si>
    <t>Inj ivig privigen 500 mg</t>
  </si>
  <si>
    <t>Privigen</t>
  </si>
  <si>
    <t>Immun Glob G(Igg)/Pro/Iga 0-50</t>
  </si>
  <si>
    <t>J9047</t>
  </si>
  <si>
    <t>Injection, carfilzomib, 1 mg</t>
  </si>
  <si>
    <t>Kyprolis</t>
  </si>
  <si>
    <t>Carfilzomib</t>
  </si>
  <si>
    <t>J3241</t>
  </si>
  <si>
    <t>Inj. teprotumumab-trbw 10 mg</t>
  </si>
  <si>
    <t>Tepezza</t>
  </si>
  <si>
    <t>Teprotumumab-Trbw</t>
  </si>
  <si>
    <t>J9306</t>
  </si>
  <si>
    <t>Injection, pertuzumab, 1 mg</t>
  </si>
  <si>
    <t>Perjeta</t>
  </si>
  <si>
    <t>Pertuzumab</t>
  </si>
  <si>
    <t>J3262</t>
  </si>
  <si>
    <t>Tocilizumab injection</t>
  </si>
  <si>
    <t>Actemra*</t>
  </si>
  <si>
    <t>Tocilizumab*</t>
  </si>
  <si>
    <t>Vacc aiiv4 no prsrv 0.5ml im</t>
  </si>
  <si>
    <t>Fluad Quad 2020-2021*</t>
  </si>
  <si>
    <t>Flu Vacc QS2020(65up)/Mf59c/PF*</t>
  </si>
  <si>
    <t>J0896</t>
  </si>
  <si>
    <t>Inj luspatercept-aamt 0.25mg</t>
  </si>
  <si>
    <t>Reblozyl</t>
  </si>
  <si>
    <t>Luspatercept-Aamt</t>
  </si>
  <si>
    <t>J3357</t>
  </si>
  <si>
    <t>Ustekinumab sub cu inj, 1 mg</t>
  </si>
  <si>
    <t>Stelara (J3357)</t>
  </si>
  <si>
    <t>Ustekinumab</t>
  </si>
  <si>
    <t>J7686</t>
  </si>
  <si>
    <t>Treprostinil, non-comp unit</t>
  </si>
  <si>
    <t>Tyvaso*</t>
  </si>
  <si>
    <t>Treprostinil*</t>
  </si>
  <si>
    <t>J2796</t>
  </si>
  <si>
    <t>Romiplostim injection</t>
  </si>
  <si>
    <t>NPlate</t>
  </si>
  <si>
    <t>Romiplostim</t>
  </si>
  <si>
    <t>J1568</t>
  </si>
  <si>
    <t>Octagam injection</t>
  </si>
  <si>
    <t>Octagam</t>
  </si>
  <si>
    <t>Immun Globg(Igg)/Malt/Iga Ov50</t>
  </si>
  <si>
    <t>J9217</t>
  </si>
  <si>
    <t>Leuprolide acetate suspnsion</t>
  </si>
  <si>
    <t>Eligard*</t>
  </si>
  <si>
    <t>Leuprolide Acetate*</t>
  </si>
  <si>
    <t>J1559</t>
  </si>
  <si>
    <t>Hizentra injection</t>
  </si>
  <si>
    <t>Hizentra</t>
  </si>
  <si>
    <t>J2182</t>
  </si>
  <si>
    <t>Injection, mepolizumab, 1mg</t>
  </si>
  <si>
    <t>Nucala</t>
  </si>
  <si>
    <t>Mepolizumab</t>
  </si>
  <si>
    <t>J2323</t>
  </si>
  <si>
    <t>Natalizumab injection</t>
  </si>
  <si>
    <t>Tysabri</t>
  </si>
  <si>
    <t>Natalizumab</t>
  </si>
  <si>
    <t>J0517</t>
  </si>
  <si>
    <t>Inj., benralizumab, 1 mg</t>
  </si>
  <si>
    <t>Fasenra</t>
  </si>
  <si>
    <t>Benralizumab</t>
  </si>
  <si>
    <t>J3111</t>
  </si>
  <si>
    <t>Injection, romosozumab-aqqg 1 mg</t>
  </si>
  <si>
    <t>Evenity (2 Syringes)</t>
  </si>
  <si>
    <t>Romosozumab-Aqqg</t>
  </si>
  <si>
    <t>J9354</t>
  </si>
  <si>
    <t>Inj, ado-trastuzumab emt 1mg</t>
  </si>
  <si>
    <t>Kadcyla</t>
  </si>
  <si>
    <t>Ado-Trastuzumab Emtansine</t>
  </si>
  <si>
    <t>J7605</t>
  </si>
  <si>
    <t>Arformoterol non-comp unit</t>
  </si>
  <si>
    <t>Arformoterol Tartrate*</t>
  </si>
  <si>
    <t>J9119</t>
  </si>
  <si>
    <t>Injection, cemiplimab-rwlc 1 mg</t>
  </si>
  <si>
    <t>Libtayo</t>
  </si>
  <si>
    <t>Cemiplimab-Rwlc</t>
  </si>
  <si>
    <t>J7170</t>
  </si>
  <si>
    <t>Inj., emicizumab-kxwh 0.5 mg</t>
  </si>
  <si>
    <t>Hemlibra</t>
  </si>
  <si>
    <t>Emicizumab-Kxwh</t>
  </si>
  <si>
    <t>J0881</t>
  </si>
  <si>
    <t>Injection, darbepoetin alfa, 1 microgram</t>
  </si>
  <si>
    <t>Aranesp (J0881)</t>
  </si>
  <si>
    <t>Darbepoetin Alfa In Polysorbat</t>
  </si>
  <si>
    <t>J1303</t>
  </si>
  <si>
    <t>Injection, ravulizumab-cwvz 10 mg</t>
  </si>
  <si>
    <t>Ultomiris</t>
  </si>
  <si>
    <t>Ravulizumab-Cwvz</t>
  </si>
  <si>
    <t>Q5118</t>
  </si>
  <si>
    <t>Inj., zirabev, 10 mg</t>
  </si>
  <si>
    <t>Zirabev</t>
  </si>
  <si>
    <t>Bevacizumab-Bvzr</t>
  </si>
  <si>
    <t>J9042</t>
  </si>
  <si>
    <t>Brentuximab vedotin inj</t>
  </si>
  <si>
    <t>Adcetris</t>
  </si>
  <si>
    <t>Brentuximab Vedotin</t>
  </si>
  <si>
    <t>J1439</t>
  </si>
  <si>
    <t>Inj ferric carboxymaltos 1mg</t>
  </si>
  <si>
    <t>Injectafer</t>
  </si>
  <si>
    <t>Ferric Carboxymaltose</t>
  </si>
  <si>
    <t>J2507</t>
  </si>
  <si>
    <t>Pegloticase injection</t>
  </si>
  <si>
    <t>Krystexxa</t>
  </si>
  <si>
    <t>Pegloticase</t>
  </si>
  <si>
    <t>J1817</t>
  </si>
  <si>
    <t>Insulin for insulin pump use</t>
  </si>
  <si>
    <t>Fiasp Penfill*</t>
  </si>
  <si>
    <t>Insulin Aspart (Niacinamide)*</t>
  </si>
  <si>
    <t>J3285</t>
  </si>
  <si>
    <t>Treprostinil injection</t>
  </si>
  <si>
    <t>Remodulin*</t>
  </si>
  <si>
    <t>Treprostinil Sodium*</t>
  </si>
  <si>
    <t>J9177</t>
  </si>
  <si>
    <t>Inj enfort vedo-ejfv 0.25mg</t>
  </si>
  <si>
    <t>Padcev</t>
  </si>
  <si>
    <t>Enfortumab Vedotin-Ejfv</t>
  </si>
  <si>
    <t>Q2043</t>
  </si>
  <si>
    <t>Sipuleucel-t auto cd54+</t>
  </si>
  <si>
    <t>Provenge</t>
  </si>
  <si>
    <t>Sipuleucel-T/Lactated Ringers</t>
  </si>
  <si>
    <t>J3245</t>
  </si>
  <si>
    <t>Inj., tildrakizumab, 1 mg</t>
  </si>
  <si>
    <t>Ilumya</t>
  </si>
  <si>
    <t>Tildrakizumab-Asmn</t>
  </si>
  <si>
    <t>Ppsv23 vacc 2 yrs+ subq/im</t>
  </si>
  <si>
    <t>Pneumovax 23</t>
  </si>
  <si>
    <t>Pneumococcal 23-Val P-Sac Vac</t>
  </si>
  <si>
    <t>J9043</t>
  </si>
  <si>
    <t>Cabazitaxel injection</t>
  </si>
  <si>
    <t>Jevtana</t>
  </si>
  <si>
    <t>Cabazitaxel</t>
  </si>
  <si>
    <t>J9055</t>
  </si>
  <si>
    <t>Cetuximab injection</t>
  </si>
  <si>
    <t>Erbitux</t>
  </si>
  <si>
    <t>Cetuximab</t>
  </si>
  <si>
    <t>J7677</t>
  </si>
  <si>
    <t>Revefenacin inh non-com 1mcg</t>
  </si>
  <si>
    <t>Yupelri</t>
  </si>
  <si>
    <t>Revefenacin</t>
  </si>
  <si>
    <t>J9301</t>
  </si>
  <si>
    <t>Obinutuzumab inj</t>
  </si>
  <si>
    <t>Gazyva</t>
  </si>
  <si>
    <t>Obinutuzumab</t>
  </si>
  <si>
    <t>J2785</t>
  </si>
  <si>
    <t>Regadenoson injection</t>
  </si>
  <si>
    <t>Lexiscan</t>
  </si>
  <si>
    <t>Regadenoson</t>
  </si>
  <si>
    <t>J7606</t>
  </si>
  <si>
    <t>Formoterol fumarate, inh</t>
  </si>
  <si>
    <t>Formoterol Fumarate*</t>
  </si>
  <si>
    <t>Pcv13 vaccine im</t>
  </si>
  <si>
    <t>Prevnar 13</t>
  </si>
  <si>
    <t>Pneumococcal 13-Valent Vaccine</t>
  </si>
  <si>
    <t>J9034</t>
  </si>
  <si>
    <t>Inj., bendeka 1 mg</t>
  </si>
  <si>
    <t>Bendeka</t>
  </si>
  <si>
    <t>Bendamustine HCL</t>
  </si>
  <si>
    <t>J9308</t>
  </si>
  <si>
    <t>Injection, ramucirumab</t>
  </si>
  <si>
    <t>Cyramza</t>
  </si>
  <si>
    <t>Ramucirumab</t>
  </si>
  <si>
    <t>J0256</t>
  </si>
  <si>
    <t>Alpha 1 proteinase inhibitor</t>
  </si>
  <si>
    <t>Aralast NP*</t>
  </si>
  <si>
    <t>Alpha-1-Proteinase Inhibitor*</t>
  </si>
  <si>
    <t>J9358</t>
  </si>
  <si>
    <t>Inj fam-trastu deru-nxki 1mg</t>
  </si>
  <si>
    <t>Enhertu</t>
  </si>
  <si>
    <t>Fam-Trastuzumab Deruxtecn-Nxki</t>
  </si>
  <si>
    <t>J7503</t>
  </si>
  <si>
    <t>Tacrol envarsus ex rel oral</t>
  </si>
  <si>
    <t>Envarsus Xr</t>
  </si>
  <si>
    <t>Tacrolimus</t>
  </si>
  <si>
    <t>J0490</t>
  </si>
  <si>
    <t>Belimumab injection</t>
  </si>
  <si>
    <t>Benlysta</t>
  </si>
  <si>
    <t>Belimumab</t>
  </si>
  <si>
    <t>J7192</t>
  </si>
  <si>
    <t>Factor viii recombinant nos</t>
  </si>
  <si>
    <t>Advate*</t>
  </si>
  <si>
    <t>Antihemophil.FVIII,full Length*</t>
  </si>
  <si>
    <t>J9303</t>
  </si>
  <si>
    <t>Panitumumab injection</t>
  </si>
  <si>
    <t>Vectibix</t>
  </si>
  <si>
    <t>Panitumumab</t>
  </si>
  <si>
    <t>J9395</t>
  </si>
  <si>
    <t>Injection, fulvestrant</t>
  </si>
  <si>
    <t>Faslodex*</t>
  </si>
  <si>
    <t>Fulvestrant*</t>
  </si>
  <si>
    <t>J9176</t>
  </si>
  <si>
    <t>Injection, elotuzumab, 1mg</t>
  </si>
  <si>
    <t>Empliciti</t>
  </si>
  <si>
    <t>Elotuzumab</t>
  </si>
  <si>
    <t>J9317</t>
  </si>
  <si>
    <t>Sacituzumab govitecan-hziy</t>
  </si>
  <si>
    <t>Trodelvy</t>
  </si>
  <si>
    <t>Sacituzumab Govitecan-Hziy</t>
  </si>
  <si>
    <t>J9223</t>
  </si>
  <si>
    <t>Inj. lurbinectedin, 0.1 mg</t>
  </si>
  <si>
    <t>Zepzelca</t>
  </si>
  <si>
    <t>Lurbinectedin</t>
  </si>
  <si>
    <t>Q0138</t>
  </si>
  <si>
    <t>Ferumoxytol, non-esrd</t>
  </si>
  <si>
    <t>Feraheme (Q0138)</t>
  </si>
  <si>
    <t>Ferumoxytol</t>
  </si>
  <si>
    <t>J0222</t>
  </si>
  <si>
    <t>Inj., patisiran, 0.1 mg</t>
  </si>
  <si>
    <t>Onpattro</t>
  </si>
  <si>
    <t>Patisiran Sodium,lipid Complex</t>
  </si>
  <si>
    <t>J1555</t>
  </si>
  <si>
    <t>Inj cuvitru, 100 mg</t>
  </si>
  <si>
    <t>Cuvitru</t>
  </si>
  <si>
    <t>J9023</t>
  </si>
  <si>
    <t>Injection, avelumab, 10 mg</t>
  </si>
  <si>
    <t>Bavencio</t>
  </si>
  <si>
    <t>Avelumab</t>
  </si>
  <si>
    <t>J7518</t>
  </si>
  <si>
    <t>Mycophenolic acid</t>
  </si>
  <si>
    <t>Mycophenolic Acid*</t>
  </si>
  <si>
    <t>Mycophenolate Sodium*</t>
  </si>
  <si>
    <t>J0485</t>
  </si>
  <si>
    <t>Belatacept injection</t>
  </si>
  <si>
    <t>Nulojix</t>
  </si>
  <si>
    <t>Belatacept</t>
  </si>
  <si>
    <t>J0775</t>
  </si>
  <si>
    <t>Collagenase, clost hist inj</t>
  </si>
  <si>
    <t>Xiaflex</t>
  </si>
  <si>
    <t>Collagenase Clostridium Hist.</t>
  </si>
  <si>
    <t>J0179</t>
  </si>
  <si>
    <t>Inj, brolucizumab-dbll, 1 mg</t>
  </si>
  <si>
    <t>Beovu</t>
  </si>
  <si>
    <t>Brolucizumab-Dbll</t>
  </si>
  <si>
    <t>J7325</t>
  </si>
  <si>
    <t>Synvisc or synvisc-one</t>
  </si>
  <si>
    <t>Synvisc*</t>
  </si>
  <si>
    <t>Hylan G-F 20*</t>
  </si>
  <si>
    <t>J1575</t>
  </si>
  <si>
    <t>Hyqvia 100mg immuneglobulin</t>
  </si>
  <si>
    <t>Hyqvia</t>
  </si>
  <si>
    <t>Igg/Hyaluronidase,recombinant</t>
  </si>
  <si>
    <t>J3304</t>
  </si>
  <si>
    <t>Inj triamcinolone ace xr 1mg</t>
  </si>
  <si>
    <t>Zilretta</t>
  </si>
  <si>
    <t>Triamcinolone Acetonide</t>
  </si>
  <si>
    <t>J7205</t>
  </si>
  <si>
    <t>Factor viii fc fusion recomb</t>
  </si>
  <si>
    <t>Eloctate</t>
  </si>
  <si>
    <t>Antihemoph.FVIII Rec,fc Fusion</t>
  </si>
  <si>
    <t>J0221</t>
  </si>
  <si>
    <t>Lumizyme injection</t>
  </si>
  <si>
    <t>Lumizyme</t>
  </si>
  <si>
    <t>Alglucosidase Alfa</t>
  </si>
  <si>
    <t>J9205</t>
  </si>
  <si>
    <t>Inj irinotecan liposome 1 mg</t>
  </si>
  <si>
    <t>Onivyde</t>
  </si>
  <si>
    <t>Irinotecan Liposomal</t>
  </si>
  <si>
    <t>J7340</t>
  </si>
  <si>
    <t>Carbidopa levodopa ent 100ml</t>
  </si>
  <si>
    <t>Duopa</t>
  </si>
  <si>
    <t>Carbidopa/Levodopa</t>
  </si>
  <si>
    <t>J7189</t>
  </si>
  <si>
    <t>Factor viia recomb novoseven</t>
  </si>
  <si>
    <t>Novoseven RT</t>
  </si>
  <si>
    <t>Coagulation Factor VIIA,recomb</t>
  </si>
  <si>
    <t>Q4186</t>
  </si>
  <si>
    <t>Epifix 1 sq cm</t>
  </si>
  <si>
    <t>J7201</t>
  </si>
  <si>
    <t>Factor ix alprolix recomb</t>
  </si>
  <si>
    <t>Alprolix</t>
  </si>
  <si>
    <t>Factor IX Rec, Fc Fusion Protn</t>
  </si>
  <si>
    <t>J7202</t>
  </si>
  <si>
    <t>Factor ix idelvion inj</t>
  </si>
  <si>
    <t>Idelvion</t>
  </si>
  <si>
    <t>Factor IX Recom,albumin Fusion</t>
  </si>
  <si>
    <t>J7626</t>
  </si>
  <si>
    <t>Budesonide non-comp unit</t>
  </si>
  <si>
    <t>Budesonide*</t>
  </si>
  <si>
    <t>J0180</t>
  </si>
  <si>
    <t>Agalsidase beta injection</t>
  </si>
  <si>
    <t>Fabrazyme</t>
  </si>
  <si>
    <t>Agalsidase Beta</t>
  </si>
  <si>
    <t>J9204</t>
  </si>
  <si>
    <t>Injection, mogamulizumab-kpkc 1 mg</t>
  </si>
  <si>
    <t>Poteligeo</t>
  </si>
  <si>
    <t>Mogamulizumab-Kpkc</t>
  </si>
  <si>
    <t>J7327</t>
  </si>
  <si>
    <t>Monovisc inj per dose</t>
  </si>
  <si>
    <t>Monovisc</t>
  </si>
  <si>
    <t>Hyaluronate Sodium, Stabilized</t>
  </si>
  <si>
    <t>J7312</t>
  </si>
  <si>
    <t>Dexamethasone intra implant</t>
  </si>
  <si>
    <t>Ozurdex</t>
  </si>
  <si>
    <t>Dexamethasone</t>
  </si>
  <si>
    <t>J2997</t>
  </si>
  <si>
    <t>Alteplase recombinant</t>
  </si>
  <si>
    <t>Activase*</t>
  </si>
  <si>
    <t>Alteplase*</t>
  </si>
  <si>
    <t>J7507</t>
  </si>
  <si>
    <t>Tacrolimus imme rel oral 1mg</t>
  </si>
  <si>
    <t>Hecoria*</t>
  </si>
  <si>
    <t>Tacrolimus*</t>
  </si>
  <si>
    <t>J7323</t>
  </si>
  <si>
    <t>Euflexxa inj per dose</t>
  </si>
  <si>
    <t>Euflexxa</t>
  </si>
  <si>
    <t>Hyaluronate Sodium</t>
  </si>
  <si>
    <t>J0875</t>
  </si>
  <si>
    <t>Injection, dalbavancin</t>
  </si>
  <si>
    <t>Dalvance</t>
  </si>
  <si>
    <t>Dalbavancin HCL</t>
  </si>
  <si>
    <t>J9179</t>
  </si>
  <si>
    <t>Eribulin mesylate injection</t>
  </si>
  <si>
    <t>Halaven</t>
  </si>
  <si>
    <t>Eribulin Mesylate</t>
  </si>
  <si>
    <t>J9309</t>
  </si>
  <si>
    <t>Inj, polatuzumab vedotin 1mg</t>
  </si>
  <si>
    <t>Polivy</t>
  </si>
  <si>
    <t>Polatuzumab Vedotin-Piiq</t>
  </si>
  <si>
    <t>J7324</t>
  </si>
  <si>
    <t>Orthovisc inj per dose</t>
  </si>
  <si>
    <t>Orthovisc</t>
  </si>
  <si>
    <t>Q2050</t>
  </si>
  <si>
    <t>Doxorubicin inj 10mg</t>
  </si>
  <si>
    <t>Doxil*</t>
  </si>
  <si>
    <t>Doxorubicin HCL Peg-Liposomal*</t>
  </si>
  <si>
    <t>J1786</t>
  </si>
  <si>
    <t>Imuglucerase injection</t>
  </si>
  <si>
    <t>Cerezyme</t>
  </si>
  <si>
    <t>Imiglucerase</t>
  </si>
  <si>
    <t>J7195</t>
  </si>
  <si>
    <t>Factor ix recombinant nos</t>
  </si>
  <si>
    <t>Benefix</t>
  </si>
  <si>
    <t>Factor IX Human Recombinant</t>
  </si>
  <si>
    <t>J7527</t>
  </si>
  <si>
    <t>Oral everolimus</t>
  </si>
  <si>
    <t>Everolimus*</t>
  </si>
  <si>
    <t>J7308</t>
  </si>
  <si>
    <t>Aminolevulinic acid hcl top</t>
  </si>
  <si>
    <t>Levulan</t>
  </si>
  <si>
    <t>Aminolevulinic Acid HCL</t>
  </si>
  <si>
    <t>Q4196</t>
  </si>
  <si>
    <t>Puraply am 1 sq cm</t>
  </si>
  <si>
    <t>J9025</t>
  </si>
  <si>
    <t>Azacitidine injection</t>
  </si>
  <si>
    <t>Azacitidine*</t>
  </si>
  <si>
    <t>J9070</t>
  </si>
  <si>
    <t>Cyclophosphamide 100 mg inj</t>
  </si>
  <si>
    <t>Cyclophosphamide (J9070)</t>
  </si>
  <si>
    <t>Cyclophosphamide</t>
  </si>
  <si>
    <t>J9349</t>
  </si>
  <si>
    <t>Inj., tafasitamab-cxix</t>
  </si>
  <si>
    <t>Monjuvi</t>
  </si>
  <si>
    <t>Tafasitamab-Cxix</t>
  </si>
  <si>
    <t>J9037</t>
  </si>
  <si>
    <t>Inj belantamab mafodot blmf</t>
  </si>
  <si>
    <t>Blenrep</t>
  </si>
  <si>
    <t>Belantamab Mafodotin-Blmf</t>
  </si>
  <si>
    <t>J7187</t>
  </si>
  <si>
    <t>Humate-p, inj</t>
  </si>
  <si>
    <t>Humate-P</t>
  </si>
  <si>
    <t>Antihemophilic Factor/VWF</t>
  </si>
  <si>
    <t>J0791</t>
  </si>
  <si>
    <t>Inj crizanlizumab-tmca 5mg</t>
  </si>
  <si>
    <t>Adakveo</t>
  </si>
  <si>
    <t>Crizanlizumab-Tmca</t>
  </si>
  <si>
    <t>J1566</t>
  </si>
  <si>
    <t>Immune globulin, powder</t>
  </si>
  <si>
    <t>Carimune NF Nanofiltered*</t>
  </si>
  <si>
    <t>Immun Globg(Igg)/Sucr/Iga Ov50*</t>
  </si>
  <si>
    <t>J7207</t>
  </si>
  <si>
    <t>Factor viii pegylated recomb</t>
  </si>
  <si>
    <t>Adynovate</t>
  </si>
  <si>
    <t>Antihemo.FVIII,full Length Peg</t>
  </si>
  <si>
    <t>J7639</t>
  </si>
  <si>
    <t>Dornase alfa non-comp unit</t>
  </si>
  <si>
    <t>Pulmozyme</t>
  </si>
  <si>
    <t>Dornase Alfa</t>
  </si>
  <si>
    <t>J9227</t>
  </si>
  <si>
    <t>Inj. isatuximab-irfc 10 mg</t>
  </si>
  <si>
    <t>Sarclisa</t>
  </si>
  <si>
    <t>Isatuximab-Irfc</t>
  </si>
  <si>
    <t>J9039</t>
  </si>
  <si>
    <t>Injection, blinatumomab</t>
  </si>
  <si>
    <t>Blincyto</t>
  </si>
  <si>
    <t>Blinatumomab</t>
  </si>
  <si>
    <t>J0185</t>
  </si>
  <si>
    <t>Inj., aprepitant, 1 mg</t>
  </si>
  <si>
    <t>Cinvanti</t>
  </si>
  <si>
    <t>Aprepitant</t>
  </si>
  <si>
    <t>J3385</t>
  </si>
  <si>
    <t>Velaglucerase alfa</t>
  </si>
  <si>
    <t>Vpriv</t>
  </si>
  <si>
    <t>Velaglucerase Alfa</t>
  </si>
  <si>
    <t>Iiv4 vacc no prsv 0.5 ml im</t>
  </si>
  <si>
    <t>Afluria Quad 2017-2018 (90686)*</t>
  </si>
  <si>
    <t>Flu Vacc Quad 2017(5 Yr Up)/PF*</t>
  </si>
  <si>
    <t>J9281</t>
  </si>
  <si>
    <t>Mitomycin instillation</t>
  </si>
  <si>
    <t>Jelmyto</t>
  </si>
  <si>
    <t>Mitomycin</t>
  </si>
  <si>
    <t>J9316</t>
  </si>
  <si>
    <t>Pertuzu, trastuzu, 10 mg</t>
  </si>
  <si>
    <t>Phesgo</t>
  </si>
  <si>
    <t>Pertuzumab-Trastuzumab-Hy-Zzxf</t>
  </si>
  <si>
    <t>J1301</t>
  </si>
  <si>
    <t>Injection, edaravone, 1 mg</t>
  </si>
  <si>
    <t>Radicava</t>
  </si>
  <si>
    <t>Edaravone</t>
  </si>
  <si>
    <t>J1558</t>
  </si>
  <si>
    <t>Inj. xembify, 100 mg</t>
  </si>
  <si>
    <t>Xembify</t>
  </si>
  <si>
    <t>Immune Globulin,gamma(Igg)klhw</t>
  </si>
  <si>
    <t>J3315</t>
  </si>
  <si>
    <t>Triptorelin pamoate</t>
  </si>
  <si>
    <t>Trelstar</t>
  </si>
  <si>
    <t>Triptorelin Pamoate</t>
  </si>
  <si>
    <t>J7517</t>
  </si>
  <si>
    <t>Mycophenolate mofetil oral</t>
  </si>
  <si>
    <t>CELlcept*</t>
  </si>
  <si>
    <t>Mycophenolate Mofetil*</t>
  </si>
  <si>
    <t>J1454</t>
  </si>
  <si>
    <t>Inj fosnetupitant, palonoset</t>
  </si>
  <si>
    <t>Akynzeo (J1454)</t>
  </si>
  <si>
    <t>Fosnetupitant/Palonosetron</t>
  </si>
  <si>
    <t>J9325</t>
  </si>
  <si>
    <t>Inj talimogene laherparepvec</t>
  </si>
  <si>
    <t>Imlygic</t>
  </si>
  <si>
    <t>Talimogene Laherparepvec</t>
  </si>
  <si>
    <t>Riv4 vacc recombinant dna im</t>
  </si>
  <si>
    <t>Flublok Quad 2017-2018*</t>
  </si>
  <si>
    <t>Flu Vac Qv 2017(18yr Up)rcm/PF*</t>
  </si>
  <si>
    <t>J7351</t>
  </si>
  <si>
    <t>Inj bimatoprost itc imp1mcg</t>
  </si>
  <si>
    <t>Durysta</t>
  </si>
  <si>
    <t>Bimatoprost</t>
  </si>
  <si>
    <t>J9307</t>
  </si>
  <si>
    <t>Pralatrexate injection</t>
  </si>
  <si>
    <t>Folotyn</t>
  </si>
  <si>
    <t>Pralatrexate</t>
  </si>
  <si>
    <t>J0475</t>
  </si>
  <si>
    <t>Baclofen 10 mg injection</t>
  </si>
  <si>
    <t>Baclofen*</t>
  </si>
  <si>
    <t>J7682</t>
  </si>
  <si>
    <t>Tobramycin non-comp unit</t>
  </si>
  <si>
    <t>Bethkis*</t>
  </si>
  <si>
    <t>Tobramycin*</t>
  </si>
  <si>
    <t>J0588</t>
  </si>
  <si>
    <t>Incobotulinumtoxin a</t>
  </si>
  <si>
    <t>Xeomin</t>
  </si>
  <si>
    <t>Incobotulinumtoxina</t>
  </si>
  <si>
    <t>J7198</t>
  </si>
  <si>
    <t>Anti-inhibitor</t>
  </si>
  <si>
    <t>Feiba NF</t>
  </si>
  <si>
    <t>Anti-Inhibitor Coagulant Comp.</t>
  </si>
  <si>
    <t>J7321</t>
  </si>
  <si>
    <t>Hyalgan supartz visco-3 dose</t>
  </si>
  <si>
    <t>Hyalgan*</t>
  </si>
  <si>
    <t>Hyaluronate Sodium*</t>
  </si>
  <si>
    <t>Q4133</t>
  </si>
  <si>
    <t>Grafix stravix prime pl sqcm</t>
  </si>
  <si>
    <t>J2562</t>
  </si>
  <si>
    <t>Plerixafor injection</t>
  </si>
  <si>
    <t>Mozobil</t>
  </si>
  <si>
    <t>Plerixafor</t>
  </si>
  <si>
    <t>J8521</t>
  </si>
  <si>
    <t>Capecitabine, oral, 500 mg</t>
  </si>
  <si>
    <t>Capecitabine (J8521)*</t>
  </si>
  <si>
    <t>Capecitabine*</t>
  </si>
  <si>
    <t>J9155</t>
  </si>
  <si>
    <t>Degarelix injection</t>
  </si>
  <si>
    <t>Firmagon</t>
  </si>
  <si>
    <t>Degarelix Acetate</t>
  </si>
  <si>
    <t>J2426</t>
  </si>
  <si>
    <t>Paliperidone palmitate inj</t>
  </si>
  <si>
    <t>Invega Sustenna</t>
  </si>
  <si>
    <t>Paliperidone Palmitate</t>
  </si>
  <si>
    <t>J7209</t>
  </si>
  <si>
    <t>Factor viii nuwiq recomb 1iu</t>
  </si>
  <si>
    <t>Nuwiq</t>
  </si>
  <si>
    <t>Antihemoph.FVIII,hek B-Delete</t>
  </si>
  <si>
    <t>J3301</t>
  </si>
  <si>
    <t>Triamcinolone acet inj nos</t>
  </si>
  <si>
    <t>Kenalog*</t>
  </si>
  <si>
    <t>Triamcinolone Acetonide*</t>
  </si>
  <si>
    <t>J9033</t>
  </si>
  <si>
    <t>Inj., treanda 1 mg</t>
  </si>
  <si>
    <t>Treanda</t>
  </si>
  <si>
    <t>J9229</t>
  </si>
  <si>
    <t>Inj inotuzumab ozogam 0.1 mg</t>
  </si>
  <si>
    <t>Besponsa</t>
  </si>
  <si>
    <t>Inotuzumab Ozogamicin</t>
  </si>
  <si>
    <t>J1325</t>
  </si>
  <si>
    <t>Epoprostenol injection</t>
  </si>
  <si>
    <t>Epoprostenol Sodium*</t>
  </si>
  <si>
    <t>Epoprostenol Sodium (Glycine)*</t>
  </si>
  <si>
    <t>J1955</t>
  </si>
  <si>
    <t>Inj levocarnitine per 1 gm</t>
  </si>
  <si>
    <t>Carnitor</t>
  </si>
  <si>
    <t>Levocarnitine</t>
  </si>
  <si>
    <t>P9047</t>
  </si>
  <si>
    <t>Albumin (human), 25%, 50ml</t>
  </si>
  <si>
    <t>Albuked-25 (P9047)*</t>
  </si>
  <si>
    <t>Albumin Human*</t>
  </si>
  <si>
    <t>J0702</t>
  </si>
  <si>
    <t>Betamethasone acet&amp;sod phosp</t>
  </si>
  <si>
    <t>Betamethasone Acetate-Sod Phos*</t>
  </si>
  <si>
    <t>Betamethasone Acetate,sod Phos*</t>
  </si>
  <si>
    <t>J0894</t>
  </si>
  <si>
    <t>Decitabine injection</t>
  </si>
  <si>
    <t>Dacogen*</t>
  </si>
  <si>
    <t>Decitabine*</t>
  </si>
  <si>
    <t>J7190</t>
  </si>
  <si>
    <t>Factor viii</t>
  </si>
  <si>
    <t>Alphanate (J7190)*</t>
  </si>
  <si>
    <t>Antihemophilic Factor/VWF*</t>
  </si>
  <si>
    <t>J3145</t>
  </si>
  <si>
    <t>Testosterone undecanoate 1mg</t>
  </si>
  <si>
    <t>Aveed</t>
  </si>
  <si>
    <t>Testosterone Undecanoate</t>
  </si>
  <si>
    <t>J7520</t>
  </si>
  <si>
    <t>Sirolimus, oral</t>
  </si>
  <si>
    <t>Rapamune*</t>
  </si>
  <si>
    <t>Sirolimus*</t>
  </si>
  <si>
    <t>J1556</t>
  </si>
  <si>
    <t>Inj, imm glob bivigam, 500mg</t>
  </si>
  <si>
    <t>Bivigam</t>
  </si>
  <si>
    <t>J9030</t>
  </si>
  <si>
    <t>Bcg live intravesical 1mg</t>
  </si>
  <si>
    <t>BCG (Tice Strain)*</t>
  </si>
  <si>
    <t>BCG Live*</t>
  </si>
  <si>
    <t>J0584</t>
  </si>
  <si>
    <t>Injection, burosumab-twza 1m</t>
  </si>
  <si>
    <t>Crysvita</t>
  </si>
  <si>
    <t>Burosumab-Twza</t>
  </si>
  <si>
    <t>J1453</t>
  </si>
  <si>
    <t>Fosaprepitant injection</t>
  </si>
  <si>
    <t>Emend*</t>
  </si>
  <si>
    <t>Fosaprepitant Dimeglumine*</t>
  </si>
  <si>
    <t>J2783</t>
  </si>
  <si>
    <t>Rasburicase</t>
  </si>
  <si>
    <t>Elitek</t>
  </si>
  <si>
    <t>J1823</t>
  </si>
  <si>
    <t>Inj. inebilizumab-cdon, 1 mg</t>
  </si>
  <si>
    <t>Uplizna</t>
  </si>
  <si>
    <t>Inebilizumab-Cdon</t>
  </si>
  <si>
    <t>Influenza virus vaccine, quadrivalent (ccIIV4)</t>
  </si>
  <si>
    <t>Flucelvax Quad 2016-2017*</t>
  </si>
  <si>
    <t>Flu Vac QS 16-17(4yr Up)cel/PF*</t>
  </si>
  <si>
    <t>J1557</t>
  </si>
  <si>
    <t>Gammaplex injection</t>
  </si>
  <si>
    <t>Gammaplex*</t>
  </si>
  <si>
    <t>Immun Glob G(Igg)/Gly/Iga 0-50*</t>
  </si>
  <si>
    <t>J7208</t>
  </si>
  <si>
    <t>Injection, factor viii pegylated-aucl 1 i.u.</t>
  </si>
  <si>
    <t>Jivi</t>
  </si>
  <si>
    <t>FVIII Rec,b-Dom Delet Peg-Aucl</t>
  </si>
  <si>
    <t>J1437</t>
  </si>
  <si>
    <t>Inj. fe derisomaltose 10 mg</t>
  </si>
  <si>
    <t>Monoferric</t>
  </si>
  <si>
    <t>Ferric DerIsomaltose</t>
  </si>
  <si>
    <t>J0257</t>
  </si>
  <si>
    <t>Glassia injection</t>
  </si>
  <si>
    <t>Glassia</t>
  </si>
  <si>
    <t>Alpha-1-Proteinase Inhibitor</t>
  </si>
  <si>
    <t>J3032</t>
  </si>
  <si>
    <t>Inj. eptinezumab-jjmr 1 mg</t>
  </si>
  <si>
    <t>Vyepti</t>
  </si>
  <si>
    <t>Eptinezumab-Jjmr</t>
  </si>
  <si>
    <t>J1030</t>
  </si>
  <si>
    <t>Methylprednisolone 40 mg inj</t>
  </si>
  <si>
    <t>Depo-Medrol (J1030)*</t>
  </si>
  <si>
    <t>MethylprednIsolone Acetate*</t>
  </si>
  <si>
    <t>J1040</t>
  </si>
  <si>
    <t>Methylprednisolone 80 mg inj</t>
  </si>
  <si>
    <t>Depo-Medrol (J1040)*</t>
  </si>
  <si>
    <t>J9036</t>
  </si>
  <si>
    <t>Injection, bendamustine hydrochloride, (belrapzo/bendamustine) 1 mg</t>
  </si>
  <si>
    <t>Belrapzo*</t>
  </si>
  <si>
    <t>Bendamustine HCL*</t>
  </si>
  <si>
    <t>J3358</t>
  </si>
  <si>
    <t>Ustekinumab, iv inject, 1 mg</t>
  </si>
  <si>
    <t>Stelara (J3358)</t>
  </si>
  <si>
    <t>Q9967</t>
  </si>
  <si>
    <t>Locm 300-399mg/ml iodine,1ml</t>
  </si>
  <si>
    <t>Hexabrix*</t>
  </si>
  <si>
    <t>Ioxaglate Meg/Ioxaglate Sodium*</t>
  </si>
  <si>
    <t>J2786</t>
  </si>
  <si>
    <t>Injection, reslizumab, 1mg</t>
  </si>
  <si>
    <t>Cinqair</t>
  </si>
  <si>
    <t>Reslizumab</t>
  </si>
  <si>
    <t>J3240</t>
  </si>
  <si>
    <t>Thyrotropin injection</t>
  </si>
  <si>
    <t>Thyrogen</t>
  </si>
  <si>
    <t>Thyrotropin Alfa</t>
  </si>
  <si>
    <t>Hepb vacc 4 dose immunsup im</t>
  </si>
  <si>
    <t>Engerix-B (90747)*</t>
  </si>
  <si>
    <t>Hepatitis B Virus Vaccine/PF*</t>
  </si>
  <si>
    <t>J7620</t>
  </si>
  <si>
    <t>Albuterol ipratrop non-comp</t>
  </si>
  <si>
    <t>Ipratropium-Albuterol</t>
  </si>
  <si>
    <t>Ipratropium/Albuterol Sulfate</t>
  </si>
  <si>
    <t>J0223</t>
  </si>
  <si>
    <t>Inj givosiran 0.5 mg</t>
  </si>
  <si>
    <t>Givlaari</t>
  </si>
  <si>
    <t>Givosiran Sodium</t>
  </si>
  <si>
    <t>J7345</t>
  </si>
  <si>
    <t>Aminolevulinic acid, 10% gel</t>
  </si>
  <si>
    <t>Ameluz</t>
  </si>
  <si>
    <t>J9202</t>
  </si>
  <si>
    <t>Goserelin acetate implant</t>
  </si>
  <si>
    <t>Zoladex</t>
  </si>
  <si>
    <t>Goserelin Acetate</t>
  </si>
  <si>
    <t>P9045</t>
  </si>
  <si>
    <t>Albumin (human), 5%, 250 ml</t>
  </si>
  <si>
    <t>Albuked-5 (P9045)*</t>
  </si>
  <si>
    <t>J0586</t>
  </si>
  <si>
    <t>Abobotulinumtoxina</t>
  </si>
  <si>
    <t>Dysport</t>
  </si>
  <si>
    <t>J7179</t>
  </si>
  <si>
    <t>Vonvendi inj 1 iu vwf:rco</t>
  </si>
  <si>
    <t>Vonvendi</t>
  </si>
  <si>
    <t>Von Willebrand Factor</t>
  </si>
  <si>
    <t>J7182</t>
  </si>
  <si>
    <t>Factor viii recomb novoeight</t>
  </si>
  <si>
    <t>Novoeight</t>
  </si>
  <si>
    <t>Antihemoph.FVIII,b-Dom Truncat</t>
  </si>
  <si>
    <t>J7313</t>
  </si>
  <si>
    <t>Inj., iluvien, 0.01 mg</t>
  </si>
  <si>
    <t>Iluvien</t>
  </si>
  <si>
    <t>Fluocinolone Acetonide</t>
  </si>
  <si>
    <t>J9352</t>
  </si>
  <si>
    <t>Injection trabectedin 0.1mg</t>
  </si>
  <si>
    <t>Yondelis</t>
  </si>
  <si>
    <t>Trabectedin</t>
  </si>
  <si>
    <t>Cciiv4 vacc abx free im</t>
  </si>
  <si>
    <t>Flucelvax Quad 2017-2018*</t>
  </si>
  <si>
    <t>Flu Vac QS 17-18 (4yr Up) CELl*</t>
  </si>
  <si>
    <t>J7200</t>
  </si>
  <si>
    <t>Factor ix recombinan rixubis</t>
  </si>
  <si>
    <t>Rixubis</t>
  </si>
  <si>
    <t>J7185</t>
  </si>
  <si>
    <t>Xyntha inj</t>
  </si>
  <si>
    <t>Xyntha*</t>
  </si>
  <si>
    <t>Antihemoph.FVIII,b-Domain Del*</t>
  </si>
  <si>
    <t>J3300</t>
  </si>
  <si>
    <t>Triamcinolone a inj prs-free</t>
  </si>
  <si>
    <t>Triesence</t>
  </si>
  <si>
    <t>Triamcinolone Acetonide/PF</t>
  </si>
  <si>
    <t>Q4074</t>
  </si>
  <si>
    <t>Iloprost non-comp unit dose</t>
  </si>
  <si>
    <t>Ventavis</t>
  </si>
  <si>
    <t>Iloprost Tromethamine</t>
  </si>
  <si>
    <t>J2860</t>
  </si>
  <si>
    <t>Injection, siltuximab</t>
  </si>
  <si>
    <t>Sylvant</t>
  </si>
  <si>
    <t>Siltuximab</t>
  </si>
  <si>
    <t>J1610</t>
  </si>
  <si>
    <t>Glucagon hydrochloride/1 mg</t>
  </si>
  <si>
    <t>Glucagen*</t>
  </si>
  <si>
    <t>Glucagon*</t>
  </si>
  <si>
    <t>J7204</t>
  </si>
  <si>
    <t>Inj recombin esperoct per iu</t>
  </si>
  <si>
    <t>Esperoct</t>
  </si>
  <si>
    <t>FVIII Rec,b-Dom Trunc Peg-Exei</t>
  </si>
  <si>
    <t>J7613</t>
  </si>
  <si>
    <t>Albuterol non-comp unit</t>
  </si>
  <si>
    <t>Albuterol Sulfate (J7613)</t>
  </si>
  <si>
    <t>Albuterol Sulfate</t>
  </si>
  <si>
    <t>Rabies ig im/sc</t>
  </si>
  <si>
    <t>HyperRAB*</t>
  </si>
  <si>
    <t>Rabies Immune Globulin/PF*</t>
  </si>
  <si>
    <t>J9269</t>
  </si>
  <si>
    <t>Inj. tagraxofusp-erzs 10 mcg</t>
  </si>
  <si>
    <t>Elzonris</t>
  </si>
  <si>
    <t>Tagraxofusp-Erzs</t>
  </si>
  <si>
    <t>J1640</t>
  </si>
  <si>
    <t>Hemin, 1 mg</t>
  </si>
  <si>
    <t>Panhematin</t>
  </si>
  <si>
    <t>Hemin</t>
  </si>
  <si>
    <t>J0587</t>
  </si>
  <si>
    <t>Inj, rimabotulinumtoxinb</t>
  </si>
  <si>
    <t>Myobloc</t>
  </si>
  <si>
    <t>Rimabotulinumtoxinb</t>
  </si>
  <si>
    <t>J3101</t>
  </si>
  <si>
    <t>Tenecteplase injection</t>
  </si>
  <si>
    <t>Tnkase</t>
  </si>
  <si>
    <t>Tenecteplase</t>
  </si>
  <si>
    <t>J1750</t>
  </si>
  <si>
    <t>Inj iron dextran</t>
  </si>
  <si>
    <t>Infed</t>
  </si>
  <si>
    <t>Iron Dextran Complex</t>
  </si>
  <si>
    <t>Iiv4 vaccine splt 0.5 ml im</t>
  </si>
  <si>
    <t>Afluria Quad 2017-2018 (90688)*</t>
  </si>
  <si>
    <t>Flu Vacc Quad 2017-18(5 Yr Up)*</t>
  </si>
  <si>
    <t>J2469</t>
  </si>
  <si>
    <t>Palonosetron hcl</t>
  </si>
  <si>
    <t>Aloxi*</t>
  </si>
  <si>
    <t>Palonosetron HCL*</t>
  </si>
  <si>
    <t>J7175</t>
  </si>
  <si>
    <t>Inj, factor x, (human), 1iu</t>
  </si>
  <si>
    <t>Coagadex</t>
  </si>
  <si>
    <t>Coagulation Factor X</t>
  </si>
  <si>
    <t>J3415</t>
  </si>
  <si>
    <t>Pyridoxine hcl 100 mg</t>
  </si>
  <si>
    <t>Pyridoxine HCL</t>
  </si>
  <si>
    <t>Pyridoxine HCL (Vitamin B6)</t>
  </si>
  <si>
    <t>A9585</t>
  </si>
  <si>
    <t>Gadobutrol injection</t>
  </si>
  <si>
    <t>Gadavist</t>
  </si>
  <si>
    <t>Gadobutrol</t>
  </si>
  <si>
    <t>Hepb vacc 2 dose adult im</t>
  </si>
  <si>
    <t>Heplisav-B</t>
  </si>
  <si>
    <t>Hepatitis B Vaccine/CPG1018/PF</t>
  </si>
  <si>
    <t>J1950</t>
  </si>
  <si>
    <t>Leuprolide acetate /3.75 mg</t>
  </si>
  <si>
    <t>Lupron Depot*</t>
  </si>
  <si>
    <t>J9319</t>
  </si>
  <si>
    <t>Inj romidepsin lyophil 0.1mg</t>
  </si>
  <si>
    <t>Istodax*</t>
  </si>
  <si>
    <t>Romidepsin*</t>
  </si>
  <si>
    <t>Hepb vacc 3 dose immunsup im</t>
  </si>
  <si>
    <t>Engerix-B (90740)*</t>
  </si>
  <si>
    <t>J7314</t>
  </si>
  <si>
    <t>Inj., yutiq, 0.01 mg</t>
  </si>
  <si>
    <t>Yutiq</t>
  </si>
  <si>
    <t>A9575</t>
  </si>
  <si>
    <t>Inj gadoterate meglumi 0.1ml</t>
  </si>
  <si>
    <t>Clariscan*</t>
  </si>
  <si>
    <t>Gadoterate Meglumine*</t>
  </si>
  <si>
    <t>J3489</t>
  </si>
  <si>
    <t>Zoledronic acid 1mg</t>
  </si>
  <si>
    <t>Reclast*</t>
  </si>
  <si>
    <t>Zoledronic Acid/Mannitol-Water*</t>
  </si>
  <si>
    <t>J7210</t>
  </si>
  <si>
    <t>Inj, afstyla, 1 i.u.</t>
  </si>
  <si>
    <t>Afstyla</t>
  </si>
  <si>
    <t>Antihem.FVIII,sin-Chn,b-Dm Tru</t>
  </si>
  <si>
    <t>Q4121</t>
  </si>
  <si>
    <t>Theraskin</t>
  </si>
  <si>
    <t>J7515</t>
  </si>
  <si>
    <t>Cyclosporine oral 25 mg</t>
  </si>
  <si>
    <t>Cyclosporine (J7515)*</t>
  </si>
  <si>
    <t>Cyclosporine*</t>
  </si>
  <si>
    <t>J0202</t>
  </si>
  <si>
    <t>Injection, alemtuzumab</t>
  </si>
  <si>
    <t>Lemtrada</t>
  </si>
  <si>
    <t>Alemtuzumab</t>
  </si>
  <si>
    <t>J9032</t>
  </si>
  <si>
    <t>Injection, belinostat, 10mg</t>
  </si>
  <si>
    <t>Beleodaq</t>
  </si>
  <si>
    <t>Belinostat</t>
  </si>
  <si>
    <t>J9153</t>
  </si>
  <si>
    <t>Inj daunorubicin, cytarabine</t>
  </si>
  <si>
    <t>Vyxeos</t>
  </si>
  <si>
    <t>Daunorubicin/Cytarabine Lipos</t>
  </si>
  <si>
    <t>J7211</t>
  </si>
  <si>
    <t>Inj, kovaltry, 1 i.u.</t>
  </si>
  <si>
    <t>Kovaltry</t>
  </si>
  <si>
    <t>Antihemophil.FVIII,full Length</t>
  </si>
  <si>
    <t>J9214</t>
  </si>
  <si>
    <t>Interferon alfa-2b inj</t>
  </si>
  <si>
    <t>Intron A</t>
  </si>
  <si>
    <t>Interferon Alfa-2b,recomb.</t>
  </si>
  <si>
    <t>J2260</t>
  </si>
  <si>
    <t>Inj milrinone lactate / 5 mg</t>
  </si>
  <si>
    <t>Milrinone In 5% Dextrose*</t>
  </si>
  <si>
    <t>Milrinone Lactate/D5W*</t>
  </si>
  <si>
    <t>J1447</t>
  </si>
  <si>
    <t>Inj tbo filgrastim 1 microg</t>
  </si>
  <si>
    <t>Granix</t>
  </si>
  <si>
    <t>Tbo-Filgrastim</t>
  </si>
  <si>
    <t>J1554</t>
  </si>
  <si>
    <t>Inj. asceniv</t>
  </si>
  <si>
    <t>Asceniv</t>
  </si>
  <si>
    <t>Immune Globulin,gamma(Igg)slra</t>
  </si>
  <si>
    <t>J7186</t>
  </si>
  <si>
    <t>Antihemophilic viii/vwf comp</t>
  </si>
  <si>
    <t>Alphanate (J7186)</t>
  </si>
  <si>
    <t>J9357</t>
  </si>
  <si>
    <t>Valrubicin injection</t>
  </si>
  <si>
    <t>Valrubicin*</t>
  </si>
  <si>
    <t>J0640</t>
  </si>
  <si>
    <t>Leucovorin calcium injection</t>
  </si>
  <si>
    <t>Leucovorin Calcium</t>
  </si>
  <si>
    <t>J0878</t>
  </si>
  <si>
    <t>Daptomycin injection</t>
  </si>
  <si>
    <t>Cubicin*</t>
  </si>
  <si>
    <t>Daptomycin*</t>
  </si>
  <si>
    <t>J9280</t>
  </si>
  <si>
    <t>Mitomycin injection</t>
  </si>
  <si>
    <t>Mitomycin*</t>
  </si>
  <si>
    <t>J1572</t>
  </si>
  <si>
    <t>Flebogamma injection</t>
  </si>
  <si>
    <t>Flebogamma Dif</t>
  </si>
  <si>
    <t>Imm Glob G (Igg)/Sorb/Iga 0-50</t>
  </si>
  <si>
    <t>J2278</t>
  </si>
  <si>
    <t>Ziconotide injection</t>
  </si>
  <si>
    <t>Prialt</t>
  </si>
  <si>
    <t>Ziconotide Acetate</t>
  </si>
  <si>
    <t>J3060</t>
  </si>
  <si>
    <t>Inj, taliglucerase alfa 10 u</t>
  </si>
  <si>
    <t>Elelyso</t>
  </si>
  <si>
    <t>Taliglucerase Alfa</t>
  </si>
  <si>
    <t>J2407</t>
  </si>
  <si>
    <t>Injection, oritavancin</t>
  </si>
  <si>
    <t>Orbactiv</t>
  </si>
  <si>
    <t>Oritavancin Diphosphate</t>
  </si>
  <si>
    <t>J0401</t>
  </si>
  <si>
    <t>Inj aripiprazole ext rel 1mg</t>
  </si>
  <si>
    <t>Abilify Maintena</t>
  </si>
  <si>
    <t>Aripiprazole</t>
  </si>
  <si>
    <t>J1335</t>
  </si>
  <si>
    <t>Ertapenem injection</t>
  </si>
  <si>
    <t>Ertapenem*</t>
  </si>
  <si>
    <t>Ertapenem Sodium*</t>
  </si>
  <si>
    <t>J9207</t>
  </si>
  <si>
    <t>Ixabepilone injection</t>
  </si>
  <si>
    <t>IXempra</t>
  </si>
  <si>
    <t>IXabepilone</t>
  </si>
  <si>
    <t>J7508</t>
  </si>
  <si>
    <t>Tacrol astagraf ex rel oral</t>
  </si>
  <si>
    <t>Astagraf XL</t>
  </si>
  <si>
    <t>J7193</t>
  </si>
  <si>
    <t>Factor ix non-recombinant</t>
  </si>
  <si>
    <t>Alphanine SD*</t>
  </si>
  <si>
    <t>Factor IX*</t>
  </si>
  <si>
    <t>J7183</t>
  </si>
  <si>
    <t>Wilate injection</t>
  </si>
  <si>
    <t>Wilate</t>
  </si>
  <si>
    <t>J0638</t>
  </si>
  <si>
    <t>Canakinumab injection</t>
  </si>
  <si>
    <t>Ilaris</t>
  </si>
  <si>
    <t>Canakinumab/PF</t>
  </si>
  <si>
    <t>J9044</t>
  </si>
  <si>
    <t>Inj, bortezomib, nos, 0.1 mg</t>
  </si>
  <si>
    <t>Q4160</t>
  </si>
  <si>
    <t>Nushield 1 square cm</t>
  </si>
  <si>
    <t>J1212</t>
  </si>
  <si>
    <t>Dimethyl sulfoxide 50% 50 ml</t>
  </si>
  <si>
    <t>Rimso-50</t>
  </si>
  <si>
    <t>Dimethyl Sulfoxide</t>
  </si>
  <si>
    <t>Rabies vaccine im</t>
  </si>
  <si>
    <t>Imovax Rabies Vaccine*</t>
  </si>
  <si>
    <t>Rabies Vacc, Human Diploid/PF*</t>
  </si>
  <si>
    <t>J7180</t>
  </si>
  <si>
    <t>Factor xiii anti-hem factor</t>
  </si>
  <si>
    <t>Corifact</t>
  </si>
  <si>
    <t>Factor XIII</t>
  </si>
  <si>
    <t>J8700</t>
  </si>
  <si>
    <t>Temozolomide</t>
  </si>
  <si>
    <t>Temodar (J8700)*</t>
  </si>
  <si>
    <t>Temozolomide*</t>
  </si>
  <si>
    <t>J0565</t>
  </si>
  <si>
    <t>Inj, bezlotoxumab, 10 mg</t>
  </si>
  <si>
    <t>Zinplava</t>
  </si>
  <si>
    <t>Bezlotoxumab</t>
  </si>
  <si>
    <t>J3420</t>
  </si>
  <si>
    <t>Vitamin b12 injection</t>
  </si>
  <si>
    <t>Cyanocobalamin*</t>
  </si>
  <si>
    <t>Cyanocobalamin (Vitamin B-12)*</t>
  </si>
  <si>
    <t>Q4187</t>
  </si>
  <si>
    <t>Epicord 1 sq cm</t>
  </si>
  <si>
    <t>Q9957</t>
  </si>
  <si>
    <t>Inj perflutren lip micros,ml</t>
  </si>
  <si>
    <t>Definity</t>
  </si>
  <si>
    <t>Perflutren Lipid Microspheres</t>
  </si>
  <si>
    <t>J1627</t>
  </si>
  <si>
    <t>Inj, granisetron, xr, 0.1 mg</t>
  </si>
  <si>
    <t>Sustol</t>
  </si>
  <si>
    <t>Granisetron</t>
  </si>
  <si>
    <t>J7203</t>
  </si>
  <si>
    <t>Factor ix recomb gly rebinyn</t>
  </si>
  <si>
    <t>Rebinyn</t>
  </si>
  <si>
    <t>Factor IX Human Rec,pegylated</t>
  </si>
  <si>
    <t>Hepb vaccine 3 dose adult im</t>
  </si>
  <si>
    <t>Engerix-B (90746)*</t>
  </si>
  <si>
    <t>J2794</t>
  </si>
  <si>
    <t>Inj risperdal consta, 0.5 mg</t>
  </si>
  <si>
    <t>Risperdal Consta</t>
  </si>
  <si>
    <t>Risperidone Microspheres</t>
  </si>
  <si>
    <t>J9201</t>
  </si>
  <si>
    <t>In gemcitabine hcl nos 200mg</t>
  </si>
  <si>
    <t>Gemcitabine HCL*</t>
  </si>
  <si>
    <t>J7500</t>
  </si>
  <si>
    <t>Azathioprine oral 50mg</t>
  </si>
  <si>
    <t>Azasan*</t>
  </si>
  <si>
    <t>Azathioprine*</t>
  </si>
  <si>
    <t>J9203</t>
  </si>
  <si>
    <t>Gemtuzumab ozogamicin 0.1 mg</t>
  </si>
  <si>
    <t>Mylotarg</t>
  </si>
  <si>
    <t>Gemtuzumab Ozogamicin</t>
  </si>
  <si>
    <t>J9171</t>
  </si>
  <si>
    <t>Docetaxel injection</t>
  </si>
  <si>
    <t>Docefrez*</t>
  </si>
  <si>
    <t>Docetaxel*</t>
  </si>
  <si>
    <t>J9330</t>
  </si>
  <si>
    <t>Temsirolimus injection</t>
  </si>
  <si>
    <t>Temsirolimus*</t>
  </si>
  <si>
    <t>J1756</t>
  </si>
  <si>
    <t>Iron sucrose injection</t>
  </si>
  <si>
    <t>Venofer</t>
  </si>
  <si>
    <t>Iron Sucrose Complex</t>
  </si>
  <si>
    <t>J7502</t>
  </si>
  <si>
    <t>Cyclosporine oral 100 mg</t>
  </si>
  <si>
    <t>Cyclosporine (J7502)*</t>
  </si>
  <si>
    <t>Q4163</t>
  </si>
  <si>
    <t>Woundex, bioskin, per sq cm</t>
  </si>
  <si>
    <t>J9267</t>
  </si>
  <si>
    <t>Paclitaxel injection</t>
  </si>
  <si>
    <t>Paclitaxel</t>
  </si>
  <si>
    <t>J9263</t>
  </si>
  <si>
    <t>Oxaliplatin</t>
  </si>
  <si>
    <t>Eloxatin*</t>
  </si>
  <si>
    <t>Oxaliplatin*</t>
  </si>
  <si>
    <t>J3396</t>
  </si>
  <si>
    <t>Verteporfin injection</t>
  </si>
  <si>
    <t>Visudyne</t>
  </si>
  <si>
    <t>Verteporfin</t>
  </si>
  <si>
    <t>J0850</t>
  </si>
  <si>
    <t>Cytomegalovirus imm iv /vial</t>
  </si>
  <si>
    <t>Cytogam</t>
  </si>
  <si>
    <t>Cytomegalovirus Immune Globuln</t>
  </si>
  <si>
    <t>J1100</t>
  </si>
  <si>
    <t>Dexamethasone sodium phos</t>
  </si>
  <si>
    <t>Dexamethasone Sodium Phosphate*</t>
  </si>
  <si>
    <t>Dexamethasone Sod Phosphate*</t>
  </si>
  <si>
    <t>J9190</t>
  </si>
  <si>
    <t>Fluorouracil injection</t>
  </si>
  <si>
    <t>Adrucil*</t>
  </si>
  <si>
    <t>Fluorouracil*</t>
  </si>
  <si>
    <t>J2820</t>
  </si>
  <si>
    <t>Sargramostim injection</t>
  </si>
  <si>
    <t>Leukine</t>
  </si>
  <si>
    <t>Sargramostim</t>
  </si>
  <si>
    <t>J9353</t>
  </si>
  <si>
    <t>Inj. margetuximab-cmkb, 5 mg</t>
  </si>
  <si>
    <t>Margenza</t>
  </si>
  <si>
    <t>Margetuximab-Cmkb</t>
  </si>
  <si>
    <t>J0289</t>
  </si>
  <si>
    <t>Amphotericin b liposome inj</t>
  </si>
  <si>
    <t>AmbIsome</t>
  </si>
  <si>
    <t>Amphotericin B Liposome</t>
  </si>
  <si>
    <t>J2274</t>
  </si>
  <si>
    <t>Inj morphine pf epid ithc</t>
  </si>
  <si>
    <t>Duramorph*</t>
  </si>
  <si>
    <t>Morphine Sulfate/PF*</t>
  </si>
  <si>
    <t>J7336</t>
  </si>
  <si>
    <t>Capsaicin 8% patch</t>
  </si>
  <si>
    <t>Qutenza</t>
  </si>
  <si>
    <t>Capsaicin/Skin Cleanser</t>
  </si>
  <si>
    <t>J0630</t>
  </si>
  <si>
    <t>Calcitonin salmon injection</t>
  </si>
  <si>
    <t>Calcitonin-Salmon*</t>
  </si>
  <si>
    <t>Calcitonin,salmon,synthetic*</t>
  </si>
  <si>
    <t>J1322</t>
  </si>
  <si>
    <t>Elosulfase alfa, injection</t>
  </si>
  <si>
    <t>Vimizim</t>
  </si>
  <si>
    <t>Elosulfase Alfa</t>
  </si>
  <si>
    <t>J9045</t>
  </si>
  <si>
    <t>Carboplatin injection</t>
  </si>
  <si>
    <t>Carboplatin*</t>
  </si>
  <si>
    <t>J0561</t>
  </si>
  <si>
    <t>Penicillin g benzathine inj</t>
  </si>
  <si>
    <t>Bicillin L-A</t>
  </si>
  <si>
    <t>Penicillin G Benzathine</t>
  </si>
  <si>
    <t>J1071</t>
  </si>
  <si>
    <t>Inj testosterone cypionate</t>
  </si>
  <si>
    <t>Depo-Testosterone*</t>
  </si>
  <si>
    <t>Testosterone Cypionate*</t>
  </si>
  <si>
    <t>J2315</t>
  </si>
  <si>
    <t>Naltrexone, depot form</t>
  </si>
  <si>
    <t>Vivitrol</t>
  </si>
  <si>
    <t>Naltrexone Microspheres</t>
  </si>
  <si>
    <t>Tdap vaccine 7 yrs/&gt; im</t>
  </si>
  <si>
    <t>Adacel TDAP*</t>
  </si>
  <si>
    <t>Diph,pertuss(Acell),tet Vac/PF*</t>
  </si>
  <si>
    <t>J7608</t>
  </si>
  <si>
    <t>Acetylcysteine non-comp unit</t>
  </si>
  <si>
    <t>Acetylcysteine</t>
  </si>
  <si>
    <t>J7511</t>
  </si>
  <si>
    <t>Antithymocyte globuln rabbit</t>
  </si>
  <si>
    <t>Thymoglobulin*</t>
  </si>
  <si>
    <t>Anti-Thymocyte Globulin,rabbit*</t>
  </si>
  <si>
    <t>J0600</t>
  </si>
  <si>
    <t>Edetate calcium disodium inj</t>
  </si>
  <si>
    <t>Calcium Disodium Versenate</t>
  </si>
  <si>
    <t>Edetate Calcium Disodium</t>
  </si>
  <si>
    <t>J8560</t>
  </si>
  <si>
    <t>Etoposide oral 50 mg</t>
  </si>
  <si>
    <t>Etoposide</t>
  </si>
  <si>
    <t>J2248</t>
  </si>
  <si>
    <t>Micafungin sodium injection</t>
  </si>
  <si>
    <t>Micafungin*</t>
  </si>
  <si>
    <t>Micafungin Sodium*</t>
  </si>
  <si>
    <t>J8705</t>
  </si>
  <si>
    <t>Topotecan oral</t>
  </si>
  <si>
    <t>Hycamtin (J8705)</t>
  </si>
  <si>
    <t>Topotecan HCL</t>
  </si>
  <si>
    <t>Q9965</t>
  </si>
  <si>
    <t>Locm 100-199mg/ml iodine,1ml</t>
  </si>
  <si>
    <t>Omnipaque</t>
  </si>
  <si>
    <t>Iohexol</t>
  </si>
  <si>
    <t>J9266</t>
  </si>
  <si>
    <t>Pegaspargase injection</t>
  </si>
  <si>
    <t>Oncaspar</t>
  </si>
  <si>
    <t>Pegaspargase</t>
  </si>
  <si>
    <t>J0642</t>
  </si>
  <si>
    <t>Injection, khapzory, 0.5 mg</t>
  </si>
  <si>
    <t>Khapzory</t>
  </si>
  <si>
    <t>Levoleucovorin</t>
  </si>
  <si>
    <t>J0480</t>
  </si>
  <si>
    <t>Basiliximab</t>
  </si>
  <si>
    <t>Simulect</t>
  </si>
  <si>
    <t>J3411</t>
  </si>
  <si>
    <t>Thiamine hcl 100 mg</t>
  </si>
  <si>
    <t>Thiamine HCL</t>
  </si>
  <si>
    <t>J9206</t>
  </si>
  <si>
    <t>Irinotecan injection</t>
  </si>
  <si>
    <t>Camptosar*</t>
  </si>
  <si>
    <t>Irinotecan HCL*</t>
  </si>
  <si>
    <t>J1448</t>
  </si>
  <si>
    <t>Injection, trilaciclib, 1mg</t>
  </si>
  <si>
    <t>Cosela</t>
  </si>
  <si>
    <t>Trilaciclib Dihydrochloride</t>
  </si>
  <si>
    <t>J9017</t>
  </si>
  <si>
    <t>Arsenic trioxide injection</t>
  </si>
  <si>
    <t>Arsenic Trioxide*</t>
  </si>
  <si>
    <t>J1743</t>
  </si>
  <si>
    <t>Idursulfase injection</t>
  </si>
  <si>
    <t>Elaprase</t>
  </si>
  <si>
    <t>Idursulfase</t>
  </si>
  <si>
    <t>J0121</t>
  </si>
  <si>
    <t>Inj., omadacycline, 1 mg</t>
  </si>
  <si>
    <t>Nuzyra</t>
  </si>
  <si>
    <t>Omadacycline Tosylate</t>
  </si>
  <si>
    <t>Q4145</t>
  </si>
  <si>
    <t>Epifix, inj, 1mg</t>
  </si>
  <si>
    <t>Td vacc no presv 7 yrs+ im</t>
  </si>
  <si>
    <t>Tdvax*</t>
  </si>
  <si>
    <t>Tetanus, Diphtheria Tox,adult*</t>
  </si>
  <si>
    <t>J1746</t>
  </si>
  <si>
    <t>Inj., ibalizumab-uiyk, 10 mg</t>
  </si>
  <si>
    <t>Trogarzo</t>
  </si>
  <si>
    <t>Ibalizumab-Uiyk</t>
  </si>
  <si>
    <t>J1931</t>
  </si>
  <si>
    <t>Laronidase injection</t>
  </si>
  <si>
    <t>Aldurazyme</t>
  </si>
  <si>
    <t>Laronidase</t>
  </si>
  <si>
    <t>P9041</t>
  </si>
  <si>
    <t>Albumin (human),5%, 50ml</t>
  </si>
  <si>
    <t>Albuked-5 (P9041)*</t>
  </si>
  <si>
    <t>J9400</t>
  </si>
  <si>
    <t>Inj, ziv-aflibercept, 1mg</t>
  </si>
  <si>
    <t>Zaltrap</t>
  </si>
  <si>
    <t>Ziv-Aflibercept</t>
  </si>
  <si>
    <t>J2930</t>
  </si>
  <si>
    <t>Methylprednisolone injection</t>
  </si>
  <si>
    <t>MethylprednIsolone Sodium Succ (J2930)*</t>
  </si>
  <si>
    <t>MethylprednIsolone Sod Succ*</t>
  </si>
  <si>
    <t>Q4101</t>
  </si>
  <si>
    <t>Apligraf</t>
  </si>
  <si>
    <t>Cult Skin Subst,human-Bovine</t>
  </si>
  <si>
    <t>A9579</t>
  </si>
  <si>
    <t>Gad-base mr contrast nos,1ml</t>
  </si>
  <si>
    <t>Magnevist*</t>
  </si>
  <si>
    <t>Gadopentetate Dimeglumine*</t>
  </si>
  <si>
    <t>Q4195</t>
  </si>
  <si>
    <t>Puraply 1 sq cm</t>
  </si>
  <si>
    <t>J0597</t>
  </si>
  <si>
    <t>C-1 esterase, berinert</t>
  </si>
  <si>
    <t>Berinert</t>
  </si>
  <si>
    <t>C1 Esterase Inhibitor</t>
  </si>
  <si>
    <t>J7644</t>
  </si>
  <si>
    <t>Ipratropium bromide non-comp</t>
  </si>
  <si>
    <t>Ipratropium Bromide</t>
  </si>
  <si>
    <t>J0714</t>
  </si>
  <si>
    <t>Ceftazidime and avibactam</t>
  </si>
  <si>
    <t>Avycaz</t>
  </si>
  <si>
    <t>Ceftazidime/Avibactam</t>
  </si>
  <si>
    <t>J3095</t>
  </si>
  <si>
    <t>Telavancin injection</t>
  </si>
  <si>
    <t>Vibativ</t>
  </si>
  <si>
    <t>Telavancin HCL</t>
  </si>
  <si>
    <t>Q4106</t>
  </si>
  <si>
    <t>Dermagraft</t>
  </si>
  <si>
    <t>J0696</t>
  </si>
  <si>
    <t>Ceftriaxone sodium injection</t>
  </si>
  <si>
    <t>Ceftriaxone*</t>
  </si>
  <si>
    <t>Ceftriaxone In Is-Osm Dextrose*</t>
  </si>
  <si>
    <t>Q4151</t>
  </si>
  <si>
    <t>Amnioband, guardian 1 sq cm</t>
  </si>
  <si>
    <t>J1170</t>
  </si>
  <si>
    <t>Hydromorphone injection</t>
  </si>
  <si>
    <t>Dilaudid*</t>
  </si>
  <si>
    <t>Hydromorphone HCL*</t>
  </si>
  <si>
    <t>J1250</t>
  </si>
  <si>
    <t>Inj dobutamine hcl/250 mg</t>
  </si>
  <si>
    <t>Dobutamine HCL*</t>
  </si>
  <si>
    <t>Q9966</t>
  </si>
  <si>
    <t>Locm 200-299mg/ml iodine,1ml</t>
  </si>
  <si>
    <t>Isovue-200*</t>
  </si>
  <si>
    <t>Iopamidol*</t>
  </si>
  <si>
    <t>A9577</t>
  </si>
  <si>
    <t>Inj multihance</t>
  </si>
  <si>
    <t>Multihance</t>
  </si>
  <si>
    <t>Gadobenate Dimeglumine</t>
  </si>
  <si>
    <t>J7212</t>
  </si>
  <si>
    <t>Factor viia recomb sevenfact</t>
  </si>
  <si>
    <t>Sevenfact</t>
  </si>
  <si>
    <t>Coagulation VIIA,recomb-Jncw</t>
  </si>
  <si>
    <t>J0598</t>
  </si>
  <si>
    <t>C-1 esterase, cinryze</t>
  </si>
  <si>
    <t>Cinryze</t>
  </si>
  <si>
    <t>Q4137</t>
  </si>
  <si>
    <t>Amnioexcel biodexcel 1sq cm</t>
  </si>
  <si>
    <t>J0840</t>
  </si>
  <si>
    <t>Crotalidae poly immune fab</t>
  </si>
  <si>
    <t>Crofab</t>
  </si>
  <si>
    <t>Antivenin,crotalidae Fab(Ovin)</t>
  </si>
  <si>
    <t>A9581</t>
  </si>
  <si>
    <t>Gadoxetate disodium inj</t>
  </si>
  <si>
    <t>Eovist</t>
  </si>
  <si>
    <t>Gadoxetate Disodium</t>
  </si>
  <si>
    <t>J1944</t>
  </si>
  <si>
    <t>Injection, aripiprazole lauroxil (aristada) 1 mg</t>
  </si>
  <si>
    <t>Aristada</t>
  </si>
  <si>
    <t>Aripiprazole Lauroxil</t>
  </si>
  <si>
    <t>J0153</t>
  </si>
  <si>
    <t>Adenosine inj 1mg</t>
  </si>
  <si>
    <t>Adenocard*</t>
  </si>
  <si>
    <t>Adenosine*</t>
  </si>
  <si>
    <t>J8530</t>
  </si>
  <si>
    <t>Cyclophosphamide oral 25 mg</t>
  </si>
  <si>
    <t>Cyclophosphamide (J8530)</t>
  </si>
  <si>
    <t>J7512</t>
  </si>
  <si>
    <t>Prednisone ir or dr oral 1mg</t>
  </si>
  <si>
    <t>PrednIsone*</t>
  </si>
  <si>
    <t>J0740</t>
  </si>
  <si>
    <t>Cidofovir injection</t>
  </si>
  <si>
    <t>Cidofovir</t>
  </si>
  <si>
    <t>J1190</t>
  </si>
  <si>
    <t>Dexrazoxane hcl injection</t>
  </si>
  <si>
    <t>Dexrazoxane*</t>
  </si>
  <si>
    <t>Dexrazoxane HCL*</t>
  </si>
  <si>
    <t>J9050</t>
  </si>
  <si>
    <t>Carmustine injection</t>
  </si>
  <si>
    <t>Bicnu*</t>
  </si>
  <si>
    <t>Carmustine*</t>
  </si>
  <si>
    <t>J9328</t>
  </si>
  <si>
    <t>Temozolomide injection</t>
  </si>
  <si>
    <t>Temodar (J9328)</t>
  </si>
  <si>
    <t>Rabies ig heat treated</t>
  </si>
  <si>
    <t>Imogam Rabies-HT</t>
  </si>
  <si>
    <t>Rabies Immune Globulin/PF</t>
  </si>
  <si>
    <t>J9247</t>
  </si>
  <si>
    <t>Inj, melphalan flufenami 1mg</t>
  </si>
  <si>
    <t>Pepaxto</t>
  </si>
  <si>
    <t>Melphalan Flufenamide HCL</t>
  </si>
  <si>
    <t>Q3027</t>
  </si>
  <si>
    <t>Inj beta interferon im 1 mcg</t>
  </si>
  <si>
    <t>Avonex*</t>
  </si>
  <si>
    <t>Interferon Beta-1a*</t>
  </si>
  <si>
    <t>J1885</t>
  </si>
  <si>
    <t>Ketorolac tromethamine inj</t>
  </si>
  <si>
    <t>Ketorolac Tromethamine</t>
  </si>
  <si>
    <t>J7402</t>
  </si>
  <si>
    <t>Mometasone sinus sinuva</t>
  </si>
  <si>
    <t>Sinuva</t>
  </si>
  <si>
    <t>Mometasone Furoate</t>
  </si>
  <si>
    <t>J1050</t>
  </si>
  <si>
    <t>Medroxyprogesterone acetate</t>
  </si>
  <si>
    <t>Depo-Provera</t>
  </si>
  <si>
    <t>Medroxyprogesterone Acetate</t>
  </si>
  <si>
    <t>J7188</t>
  </si>
  <si>
    <t>Factor viii recomb obizur</t>
  </si>
  <si>
    <t>Obizur</t>
  </si>
  <si>
    <t>Antihemophilic FVIII,rec Porc</t>
  </si>
  <si>
    <t>J9302</t>
  </si>
  <si>
    <t>Ofatumumab injection</t>
  </si>
  <si>
    <t>Arzerra</t>
  </si>
  <si>
    <t>Ofatumumab</t>
  </si>
  <si>
    <t>J7030</t>
  </si>
  <si>
    <t>Normal saline solution infus</t>
  </si>
  <si>
    <t>Sodium Chloride (J7030)</t>
  </si>
  <si>
    <t>0.9 % Sodium Chloride</t>
  </si>
  <si>
    <t>J9313</t>
  </si>
  <si>
    <t>Inj., lumoxiti, 0.01 mg</t>
  </si>
  <si>
    <t>Lumoxiti</t>
  </si>
  <si>
    <t>Moxetumomab Pasudotox-Tdfk</t>
  </si>
  <si>
    <t>Q0139</t>
  </si>
  <si>
    <t>Ferumoxytol, esrd use</t>
  </si>
  <si>
    <t>Feraheme (Q0139)</t>
  </si>
  <si>
    <t>J9371</t>
  </si>
  <si>
    <t>Inj, vincristine sul lip 1mg</t>
  </si>
  <si>
    <t>Marqibo</t>
  </si>
  <si>
    <t>Vincristine Sulfate Liposomal</t>
  </si>
  <si>
    <t>J7178</t>
  </si>
  <si>
    <t>Inj human fibrinogen con nos</t>
  </si>
  <si>
    <t>Riastap</t>
  </si>
  <si>
    <t>Fibrinogen</t>
  </si>
  <si>
    <t>J7631</t>
  </si>
  <si>
    <t>Cromolyn sodium noncomp unit</t>
  </si>
  <si>
    <t>Cromolyn Sodium</t>
  </si>
  <si>
    <t>Q9992</t>
  </si>
  <si>
    <t>Injection, buprenorphine extended-release (sublocade), greater than 100 mg</t>
  </si>
  <si>
    <t>Sublocade (Q9992)</t>
  </si>
  <si>
    <t>Buprenorphine</t>
  </si>
  <si>
    <t>J1020</t>
  </si>
  <si>
    <t>Methylprednisolone 20 mg inj</t>
  </si>
  <si>
    <t>Depo-Medrol (J1020)*</t>
  </si>
  <si>
    <t>Q9991</t>
  </si>
  <si>
    <t>Injection, buprenorphine extended-release (sublocade), less than or equal to 100 mg</t>
  </si>
  <si>
    <t>Sublocade (Q9991)</t>
  </si>
  <si>
    <t>J1245</t>
  </si>
  <si>
    <t>Dipyridamole injection</t>
  </si>
  <si>
    <t>Dipyridamole</t>
  </si>
  <si>
    <t>J1720</t>
  </si>
  <si>
    <t>Hydrocortisone sodium succ i</t>
  </si>
  <si>
    <t>Solu-Cortef*</t>
  </si>
  <si>
    <t>HydrocortIsone Sod Succinate*</t>
  </si>
  <si>
    <t>J9268</t>
  </si>
  <si>
    <t>Pentostatin injection</t>
  </si>
  <si>
    <t>Nipent</t>
  </si>
  <si>
    <t>Pentostatin</t>
  </si>
  <si>
    <t>J7614</t>
  </si>
  <si>
    <t>Levalbuterol non-comp unit</t>
  </si>
  <si>
    <t>Levalbuterol HCL*</t>
  </si>
  <si>
    <t>J0895</t>
  </si>
  <si>
    <t>Deferoxamine mesylate inj</t>
  </si>
  <si>
    <t>Deferoxamine Mesylate*</t>
  </si>
  <si>
    <t>J1162</t>
  </si>
  <si>
    <t>Digoxin immune fab (ovine)</t>
  </si>
  <si>
    <t>Digifab</t>
  </si>
  <si>
    <t>Digoxin Immune Fab</t>
  </si>
  <si>
    <t>J9198</t>
  </si>
  <si>
    <t>Inj. infugem, 100 mg</t>
  </si>
  <si>
    <t>Infugem</t>
  </si>
  <si>
    <t>Gemcitabine HCL In 0.9 % NaCl</t>
  </si>
  <si>
    <t>J2597</t>
  </si>
  <si>
    <t>Inj desmopressin acetate</t>
  </si>
  <si>
    <t>Ddavp*</t>
  </si>
  <si>
    <t>Desmopressin Acetate*</t>
  </si>
  <si>
    <t>J1570</t>
  </si>
  <si>
    <t>Ganciclovir sodium injection</t>
  </si>
  <si>
    <t>Cytovene*</t>
  </si>
  <si>
    <t>Ganciclovir Sodium*</t>
  </si>
  <si>
    <t>J9261</t>
  </si>
  <si>
    <t>Nelarabine injection</t>
  </si>
  <si>
    <t>Arranon</t>
  </si>
  <si>
    <t>Nelarabine</t>
  </si>
  <si>
    <t>J9000</t>
  </si>
  <si>
    <t>Doxorubicin hcl injection</t>
  </si>
  <si>
    <t>Adriamycin*</t>
  </si>
  <si>
    <t>Doxorubicin HCL*</t>
  </si>
  <si>
    <t>J0280</t>
  </si>
  <si>
    <t>Aminophyllin 250 mg inj</t>
  </si>
  <si>
    <t>Aminophylline</t>
  </si>
  <si>
    <t>J9181</t>
  </si>
  <si>
    <t>Etoposide injection</t>
  </si>
  <si>
    <t>Etopophos*</t>
  </si>
  <si>
    <t>Etoposide Phosphate*</t>
  </si>
  <si>
    <t>J2920</t>
  </si>
  <si>
    <t>MethylprednIsolone Sodium Succ (J2920)*</t>
  </si>
  <si>
    <t>J0725</t>
  </si>
  <si>
    <t>Chorionic gonadotropin/1000u</t>
  </si>
  <si>
    <t>Chorionic Gonadotropin*</t>
  </si>
  <si>
    <t>Chorionic Gonadotropin, Human*</t>
  </si>
  <si>
    <t>Q9956</t>
  </si>
  <si>
    <t>Inj octafluoropropane mic,ml</t>
  </si>
  <si>
    <t>OptIson</t>
  </si>
  <si>
    <t>Perflutren Protein-A Microsphr</t>
  </si>
  <si>
    <t>J2805</t>
  </si>
  <si>
    <t>Sincalide injection</t>
  </si>
  <si>
    <t>Kinevac</t>
  </si>
  <si>
    <t>Sincalide</t>
  </si>
  <si>
    <t>J2792</t>
  </si>
  <si>
    <t>Rho(d) immune globulin h, sd</t>
  </si>
  <si>
    <t>Winrho SDF</t>
  </si>
  <si>
    <t>Rho(D) Immune Globulin/Maltose</t>
  </si>
  <si>
    <t>J0712</t>
  </si>
  <si>
    <t>Ceftaroline fosamil inj</t>
  </si>
  <si>
    <t>Teflaro</t>
  </si>
  <si>
    <t>Ceftaroline Fosamil Acetate</t>
  </si>
  <si>
    <t>J1200</t>
  </si>
  <si>
    <t>Diphenhydramine hcl injectio</t>
  </si>
  <si>
    <t>Diphenhydramine HCL</t>
  </si>
  <si>
    <t>P9046</t>
  </si>
  <si>
    <t>Albumin (human), 25%, 20 ml</t>
  </si>
  <si>
    <t>Albuked-25 (P9046)*</t>
  </si>
  <si>
    <t>J9060</t>
  </si>
  <si>
    <t>Cisplatin 10 mg injection</t>
  </si>
  <si>
    <t>Cisplatin</t>
  </si>
  <si>
    <t>J8520</t>
  </si>
  <si>
    <t>Capecitabine, oral, 150 mg</t>
  </si>
  <si>
    <t>Capecitabine (J8520)*</t>
  </si>
  <si>
    <t>J1740</t>
  </si>
  <si>
    <t>Ibandronate sodium injection</t>
  </si>
  <si>
    <t>Boniva*</t>
  </si>
  <si>
    <t>Ibandronate Sodium*</t>
  </si>
  <si>
    <t>J1458</t>
  </si>
  <si>
    <t>Galsulfase injection</t>
  </si>
  <si>
    <t>Naglazyme</t>
  </si>
  <si>
    <t>Galsulfase</t>
  </si>
  <si>
    <t>J9065</t>
  </si>
  <si>
    <t>Inj cladribine per 1 mg</t>
  </si>
  <si>
    <t>Cladribine</t>
  </si>
  <si>
    <t>J0641</t>
  </si>
  <si>
    <t>Inj levoleucovorin nos 0.5mg</t>
  </si>
  <si>
    <t>Fusilev*</t>
  </si>
  <si>
    <t>Levoleucovorin Calcium*</t>
  </si>
  <si>
    <t>J3370</t>
  </si>
  <si>
    <t>Vancomycin hcl injection</t>
  </si>
  <si>
    <t>Vancomycin*</t>
  </si>
  <si>
    <t>Vancomycin HCL In 5 % Dextrose*</t>
  </si>
  <si>
    <t>J9210</t>
  </si>
  <si>
    <t>Inj., emapalumab-lzsg, 1 mg</t>
  </si>
  <si>
    <t>Gamifant</t>
  </si>
  <si>
    <t>Emapalumab-Lzsg</t>
  </si>
  <si>
    <t>A9589</t>
  </si>
  <si>
    <t>Insti hexaminolevulinate hcl</t>
  </si>
  <si>
    <t>Cysview</t>
  </si>
  <si>
    <t>Hexaminolevulinate HCL</t>
  </si>
  <si>
    <t>J9351</t>
  </si>
  <si>
    <t>Topotecan injection</t>
  </si>
  <si>
    <t>Hycamtin (J9351)*</t>
  </si>
  <si>
    <t>Topotecan HCL*</t>
  </si>
  <si>
    <t>J7504</t>
  </si>
  <si>
    <t>Lymphocyte immune globulin</t>
  </si>
  <si>
    <t>Atgam*</t>
  </si>
  <si>
    <t>Lymphocyte Ig, Antithymocyte*</t>
  </si>
  <si>
    <t>A9576</t>
  </si>
  <si>
    <t>Inj prohance multipack</t>
  </si>
  <si>
    <t>Prohance Multipack</t>
  </si>
  <si>
    <t>Gadoteridol</t>
  </si>
  <si>
    <t>J7050</t>
  </si>
  <si>
    <t>Sodium Chloride (J7050)</t>
  </si>
  <si>
    <t>J3475</t>
  </si>
  <si>
    <t>Inj magnesium sulfate</t>
  </si>
  <si>
    <t>Magnesium Sulfate*</t>
  </si>
  <si>
    <t>J9245</t>
  </si>
  <si>
    <t>Inj melpha hydroch nos 50 mg</t>
  </si>
  <si>
    <t>Alkeran*</t>
  </si>
  <si>
    <t>Melphalan HCL*</t>
  </si>
  <si>
    <t>J0692</t>
  </si>
  <si>
    <t>Cefepime hcl for injection</t>
  </si>
  <si>
    <t>Cefepime*</t>
  </si>
  <si>
    <t>Cefepime In Iso-Osm Dextrose*</t>
  </si>
  <si>
    <t>J1626</t>
  </si>
  <si>
    <t>Granisetron hcl injection</t>
  </si>
  <si>
    <t>Granisetron HCL*</t>
  </si>
  <si>
    <t>J9120</t>
  </si>
  <si>
    <t>Dactinomycin injection</t>
  </si>
  <si>
    <t>COsmegen*</t>
  </si>
  <si>
    <t>Dactinomycin*</t>
  </si>
  <si>
    <t>J3243</t>
  </si>
  <si>
    <t>Tigecycline injection</t>
  </si>
  <si>
    <t>Tigecycline*</t>
  </si>
  <si>
    <t>Pcv20 vaccine im</t>
  </si>
  <si>
    <t>Prevnar 20</t>
  </si>
  <si>
    <t>Pneumoc 20-Val Conj-Dip Crm/PF</t>
  </si>
  <si>
    <t>J2010</t>
  </si>
  <si>
    <t>Lincomycin injection</t>
  </si>
  <si>
    <t>Lincocin*</t>
  </si>
  <si>
    <t>Lincomycin HCL*</t>
  </si>
  <si>
    <t>J3010</t>
  </si>
  <si>
    <t>Fentanyl citrate injection</t>
  </si>
  <si>
    <t>Fentanyl Citrate</t>
  </si>
  <si>
    <t>Fentanyl Citrate/PF</t>
  </si>
  <si>
    <t>Q4110</t>
  </si>
  <si>
    <t>Primatrix</t>
  </si>
  <si>
    <t>J7177</t>
  </si>
  <si>
    <t>Inj., fibryga, 1 mg</t>
  </si>
  <si>
    <t>Fibryga</t>
  </si>
  <si>
    <t>J9295</t>
  </si>
  <si>
    <t>Injection, necitumumab, 1 mg</t>
  </si>
  <si>
    <t>Portrazza</t>
  </si>
  <si>
    <t>Necitumumab</t>
  </si>
  <si>
    <t>J7040</t>
  </si>
  <si>
    <t>Sodium Chloride (J7040)</t>
  </si>
  <si>
    <t>J2560</t>
  </si>
  <si>
    <t>Phenobarbital sodium inj</t>
  </si>
  <si>
    <t>Nembutal Sodium*</t>
  </si>
  <si>
    <t>Pentobarbital Sodium*</t>
  </si>
  <si>
    <t>J2916</t>
  </si>
  <si>
    <t>Na ferric gluconate complex</t>
  </si>
  <si>
    <t>Ferrlecit*</t>
  </si>
  <si>
    <t>Sodium Ferric Gluconat/Sucrose*</t>
  </si>
  <si>
    <t>J9390</t>
  </si>
  <si>
    <t>Vinorelbine tartrate inj</t>
  </si>
  <si>
    <t>Navelbine*</t>
  </si>
  <si>
    <t>Vinorelbine Tartrate*</t>
  </si>
  <si>
    <t>J0882</t>
  </si>
  <si>
    <t>Darbepoetin alfa, esrd use</t>
  </si>
  <si>
    <t>Aranesp (J0882)</t>
  </si>
  <si>
    <t>J0741</t>
  </si>
  <si>
    <t>Inj, cabote rilpivir 2mg 3mg</t>
  </si>
  <si>
    <t>Cabenuva</t>
  </si>
  <si>
    <t>Cabotegravir/Rilpivirine</t>
  </si>
  <si>
    <t>Q9950</t>
  </si>
  <si>
    <t>Inj sulf hexa lipid microsph</t>
  </si>
  <si>
    <t>Lumason</t>
  </si>
  <si>
    <t>Sulfur Hexafluoride Microsphr</t>
  </si>
  <si>
    <t>J2724</t>
  </si>
  <si>
    <t>Protein c concentrate</t>
  </si>
  <si>
    <t>Ceprotin</t>
  </si>
  <si>
    <t>Protein C, Human</t>
  </si>
  <si>
    <t>J2185</t>
  </si>
  <si>
    <t>Meropenem</t>
  </si>
  <si>
    <t>Meropenem*</t>
  </si>
  <si>
    <t>J0735</t>
  </si>
  <si>
    <t>Clonidine hydrochloride</t>
  </si>
  <si>
    <t>Clonidine HCL*</t>
  </si>
  <si>
    <t>Clonidine HCL/PF*</t>
  </si>
  <si>
    <t>J0291</t>
  </si>
  <si>
    <t>Inj., plazomicin, 5 mg</t>
  </si>
  <si>
    <t>Zemdri</t>
  </si>
  <si>
    <t>Plazomicin Sulfate</t>
  </si>
  <si>
    <t>J1644</t>
  </si>
  <si>
    <t>Inj heparin sodium per 1000u</t>
  </si>
  <si>
    <t>Heparin Sodium*</t>
  </si>
  <si>
    <t>Heparin Sodium,porcine*</t>
  </si>
  <si>
    <t>J2405</t>
  </si>
  <si>
    <t>Ondansetron hcl injection</t>
  </si>
  <si>
    <t>Ondansetron HCL (J2405)*</t>
  </si>
  <si>
    <t>Ondansetron HCL*</t>
  </si>
  <si>
    <t>J7611</t>
  </si>
  <si>
    <t>Albuterol non-comp con</t>
  </si>
  <si>
    <t>Albuterol Sulfate (J7611)</t>
  </si>
  <si>
    <t>J1580</t>
  </si>
  <si>
    <t>Garamycin gentamicin inj</t>
  </si>
  <si>
    <t>Gentamicin Sulfate*</t>
  </si>
  <si>
    <t>J9340</t>
  </si>
  <si>
    <t>Thiotepa injection</t>
  </si>
  <si>
    <t>Thiotepa</t>
  </si>
  <si>
    <t>J9262</t>
  </si>
  <si>
    <t>Inj, omacetaxine mep, 0.01mg</t>
  </si>
  <si>
    <t>Synribo</t>
  </si>
  <si>
    <t>Omacetaxine Mepesuccinate</t>
  </si>
  <si>
    <t>J1000</t>
  </si>
  <si>
    <t>Depo-estradiol cypionate inj</t>
  </si>
  <si>
    <t>Depo-Estradiol</t>
  </si>
  <si>
    <t>Estradiol Cypionate</t>
  </si>
  <si>
    <t>J9225</t>
  </si>
  <si>
    <t>Vantas implant</t>
  </si>
  <si>
    <t>Vantas</t>
  </si>
  <si>
    <t>Histrelin Acetate</t>
  </si>
  <si>
    <t>J0461</t>
  </si>
  <si>
    <t>Atropine sulfate injection</t>
  </si>
  <si>
    <t>Atropine Sulfate</t>
  </si>
  <si>
    <t>J2760</t>
  </si>
  <si>
    <t>Phentolaine mesylate inj</t>
  </si>
  <si>
    <t>Phentolamine Mesylate</t>
  </si>
  <si>
    <t>J2358</t>
  </si>
  <si>
    <t>Olanzapine long-acting inj</t>
  </si>
  <si>
    <t>Zyprexa Relprevv</t>
  </si>
  <si>
    <t>Olanzapine Pamoate</t>
  </si>
  <si>
    <t>Iiv4 vacc no prsv 0.25 ml im</t>
  </si>
  <si>
    <t>Afluria Quad 2019-20 (6-35mo)*</t>
  </si>
  <si>
    <t>Flu Vacc QS 2019 (6-35mos)/PF*</t>
  </si>
  <si>
    <t>J0690</t>
  </si>
  <si>
    <t>Cefazolin sodium injection</t>
  </si>
  <si>
    <t>Cefazolin Sodium*</t>
  </si>
  <si>
    <t>J1670</t>
  </si>
  <si>
    <t>Tetanus immune globulin inj</t>
  </si>
  <si>
    <t>Hypertet*</t>
  </si>
  <si>
    <t>Tetanus Immune Globulin/PF*</t>
  </si>
  <si>
    <t>J2545</t>
  </si>
  <si>
    <t>Pentamidine non-comp unit</t>
  </si>
  <si>
    <t>Nebupent</t>
  </si>
  <si>
    <t>Pentamidine Isethionate</t>
  </si>
  <si>
    <t>J0841</t>
  </si>
  <si>
    <t>Inj crotalidae im f(ab')2 eq</t>
  </si>
  <si>
    <t>Anavip</t>
  </si>
  <si>
    <t>Antivenin,crotalidae (Equine)</t>
  </si>
  <si>
    <t>J0610</t>
  </si>
  <si>
    <t>Calcium gluconate injection</t>
  </si>
  <si>
    <t>Calcium Gluconate*</t>
  </si>
  <si>
    <t>J2704</t>
  </si>
  <si>
    <t>Inj, propofol, 10 mg</t>
  </si>
  <si>
    <t>Diprivan*</t>
  </si>
  <si>
    <t>Propofol*</t>
  </si>
  <si>
    <t>J1631</t>
  </si>
  <si>
    <t>Haloperidol decanoate inj</t>
  </si>
  <si>
    <t>Haldol Decanoate 100*</t>
  </si>
  <si>
    <t>Haloperidol Decanoate*</t>
  </si>
  <si>
    <t>J9370</t>
  </si>
  <si>
    <t>Vincristine sulfate 1 mg inj</t>
  </si>
  <si>
    <t>Vincasar PFS*</t>
  </si>
  <si>
    <t>Vincristine Sulfate*</t>
  </si>
  <si>
    <t>J1201</t>
  </si>
  <si>
    <t>Inj. cetirizine hcl 0.5mg</t>
  </si>
  <si>
    <t>Quzyttir</t>
  </si>
  <si>
    <t>Cetirizine HCL</t>
  </si>
  <si>
    <t>J1290</t>
  </si>
  <si>
    <t>Ecallantide injection</t>
  </si>
  <si>
    <t>Kalbitor</t>
  </si>
  <si>
    <t>Ecallantide</t>
  </si>
  <si>
    <t>J1460</t>
  </si>
  <si>
    <t>Gamma globulin 1 cc inj</t>
  </si>
  <si>
    <t>Gamastan*</t>
  </si>
  <si>
    <t>Immune Globul G (Igg)/Glycine*</t>
  </si>
  <si>
    <t>J2425</t>
  </si>
  <si>
    <t>Palifermin injection</t>
  </si>
  <si>
    <t>Kepivance</t>
  </si>
  <si>
    <t>Palifermin</t>
  </si>
  <si>
    <t>J9208</t>
  </si>
  <si>
    <t>Ifosfamide injection</t>
  </si>
  <si>
    <t>Ifex*</t>
  </si>
  <si>
    <t>Ifosfamide*</t>
  </si>
  <si>
    <t>J0248</t>
  </si>
  <si>
    <t>Inj, remdesivir, 1 mg</t>
  </si>
  <si>
    <t>Veklury</t>
  </si>
  <si>
    <t>Remdesivir</t>
  </si>
  <si>
    <t>J7197</t>
  </si>
  <si>
    <t>Antithrombin iii injection</t>
  </si>
  <si>
    <t>Thrombate III</t>
  </si>
  <si>
    <t>Antithrombin III (Plasma Der)</t>
  </si>
  <si>
    <t>Q4102</t>
  </si>
  <si>
    <t>Oasis wound matrix</t>
  </si>
  <si>
    <t>Wound Matrix</t>
  </si>
  <si>
    <t>Porcine Submucosa, Fenestrated</t>
  </si>
  <si>
    <t>J2543</t>
  </si>
  <si>
    <t>Piperacillin/tazobactam</t>
  </si>
  <si>
    <t>Ampicillin Sodium (J2543)*</t>
  </si>
  <si>
    <t>Ampicillin Sodium*</t>
  </si>
  <si>
    <t>A9578</t>
  </si>
  <si>
    <t>Inj multihance multipack</t>
  </si>
  <si>
    <t>Multihance Multipack</t>
  </si>
  <si>
    <t>J0834</t>
  </si>
  <si>
    <t>Inj., cosyntropin, 0.25 mg</t>
  </si>
  <si>
    <t>Cortrosyn*</t>
  </si>
  <si>
    <t>Cosyntropin*</t>
  </si>
  <si>
    <t>J3250</t>
  </si>
  <si>
    <t>Trimethobenzamide hcl inj</t>
  </si>
  <si>
    <t>Tigan</t>
  </si>
  <si>
    <t>Trimethobenzamide HCL</t>
  </si>
  <si>
    <t>J0743</t>
  </si>
  <si>
    <t>Cilastatin sodium injection</t>
  </si>
  <si>
    <t>Imipenem-Cilastatin Sodium*</t>
  </si>
  <si>
    <t>Imipenem/Cilastatin Sodium*</t>
  </si>
  <si>
    <t>J9360</t>
  </si>
  <si>
    <t>Vinblastine sulfate inj</t>
  </si>
  <si>
    <t>Vinblastine Sulfate</t>
  </si>
  <si>
    <t>J9130</t>
  </si>
  <si>
    <t>Dacarbazine 100 mg inj</t>
  </si>
  <si>
    <t>Dacarbazine</t>
  </si>
  <si>
    <t>J2550</t>
  </si>
  <si>
    <t>Promethazine hcl injection</t>
  </si>
  <si>
    <t>Phenergan*</t>
  </si>
  <si>
    <t>Promethazine HCL*</t>
  </si>
  <si>
    <t>J9293</t>
  </si>
  <si>
    <t>Mitoxantrone hydrochl / 5 mg</t>
  </si>
  <si>
    <t>Mitoxantrone HCL</t>
  </si>
  <si>
    <t>J0122</t>
  </si>
  <si>
    <t>Inj., eravacycline, 1 mg</t>
  </si>
  <si>
    <t>Xerava</t>
  </si>
  <si>
    <t>Eravacycline Di-Hydrochloride</t>
  </si>
  <si>
    <t>J1742</t>
  </si>
  <si>
    <t>Ibutilide fumarate injection</t>
  </si>
  <si>
    <t>Corvert*</t>
  </si>
  <si>
    <t>Ibutilide Fumarate*</t>
  </si>
  <si>
    <t>J7674</t>
  </si>
  <si>
    <t>Methacholine chloride, neb</t>
  </si>
  <si>
    <t>Provocholine</t>
  </si>
  <si>
    <t>Methacholine Chloride</t>
  </si>
  <si>
    <t>J9040</t>
  </si>
  <si>
    <t>Bleomycin sulfate injection</t>
  </si>
  <si>
    <t>Bleo 15k*</t>
  </si>
  <si>
    <t>Bleomycin Sulfate*</t>
  </si>
  <si>
    <t>J0713</t>
  </si>
  <si>
    <t>Inj ceftazidime per 500 mg</t>
  </si>
  <si>
    <t>Ceftazidime*</t>
  </si>
  <si>
    <t>J3480</t>
  </si>
  <si>
    <t>Inj potassium chloride</t>
  </si>
  <si>
    <t>Dextrose 5%-Potassium Chloride*</t>
  </si>
  <si>
    <t>Potassium Chloride In D5W*</t>
  </si>
  <si>
    <t>J1571</t>
  </si>
  <si>
    <t>Hepagam b im injection</t>
  </si>
  <si>
    <t>Hepagam B</t>
  </si>
  <si>
    <t>Hepatitis B Immun Glob/Maltose</t>
  </si>
  <si>
    <t>J7612</t>
  </si>
  <si>
    <t>Levalbuterol non-comp con</t>
  </si>
  <si>
    <t>Levalbuterol Concentrate*</t>
  </si>
  <si>
    <t>J2175</t>
  </si>
  <si>
    <t>Meperidine hydrochl /100 mg</t>
  </si>
  <si>
    <t>Demerol*</t>
  </si>
  <si>
    <t>Meperidine HCL*</t>
  </si>
  <si>
    <t>J7194</t>
  </si>
  <si>
    <t>Factor ix complex</t>
  </si>
  <si>
    <t>Bebulin*</t>
  </si>
  <si>
    <t>Factor IX Cplx(PCC)no6,3factor*</t>
  </si>
  <si>
    <t>J1650</t>
  </si>
  <si>
    <t>Inj enoxaparin sodium</t>
  </si>
  <si>
    <t>Enoxaparin Sodium*</t>
  </si>
  <si>
    <t>J2360</t>
  </si>
  <si>
    <t>Orphenadrine injection</t>
  </si>
  <si>
    <t>Orphenadrine Citrate</t>
  </si>
  <si>
    <t>J3260</t>
  </si>
  <si>
    <t>Tobramycin sulfate injection</t>
  </si>
  <si>
    <t>Tobramycin Sulfate</t>
  </si>
  <si>
    <t>J0594</t>
  </si>
  <si>
    <t>Injection, busulfan, 1 mg</t>
  </si>
  <si>
    <t>Busulfan*</t>
  </si>
  <si>
    <t>Hep b ig im</t>
  </si>
  <si>
    <t>HyperHEP B*</t>
  </si>
  <si>
    <t>Hepatitis B Immune Globulin*</t>
  </si>
  <si>
    <t>J9027</t>
  </si>
  <si>
    <t>Clofarabine injection</t>
  </si>
  <si>
    <t>Clofarabine*</t>
  </si>
  <si>
    <t>J1380</t>
  </si>
  <si>
    <t>Estradiol valerate 10 mg inj</t>
  </si>
  <si>
    <t>Delestrogen*</t>
  </si>
  <si>
    <t>Estradiol Valerate*</t>
  </si>
  <si>
    <t>J7060</t>
  </si>
  <si>
    <t>5% dextrose/water</t>
  </si>
  <si>
    <t>Dextrose In Water (J7060)</t>
  </si>
  <si>
    <t>Dextrose 5 % In Water</t>
  </si>
  <si>
    <t>J2250</t>
  </si>
  <si>
    <t>Inj midazolam hydrochloride</t>
  </si>
  <si>
    <t>Midazolam HCL*</t>
  </si>
  <si>
    <t>J2400</t>
  </si>
  <si>
    <t>Chloroprocaine hcl injection</t>
  </si>
  <si>
    <t>Chloroprocaine HCL*</t>
  </si>
  <si>
    <t>Chloroprocaine HCL/PF*</t>
  </si>
  <si>
    <t>J2540</t>
  </si>
  <si>
    <t>Penicillin g potassium inj</t>
  </si>
  <si>
    <t>Penicillin G Potassium*</t>
  </si>
  <si>
    <t>J9260</t>
  </si>
  <si>
    <t>Methotrexate sodium inj</t>
  </si>
  <si>
    <t>Methotrexate (J9260)*</t>
  </si>
  <si>
    <t>Methotrexate Sodium*</t>
  </si>
  <si>
    <t>J0637</t>
  </si>
  <si>
    <t>Caspofungin acetate</t>
  </si>
  <si>
    <t>Cancidas*</t>
  </si>
  <si>
    <t>Caspofungin Acetate*</t>
  </si>
  <si>
    <t>J7120</t>
  </si>
  <si>
    <t>Ringers lactate infusion</t>
  </si>
  <si>
    <t>Lactated Ringers</t>
  </si>
  <si>
    <t>Ringer's Solution,lactated</t>
  </si>
  <si>
    <t>J2430</t>
  </si>
  <si>
    <t>Pamidronate disodium /30 mg</t>
  </si>
  <si>
    <t>Pamidronate Disodium</t>
  </si>
  <si>
    <t>J9185</t>
  </si>
  <si>
    <t>Fludarabine phosphate inj</t>
  </si>
  <si>
    <t>Fludarabine Phosphate</t>
  </si>
  <si>
    <t>J0278</t>
  </si>
  <si>
    <t>Amikacin sulfate injection</t>
  </si>
  <si>
    <t>Amikacin Sulfate</t>
  </si>
  <si>
    <t>J0558</t>
  </si>
  <si>
    <t>Peng benzathine/procaine inj</t>
  </si>
  <si>
    <t>Bicillin C-R</t>
  </si>
  <si>
    <t>Pen G Benz/Pen G Procaine</t>
  </si>
  <si>
    <t>J1364</t>
  </si>
  <si>
    <t>Erythro lactobionate /500 mg</t>
  </si>
  <si>
    <t>Erythrocin Lactobionate</t>
  </si>
  <si>
    <t>Erythromycin Lactobionate</t>
  </si>
  <si>
    <t>J0694</t>
  </si>
  <si>
    <t>Cefoxitin sodium injection</t>
  </si>
  <si>
    <t>Cefoxitin*</t>
  </si>
  <si>
    <t>Cefoxitin Sodium*</t>
  </si>
  <si>
    <t>J3121</t>
  </si>
  <si>
    <t>Inj testostero enanthate 1mg</t>
  </si>
  <si>
    <t>Testosterone Enanthate</t>
  </si>
  <si>
    <t>J1940</t>
  </si>
  <si>
    <t>Furosemide injection</t>
  </si>
  <si>
    <t>Furosemide</t>
  </si>
  <si>
    <t>J3090</t>
  </si>
  <si>
    <t>Inj tedizolid phosphate</t>
  </si>
  <si>
    <t>Sivextro</t>
  </si>
  <si>
    <t>Tedizolid Phosphate</t>
  </si>
  <si>
    <t>J0287</t>
  </si>
  <si>
    <t>Amphotericin b lipid complex</t>
  </si>
  <si>
    <t>Abelcet</t>
  </si>
  <si>
    <t>Amphotericin B Lipid Complex</t>
  </si>
  <si>
    <t>J2770</t>
  </si>
  <si>
    <t>Quinupristin/dalfopristin</t>
  </si>
  <si>
    <t>Synercid</t>
  </si>
  <si>
    <t>Quinupristin/Dalfopristin</t>
  </si>
  <si>
    <t>J2680</t>
  </si>
  <si>
    <t>Fluphenazine decanoate 25 mg</t>
  </si>
  <si>
    <t>Fluphenazine Decanoate</t>
  </si>
  <si>
    <t>J9209</t>
  </si>
  <si>
    <t>Mesna injection</t>
  </si>
  <si>
    <t>Mesna*</t>
  </si>
  <si>
    <t>Rabies ig ht&amp;sol human im/sc</t>
  </si>
  <si>
    <t>Kedrab</t>
  </si>
  <si>
    <t>J0636</t>
  </si>
  <si>
    <t>Inj calcitriol per 0.1 mcg</t>
  </si>
  <si>
    <t>Calcitriol</t>
  </si>
  <si>
    <t>J2270</t>
  </si>
  <si>
    <t>Morphine sulfate injection</t>
  </si>
  <si>
    <t>Morphine Sulfate*</t>
  </si>
  <si>
    <t>J2795</t>
  </si>
  <si>
    <t>Ropivacaine hcl injection</t>
  </si>
  <si>
    <t>Naropin*</t>
  </si>
  <si>
    <t>Ropivacaine HCL/PF*</t>
  </si>
  <si>
    <t>J1430</t>
  </si>
  <si>
    <t>Ethanolamine oleate 100 mg</t>
  </si>
  <si>
    <t>Ethamolin</t>
  </si>
  <si>
    <t>Ethanolamine Oleate</t>
  </si>
  <si>
    <t>J7042</t>
  </si>
  <si>
    <t>5% dextrose/normal saline</t>
  </si>
  <si>
    <t>Dextrose 5%-0.9% NaCl</t>
  </si>
  <si>
    <t>Dextrose 5 % And 0.9 % NaCl</t>
  </si>
  <si>
    <t>J0742</t>
  </si>
  <si>
    <t>Inj imip 4 cilas 4 releb 2mg</t>
  </si>
  <si>
    <t>Recarbrio</t>
  </si>
  <si>
    <t>Imipenem/Cilastatin/Relebactam</t>
  </si>
  <si>
    <t>J3473</t>
  </si>
  <si>
    <t>Hyaluronidase recombinant</t>
  </si>
  <si>
    <t>Hylenex</t>
  </si>
  <si>
    <t>Hyaluronidase, Human Recomb.</t>
  </si>
  <si>
    <t>J1410</t>
  </si>
  <si>
    <t>Inj estrogen conjugate 25 mg</t>
  </si>
  <si>
    <t>Premarin</t>
  </si>
  <si>
    <t>Estrogens, Conjugated</t>
  </si>
  <si>
    <t>J0133</t>
  </si>
  <si>
    <t>Acyclovir injection</t>
  </si>
  <si>
    <t>Acyclovir Sodium</t>
  </si>
  <si>
    <t>J3360</t>
  </si>
  <si>
    <t>Diazepam injection</t>
  </si>
  <si>
    <t>Diazepam</t>
  </si>
  <si>
    <t>J7525</t>
  </si>
  <si>
    <t>Tacrolimus injection</t>
  </si>
  <si>
    <t>Prograf</t>
  </si>
  <si>
    <t>J2354</t>
  </si>
  <si>
    <t>Octreotide inj, non-depot</t>
  </si>
  <si>
    <t>Octreotide Acetate*</t>
  </si>
  <si>
    <t>J2798</t>
  </si>
  <si>
    <t>Inj., perseris, 0.5 mg</t>
  </si>
  <si>
    <t>Perseris</t>
  </si>
  <si>
    <t>Risperidone</t>
  </si>
  <si>
    <t>J2700</t>
  </si>
  <si>
    <t>Oxacillin sodium injeciton</t>
  </si>
  <si>
    <t>Oxacillin*</t>
  </si>
  <si>
    <t>Oxacillin In Dextrose(Iso-Osm)*</t>
  </si>
  <si>
    <t>J1110</t>
  </si>
  <si>
    <t>Inj dihydroergotamine mesylt</t>
  </si>
  <si>
    <t>D.H.E.45*</t>
  </si>
  <si>
    <t>Dihydroergotamine Mesylate*</t>
  </si>
  <si>
    <t>J1205</t>
  </si>
  <si>
    <t>Chlorothiazide sodium inj</t>
  </si>
  <si>
    <t>Chlorothiazide Sodium*</t>
  </si>
  <si>
    <t>J1645</t>
  </si>
  <si>
    <t>Dalteparin sodium</t>
  </si>
  <si>
    <t>Fragmin</t>
  </si>
  <si>
    <t>Dalteparin Sodium,porcine</t>
  </si>
  <si>
    <t>J2150</t>
  </si>
  <si>
    <t>Mannitol injection</t>
  </si>
  <si>
    <t>Mannitol</t>
  </si>
  <si>
    <t>J8655</t>
  </si>
  <si>
    <t>Oral netupitant, palonosetro</t>
  </si>
  <si>
    <t>Akynzeo (J8655)</t>
  </si>
  <si>
    <t>Netupitant/Palonosetron HCL</t>
  </si>
  <si>
    <t>J0888</t>
  </si>
  <si>
    <t>Epoetin beta non esrd</t>
  </si>
  <si>
    <t>Mircera (J0888)</t>
  </si>
  <si>
    <t>Methoxy Peg-Epoetin Beta</t>
  </si>
  <si>
    <t>J9250</t>
  </si>
  <si>
    <t>Methotrexate (J9250)*</t>
  </si>
  <si>
    <t>J1642</t>
  </si>
  <si>
    <t>Inj heparin sodium per 10 u</t>
  </si>
  <si>
    <t>Heparin Flush*</t>
  </si>
  <si>
    <t>Heparin Sod,porcine/0.9 % NaCl*</t>
  </si>
  <si>
    <t>J9320</t>
  </si>
  <si>
    <t>Streptozocin injection</t>
  </si>
  <si>
    <t>Zanosar</t>
  </si>
  <si>
    <t>Streptozocin</t>
  </si>
  <si>
    <t>J2790</t>
  </si>
  <si>
    <t>Rho d immune globulin inj</t>
  </si>
  <si>
    <t>Hyperrho S-D*</t>
  </si>
  <si>
    <t>Rho(D) Immune Globulin*</t>
  </si>
  <si>
    <t>Hepb vacc 3 dose ped/adol im</t>
  </si>
  <si>
    <t>Engerix-B Pediatric-Adolescent*</t>
  </si>
  <si>
    <t>J1943</t>
  </si>
  <si>
    <t>Injection, aripiprazole lauroxil 1 mg</t>
  </si>
  <si>
    <t>Aristada Initio</t>
  </si>
  <si>
    <t>Aripiprazole Lauroxil,submicr.</t>
  </si>
  <si>
    <t>J0596</t>
  </si>
  <si>
    <t>Injection, ruconest</t>
  </si>
  <si>
    <t>Ruconest</t>
  </si>
  <si>
    <t>C1 Esterase Inhibitor, Recomb</t>
  </si>
  <si>
    <t>J0295</t>
  </si>
  <si>
    <t>Ampicillin sulbactam 1.5 gm</t>
  </si>
  <si>
    <t>Ampicillin-Sulbactam*</t>
  </si>
  <si>
    <t>Ampicillin Sodium/Sulbactam Na*</t>
  </si>
  <si>
    <t>J1265</t>
  </si>
  <si>
    <t>Dopamine injection</t>
  </si>
  <si>
    <t>Dopamine HCL*</t>
  </si>
  <si>
    <t>J0670</t>
  </si>
  <si>
    <t>Inj mepivacaine hcl/10 ml</t>
  </si>
  <si>
    <t>Polocaine*</t>
  </si>
  <si>
    <t>Mepivacaine HCL*</t>
  </si>
  <si>
    <t>J0290</t>
  </si>
  <si>
    <t>Ampicillin 500 mg inj</t>
  </si>
  <si>
    <t>Ampicillin Sodium (J0290)</t>
  </si>
  <si>
    <t>Ampicillin Sodium</t>
  </si>
  <si>
    <t>J2300</t>
  </si>
  <si>
    <t>Inj nalbuphine hydrochloride</t>
  </si>
  <si>
    <t>Nalbuphine HCL</t>
  </si>
  <si>
    <t>J2060</t>
  </si>
  <si>
    <t>Lorazepam injection</t>
  </si>
  <si>
    <t>Ativan*</t>
  </si>
  <si>
    <t>Lorazepam*</t>
  </si>
  <si>
    <t>J0780</t>
  </si>
  <si>
    <t>Prochlorperazine injection</t>
  </si>
  <si>
    <t>Prochlorperazine Edisylate</t>
  </si>
  <si>
    <t>J3430</t>
  </si>
  <si>
    <t>Vitamin k phytonadione inj</t>
  </si>
  <si>
    <t>Phytonadione*</t>
  </si>
  <si>
    <t>Phytonadione (Vit K1)*</t>
  </si>
  <si>
    <t>J7510</t>
  </si>
  <si>
    <t>Prednisolone oral per 5 mg</t>
  </si>
  <si>
    <t>Flo-Pred*</t>
  </si>
  <si>
    <t>PrednIsolone Acetate*</t>
  </si>
  <si>
    <t>J0583</t>
  </si>
  <si>
    <t>Bivalirudin</t>
  </si>
  <si>
    <t>Angiomax*</t>
  </si>
  <si>
    <t>Bivalirudin*</t>
  </si>
  <si>
    <t>J3410</t>
  </si>
  <si>
    <t>Hydroxyzine hcl injection</t>
  </si>
  <si>
    <t>Hydroxyzine HCL</t>
  </si>
  <si>
    <t>Laiv4 vaccine intranasal</t>
  </si>
  <si>
    <t>Flumist Quad 2015-2016*</t>
  </si>
  <si>
    <t>Flu Vacc Qv Live 2015(2-49yrs)*</t>
  </si>
  <si>
    <t>J2280</t>
  </si>
  <si>
    <t>Inj, moxifloxacin 100 mg</t>
  </si>
  <si>
    <t>Avelox IV*</t>
  </si>
  <si>
    <t>Moxifloxacin In NaCl (Iso-Osm)*</t>
  </si>
  <si>
    <t>Q9958</t>
  </si>
  <si>
    <t>Hocm &lt;=149 mg/ml iodine, 1ml</t>
  </si>
  <si>
    <t>Conray-30*</t>
  </si>
  <si>
    <t>Iothalamate Meglumine*</t>
  </si>
  <si>
    <t>J8501</t>
  </si>
  <si>
    <t>Oral aprepitant</t>
  </si>
  <si>
    <t>Aprepitant*</t>
  </si>
  <si>
    <t>Iiv4 vaccine splt 0.25 ml im</t>
  </si>
  <si>
    <t>Afluria Quad 2019-2020*</t>
  </si>
  <si>
    <t>Flu Vacc QS 2019-20 (6 Mos Up)*</t>
  </si>
  <si>
    <t>J0595</t>
  </si>
  <si>
    <t>Butorphanol tartrate 1 mg</t>
  </si>
  <si>
    <t>Butorphanol Tartrate</t>
  </si>
  <si>
    <t>J0285</t>
  </si>
  <si>
    <t>Amphotericin b</t>
  </si>
  <si>
    <t>Amphotericin B</t>
  </si>
  <si>
    <t>J2001</t>
  </si>
  <si>
    <t>Lidocaine injection</t>
  </si>
  <si>
    <t>Lidocaine HCL In 5% Dextrose</t>
  </si>
  <si>
    <t>Lidocaine HCL/Dextrose 5 %/PF</t>
  </si>
  <si>
    <t>J0500</t>
  </si>
  <si>
    <t>Dicyclomine injection</t>
  </si>
  <si>
    <t>Bentyl*</t>
  </si>
  <si>
    <t>Dicyclomine HCL*</t>
  </si>
  <si>
    <t>J0348</t>
  </si>
  <si>
    <t>Anidulafungin injection</t>
  </si>
  <si>
    <t>Eraxis (Water Diluent)</t>
  </si>
  <si>
    <t>Anidulafungin</t>
  </si>
  <si>
    <t>Q9961</t>
  </si>
  <si>
    <t>Hocm 250-299mg/ml iodine,1ml</t>
  </si>
  <si>
    <t>Cholografin Meglumine*</t>
  </si>
  <si>
    <t>Iodipamide Meglumine*</t>
  </si>
  <si>
    <t>J0171</t>
  </si>
  <si>
    <t>Adrenalin epinephrine inject</t>
  </si>
  <si>
    <t>Adrenalin*</t>
  </si>
  <si>
    <t>Epinephrine*</t>
  </si>
  <si>
    <t>J2800</t>
  </si>
  <si>
    <t>Methocarbamol injection</t>
  </si>
  <si>
    <t>Methocarbamol*</t>
  </si>
  <si>
    <t>J7509</t>
  </si>
  <si>
    <t>Methylprednisolone oral</t>
  </si>
  <si>
    <t>Medrol*</t>
  </si>
  <si>
    <t>MethylprednIsolone*</t>
  </si>
  <si>
    <t>J2690</t>
  </si>
  <si>
    <t>Procainamide hcl injection</t>
  </si>
  <si>
    <t>Procainamide HCL</t>
  </si>
  <si>
    <t>J9178</t>
  </si>
  <si>
    <t>Inj, epirubicin hcl, 2 mg</t>
  </si>
  <si>
    <t>Ellence*</t>
  </si>
  <si>
    <t>Epirubicin HCL*</t>
  </si>
  <si>
    <t>J0695</t>
  </si>
  <si>
    <t>Inj ceftolozane tazobactam</t>
  </si>
  <si>
    <t>Zerbaxa</t>
  </si>
  <si>
    <t>Ceftolozane/Tazobactam</t>
  </si>
  <si>
    <t>J8610</t>
  </si>
  <si>
    <t>Methotrexate oral 2.5 mg</t>
  </si>
  <si>
    <t>Methotrexate (J8610)*</t>
  </si>
  <si>
    <t>J0697</t>
  </si>
  <si>
    <t>Sterile cefuroxime injection</t>
  </si>
  <si>
    <t>Cefuroxime Sodium*</t>
  </si>
  <si>
    <t>J7070</t>
  </si>
  <si>
    <t>D5w infusion</t>
  </si>
  <si>
    <t>Dextrose In Water (J7070)</t>
  </si>
  <si>
    <t>Q9963</t>
  </si>
  <si>
    <t>Hocm 350-399mg/ml iodine,1ml</t>
  </si>
  <si>
    <t>Gastrografin*</t>
  </si>
  <si>
    <t>Diatrizoate Meglumine, Sodium*</t>
  </si>
  <si>
    <t>J1652</t>
  </si>
  <si>
    <t>Fondaparinux sodium</t>
  </si>
  <si>
    <t>Arixtra*</t>
  </si>
  <si>
    <t>Fondaparinux Sodium*</t>
  </si>
  <si>
    <t>J9100</t>
  </si>
  <si>
    <t>Cytarabine hcl 100 mg inj</t>
  </si>
  <si>
    <t>Cytarabine*</t>
  </si>
  <si>
    <t>J1240</t>
  </si>
  <si>
    <t>Dimenhydrinate injection</t>
  </si>
  <si>
    <t>Dimenhydrinate</t>
  </si>
  <si>
    <t>J0476</t>
  </si>
  <si>
    <t>Baclofen intrathecal trial</t>
  </si>
  <si>
    <t>Gablofen*</t>
  </si>
  <si>
    <t>J9150</t>
  </si>
  <si>
    <t>Daunorubicin injection</t>
  </si>
  <si>
    <t>Daunorubicin HCL</t>
  </si>
  <si>
    <t>J1956</t>
  </si>
  <si>
    <t>Levofloxacin injection</t>
  </si>
  <si>
    <t>Levofloxacin*</t>
  </si>
  <si>
    <t>J2765</t>
  </si>
  <si>
    <t>Metoclopramide hcl injection</t>
  </si>
  <si>
    <t>Metoclopramide HCL</t>
  </si>
  <si>
    <t>J3471</t>
  </si>
  <si>
    <t>Ovine, up to 999 usp units</t>
  </si>
  <si>
    <t>Vitrase</t>
  </si>
  <si>
    <t>Hyaluronidase,ovine</t>
  </si>
  <si>
    <t>Hepa vaccine adult im</t>
  </si>
  <si>
    <t>Havrix*</t>
  </si>
  <si>
    <t>Hepatitis A Virus Vaccine/PF*</t>
  </si>
  <si>
    <t>J2020</t>
  </si>
  <si>
    <t>Linezolid injection</t>
  </si>
  <si>
    <t>Linezolid*</t>
  </si>
  <si>
    <t>J0360</t>
  </si>
  <si>
    <t>Hydralazine hcl injection</t>
  </si>
  <si>
    <t>Hydralazine HCL</t>
  </si>
  <si>
    <t>J0456</t>
  </si>
  <si>
    <t>Azithromycin</t>
  </si>
  <si>
    <t>Azithromycin*</t>
  </si>
  <si>
    <t>J0691</t>
  </si>
  <si>
    <t>Inj lefamulin 1 mg</t>
  </si>
  <si>
    <t>Xenleta</t>
  </si>
  <si>
    <t>Lefamulin Acetate</t>
  </si>
  <si>
    <t>J2310</t>
  </si>
  <si>
    <t>Inj naloxone hydrochloride</t>
  </si>
  <si>
    <t>Naloxone HCL</t>
  </si>
  <si>
    <t>J0515</t>
  </si>
  <si>
    <t>Inj benztropine mesylate</t>
  </si>
  <si>
    <t>Benztropine Mesylate*</t>
  </si>
  <si>
    <t>J7342</t>
  </si>
  <si>
    <t>Ciprofloxacin otic susp 6 mg</t>
  </si>
  <si>
    <t>Otiprio</t>
  </si>
  <si>
    <t>Ciprofloxacin</t>
  </si>
  <si>
    <t>J3465</t>
  </si>
  <si>
    <t>Injection, voriconazole</t>
  </si>
  <si>
    <t>Vfend IV*</t>
  </si>
  <si>
    <t>Voriconazole*</t>
  </si>
  <si>
    <t>J9200</t>
  </si>
  <si>
    <t>Floxuridine injection</t>
  </si>
  <si>
    <t>Floxuridine</t>
  </si>
  <si>
    <t>J2791</t>
  </si>
  <si>
    <t>Rhophylac injection</t>
  </si>
  <si>
    <t>Rhophylac</t>
  </si>
  <si>
    <t>Rho(D) Immune Globulin</t>
  </si>
  <si>
    <t>J2720</t>
  </si>
  <si>
    <t>Inj protamine sulfate/10 mg</t>
  </si>
  <si>
    <t>Protamine Sulfate</t>
  </si>
  <si>
    <t>J1450</t>
  </si>
  <si>
    <t>Fluconazole</t>
  </si>
  <si>
    <t>Fluconazole In Dextrose*</t>
  </si>
  <si>
    <t>Fluconazole In Dextrose,Iso-Os*</t>
  </si>
  <si>
    <t>J1953</t>
  </si>
  <si>
    <t>Levetiracetam injection</t>
  </si>
  <si>
    <t>Keppra*</t>
  </si>
  <si>
    <t>Levetiracetam*</t>
  </si>
  <si>
    <t>J8540</t>
  </si>
  <si>
    <t>Oral dexamethasone</t>
  </si>
  <si>
    <t>J0592</t>
  </si>
  <si>
    <t>Buprenorphine hydrochloride</t>
  </si>
  <si>
    <t>Buprenex*</t>
  </si>
  <si>
    <t>Buprenorphine HCL*</t>
  </si>
  <si>
    <t>Q0167</t>
  </si>
  <si>
    <t>Dronabinol 2.5mg oral</t>
  </si>
  <si>
    <t>Dronabinol*</t>
  </si>
  <si>
    <t>Q4111</t>
  </si>
  <si>
    <t>Gammagraft</t>
  </si>
  <si>
    <t>J0744</t>
  </si>
  <si>
    <t>Ciprofloxacin iv</t>
  </si>
  <si>
    <t>Cipro I.V.*</t>
  </si>
  <si>
    <t>Ciprofloxacin In 5 % Dextrose*</t>
  </si>
  <si>
    <t>J3230</t>
  </si>
  <si>
    <t>Chlorpromazine hcl injection</t>
  </si>
  <si>
    <t>Chlorpromazine HCL</t>
  </si>
  <si>
    <t>J1230</t>
  </si>
  <si>
    <t>Methadone injection</t>
  </si>
  <si>
    <t>Methadone HCL</t>
  </si>
  <si>
    <t>J0800</t>
  </si>
  <si>
    <t>Corticotropin injection</t>
  </si>
  <si>
    <t>Acthar*</t>
  </si>
  <si>
    <t>Corticotropin*</t>
  </si>
  <si>
    <t>J2675</t>
  </si>
  <si>
    <t>Inj progesterone per 50 mg</t>
  </si>
  <si>
    <t>Progesterone*</t>
  </si>
  <si>
    <t>Q0162</t>
  </si>
  <si>
    <t>Ondansetron oral</t>
  </si>
  <si>
    <t>Ondansetron HCL (Q0162)*</t>
  </si>
  <si>
    <t>J1815</t>
  </si>
  <si>
    <t>Insulin injection</t>
  </si>
  <si>
    <t>Fiasp*</t>
  </si>
  <si>
    <t>J1630</t>
  </si>
  <si>
    <t>Haloperidol injection</t>
  </si>
  <si>
    <t>Haldol*</t>
  </si>
  <si>
    <t>Haloperidol Lactate*</t>
  </si>
  <si>
    <t>J3105</t>
  </si>
  <si>
    <t>Terbutaline sulfate inj</t>
  </si>
  <si>
    <t>Terbutaline Sulfate</t>
  </si>
  <si>
    <t>J1120</t>
  </si>
  <si>
    <t>Acetazolamid sodium injectio</t>
  </si>
  <si>
    <t>Acetazolamide Sodium</t>
  </si>
  <si>
    <t>J0887</t>
  </si>
  <si>
    <t>Epoetin beta esrd use</t>
  </si>
  <si>
    <t>Mircera (J0887)</t>
  </si>
  <si>
    <t>Q0164</t>
  </si>
  <si>
    <t>Prochlorperazine maleate 5mg</t>
  </si>
  <si>
    <t>Prochlorperazine Maleate</t>
  </si>
  <si>
    <t>J1160</t>
  </si>
  <si>
    <t>Digoxin injection</t>
  </si>
  <si>
    <t>Digoxin*</t>
  </si>
  <si>
    <t>J2501</t>
  </si>
  <si>
    <t>Paricalcitol</t>
  </si>
  <si>
    <t>Paricalcitol*</t>
  </si>
  <si>
    <t>J0132</t>
  </si>
  <si>
    <t>Acetylcysteine injection</t>
  </si>
  <si>
    <t>Acetadote*</t>
  </si>
  <si>
    <t>Acetylcysteine*</t>
  </si>
  <si>
    <t>J1165</t>
  </si>
  <si>
    <t>Phenytoin sodium injection</t>
  </si>
  <si>
    <t>Phenytoin Sodium</t>
  </si>
  <si>
    <t>J1270</t>
  </si>
  <si>
    <t>Injection, doxercalciferol</t>
  </si>
  <si>
    <t>Doxercalciferol*</t>
  </si>
  <si>
    <t>PMPM_2018</t>
  </si>
  <si>
    <t>BENES_FFS_CNT_2018</t>
  </si>
  <si>
    <t>Member_Mnths_2018</t>
  </si>
  <si>
    <t>BENES_FFS_CNT-2021</t>
  </si>
  <si>
    <t>Member_Mnths_2021</t>
  </si>
  <si>
    <t>PMPM_2021</t>
  </si>
  <si>
    <t xml:space="preserve"> Top 10 medications with the highest PMPM increases between 2018 and 2021</t>
  </si>
  <si>
    <t>Tot_Dsg_Unts_2018</t>
  </si>
  <si>
    <t>Tot_Clms_2018</t>
  </si>
  <si>
    <t>Tot_Benes_2018</t>
  </si>
  <si>
    <t>Avg_Spndng_Per_Dsg_Unt_2018</t>
  </si>
  <si>
    <t>Avg_Spndng_Per_Clm_2018</t>
  </si>
  <si>
    <t>Avg_Spndng_Per_Bene_2018</t>
  </si>
  <si>
    <t>Tot_Dsg_Unts_2021</t>
  </si>
  <si>
    <t>Tot_Clms_2021</t>
  </si>
  <si>
    <t>Tot_Benes_2021</t>
  </si>
  <si>
    <t>Avg_Spndng_Per_Dsg_Unt_2021</t>
  </si>
  <si>
    <t>Avg_Spndng_Per_Clm_2021</t>
  </si>
  <si>
    <t>Avg_Spndng_Per_Bene_2021</t>
  </si>
  <si>
    <t>Tot_Spndng</t>
  </si>
  <si>
    <t>Tot_Benes</t>
  </si>
  <si>
    <t>Avg_Spndng_Per_Bene</t>
  </si>
  <si>
    <t>Impact of change in number of patients</t>
  </si>
  <si>
    <t>Change_Tot_Benes</t>
  </si>
  <si>
    <t>Total Change</t>
  </si>
  <si>
    <t>Impact of change in cost per patient</t>
  </si>
  <si>
    <t>Change_Avg_Spndng_Per_Bene</t>
  </si>
  <si>
    <t>Observed Change</t>
  </si>
  <si>
    <t>% Impact in change</t>
  </si>
  <si>
    <t>Keeping the per patient cost constant as at 2018's cost, we see how much of the change is driven by the increase in patients using the drug from 2018 to 2021. 66% of the increment in total spending is observed when the patients using Entyvio increased by 6860.</t>
  </si>
  <si>
    <t>Keeping the number of patient constant as at 2021's count, we see how much of the change is driven by the increase in per-patient using the drug from 2018 to 2021. 33% of the increment in total spending is observed when the per-patient cost using Entyvio increased by $6087.845.</t>
  </si>
  <si>
    <t>HERCEPTIN</t>
  </si>
  <si>
    <t>NEULASTA</t>
  </si>
  <si>
    <t>NEUPOGEN</t>
  </si>
  <si>
    <t>PROCRIT</t>
  </si>
  <si>
    <t>REMICADE</t>
  </si>
  <si>
    <t>RITUXAN</t>
  </si>
  <si>
    <t>Spending_Per_Dsg</t>
  </si>
  <si>
    <t>Spending_per_Bene</t>
  </si>
  <si>
    <t xml:space="preserve">calculating total spending </t>
  </si>
  <si>
    <t>New_Spending_per_Bene</t>
  </si>
  <si>
    <t>Total_Spending</t>
  </si>
  <si>
    <t>Impact of Biosimilar</t>
  </si>
  <si>
    <t>Entyvio is a medication for which payment increased by over $283 million in 2021. How much of this increase is driven by more patients using the medication, versus an increase in per-patient cost between 2018 and 2021?</t>
  </si>
  <si>
    <t>Biosimilar versions of certain drugs have helped ease total cost in recent years because they have a lower per-patient cost than reference products. What is the gross impact of biosimilars In 2021?</t>
  </si>
  <si>
    <t>Legend</t>
  </si>
  <si>
    <t>Biosimilar whose Spending_per_Bene was used for step 2</t>
  </si>
  <si>
    <t>Step 1</t>
  </si>
  <si>
    <t>Step 2</t>
  </si>
  <si>
    <t>Biologic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</si>
</sst>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quot;$&quot;#,##0.0000"/>
  </numFmts>
  <fonts count="6" x14ac:knownFonts="1">
    <font>
      <sz val="11"/>
      <color theme="1"/>
      <name val="Calibri"/>
      <family val="2"/>
      <scheme val="minor"/>
    </font>
    <font>
      <b/>
      <sz val="11"/>
      <color theme="1"/>
      <name val="Calibri"/>
      <family val="2"/>
      <scheme val="minor"/>
    </font>
    <font>
      <b/>
      <sz val="11"/>
      <color theme="1"/>
      <name val="Arial"/>
      <family val="2"/>
    </font>
    <font>
      <b/>
      <sz val="13"/>
      <color rgb="FF2D3B45"/>
      <name val="Arial"/>
      <family val="2"/>
    </font>
    <font>
      <b/>
      <sz val="13"/>
      <color rgb="FF2D3B45"/>
      <name val="Arial Black"/>
      <family val="2"/>
    </font>
    <font>
      <b/>
      <sz val="16"/>
      <color theme="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rgb="FFFFFFFF"/>
        <bgColor indexed="64"/>
      </patternFill>
    </fill>
    <fill>
      <patternFill patternType="solid">
        <fgColor rgb="FF00FFCC"/>
        <bgColor indexed="64"/>
      </patternFill>
    </fill>
    <fill>
      <patternFill patternType="solid">
        <fgColor theme="4" tint="0.79998168889431442"/>
        <bgColor indexed="64"/>
      </patternFill>
    </fill>
    <fill>
      <patternFill patternType="solid">
        <fgColor theme="0"/>
        <bgColor indexed="64"/>
      </patternFill>
    </fill>
    <fill>
      <patternFill patternType="solid">
        <fgColor theme="7" tint="0.79998168889431442"/>
        <bgColor indexed="64"/>
      </patternFill>
    </fill>
    <fill>
      <patternFill patternType="solid">
        <fgColor rgb="FF92D05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s>
  <cellStyleXfs count="1">
    <xf numFmtId="0" fontId="0" fillId="0" borderId="0"/>
  </cellStyleXfs>
  <cellXfs count="93">
    <xf numFmtId="0" fontId="0" fillId="0" borderId="0" xfId="0"/>
    <xf numFmtId="0" fontId="1" fillId="2" borderId="1" xfId="0" applyFont="1" applyFill="1" applyBorder="1" applyAlignment="1">
      <alignment horizontal="center" wrapText="1"/>
    </xf>
    <xf numFmtId="0" fontId="1" fillId="3" borderId="1" xfId="0" applyFont="1" applyFill="1" applyBorder="1" applyAlignment="1">
      <alignment horizontal="center" wrapText="1"/>
    </xf>
    <xf numFmtId="0" fontId="0" fillId="0" borderId="1" xfId="0" applyBorder="1" applyAlignment="1">
      <alignment horizontal="center"/>
    </xf>
    <xf numFmtId="0" fontId="0" fillId="0" borderId="1" xfId="0" applyBorder="1"/>
    <xf numFmtId="0" fontId="0" fillId="0" borderId="1" xfId="0" applyBorder="1" applyAlignment="1">
      <alignment wrapText="1"/>
    </xf>
    <xf numFmtId="0" fontId="0" fillId="0" borderId="0" xfId="0" applyAlignment="1">
      <alignment wrapText="1"/>
    </xf>
    <xf numFmtId="0" fontId="1" fillId="0" borderId="0" xfId="0" applyFont="1"/>
    <xf numFmtId="0" fontId="1" fillId="0" borderId="1" xfId="0" applyFont="1" applyBorder="1" applyAlignment="1">
      <alignment wrapText="1"/>
    </xf>
    <xf numFmtId="0" fontId="1" fillId="0" borderId="0" xfId="0" applyFont="1" applyAlignment="1">
      <alignment wrapText="1"/>
    </xf>
    <xf numFmtId="0" fontId="1" fillId="0" borderId="1" xfId="0" applyFont="1" applyFill="1" applyBorder="1" applyAlignment="1">
      <alignment wrapText="1"/>
    </xf>
    <xf numFmtId="0" fontId="1" fillId="0" borderId="0" xfId="0" applyFont="1" applyFill="1" applyAlignment="1">
      <alignment wrapText="1"/>
    </xf>
    <xf numFmtId="0" fontId="1" fillId="4" borderId="0" xfId="0" applyFont="1" applyFill="1" applyAlignment="1">
      <alignment wrapText="1"/>
    </xf>
    <xf numFmtId="0" fontId="1" fillId="0" borderId="1" xfId="0" applyFont="1" applyBorder="1"/>
    <xf numFmtId="10" fontId="1" fillId="0" borderId="1" xfId="0" applyNumberFormat="1" applyFont="1" applyBorder="1"/>
    <xf numFmtId="0" fontId="1" fillId="6" borderId="1" xfId="0" applyFont="1" applyFill="1" applyBorder="1" applyAlignment="1">
      <alignment wrapText="1"/>
    </xf>
    <xf numFmtId="0" fontId="0" fillId="0" borderId="0" xfId="0" applyAlignment="1">
      <alignment horizontal="left"/>
    </xf>
    <xf numFmtId="0" fontId="1" fillId="0" borderId="0" xfId="0" applyFont="1" applyFill="1" applyBorder="1" applyAlignment="1">
      <alignment horizontal="left"/>
    </xf>
    <xf numFmtId="0" fontId="1" fillId="6" borderId="1" xfId="0" applyFont="1" applyFill="1" applyBorder="1" applyAlignment="1">
      <alignment horizontal="left" wrapText="1"/>
    </xf>
    <xf numFmtId="0" fontId="1" fillId="0" borderId="0" xfId="0" applyFont="1" applyFill="1" applyAlignment="1">
      <alignment horizontal="left" wrapText="1"/>
    </xf>
    <xf numFmtId="0" fontId="1" fillId="6" borderId="7" xfId="0" applyFont="1" applyFill="1" applyBorder="1" applyAlignment="1">
      <alignment horizontal="left" wrapText="1"/>
    </xf>
    <xf numFmtId="0" fontId="0" fillId="0" borderId="0" xfId="0" applyBorder="1" applyAlignment="1">
      <alignment horizontal="left"/>
    </xf>
    <xf numFmtId="0" fontId="0" fillId="0" borderId="1" xfId="0" applyBorder="1" applyAlignment="1">
      <alignment horizontal="left"/>
    </xf>
    <xf numFmtId="0" fontId="0" fillId="0" borderId="0" xfId="0" applyBorder="1" applyAlignment="1">
      <alignment wrapText="1"/>
    </xf>
    <xf numFmtId="0" fontId="0" fillId="7" borderId="1" xfId="0" applyFill="1" applyBorder="1" applyAlignment="1">
      <alignment wrapText="1"/>
    </xf>
    <xf numFmtId="0" fontId="0" fillId="7" borderId="0" xfId="0" applyFill="1" applyAlignment="1">
      <alignment wrapText="1"/>
    </xf>
    <xf numFmtId="10" fontId="0" fillId="0" borderId="1" xfId="0" applyNumberFormat="1" applyBorder="1" applyAlignment="1">
      <alignment wrapText="1"/>
    </xf>
    <xf numFmtId="0" fontId="1" fillId="4" borderId="1" xfId="0" applyFont="1" applyFill="1" applyBorder="1" applyAlignment="1">
      <alignment wrapText="1"/>
    </xf>
    <xf numFmtId="0" fontId="1" fillId="7" borderId="1" xfId="0" applyFont="1" applyFill="1" applyBorder="1" applyAlignment="1">
      <alignment wrapText="1"/>
    </xf>
    <xf numFmtId="0" fontId="1" fillId="0" borderId="0" xfId="0" applyFont="1" applyBorder="1" applyAlignment="1">
      <alignment wrapText="1"/>
    </xf>
    <xf numFmtId="0" fontId="0" fillId="8" borderId="1" xfId="0" applyFill="1" applyBorder="1" applyAlignment="1">
      <alignment horizontal="center"/>
    </xf>
    <xf numFmtId="0" fontId="0" fillId="3" borderId="1" xfId="0" applyFill="1" applyBorder="1" applyAlignment="1">
      <alignment horizontal="center"/>
    </xf>
    <xf numFmtId="164" fontId="0" fillId="0" borderId="1" xfId="0" applyNumberFormat="1" applyBorder="1"/>
    <xf numFmtId="165" fontId="0" fillId="0" borderId="0" xfId="0" applyNumberFormat="1"/>
    <xf numFmtId="165" fontId="0" fillId="0" borderId="1" xfId="0" applyNumberFormat="1" applyBorder="1"/>
    <xf numFmtId="165" fontId="1" fillId="0" borderId="1" xfId="0" applyNumberFormat="1" applyFont="1" applyBorder="1"/>
    <xf numFmtId="165" fontId="0" fillId="8" borderId="2" xfId="0" applyNumberFormat="1" applyFill="1" applyBorder="1" applyAlignment="1">
      <alignment horizontal="center"/>
    </xf>
    <xf numFmtId="165" fontId="0" fillId="0" borderId="2" xfId="0" applyNumberFormat="1" applyBorder="1" applyAlignment="1">
      <alignment horizontal="center"/>
    </xf>
    <xf numFmtId="165" fontId="1" fillId="0" borderId="0" xfId="0" applyNumberFormat="1" applyFont="1"/>
    <xf numFmtId="165" fontId="1" fillId="4" borderId="0" xfId="0" applyNumberFormat="1" applyFont="1" applyFill="1" applyAlignment="1">
      <alignment wrapText="1"/>
    </xf>
    <xf numFmtId="164" fontId="0" fillId="0" borderId="0" xfId="0" applyNumberFormat="1"/>
    <xf numFmtId="0" fontId="1" fillId="5" borderId="1" xfId="0" applyFont="1" applyFill="1" applyBorder="1" applyAlignment="1">
      <alignment horizontal="center" wrapText="1"/>
    </xf>
    <xf numFmtId="164" fontId="1" fillId="0" borderId="1" xfId="0" applyNumberFormat="1" applyFont="1" applyBorder="1"/>
    <xf numFmtId="165" fontId="0" fillId="0" borderId="0" xfId="0" applyNumberFormat="1" applyAlignment="1"/>
    <xf numFmtId="0" fontId="1" fillId="5" borderId="1" xfId="0" applyFont="1" applyFill="1" applyBorder="1" applyAlignment="1">
      <alignment wrapText="1"/>
    </xf>
    <xf numFmtId="165" fontId="1" fillId="5" borderId="2" xfId="0" applyNumberFormat="1" applyFont="1" applyFill="1" applyBorder="1" applyAlignment="1">
      <alignment horizontal="center" wrapText="1"/>
    </xf>
    <xf numFmtId="165" fontId="1" fillId="5" borderId="1" xfId="0" applyNumberFormat="1" applyFont="1" applyFill="1" applyBorder="1" applyAlignment="1">
      <alignment wrapText="1"/>
    </xf>
    <xf numFmtId="165" fontId="1" fillId="9" borderId="1" xfId="0" applyNumberFormat="1" applyFont="1" applyFill="1" applyBorder="1"/>
    <xf numFmtId="0" fontId="0" fillId="8" borderId="1" xfId="0" applyFill="1" applyBorder="1"/>
    <xf numFmtId="0" fontId="0" fillId="3" borderId="1" xfId="0" applyFill="1" applyBorder="1"/>
    <xf numFmtId="165" fontId="0" fillId="3" borderId="2" xfId="0" applyNumberFormat="1" applyFill="1" applyBorder="1" applyAlignment="1">
      <alignment horizontal="center"/>
    </xf>
    <xf numFmtId="164" fontId="0" fillId="3" borderId="0" xfId="0" applyNumberFormat="1" applyFill="1"/>
    <xf numFmtId="164" fontId="0" fillId="0" borderId="0" xfId="0" applyNumberFormat="1" applyAlignment="1">
      <alignment wrapText="1"/>
    </xf>
    <xf numFmtId="164" fontId="1" fillId="4" borderId="1" xfId="0" applyNumberFormat="1" applyFont="1" applyFill="1" applyBorder="1" applyAlignment="1">
      <alignment wrapText="1"/>
    </xf>
    <xf numFmtId="164" fontId="0" fillId="0" borderId="1" xfId="0" applyNumberFormat="1" applyBorder="1" applyAlignment="1">
      <alignment wrapText="1"/>
    </xf>
    <xf numFmtId="164" fontId="1" fillId="7" borderId="1" xfId="0" applyNumberFormat="1" applyFont="1" applyFill="1" applyBorder="1" applyAlignment="1">
      <alignment wrapText="1"/>
    </xf>
    <xf numFmtId="164" fontId="1" fillId="0" borderId="0" xfId="0" applyNumberFormat="1" applyFont="1" applyAlignment="1">
      <alignment wrapText="1"/>
    </xf>
    <xf numFmtId="0" fontId="2" fillId="0" borderId="0" xfId="0" applyFont="1" applyAlignment="1">
      <alignment horizontal="center"/>
    </xf>
    <xf numFmtId="0" fontId="1" fillId="5" borderId="2" xfId="0" applyFont="1" applyFill="1" applyBorder="1" applyAlignment="1">
      <alignment horizontal="center"/>
    </xf>
    <xf numFmtId="0" fontId="1" fillId="5" borderId="3" xfId="0" applyFont="1" applyFill="1" applyBorder="1" applyAlignment="1">
      <alignment horizontal="center"/>
    </xf>
    <xf numFmtId="0" fontId="1" fillId="5" borderId="4" xfId="0" applyFont="1" applyFill="1" applyBorder="1" applyAlignment="1">
      <alignment horizontal="center"/>
    </xf>
    <xf numFmtId="0" fontId="1" fillId="5" borderId="1" xfId="0" applyFont="1" applyFill="1" applyBorder="1" applyAlignment="1">
      <alignment horizontal="center"/>
    </xf>
    <xf numFmtId="0" fontId="3" fillId="0" borderId="0" xfId="0" applyFont="1" applyAlignment="1">
      <alignment horizontal="left" vertical="center" wrapText="1"/>
    </xf>
    <xf numFmtId="0" fontId="0" fillId="0" borderId="12" xfId="0" applyBorder="1" applyAlignment="1">
      <alignment horizontal="center" wrapText="1"/>
    </xf>
    <xf numFmtId="0" fontId="0" fillId="0" borderId="0" xfId="0" applyAlignment="1">
      <alignment horizontal="center" wrapText="1"/>
    </xf>
    <xf numFmtId="0" fontId="1" fillId="5" borderId="2" xfId="0" applyFont="1" applyFill="1" applyBorder="1" applyAlignment="1">
      <alignment horizontal="center" wrapText="1"/>
    </xf>
    <xf numFmtId="0" fontId="1" fillId="5" borderId="3" xfId="0" applyFont="1" applyFill="1" applyBorder="1" applyAlignment="1">
      <alignment horizontal="center" wrapText="1"/>
    </xf>
    <xf numFmtId="0" fontId="1" fillId="5" borderId="4" xfId="0" applyFont="1" applyFill="1" applyBorder="1" applyAlignment="1">
      <alignment horizontal="center" wrapText="1"/>
    </xf>
    <xf numFmtId="0" fontId="5" fillId="5" borderId="1" xfId="0" applyFont="1" applyFill="1" applyBorder="1" applyAlignment="1">
      <alignment horizontal="center" wrapText="1"/>
    </xf>
    <xf numFmtId="0" fontId="0" fillId="0" borderId="8" xfId="0" applyBorder="1" applyAlignment="1">
      <alignment horizontal="center" wrapText="1"/>
    </xf>
    <xf numFmtId="0" fontId="0" fillId="0" borderId="9" xfId="0" applyBorder="1" applyAlignment="1">
      <alignment horizontal="center" wrapText="1"/>
    </xf>
    <xf numFmtId="0" fontId="0" fillId="0" borderId="5" xfId="0" applyBorder="1" applyAlignment="1">
      <alignment horizontal="center" wrapText="1"/>
    </xf>
    <xf numFmtId="0" fontId="0" fillId="0" borderId="10" xfId="0" applyBorder="1" applyAlignment="1">
      <alignment horizontal="center" wrapText="1"/>
    </xf>
    <xf numFmtId="164" fontId="0" fillId="0" borderId="11" xfId="0" applyNumberFormat="1" applyBorder="1" applyAlignment="1">
      <alignment horizontal="center" wrapText="1"/>
    </xf>
    <xf numFmtId="164" fontId="0" fillId="0" borderId="7" xfId="0" applyNumberFormat="1" applyBorder="1" applyAlignment="1">
      <alignment horizontal="center" wrapText="1"/>
    </xf>
    <xf numFmtId="0" fontId="0" fillId="0" borderId="11" xfId="0" applyBorder="1" applyAlignment="1">
      <alignment horizontal="center" wrapText="1"/>
    </xf>
    <xf numFmtId="0" fontId="0" fillId="0" borderId="7" xfId="0" applyBorder="1" applyAlignment="1">
      <alignment horizontal="center" wrapText="1"/>
    </xf>
    <xf numFmtId="0" fontId="4" fillId="0" borderId="0" xfId="0" applyFont="1" applyAlignment="1">
      <alignment horizontal="center" vertical="center" wrapText="1"/>
    </xf>
    <xf numFmtId="0" fontId="1" fillId="5" borderId="1" xfId="0" applyFont="1" applyFill="1" applyBorder="1" applyAlignment="1">
      <alignment horizontal="center" wrapText="1"/>
    </xf>
    <xf numFmtId="0" fontId="1" fillId="0" borderId="1" xfId="0" applyFont="1" applyBorder="1" applyAlignment="1">
      <alignment horizontal="center" wrapText="1"/>
    </xf>
    <xf numFmtId="165" fontId="1" fillId="0" borderId="11" xfId="0" applyNumberFormat="1" applyFont="1" applyBorder="1" applyAlignment="1">
      <alignment horizontal="center"/>
    </xf>
    <xf numFmtId="165" fontId="1" fillId="0" borderId="13" xfId="0" applyNumberFormat="1" applyFont="1" applyBorder="1" applyAlignment="1">
      <alignment horizontal="center"/>
    </xf>
    <xf numFmtId="165" fontId="1" fillId="0" borderId="7" xfId="0" applyNumberFormat="1" applyFont="1" applyBorder="1" applyAlignment="1">
      <alignment horizontal="center"/>
    </xf>
    <xf numFmtId="165" fontId="1" fillId="0" borderId="1" xfId="0" applyNumberFormat="1" applyFont="1" applyBorder="1" applyAlignment="1">
      <alignment horizontal="center"/>
    </xf>
    <xf numFmtId="0" fontId="4" fillId="0" borderId="0" xfId="0" applyFont="1" applyAlignment="1">
      <alignment horizontal="center" wrapText="1"/>
    </xf>
    <xf numFmtId="0" fontId="1" fillId="6" borderId="3" xfId="0" applyFont="1" applyFill="1" applyBorder="1" applyAlignment="1">
      <alignment horizontal="center"/>
    </xf>
    <xf numFmtId="0" fontId="1" fillId="6" borderId="4" xfId="0" applyFont="1" applyFill="1" applyBorder="1" applyAlignment="1">
      <alignment horizontal="center"/>
    </xf>
    <xf numFmtId="0" fontId="1" fillId="6" borderId="6" xfId="0" applyFont="1" applyFill="1" applyBorder="1" applyAlignment="1">
      <alignment horizontal="center"/>
    </xf>
    <xf numFmtId="0" fontId="1" fillId="6" borderId="10" xfId="0" applyFont="1" applyFill="1" applyBorder="1" applyAlignment="1">
      <alignment horizontal="center"/>
    </xf>
    <xf numFmtId="0" fontId="1" fillId="0" borderId="1" xfId="0" applyFont="1" applyBorder="1" applyAlignment="1">
      <alignment horizontal="center"/>
    </xf>
    <xf numFmtId="0" fontId="0" fillId="0" borderId="1" xfId="0" applyBorder="1" applyAlignment="1">
      <alignment horizontal="center" wrapText="1"/>
    </xf>
    <xf numFmtId="0" fontId="0" fillId="3" borderId="1" xfId="0" applyFill="1" applyBorder="1" applyAlignment="1">
      <alignment horizontal="center"/>
    </xf>
    <xf numFmtId="0" fontId="0" fillId="8" borderId="1" xfId="0" applyFill="1" applyBorder="1" applyAlignment="1">
      <alignment horizontal="center"/>
    </xf>
  </cellXfs>
  <cellStyles count="1">
    <cellStyle name="Normal" xfId="0" builtinId="0"/>
  </cellStyles>
  <dxfs count="0"/>
  <tableStyles count="0" defaultTableStyle="TableStyleMedium2" defaultPivotStyle="PivotStyleLight16"/>
  <colors>
    <mruColors>
      <color rgb="FF00FF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zoomScale="77" workbookViewId="0">
      <selection activeCell="G18" sqref="G18"/>
    </sheetView>
  </sheetViews>
  <sheetFormatPr defaultRowHeight="15" x14ac:dyDescent="0.25"/>
  <cols>
    <col min="1" max="1" width="14.42578125" bestFit="1" customWidth="1"/>
    <col min="2" max="2" width="12.7109375" bestFit="1" customWidth="1"/>
    <col min="3" max="3" width="16.85546875" bestFit="1" customWidth="1"/>
    <col min="4" max="4" width="7.42578125" bestFit="1" customWidth="1"/>
    <col min="5" max="5" width="9.5703125" bestFit="1" customWidth="1"/>
    <col min="6" max="6" width="11.140625" bestFit="1" customWidth="1"/>
    <col min="7" max="7" width="12.7109375" bestFit="1" customWidth="1"/>
    <col min="8" max="8" width="14.42578125" bestFit="1" customWidth="1"/>
    <col min="9" max="9" width="8.42578125" bestFit="1" customWidth="1"/>
  </cols>
  <sheetData>
    <row r="1" spans="1:9" x14ac:dyDescent="0.25">
      <c r="A1" s="57" t="s">
        <v>0</v>
      </c>
      <c r="B1" s="57"/>
      <c r="C1" s="57"/>
      <c r="D1" s="57"/>
      <c r="E1" s="57"/>
      <c r="F1" s="57"/>
      <c r="G1" s="57"/>
      <c r="H1" s="57"/>
      <c r="I1" s="57"/>
    </row>
    <row r="3" spans="1:9" s="7" customFormat="1" x14ac:dyDescent="0.25">
      <c r="A3" s="58">
        <v>2018</v>
      </c>
      <c r="B3" s="59"/>
      <c r="C3" s="59"/>
      <c r="D3" s="60"/>
      <c r="F3" s="58">
        <v>2021</v>
      </c>
      <c r="G3" s="59"/>
      <c r="H3" s="59"/>
      <c r="I3" s="60"/>
    </row>
    <row r="4" spans="1:9" s="6" customFormat="1" ht="30" x14ac:dyDescent="0.25">
      <c r="A4" s="15" t="s">
        <v>116</v>
      </c>
      <c r="B4" s="15" t="s">
        <v>117</v>
      </c>
      <c r="C4" s="15" t="s">
        <v>5</v>
      </c>
      <c r="D4" s="15" t="s">
        <v>118</v>
      </c>
      <c r="E4" s="11"/>
      <c r="F4" s="15" t="s">
        <v>116</v>
      </c>
      <c r="G4" s="15" t="s">
        <v>117</v>
      </c>
      <c r="H4" s="15" t="s">
        <v>10</v>
      </c>
      <c r="I4" s="15" t="s">
        <v>118</v>
      </c>
    </row>
    <row r="5" spans="1:9" x14ac:dyDescent="0.25">
      <c r="A5" s="4">
        <v>33503234</v>
      </c>
      <c r="B5" s="4">
        <f>A5*12</f>
        <v>402038808</v>
      </c>
      <c r="C5" s="4">
        <v>31198753469.330044</v>
      </c>
      <c r="D5" s="32">
        <f>C5/B5</f>
        <v>77.601348050285836</v>
      </c>
      <c r="F5" s="4">
        <v>30900379</v>
      </c>
      <c r="G5" s="4">
        <f>F5*12</f>
        <v>370804548</v>
      </c>
      <c r="H5" s="4">
        <v>40140960792.410103</v>
      </c>
      <c r="I5" s="32">
        <f>H5/G5</f>
        <v>108.25369054645496</v>
      </c>
    </row>
    <row r="7" spans="1:9" x14ac:dyDescent="0.25">
      <c r="A7" s="13" t="s">
        <v>119</v>
      </c>
      <c r="B7" s="42">
        <f>I5-D5</f>
        <v>30.652342496169126</v>
      </c>
    </row>
    <row r="8" spans="1:9" x14ac:dyDescent="0.25">
      <c r="A8" s="13" t="s">
        <v>120</v>
      </c>
      <c r="B8" s="14">
        <f>B7/D5</f>
        <v>0.3949975517990531</v>
      </c>
    </row>
  </sheetData>
  <mergeCells count="3">
    <mergeCell ref="A1:I1"/>
    <mergeCell ref="A3:D3"/>
    <mergeCell ref="F3:I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24"/>
  <sheetViews>
    <sheetView workbookViewId="0">
      <selection activeCell="X18" sqref="X18"/>
    </sheetView>
  </sheetViews>
  <sheetFormatPr defaultColWidth="9.140625" defaultRowHeight="15" x14ac:dyDescent="0.25"/>
  <cols>
    <col min="1" max="4" width="9.140625" style="16"/>
    <col min="5" max="5" width="9" style="16" customWidth="1"/>
    <col min="6" max="6" width="10" style="16" bestFit="1" customWidth="1"/>
    <col min="7" max="8" width="12" style="16" bestFit="1" customWidth="1"/>
    <col min="9" max="12" width="9.140625" style="16"/>
    <col min="13" max="13" width="9" style="16" bestFit="1" customWidth="1"/>
    <col min="14" max="14" width="10" style="16" bestFit="1" customWidth="1"/>
    <col min="15" max="16" width="12" style="16" bestFit="1" customWidth="1"/>
    <col min="17" max="24" width="9.140625" style="16"/>
    <col min="25" max="25" width="28.7109375" style="16" bestFit="1" customWidth="1"/>
    <col min="26" max="26" width="15" style="16" bestFit="1" customWidth="1"/>
    <col min="27" max="27" width="31.7109375" style="16" bestFit="1" customWidth="1"/>
    <col min="28" max="28" width="12" style="16" bestFit="1" customWidth="1"/>
    <col min="29" max="16384" width="9.140625" style="16"/>
  </cols>
  <sheetData>
    <row r="1" spans="1:28" ht="16.5" x14ac:dyDescent="0.25">
      <c r="G1" s="62" t="s">
        <v>121</v>
      </c>
      <c r="H1" s="62"/>
      <c r="I1" s="62"/>
      <c r="J1" s="62"/>
      <c r="K1" s="62"/>
      <c r="L1" s="62"/>
      <c r="M1" s="62"/>
      <c r="N1" s="62"/>
      <c r="O1" s="62"/>
      <c r="P1" s="62"/>
      <c r="Q1" s="62"/>
      <c r="R1" s="62"/>
      <c r="S1" s="62"/>
    </row>
    <row r="4" spans="1:28" x14ac:dyDescent="0.25">
      <c r="A4" s="61">
        <v>2018</v>
      </c>
      <c r="B4" s="61"/>
      <c r="C4" s="61"/>
      <c r="D4" s="61"/>
      <c r="E4" s="61"/>
      <c r="F4" s="61"/>
      <c r="G4" s="61"/>
      <c r="H4" s="61"/>
      <c r="J4" s="61">
        <v>2021</v>
      </c>
      <c r="K4" s="61"/>
      <c r="L4" s="61"/>
      <c r="M4" s="61"/>
      <c r="N4" s="61"/>
      <c r="O4" s="61"/>
      <c r="P4" s="61"/>
      <c r="Q4" s="17"/>
      <c r="R4" s="61" t="s">
        <v>119</v>
      </c>
      <c r="S4" s="61"/>
      <c r="T4" s="61"/>
      <c r="U4" s="61"/>
      <c r="V4" s="61"/>
      <c r="X4" s="61" t="s">
        <v>2275</v>
      </c>
      <c r="Y4" s="61"/>
      <c r="Z4" s="61"/>
      <c r="AA4" s="61"/>
      <c r="AB4" s="61"/>
    </row>
    <row r="5" spans="1:28" ht="45" x14ac:dyDescent="0.25">
      <c r="A5" s="18" t="s">
        <v>1</v>
      </c>
      <c r="B5" s="18" t="s">
        <v>2</v>
      </c>
      <c r="C5" s="18" t="s">
        <v>3</v>
      </c>
      <c r="D5" s="18" t="s">
        <v>4</v>
      </c>
      <c r="E5" s="18" t="s">
        <v>2270</v>
      </c>
      <c r="F5" s="18" t="s">
        <v>2271</v>
      </c>
      <c r="G5" s="18" t="s">
        <v>5</v>
      </c>
      <c r="H5" s="18" t="s">
        <v>2269</v>
      </c>
      <c r="I5" s="19"/>
      <c r="J5" s="20" t="s">
        <v>2</v>
      </c>
      <c r="K5" s="18" t="s">
        <v>3</v>
      </c>
      <c r="L5" s="18" t="s">
        <v>4</v>
      </c>
      <c r="M5" s="18" t="s">
        <v>2272</v>
      </c>
      <c r="N5" s="18" t="s">
        <v>2273</v>
      </c>
      <c r="O5" s="18" t="s">
        <v>10</v>
      </c>
      <c r="P5" s="18" t="s">
        <v>2274</v>
      </c>
      <c r="Q5" s="21"/>
      <c r="R5" s="18" t="s">
        <v>1</v>
      </c>
      <c r="S5" s="18" t="s">
        <v>2</v>
      </c>
      <c r="T5" s="18" t="s">
        <v>3</v>
      </c>
      <c r="U5" s="18" t="s">
        <v>4</v>
      </c>
      <c r="V5" s="18" t="s">
        <v>119</v>
      </c>
      <c r="X5" s="18" t="s">
        <v>1</v>
      </c>
      <c r="Y5" s="18" t="s">
        <v>2</v>
      </c>
      <c r="Z5" s="18" t="s">
        <v>3</v>
      </c>
      <c r="AA5" s="18" t="s">
        <v>4</v>
      </c>
      <c r="AB5" s="18" t="s">
        <v>119</v>
      </c>
    </row>
    <row r="6" spans="1:28" x14ac:dyDescent="0.25">
      <c r="A6" s="22" t="s">
        <v>122</v>
      </c>
      <c r="B6" s="22" t="s">
        <v>123</v>
      </c>
      <c r="C6" s="22" t="s">
        <v>124</v>
      </c>
      <c r="D6" s="22" t="s">
        <v>125</v>
      </c>
      <c r="E6" s="22">
        <v>33503234</v>
      </c>
      <c r="F6" s="22">
        <v>402038808</v>
      </c>
      <c r="G6" s="22">
        <v>1813727267</v>
      </c>
      <c r="H6" s="22">
        <v>4.5113238595613385</v>
      </c>
      <c r="J6" s="22" t="s">
        <v>123</v>
      </c>
      <c r="K6" s="22" t="s">
        <v>124</v>
      </c>
      <c r="L6" s="22" t="s">
        <v>125</v>
      </c>
      <c r="M6" s="22">
        <v>30900379</v>
      </c>
      <c r="N6" s="22">
        <v>370804548</v>
      </c>
      <c r="O6" s="22">
        <v>3966530837</v>
      </c>
      <c r="P6" s="22">
        <v>10.69709327567363</v>
      </c>
      <c r="R6" s="22" t="s">
        <v>122</v>
      </c>
      <c r="S6" s="22" t="s">
        <v>123</v>
      </c>
      <c r="T6" s="22" t="s">
        <v>124</v>
      </c>
      <c r="U6" s="22" t="s">
        <v>125</v>
      </c>
      <c r="V6" s="22">
        <v>6.1857694161122918</v>
      </c>
      <c r="X6" s="22" t="s">
        <v>122</v>
      </c>
      <c r="Y6" s="22" t="s">
        <v>123</v>
      </c>
      <c r="Z6" s="22" t="s">
        <v>124</v>
      </c>
      <c r="AA6" s="22" t="s">
        <v>125</v>
      </c>
      <c r="AB6" s="22">
        <v>6.1857694161122918</v>
      </c>
    </row>
    <row r="7" spans="1:28" x14ac:dyDescent="0.25">
      <c r="A7" s="22" t="s">
        <v>126</v>
      </c>
      <c r="B7" s="22" t="s">
        <v>127</v>
      </c>
      <c r="C7" s="22" t="s">
        <v>128</v>
      </c>
      <c r="D7" s="22" t="s">
        <v>129</v>
      </c>
      <c r="E7" s="22">
        <v>33503235</v>
      </c>
      <c r="F7" s="22">
        <v>402038820</v>
      </c>
      <c r="G7" s="22">
        <v>2573938387</v>
      </c>
      <c r="H7" s="22">
        <v>6.4022135648492853</v>
      </c>
      <c r="J7" s="22" t="s">
        <v>127</v>
      </c>
      <c r="K7" s="22" t="s">
        <v>128</v>
      </c>
      <c r="L7" s="22" t="s">
        <v>129</v>
      </c>
      <c r="M7" s="22">
        <v>30900380</v>
      </c>
      <c r="N7" s="22">
        <v>370804560</v>
      </c>
      <c r="O7" s="22">
        <v>3415890772</v>
      </c>
      <c r="P7" s="22">
        <v>9.2121056224335529</v>
      </c>
      <c r="R7" s="22" t="s">
        <v>138</v>
      </c>
      <c r="S7" s="22" t="s">
        <v>139</v>
      </c>
      <c r="T7" s="22" t="s">
        <v>140</v>
      </c>
      <c r="U7" s="22" t="s">
        <v>141</v>
      </c>
      <c r="V7" s="22">
        <v>2.8227860206997004</v>
      </c>
      <c r="X7" s="22" t="s">
        <v>138</v>
      </c>
      <c r="Y7" s="22" t="s">
        <v>139</v>
      </c>
      <c r="Z7" s="22" t="s">
        <v>140</v>
      </c>
      <c r="AA7" s="22" t="s">
        <v>141</v>
      </c>
      <c r="AB7" s="22">
        <v>2.8227860206997004</v>
      </c>
    </row>
    <row r="8" spans="1:28" x14ac:dyDescent="0.25">
      <c r="A8" s="22" t="s">
        <v>130</v>
      </c>
      <c r="B8" s="22" t="s">
        <v>131</v>
      </c>
      <c r="C8" s="22" t="s">
        <v>132</v>
      </c>
      <c r="D8" s="22" t="s">
        <v>133</v>
      </c>
      <c r="E8" s="22">
        <v>33503236</v>
      </c>
      <c r="F8" s="22">
        <v>402038832</v>
      </c>
      <c r="G8" s="22">
        <v>1416968973</v>
      </c>
      <c r="H8" s="22">
        <v>3.5244579881776197</v>
      </c>
      <c r="J8" s="22" t="s">
        <v>131</v>
      </c>
      <c r="K8" s="22" t="s">
        <v>132</v>
      </c>
      <c r="L8" s="22" t="s">
        <v>133</v>
      </c>
      <c r="M8" s="22">
        <v>30900381</v>
      </c>
      <c r="N8" s="22">
        <v>370804572</v>
      </c>
      <c r="O8" s="22">
        <v>1780811015</v>
      </c>
      <c r="P8" s="22">
        <v>4.802559486780007</v>
      </c>
      <c r="R8" s="22" t="s">
        <v>126</v>
      </c>
      <c r="S8" s="22" t="s">
        <v>127</v>
      </c>
      <c r="T8" s="22" t="s">
        <v>128</v>
      </c>
      <c r="U8" s="22" t="s">
        <v>129</v>
      </c>
      <c r="V8" s="22">
        <v>2.8098920575842676</v>
      </c>
      <c r="X8" s="22" t="s">
        <v>126</v>
      </c>
      <c r="Y8" s="22" t="s">
        <v>127</v>
      </c>
      <c r="Z8" s="22" t="s">
        <v>128</v>
      </c>
      <c r="AA8" s="22" t="s">
        <v>129</v>
      </c>
      <c r="AB8" s="22">
        <v>2.8098920575842676</v>
      </c>
    </row>
    <row r="9" spans="1:28" x14ac:dyDescent="0.25">
      <c r="A9" s="22" t="s">
        <v>138</v>
      </c>
      <c r="B9" s="22" t="s">
        <v>139</v>
      </c>
      <c r="C9" s="22" t="s">
        <v>140</v>
      </c>
      <c r="D9" s="22" t="s">
        <v>141</v>
      </c>
      <c r="E9" s="22">
        <v>33503238</v>
      </c>
      <c r="F9" s="22">
        <v>402038856</v>
      </c>
      <c r="G9" s="22"/>
      <c r="H9" s="22">
        <v>0</v>
      </c>
      <c r="J9" s="22" t="s">
        <v>139</v>
      </c>
      <c r="K9" s="22" t="s">
        <v>140</v>
      </c>
      <c r="L9" s="22" t="s">
        <v>141</v>
      </c>
      <c r="M9" s="22">
        <v>30900383</v>
      </c>
      <c r="N9" s="22">
        <v>370804596</v>
      </c>
      <c r="O9" s="22">
        <v>1046702030</v>
      </c>
      <c r="P9" s="22">
        <v>2.8227860206997004</v>
      </c>
      <c r="R9" s="22" t="s">
        <v>47</v>
      </c>
      <c r="S9" s="22" t="s">
        <v>48</v>
      </c>
      <c r="T9" s="22" t="s">
        <v>49</v>
      </c>
      <c r="U9" s="22" t="s">
        <v>50</v>
      </c>
      <c r="V9" s="22">
        <v>2.0645918080117189</v>
      </c>
      <c r="X9" s="22" t="s">
        <v>47</v>
      </c>
      <c r="Y9" s="22" t="s">
        <v>48</v>
      </c>
      <c r="Z9" s="22" t="s">
        <v>49</v>
      </c>
      <c r="AA9" s="22" t="s">
        <v>50</v>
      </c>
      <c r="AB9" s="22">
        <v>2.0645918080117189</v>
      </c>
    </row>
    <row r="10" spans="1:28" x14ac:dyDescent="0.25">
      <c r="A10" s="22" t="s">
        <v>146</v>
      </c>
      <c r="B10" s="22" t="s">
        <v>147</v>
      </c>
      <c r="C10" s="22" t="s">
        <v>148</v>
      </c>
      <c r="D10" s="22" t="s">
        <v>149</v>
      </c>
      <c r="E10" s="22">
        <v>33503240</v>
      </c>
      <c r="F10" s="22">
        <v>402038880</v>
      </c>
      <c r="G10" s="22">
        <v>799286086.60000002</v>
      </c>
      <c r="H10" s="22">
        <v>1.9880815671359944</v>
      </c>
      <c r="J10" s="22" t="s">
        <v>147</v>
      </c>
      <c r="K10" s="22" t="s">
        <v>148</v>
      </c>
      <c r="L10" s="22" t="s">
        <v>149</v>
      </c>
      <c r="M10" s="22">
        <v>30900385</v>
      </c>
      <c r="N10" s="22">
        <v>370804620</v>
      </c>
      <c r="O10" s="22">
        <v>988943741.60000002</v>
      </c>
      <c r="P10" s="22">
        <v>2.6670210894351856</v>
      </c>
      <c r="R10" s="22" t="s">
        <v>130</v>
      </c>
      <c r="S10" s="22" t="s">
        <v>131</v>
      </c>
      <c r="T10" s="22" t="s">
        <v>132</v>
      </c>
      <c r="U10" s="22" t="s">
        <v>133</v>
      </c>
      <c r="V10" s="22">
        <v>1.2781014986023873</v>
      </c>
      <c r="X10" s="22" t="s">
        <v>130</v>
      </c>
      <c r="Y10" s="22" t="s">
        <v>131</v>
      </c>
      <c r="Z10" s="22" t="s">
        <v>132</v>
      </c>
      <c r="AA10" s="22" t="s">
        <v>133</v>
      </c>
      <c r="AB10" s="22">
        <v>1.2781014986023873</v>
      </c>
    </row>
    <row r="11" spans="1:28" x14ac:dyDescent="0.25">
      <c r="A11" s="22" t="s">
        <v>47</v>
      </c>
      <c r="B11" s="22" t="s">
        <v>48</v>
      </c>
      <c r="C11" s="22" t="s">
        <v>49</v>
      </c>
      <c r="D11" s="22" t="s">
        <v>50</v>
      </c>
      <c r="E11" s="22">
        <v>33503241</v>
      </c>
      <c r="F11" s="22">
        <v>402038892</v>
      </c>
      <c r="G11" s="22"/>
      <c r="H11" s="22">
        <v>0</v>
      </c>
      <c r="J11" s="22" t="s">
        <v>48</v>
      </c>
      <c r="K11" s="22" t="s">
        <v>49</v>
      </c>
      <c r="L11" s="22" t="s">
        <v>50</v>
      </c>
      <c r="M11" s="22">
        <v>30900386</v>
      </c>
      <c r="N11" s="22">
        <v>370804632</v>
      </c>
      <c r="O11" s="22">
        <v>765560205.60000002</v>
      </c>
      <c r="P11" s="22">
        <v>2.0645918080117189</v>
      </c>
      <c r="R11" s="22" t="s">
        <v>185</v>
      </c>
      <c r="S11" s="22" t="s">
        <v>186</v>
      </c>
      <c r="T11" s="22" t="s">
        <v>187</v>
      </c>
      <c r="U11" s="22" t="s">
        <v>188</v>
      </c>
      <c r="V11" s="22">
        <v>1.2231357332894763</v>
      </c>
      <c r="X11" s="22" t="s">
        <v>185</v>
      </c>
      <c r="Y11" s="22" t="s">
        <v>186</v>
      </c>
      <c r="Z11" s="22" t="s">
        <v>187</v>
      </c>
      <c r="AA11" s="22" t="s">
        <v>188</v>
      </c>
      <c r="AB11" s="22">
        <v>1.2231357332894763</v>
      </c>
    </row>
    <row r="12" spans="1:28" x14ac:dyDescent="0.25">
      <c r="A12" s="22" t="s">
        <v>150</v>
      </c>
      <c r="B12" s="22" t="s">
        <v>151</v>
      </c>
      <c r="C12" s="22" t="s">
        <v>152</v>
      </c>
      <c r="D12" s="22" t="s">
        <v>153</v>
      </c>
      <c r="E12" s="22">
        <v>33503242</v>
      </c>
      <c r="F12" s="22">
        <v>402038904</v>
      </c>
      <c r="G12" s="22">
        <v>240758211.59999999</v>
      </c>
      <c r="H12" s="22">
        <v>0.59884307017213434</v>
      </c>
      <c r="J12" s="22" t="s">
        <v>151</v>
      </c>
      <c r="K12" s="22" t="s">
        <v>152</v>
      </c>
      <c r="L12" s="22" t="s">
        <v>153</v>
      </c>
      <c r="M12" s="22">
        <v>30900387</v>
      </c>
      <c r="N12" s="22">
        <v>370804644</v>
      </c>
      <c r="O12" s="22">
        <v>656074898.5</v>
      </c>
      <c r="P12" s="22">
        <v>1.7693276206648587</v>
      </c>
      <c r="R12" s="22" t="s">
        <v>150</v>
      </c>
      <c r="S12" s="22" t="s">
        <v>151</v>
      </c>
      <c r="T12" s="22" t="s">
        <v>152</v>
      </c>
      <c r="U12" s="22" t="s">
        <v>153</v>
      </c>
      <c r="V12" s="22">
        <v>1.1704845504927244</v>
      </c>
      <c r="X12" s="22" t="s">
        <v>150</v>
      </c>
      <c r="Y12" s="22" t="s">
        <v>151</v>
      </c>
      <c r="Z12" s="22" t="s">
        <v>152</v>
      </c>
      <c r="AA12" s="22" t="s">
        <v>153</v>
      </c>
      <c r="AB12" s="22">
        <v>1.1704845504927244</v>
      </c>
    </row>
    <row r="13" spans="1:28" x14ac:dyDescent="0.25">
      <c r="A13" s="22" t="s">
        <v>154</v>
      </c>
      <c r="B13" s="22" t="s">
        <v>155</v>
      </c>
      <c r="C13" s="22" t="s">
        <v>156</v>
      </c>
      <c r="D13" s="22" t="s">
        <v>157</v>
      </c>
      <c r="E13" s="22">
        <v>33503243</v>
      </c>
      <c r="F13" s="22">
        <v>402038916</v>
      </c>
      <c r="G13" s="22">
        <v>395796137.30000001</v>
      </c>
      <c r="H13" s="22">
        <v>0.98447220293470294</v>
      </c>
      <c r="J13" s="22" t="s">
        <v>155</v>
      </c>
      <c r="K13" s="22" t="s">
        <v>156</v>
      </c>
      <c r="L13" s="22" t="s">
        <v>157</v>
      </c>
      <c r="M13" s="22">
        <v>30900388</v>
      </c>
      <c r="N13" s="22">
        <v>370804656</v>
      </c>
      <c r="O13" s="22">
        <v>642451165.89999998</v>
      </c>
      <c r="P13" s="22">
        <v>1.7325865668202396</v>
      </c>
      <c r="R13" s="22" t="s">
        <v>225</v>
      </c>
      <c r="S13" s="22" t="s">
        <v>226</v>
      </c>
      <c r="T13" s="22" t="s">
        <v>227</v>
      </c>
      <c r="U13" s="22" t="s">
        <v>228</v>
      </c>
      <c r="V13" s="22">
        <v>0.90706535870551186</v>
      </c>
      <c r="X13" s="22" t="s">
        <v>225</v>
      </c>
      <c r="Y13" s="22" t="s">
        <v>226</v>
      </c>
      <c r="Z13" s="22" t="s">
        <v>227</v>
      </c>
      <c r="AA13" s="22" t="s">
        <v>228</v>
      </c>
      <c r="AB13" s="22">
        <v>0.90706535870551186</v>
      </c>
    </row>
    <row r="14" spans="1:28" x14ac:dyDescent="0.25">
      <c r="A14" s="22" t="s">
        <v>158</v>
      </c>
      <c r="B14" s="22" t="s">
        <v>159</v>
      </c>
      <c r="C14" s="22" t="s">
        <v>160</v>
      </c>
      <c r="D14" s="22" t="s">
        <v>161</v>
      </c>
      <c r="E14" s="22">
        <v>33503244</v>
      </c>
      <c r="F14" s="22">
        <v>402038928</v>
      </c>
      <c r="G14" s="22">
        <v>488832129.60000002</v>
      </c>
      <c r="H14" s="22">
        <v>1.2158825814001772</v>
      </c>
      <c r="J14" s="22" t="s">
        <v>159</v>
      </c>
      <c r="K14" s="22" t="s">
        <v>160</v>
      </c>
      <c r="L14" s="22" t="s">
        <v>161</v>
      </c>
      <c r="M14" s="22">
        <v>30900389</v>
      </c>
      <c r="N14" s="22">
        <v>370804668</v>
      </c>
      <c r="O14" s="22">
        <v>608203406.60000002</v>
      </c>
      <c r="P14" s="22">
        <v>1.6402258630681532</v>
      </c>
      <c r="R14" s="22" t="s">
        <v>241</v>
      </c>
      <c r="S14" s="22" t="s">
        <v>242</v>
      </c>
      <c r="T14" s="22" t="s">
        <v>243</v>
      </c>
      <c r="U14" s="22" t="s">
        <v>244</v>
      </c>
      <c r="V14" s="22">
        <v>0.81631397881253709</v>
      </c>
      <c r="X14" s="22" t="s">
        <v>241</v>
      </c>
      <c r="Y14" s="22" t="s">
        <v>242</v>
      </c>
      <c r="Z14" s="22" t="s">
        <v>243</v>
      </c>
      <c r="AA14" s="22" t="s">
        <v>244</v>
      </c>
      <c r="AB14" s="22">
        <v>0.81631397881253709</v>
      </c>
    </row>
    <row r="15" spans="1:28" x14ac:dyDescent="0.25">
      <c r="A15" s="22" t="s">
        <v>162</v>
      </c>
      <c r="B15" s="22" t="s">
        <v>163</v>
      </c>
      <c r="C15" s="22" t="s">
        <v>164</v>
      </c>
      <c r="D15" s="22" t="s">
        <v>165</v>
      </c>
      <c r="E15" s="22">
        <v>33503245</v>
      </c>
      <c r="F15" s="22">
        <v>402038940</v>
      </c>
      <c r="G15" s="22">
        <v>243007130.90000001</v>
      </c>
      <c r="H15" s="22">
        <v>0.60443680132078748</v>
      </c>
      <c r="J15" s="22" t="s">
        <v>163</v>
      </c>
      <c r="K15" s="22" t="s">
        <v>164</v>
      </c>
      <c r="L15" s="22" t="s">
        <v>165</v>
      </c>
      <c r="M15" s="22">
        <v>30900390</v>
      </c>
      <c r="N15" s="22">
        <v>370804680</v>
      </c>
      <c r="O15" s="22">
        <v>526528196.5</v>
      </c>
      <c r="P15" s="22">
        <v>1.4199610331239616</v>
      </c>
      <c r="R15" s="22" t="s">
        <v>162</v>
      </c>
      <c r="S15" s="22" t="s">
        <v>163</v>
      </c>
      <c r="T15" s="22" t="s">
        <v>164</v>
      </c>
      <c r="U15" s="22" t="s">
        <v>165</v>
      </c>
      <c r="V15" s="22">
        <v>0.81552423180317413</v>
      </c>
      <c r="X15" s="22" t="s">
        <v>162</v>
      </c>
      <c r="Y15" s="22" t="s">
        <v>163</v>
      </c>
      <c r="Z15" s="22" t="s">
        <v>164</v>
      </c>
      <c r="AA15" s="22" t="s">
        <v>165</v>
      </c>
      <c r="AB15" s="22">
        <v>0.81552423180317413</v>
      </c>
    </row>
    <row r="16" spans="1:28" x14ac:dyDescent="0.25">
      <c r="A16" s="22" t="s">
        <v>166</v>
      </c>
      <c r="B16" s="22" t="s">
        <v>167</v>
      </c>
      <c r="C16" s="22" t="s">
        <v>168</v>
      </c>
      <c r="D16" s="22" t="s">
        <v>169</v>
      </c>
      <c r="E16" s="22">
        <v>33503248</v>
      </c>
      <c r="F16" s="22">
        <v>402038976</v>
      </c>
      <c r="G16" s="22">
        <v>378891062.69999999</v>
      </c>
      <c r="H16" s="22">
        <v>0.94242370844164125</v>
      </c>
      <c r="J16" s="22" t="s">
        <v>167</v>
      </c>
      <c r="K16" s="22" t="s">
        <v>168</v>
      </c>
      <c r="L16" s="22" t="s">
        <v>169</v>
      </c>
      <c r="M16" s="22">
        <v>30900393</v>
      </c>
      <c r="N16" s="22">
        <v>370804716</v>
      </c>
      <c r="O16" s="22">
        <v>504586233.39999998</v>
      </c>
      <c r="P16" s="22">
        <v>1.3607869900985832</v>
      </c>
      <c r="R16" s="22" t="s">
        <v>55</v>
      </c>
      <c r="S16" s="22" t="s">
        <v>56</v>
      </c>
      <c r="T16" s="22" t="s">
        <v>57</v>
      </c>
      <c r="U16" s="22" t="s">
        <v>58</v>
      </c>
      <c r="V16" s="22">
        <v>0.77804028063485009</v>
      </c>
    </row>
    <row r="17" spans="1:22" x14ac:dyDescent="0.25">
      <c r="A17" s="22" t="s">
        <v>170</v>
      </c>
      <c r="B17" s="22" t="s">
        <v>171</v>
      </c>
      <c r="C17" s="22" t="s">
        <v>172</v>
      </c>
      <c r="D17" s="22" t="s">
        <v>173</v>
      </c>
      <c r="E17" s="22">
        <v>33503249</v>
      </c>
      <c r="F17" s="22">
        <v>402038988</v>
      </c>
      <c r="G17" s="22">
        <v>366371064.60000002</v>
      </c>
      <c r="H17" s="22">
        <v>0.91128242666852999</v>
      </c>
      <c r="J17" s="22" t="s">
        <v>171</v>
      </c>
      <c r="K17" s="22" t="s">
        <v>172</v>
      </c>
      <c r="L17" s="22" t="s">
        <v>173</v>
      </c>
      <c r="M17" s="22">
        <v>30900394</v>
      </c>
      <c r="N17" s="22">
        <v>370804728</v>
      </c>
      <c r="O17" s="22">
        <v>500152674.69999999</v>
      </c>
      <c r="P17" s="22">
        <v>1.3488303598437397</v>
      </c>
      <c r="R17" s="22" t="s">
        <v>154</v>
      </c>
      <c r="S17" s="22" t="s">
        <v>155</v>
      </c>
      <c r="T17" s="22" t="s">
        <v>156</v>
      </c>
      <c r="U17" s="22" t="s">
        <v>157</v>
      </c>
      <c r="V17" s="22">
        <v>0.74811436388553665</v>
      </c>
    </row>
    <row r="18" spans="1:22" x14ac:dyDescent="0.25">
      <c r="A18" s="22" t="s">
        <v>178</v>
      </c>
      <c r="B18" s="22" t="s">
        <v>179</v>
      </c>
      <c r="C18" s="22" t="s">
        <v>180</v>
      </c>
      <c r="D18" s="22" t="s">
        <v>181</v>
      </c>
      <c r="E18" s="22">
        <v>33503251</v>
      </c>
      <c r="F18" s="22">
        <v>402039012</v>
      </c>
      <c r="G18" s="22">
        <v>471369647.60000002</v>
      </c>
      <c r="H18" s="22">
        <v>1.172447532529505</v>
      </c>
      <c r="J18" s="22" t="s">
        <v>179</v>
      </c>
      <c r="K18" s="22" t="s">
        <v>180</v>
      </c>
      <c r="L18" s="22" t="s">
        <v>181</v>
      </c>
      <c r="M18" s="22">
        <v>30900396</v>
      </c>
      <c r="N18" s="22">
        <v>370804752</v>
      </c>
      <c r="O18" s="22">
        <v>477381476.10000002</v>
      </c>
      <c r="P18" s="22">
        <v>1.2874200600859613</v>
      </c>
      <c r="R18" s="22">
        <v>90694</v>
      </c>
      <c r="S18" s="22" t="s">
        <v>253</v>
      </c>
      <c r="T18" s="22" t="s">
        <v>254</v>
      </c>
      <c r="U18" s="22" t="s">
        <v>255</v>
      </c>
      <c r="V18" s="22">
        <v>0.72614236164328672</v>
      </c>
    </row>
    <row r="19" spans="1:22" x14ac:dyDescent="0.25">
      <c r="A19" s="22">
        <v>90662</v>
      </c>
      <c r="B19" s="22" t="s">
        <v>182</v>
      </c>
      <c r="C19" s="22" t="s">
        <v>183</v>
      </c>
      <c r="D19" s="22" t="s">
        <v>184</v>
      </c>
      <c r="E19" s="22">
        <v>33503252</v>
      </c>
      <c r="F19" s="22">
        <v>402039024</v>
      </c>
      <c r="G19" s="22">
        <v>461229753.69999999</v>
      </c>
      <c r="H19" s="22">
        <v>1.1472263292033065</v>
      </c>
      <c r="J19" s="22" t="s">
        <v>182</v>
      </c>
      <c r="K19" s="22" t="s">
        <v>183</v>
      </c>
      <c r="L19" s="22" t="s">
        <v>184</v>
      </c>
      <c r="M19" s="22">
        <v>30900397</v>
      </c>
      <c r="N19" s="22">
        <v>370804764</v>
      </c>
      <c r="O19" s="22">
        <v>477053148.10000002</v>
      </c>
      <c r="P19" s="22">
        <v>1.2865345713303726</v>
      </c>
      <c r="R19" s="22" t="s">
        <v>256</v>
      </c>
      <c r="S19" s="22" t="s">
        <v>257</v>
      </c>
      <c r="T19" s="22" t="s">
        <v>258</v>
      </c>
      <c r="U19" s="22" t="s">
        <v>259</v>
      </c>
      <c r="V19" s="22">
        <v>0.71787423720959276</v>
      </c>
    </row>
    <row r="20" spans="1:22" x14ac:dyDescent="0.25">
      <c r="A20" s="22" t="s">
        <v>185</v>
      </c>
      <c r="B20" s="22" t="s">
        <v>186</v>
      </c>
      <c r="C20" s="22" t="s">
        <v>187</v>
      </c>
      <c r="D20" s="22" t="s">
        <v>188</v>
      </c>
      <c r="E20" s="22">
        <v>33503253</v>
      </c>
      <c r="F20" s="22">
        <v>402039036</v>
      </c>
      <c r="G20" s="22"/>
      <c r="H20" s="22">
        <v>0</v>
      </c>
      <c r="J20" s="22" t="s">
        <v>186</v>
      </c>
      <c r="K20" s="22" t="s">
        <v>187</v>
      </c>
      <c r="L20" s="22" t="s">
        <v>188</v>
      </c>
      <c r="M20" s="22">
        <v>30900398</v>
      </c>
      <c r="N20" s="22">
        <v>370804776</v>
      </c>
      <c r="O20" s="22">
        <v>453544571.60000002</v>
      </c>
      <c r="P20" s="22">
        <v>1.2231357332894763</v>
      </c>
      <c r="R20" s="22" t="s">
        <v>146</v>
      </c>
      <c r="S20" s="22" t="s">
        <v>147</v>
      </c>
      <c r="T20" s="22" t="s">
        <v>148</v>
      </c>
      <c r="U20" s="22" t="s">
        <v>149</v>
      </c>
      <c r="V20" s="22">
        <v>0.67893952229919119</v>
      </c>
    </row>
    <row r="21" spans="1:22" x14ac:dyDescent="0.25">
      <c r="A21" s="22" t="s">
        <v>189</v>
      </c>
      <c r="B21" s="22" t="s">
        <v>190</v>
      </c>
      <c r="C21" s="22" t="s">
        <v>191</v>
      </c>
      <c r="D21" s="22" t="s">
        <v>192</v>
      </c>
      <c r="E21" s="22">
        <v>33503254</v>
      </c>
      <c r="F21" s="22">
        <v>402039048</v>
      </c>
      <c r="G21" s="22">
        <v>414142370.10000002</v>
      </c>
      <c r="H21" s="22">
        <v>1.0301048422042827</v>
      </c>
      <c r="J21" s="22" t="s">
        <v>190</v>
      </c>
      <c r="K21" s="22" t="s">
        <v>191</v>
      </c>
      <c r="L21" s="22" t="s">
        <v>192</v>
      </c>
      <c r="M21" s="22">
        <v>30900399</v>
      </c>
      <c r="N21" s="22">
        <v>370804788</v>
      </c>
      <c r="O21" s="22">
        <v>432652274</v>
      </c>
      <c r="P21" s="22">
        <v>1.1667925765834501</v>
      </c>
      <c r="R21" s="22" t="s">
        <v>59</v>
      </c>
      <c r="S21" s="22" t="s">
        <v>60</v>
      </c>
      <c r="T21" s="22" t="s">
        <v>61</v>
      </c>
      <c r="U21" s="22" t="s">
        <v>62</v>
      </c>
      <c r="V21" s="22">
        <v>0.62988905378056004</v>
      </c>
    </row>
    <row r="22" spans="1:22" x14ac:dyDescent="0.25">
      <c r="A22" s="22" t="s">
        <v>193</v>
      </c>
      <c r="B22" s="22" t="s">
        <v>194</v>
      </c>
      <c r="C22" s="22" t="s">
        <v>195</v>
      </c>
      <c r="D22" s="22" t="s">
        <v>196</v>
      </c>
      <c r="E22" s="22">
        <v>33503255</v>
      </c>
      <c r="F22" s="22">
        <v>402039060</v>
      </c>
      <c r="G22" s="22">
        <v>370456943.5</v>
      </c>
      <c r="H22" s="22">
        <v>0.92144515386141834</v>
      </c>
      <c r="J22" s="22" t="s">
        <v>194</v>
      </c>
      <c r="K22" s="22" t="s">
        <v>195</v>
      </c>
      <c r="L22" s="22" t="s">
        <v>196</v>
      </c>
      <c r="M22" s="22">
        <v>30900400</v>
      </c>
      <c r="N22" s="22">
        <v>370804800</v>
      </c>
      <c r="O22" s="22">
        <v>423591151.10000002</v>
      </c>
      <c r="P22" s="22">
        <v>1.1423561698769811</v>
      </c>
      <c r="R22" s="22" t="s">
        <v>205</v>
      </c>
      <c r="S22" s="22" t="s">
        <v>206</v>
      </c>
      <c r="T22" s="22" t="s">
        <v>207</v>
      </c>
      <c r="U22" s="22" t="s">
        <v>208</v>
      </c>
      <c r="V22" s="22">
        <v>0.56080301011934486</v>
      </c>
    </row>
    <row r="23" spans="1:22" x14ac:dyDescent="0.25">
      <c r="A23" s="22" t="s">
        <v>197</v>
      </c>
      <c r="B23" s="22" t="s">
        <v>198</v>
      </c>
      <c r="C23" s="22" t="s">
        <v>199</v>
      </c>
      <c r="D23" s="22" t="s">
        <v>200</v>
      </c>
      <c r="E23" s="22">
        <v>33503256</v>
      </c>
      <c r="F23" s="22">
        <v>402039072</v>
      </c>
      <c r="G23" s="22">
        <v>269500416.69999999</v>
      </c>
      <c r="H23" s="22">
        <v>0.67033389406490318</v>
      </c>
      <c r="J23" s="22" t="s">
        <v>198</v>
      </c>
      <c r="K23" s="22" t="s">
        <v>199</v>
      </c>
      <c r="L23" s="22" t="s">
        <v>200</v>
      </c>
      <c r="M23" s="22">
        <v>30900401</v>
      </c>
      <c r="N23" s="22">
        <v>370804812</v>
      </c>
      <c r="O23" s="22">
        <v>408091302.69999999</v>
      </c>
      <c r="P23" s="22">
        <v>1.1005555739659603</v>
      </c>
      <c r="R23" s="22" t="s">
        <v>291</v>
      </c>
      <c r="S23" s="22" t="s">
        <v>292</v>
      </c>
      <c r="T23" s="22" t="s">
        <v>293</v>
      </c>
      <c r="U23" s="22" t="s">
        <v>294</v>
      </c>
      <c r="V23" s="22">
        <v>0.5325764519615499</v>
      </c>
    </row>
    <row r="24" spans="1:22" x14ac:dyDescent="0.25">
      <c r="A24" s="22" t="s">
        <v>201</v>
      </c>
      <c r="B24" s="22" t="s">
        <v>202</v>
      </c>
      <c r="C24" s="22" t="s">
        <v>203</v>
      </c>
      <c r="D24" s="22" t="s">
        <v>204</v>
      </c>
      <c r="E24" s="22">
        <v>33503257</v>
      </c>
      <c r="F24" s="22">
        <v>402039084</v>
      </c>
      <c r="G24" s="22">
        <v>395083351.10000002</v>
      </c>
      <c r="H24" s="22">
        <v>0.9826988639243841</v>
      </c>
      <c r="J24" s="22" t="s">
        <v>202</v>
      </c>
      <c r="K24" s="22" t="s">
        <v>203</v>
      </c>
      <c r="L24" s="22" t="s">
        <v>204</v>
      </c>
      <c r="M24" s="22">
        <v>30900402</v>
      </c>
      <c r="N24" s="22">
        <v>370804824</v>
      </c>
      <c r="O24" s="22">
        <v>401920803.10000002</v>
      </c>
      <c r="P24" s="22">
        <v>1.0839147095346311</v>
      </c>
      <c r="R24" s="22" t="s">
        <v>295</v>
      </c>
      <c r="S24" s="22" t="s">
        <v>296</v>
      </c>
      <c r="T24" s="22" t="s">
        <v>297</v>
      </c>
      <c r="U24" s="22" t="s">
        <v>298</v>
      </c>
      <c r="V24" s="22">
        <v>0.52828004049177868</v>
      </c>
    </row>
    <row r="25" spans="1:22" x14ac:dyDescent="0.25">
      <c r="A25" s="22" t="s">
        <v>205</v>
      </c>
      <c r="B25" s="22" t="s">
        <v>206</v>
      </c>
      <c r="C25" s="22" t="s">
        <v>207</v>
      </c>
      <c r="D25" s="22" t="s">
        <v>208</v>
      </c>
      <c r="E25" s="22">
        <v>33503258</v>
      </c>
      <c r="F25" s="22">
        <v>402039096</v>
      </c>
      <c r="G25" s="22">
        <v>207099485.90000001</v>
      </c>
      <c r="H25" s="22">
        <v>0.51512275288769427</v>
      </c>
      <c r="J25" s="22" t="s">
        <v>206</v>
      </c>
      <c r="K25" s="22" t="s">
        <v>207</v>
      </c>
      <c r="L25" s="22" t="s">
        <v>208</v>
      </c>
      <c r="M25" s="22">
        <v>30900403</v>
      </c>
      <c r="N25" s="22">
        <v>370804836</v>
      </c>
      <c r="O25" s="22">
        <v>398958476.10000002</v>
      </c>
      <c r="P25" s="22">
        <v>1.0759257630070391</v>
      </c>
      <c r="R25" s="22" t="s">
        <v>306</v>
      </c>
      <c r="S25" s="22" t="s">
        <v>307</v>
      </c>
      <c r="T25" s="22" t="s">
        <v>308</v>
      </c>
      <c r="U25" s="22" t="s">
        <v>309</v>
      </c>
      <c r="V25" s="22">
        <v>0.48400089492815723</v>
      </c>
    </row>
    <row r="26" spans="1:22" x14ac:dyDescent="0.25">
      <c r="A26" s="22" t="s">
        <v>209</v>
      </c>
      <c r="B26" s="22" t="s">
        <v>210</v>
      </c>
      <c r="C26" s="22" t="s">
        <v>211</v>
      </c>
      <c r="D26" s="22" t="s">
        <v>212</v>
      </c>
      <c r="E26" s="22">
        <v>33503259</v>
      </c>
      <c r="F26" s="22">
        <v>402039108</v>
      </c>
      <c r="G26" s="22">
        <v>296770200.5</v>
      </c>
      <c r="H26" s="22">
        <v>0.73816251850802539</v>
      </c>
      <c r="J26" s="22" t="s">
        <v>210</v>
      </c>
      <c r="K26" s="22" t="s">
        <v>211</v>
      </c>
      <c r="L26" s="22" t="s">
        <v>212</v>
      </c>
      <c r="M26" s="22">
        <v>30900404</v>
      </c>
      <c r="N26" s="22">
        <v>370804848</v>
      </c>
      <c r="O26" s="22">
        <v>370063974.80000001</v>
      </c>
      <c r="P26" s="22">
        <v>0.99800198620919867</v>
      </c>
      <c r="R26" s="22" t="s">
        <v>310</v>
      </c>
      <c r="S26" s="22" t="s">
        <v>311</v>
      </c>
      <c r="T26" s="22" t="s">
        <v>312</v>
      </c>
      <c r="U26" s="22" t="s">
        <v>313</v>
      </c>
      <c r="V26" s="22">
        <v>0.48175811646393435</v>
      </c>
    </row>
    <row r="27" spans="1:22" x14ac:dyDescent="0.25">
      <c r="A27" s="22" t="s">
        <v>217</v>
      </c>
      <c r="B27" s="22" t="s">
        <v>218</v>
      </c>
      <c r="C27" s="22" t="s">
        <v>219</v>
      </c>
      <c r="D27" s="22" t="s">
        <v>220</v>
      </c>
      <c r="E27" s="22">
        <v>33503261</v>
      </c>
      <c r="F27" s="22">
        <v>402039132</v>
      </c>
      <c r="G27" s="22">
        <v>348391515.5</v>
      </c>
      <c r="H27" s="22">
        <v>0.86656120703195627</v>
      </c>
      <c r="J27" s="22" t="s">
        <v>218</v>
      </c>
      <c r="K27" s="22" t="s">
        <v>219</v>
      </c>
      <c r="L27" s="22" t="s">
        <v>220</v>
      </c>
      <c r="M27" s="22">
        <v>30900406</v>
      </c>
      <c r="N27" s="22">
        <v>370804872</v>
      </c>
      <c r="O27" s="22">
        <v>366441060.69999999</v>
      </c>
      <c r="P27" s="22">
        <v>0.98823151573909196</v>
      </c>
      <c r="R27" s="22" t="s">
        <v>318</v>
      </c>
      <c r="S27" s="22" t="s">
        <v>319</v>
      </c>
      <c r="T27" s="22" t="s">
        <v>320</v>
      </c>
      <c r="U27" s="22" t="s">
        <v>321</v>
      </c>
      <c r="V27" s="22">
        <v>0.47910364125941912</v>
      </c>
    </row>
    <row r="28" spans="1:22" x14ac:dyDescent="0.25">
      <c r="A28" s="22" t="s">
        <v>225</v>
      </c>
      <c r="B28" s="22" t="s">
        <v>226</v>
      </c>
      <c r="C28" s="22" t="s">
        <v>227</v>
      </c>
      <c r="D28" s="22" t="s">
        <v>228</v>
      </c>
      <c r="E28" s="22">
        <v>33503263</v>
      </c>
      <c r="F28" s="22">
        <v>402039156</v>
      </c>
      <c r="G28" s="22"/>
      <c r="H28" s="22">
        <v>0</v>
      </c>
      <c r="J28" s="22" t="s">
        <v>226</v>
      </c>
      <c r="K28" s="22" t="s">
        <v>227</v>
      </c>
      <c r="L28" s="22" t="s">
        <v>228</v>
      </c>
      <c r="M28" s="22">
        <v>30900408</v>
      </c>
      <c r="N28" s="22">
        <v>370804896</v>
      </c>
      <c r="O28" s="22">
        <v>336344276</v>
      </c>
      <c r="P28" s="22">
        <v>0.90706535870551186</v>
      </c>
      <c r="R28" s="22" t="s">
        <v>322</v>
      </c>
      <c r="S28" s="22" t="s">
        <v>323</v>
      </c>
      <c r="T28" s="22" t="s">
        <v>324</v>
      </c>
      <c r="U28" s="22" t="s">
        <v>325</v>
      </c>
      <c r="V28" s="22">
        <v>0.46512797397637584</v>
      </c>
    </row>
    <row r="29" spans="1:22" x14ac:dyDescent="0.25">
      <c r="A29" s="22" t="s">
        <v>229</v>
      </c>
      <c r="B29" s="22" t="s">
        <v>230</v>
      </c>
      <c r="C29" s="22" t="s">
        <v>231</v>
      </c>
      <c r="D29" s="22" t="s">
        <v>232</v>
      </c>
      <c r="E29" s="22">
        <v>33503264</v>
      </c>
      <c r="F29" s="22">
        <v>402039168</v>
      </c>
      <c r="G29" s="22">
        <v>266320982.19999999</v>
      </c>
      <c r="H29" s="22">
        <v>0.66242546348120979</v>
      </c>
      <c r="J29" s="22" t="s">
        <v>230</v>
      </c>
      <c r="K29" s="22" t="s">
        <v>231</v>
      </c>
      <c r="L29" s="22" t="s">
        <v>232</v>
      </c>
      <c r="M29" s="22">
        <v>30900409</v>
      </c>
      <c r="N29" s="22">
        <v>370804908</v>
      </c>
      <c r="O29" s="22">
        <v>333905536.89999998</v>
      </c>
      <c r="P29" s="22">
        <v>0.9004884501151208</v>
      </c>
      <c r="R29" s="22" t="s">
        <v>170</v>
      </c>
      <c r="S29" s="22" t="s">
        <v>171</v>
      </c>
      <c r="T29" s="22" t="s">
        <v>172</v>
      </c>
      <c r="U29" s="22" t="s">
        <v>173</v>
      </c>
      <c r="V29" s="22">
        <v>0.43754793317520968</v>
      </c>
    </row>
    <row r="30" spans="1:22" x14ac:dyDescent="0.25">
      <c r="A30" s="22" t="s">
        <v>233</v>
      </c>
      <c r="B30" s="22" t="s">
        <v>234</v>
      </c>
      <c r="C30" s="22" t="s">
        <v>235</v>
      </c>
      <c r="D30" s="22" t="s">
        <v>236</v>
      </c>
      <c r="E30" s="22">
        <v>33503265</v>
      </c>
      <c r="F30" s="22">
        <v>402039180</v>
      </c>
      <c r="G30" s="22">
        <v>274360293.10000002</v>
      </c>
      <c r="H30" s="22">
        <v>0.68242178063341996</v>
      </c>
      <c r="J30" s="22" t="s">
        <v>234</v>
      </c>
      <c r="K30" s="22" t="s">
        <v>235</v>
      </c>
      <c r="L30" s="22" t="s">
        <v>236</v>
      </c>
      <c r="M30" s="22">
        <v>30900410</v>
      </c>
      <c r="N30" s="22">
        <v>370804920</v>
      </c>
      <c r="O30" s="22">
        <v>311732182.5</v>
      </c>
      <c r="P30" s="22">
        <v>0.84069052400922839</v>
      </c>
      <c r="R30" s="22" t="s">
        <v>63</v>
      </c>
      <c r="S30" s="22" t="s">
        <v>64</v>
      </c>
      <c r="T30" s="22" t="s">
        <v>65</v>
      </c>
      <c r="U30" s="22" t="s">
        <v>66</v>
      </c>
      <c r="V30" s="22">
        <v>0.43160895578401687</v>
      </c>
    </row>
    <row r="31" spans="1:22" x14ac:dyDescent="0.25">
      <c r="A31" s="22" t="s">
        <v>237</v>
      </c>
      <c r="B31" s="22" t="s">
        <v>238</v>
      </c>
      <c r="C31" s="22" t="s">
        <v>239</v>
      </c>
      <c r="D31" s="22" t="s">
        <v>240</v>
      </c>
      <c r="E31" s="22">
        <v>33503266</v>
      </c>
      <c r="F31" s="22">
        <v>402039192</v>
      </c>
      <c r="G31" s="22">
        <v>248150982.59999999</v>
      </c>
      <c r="H31" s="22">
        <v>0.61723082609319335</v>
      </c>
      <c r="J31" s="22" t="s">
        <v>238</v>
      </c>
      <c r="K31" s="22" t="s">
        <v>239</v>
      </c>
      <c r="L31" s="22" t="s">
        <v>240</v>
      </c>
      <c r="M31" s="22">
        <v>30900411</v>
      </c>
      <c r="N31" s="22">
        <v>370804932</v>
      </c>
      <c r="O31" s="22">
        <v>308197166.69999999</v>
      </c>
      <c r="P31" s="22">
        <v>0.83115713978691086</v>
      </c>
      <c r="R31" s="22" t="s">
        <v>197</v>
      </c>
      <c r="S31" s="22" t="s">
        <v>198</v>
      </c>
      <c r="T31" s="22" t="s">
        <v>199</v>
      </c>
      <c r="U31" s="22" t="s">
        <v>200</v>
      </c>
      <c r="V31" s="22">
        <v>0.43022167990105709</v>
      </c>
    </row>
    <row r="32" spans="1:22" x14ac:dyDescent="0.25">
      <c r="A32" s="22" t="s">
        <v>241</v>
      </c>
      <c r="B32" s="22" t="s">
        <v>242</v>
      </c>
      <c r="C32" s="22" t="s">
        <v>243</v>
      </c>
      <c r="D32" s="22" t="s">
        <v>244</v>
      </c>
      <c r="E32" s="22">
        <v>33503267</v>
      </c>
      <c r="F32" s="22">
        <v>402039204</v>
      </c>
      <c r="G32" s="22"/>
      <c r="H32" s="22">
        <v>0</v>
      </c>
      <c r="J32" s="22" t="s">
        <v>242</v>
      </c>
      <c r="K32" s="22" t="s">
        <v>243</v>
      </c>
      <c r="L32" s="22" t="s">
        <v>244</v>
      </c>
      <c r="M32" s="22">
        <v>30900412</v>
      </c>
      <c r="N32" s="22">
        <v>370804944</v>
      </c>
      <c r="O32" s="22">
        <v>302693259.19999999</v>
      </c>
      <c r="P32" s="22">
        <v>0.81631397881253709</v>
      </c>
      <c r="R32" s="22" t="s">
        <v>19</v>
      </c>
      <c r="S32" s="22" t="s">
        <v>20</v>
      </c>
      <c r="T32" s="22" t="s">
        <v>21</v>
      </c>
      <c r="U32" s="22" t="s">
        <v>22</v>
      </c>
      <c r="V32" s="22">
        <v>0.42963202558608571</v>
      </c>
    </row>
    <row r="33" spans="1:22" x14ac:dyDescent="0.25">
      <c r="A33" s="22" t="s">
        <v>245</v>
      </c>
      <c r="B33" s="22" t="s">
        <v>246</v>
      </c>
      <c r="C33" s="22" t="s">
        <v>247</v>
      </c>
      <c r="D33" s="22" t="s">
        <v>248</v>
      </c>
      <c r="E33" s="22">
        <v>33503268</v>
      </c>
      <c r="F33" s="22">
        <v>402039216</v>
      </c>
      <c r="G33" s="22">
        <v>269991281.89999998</v>
      </c>
      <c r="H33" s="22">
        <v>0.6715545925748696</v>
      </c>
      <c r="J33" s="22" t="s">
        <v>246</v>
      </c>
      <c r="K33" s="22" t="s">
        <v>247</v>
      </c>
      <c r="L33" s="22" t="s">
        <v>248</v>
      </c>
      <c r="M33" s="22">
        <v>30900413</v>
      </c>
      <c r="N33" s="22">
        <v>370804956</v>
      </c>
      <c r="O33" s="22">
        <v>299033794.10000002</v>
      </c>
      <c r="P33" s="22">
        <v>0.80644497669551107</v>
      </c>
      <c r="R33" s="22" t="s">
        <v>158</v>
      </c>
      <c r="S33" s="22" t="s">
        <v>159</v>
      </c>
      <c r="T33" s="22" t="s">
        <v>160</v>
      </c>
      <c r="U33" s="22" t="s">
        <v>161</v>
      </c>
      <c r="V33" s="22">
        <v>0.42434328166797597</v>
      </c>
    </row>
    <row r="34" spans="1:22" x14ac:dyDescent="0.25">
      <c r="A34" s="22" t="s">
        <v>249</v>
      </c>
      <c r="B34" s="22" t="s">
        <v>250</v>
      </c>
      <c r="C34" s="22" t="s">
        <v>251</v>
      </c>
      <c r="D34" s="22" t="s">
        <v>252</v>
      </c>
      <c r="E34" s="22">
        <v>33503269</v>
      </c>
      <c r="F34" s="22">
        <v>402039228</v>
      </c>
      <c r="G34" s="22">
        <v>229831522.5</v>
      </c>
      <c r="H34" s="22">
        <v>0.57166442101515524</v>
      </c>
      <c r="J34" s="22" t="s">
        <v>250</v>
      </c>
      <c r="K34" s="22" t="s">
        <v>251</v>
      </c>
      <c r="L34" s="22" t="s">
        <v>252</v>
      </c>
      <c r="M34" s="22">
        <v>30900414</v>
      </c>
      <c r="N34" s="22">
        <v>370804968</v>
      </c>
      <c r="O34" s="22">
        <v>288597502.60000002</v>
      </c>
      <c r="P34" s="22">
        <v>0.77829998922776034</v>
      </c>
      <c r="R34" s="22" t="s">
        <v>166</v>
      </c>
      <c r="S34" s="22" t="s">
        <v>167</v>
      </c>
      <c r="T34" s="22" t="s">
        <v>168</v>
      </c>
      <c r="U34" s="22" t="s">
        <v>169</v>
      </c>
      <c r="V34" s="22">
        <v>0.41836328165694192</v>
      </c>
    </row>
    <row r="35" spans="1:22" x14ac:dyDescent="0.25">
      <c r="A35" s="22" t="s">
        <v>55</v>
      </c>
      <c r="B35" s="22" t="s">
        <v>56</v>
      </c>
      <c r="C35" s="22" t="s">
        <v>57</v>
      </c>
      <c r="D35" s="22" t="s">
        <v>58</v>
      </c>
      <c r="E35" s="22">
        <v>33503270</v>
      </c>
      <c r="F35" s="22">
        <v>402039240</v>
      </c>
      <c r="G35" s="22"/>
      <c r="H35" s="22">
        <v>0</v>
      </c>
      <c r="J35" s="22" t="s">
        <v>56</v>
      </c>
      <c r="K35" s="22" t="s">
        <v>57</v>
      </c>
      <c r="L35" s="22" t="s">
        <v>58</v>
      </c>
      <c r="M35" s="22">
        <v>30900415</v>
      </c>
      <c r="N35" s="22">
        <v>370804980</v>
      </c>
      <c r="O35" s="22">
        <v>288501210.69999999</v>
      </c>
      <c r="P35" s="22">
        <v>0.77804028063485009</v>
      </c>
      <c r="R35" s="22" t="s">
        <v>346</v>
      </c>
      <c r="S35" s="22" t="s">
        <v>347</v>
      </c>
      <c r="T35" s="22" t="s">
        <v>348</v>
      </c>
      <c r="U35" s="22" t="s">
        <v>349</v>
      </c>
      <c r="V35" s="22">
        <v>0.41627119527257705</v>
      </c>
    </row>
    <row r="36" spans="1:22" x14ac:dyDescent="0.25">
      <c r="A36" s="22">
        <v>90694</v>
      </c>
      <c r="B36" s="22" t="s">
        <v>253</v>
      </c>
      <c r="C36" s="22" t="s">
        <v>254</v>
      </c>
      <c r="D36" s="22" t="s">
        <v>255</v>
      </c>
      <c r="E36" s="22">
        <v>33503271</v>
      </c>
      <c r="F36" s="22">
        <v>402039252</v>
      </c>
      <c r="G36" s="22"/>
      <c r="H36" s="22">
        <v>0</v>
      </c>
      <c r="J36" s="22" t="s">
        <v>253</v>
      </c>
      <c r="K36" s="22" t="s">
        <v>254</v>
      </c>
      <c r="L36" s="22" t="s">
        <v>255</v>
      </c>
      <c r="M36" s="22">
        <v>30900416</v>
      </c>
      <c r="N36" s="22">
        <v>370804992</v>
      </c>
      <c r="O36" s="22">
        <v>269257212.60000002</v>
      </c>
      <c r="P36" s="22">
        <v>0.72614236164328672</v>
      </c>
      <c r="R36" s="22" t="s">
        <v>354</v>
      </c>
      <c r="S36" s="22" t="s">
        <v>355</v>
      </c>
      <c r="T36" s="22" t="s">
        <v>356</v>
      </c>
      <c r="U36" s="22" t="s">
        <v>357</v>
      </c>
      <c r="V36" s="22">
        <v>0.38991820080309947</v>
      </c>
    </row>
    <row r="37" spans="1:22" x14ac:dyDescent="0.25">
      <c r="A37" s="22" t="s">
        <v>256</v>
      </c>
      <c r="B37" s="22" t="s">
        <v>257</v>
      </c>
      <c r="C37" s="22" t="s">
        <v>258</v>
      </c>
      <c r="D37" s="22" t="s">
        <v>259</v>
      </c>
      <c r="E37" s="22">
        <v>33503272</v>
      </c>
      <c r="F37" s="22">
        <v>402039264</v>
      </c>
      <c r="G37" s="22"/>
      <c r="H37" s="22">
        <v>0</v>
      </c>
      <c r="J37" s="22" t="s">
        <v>257</v>
      </c>
      <c r="K37" s="22" t="s">
        <v>258</v>
      </c>
      <c r="L37" s="22" t="s">
        <v>259</v>
      </c>
      <c r="M37" s="22">
        <v>30900417</v>
      </c>
      <c r="N37" s="22">
        <v>370805004</v>
      </c>
      <c r="O37" s="22">
        <v>266191359.40000001</v>
      </c>
      <c r="P37" s="22">
        <v>0.71787423720959276</v>
      </c>
      <c r="R37" s="22" t="s">
        <v>369</v>
      </c>
      <c r="S37" s="22" t="s">
        <v>370</v>
      </c>
      <c r="T37" s="22" t="s">
        <v>371</v>
      </c>
      <c r="U37" s="22" t="s">
        <v>372</v>
      </c>
      <c r="V37" s="22">
        <v>0.37260664111148328</v>
      </c>
    </row>
    <row r="38" spans="1:22" x14ac:dyDescent="0.25">
      <c r="A38" s="22" t="s">
        <v>260</v>
      </c>
      <c r="B38" s="22" t="s">
        <v>261</v>
      </c>
      <c r="C38" s="22" t="s">
        <v>262</v>
      </c>
      <c r="D38" s="22" t="s">
        <v>263</v>
      </c>
      <c r="E38" s="22">
        <v>33503273</v>
      </c>
      <c r="F38" s="22">
        <v>402039276</v>
      </c>
      <c r="G38" s="22">
        <v>153223416.90000001</v>
      </c>
      <c r="H38" s="22">
        <v>0.38111554280084814</v>
      </c>
      <c r="J38" s="22" t="s">
        <v>261</v>
      </c>
      <c r="K38" s="22" t="s">
        <v>262</v>
      </c>
      <c r="L38" s="22" t="s">
        <v>263</v>
      </c>
      <c r="M38" s="22">
        <v>30900418</v>
      </c>
      <c r="N38" s="22">
        <v>370805016</v>
      </c>
      <c r="O38" s="22">
        <v>254253809.69999999</v>
      </c>
      <c r="P38" s="22">
        <v>0.68568061037232564</v>
      </c>
      <c r="R38" s="22" t="s">
        <v>260</v>
      </c>
      <c r="S38" s="22" t="s">
        <v>261</v>
      </c>
      <c r="T38" s="22" t="s">
        <v>262</v>
      </c>
      <c r="U38" s="22" t="s">
        <v>263</v>
      </c>
      <c r="V38" s="22">
        <v>0.3045650675714775</v>
      </c>
    </row>
    <row r="39" spans="1:22" x14ac:dyDescent="0.25">
      <c r="A39" s="22" t="s">
        <v>264</v>
      </c>
      <c r="B39" s="22" t="s">
        <v>265</v>
      </c>
      <c r="C39" s="22" t="s">
        <v>266</v>
      </c>
      <c r="D39" s="22" t="s">
        <v>267</v>
      </c>
      <c r="E39" s="22">
        <v>33503274</v>
      </c>
      <c r="F39" s="22">
        <v>402039288</v>
      </c>
      <c r="G39" s="22">
        <v>186163594.09999999</v>
      </c>
      <c r="H39" s="22">
        <v>0.46304826333291088</v>
      </c>
      <c r="J39" s="22" t="s">
        <v>265</v>
      </c>
      <c r="K39" s="22" t="s">
        <v>266</v>
      </c>
      <c r="L39" s="22" t="s">
        <v>267</v>
      </c>
      <c r="M39" s="22">
        <v>30900419</v>
      </c>
      <c r="N39" s="22">
        <v>370805028</v>
      </c>
      <c r="O39" s="22">
        <v>253875005.69999999</v>
      </c>
      <c r="P39" s="22">
        <v>0.68465901627418058</v>
      </c>
      <c r="R39" s="22" t="s">
        <v>399</v>
      </c>
      <c r="S39" s="22" t="s">
        <v>400</v>
      </c>
      <c r="T39" s="22" t="s">
        <v>401</v>
      </c>
      <c r="U39" s="22" t="s">
        <v>402</v>
      </c>
      <c r="V39" s="22">
        <v>0.29427550448173512</v>
      </c>
    </row>
    <row r="40" spans="1:22" x14ac:dyDescent="0.25">
      <c r="A40" s="22" t="s">
        <v>268</v>
      </c>
      <c r="B40" s="22" t="s">
        <v>269</v>
      </c>
      <c r="C40" s="22" t="s">
        <v>270</v>
      </c>
      <c r="D40" s="22" t="s">
        <v>271</v>
      </c>
      <c r="E40" s="22">
        <v>33503275</v>
      </c>
      <c r="F40" s="22">
        <v>402039300</v>
      </c>
      <c r="G40" s="22">
        <v>216603977.90000001</v>
      </c>
      <c r="H40" s="22">
        <v>0.53876319528961469</v>
      </c>
      <c r="J40" s="22" t="s">
        <v>269</v>
      </c>
      <c r="K40" s="22" t="s">
        <v>270</v>
      </c>
      <c r="L40" s="22" t="s">
        <v>271</v>
      </c>
      <c r="M40" s="22">
        <v>30900420</v>
      </c>
      <c r="N40" s="22">
        <v>370805040</v>
      </c>
      <c r="O40" s="22">
        <v>248357392</v>
      </c>
      <c r="P40" s="22">
        <v>0.66977890052411371</v>
      </c>
      <c r="R40" s="22" t="s">
        <v>283</v>
      </c>
      <c r="S40" s="22" t="s">
        <v>284</v>
      </c>
      <c r="T40" s="22" t="s">
        <v>285</v>
      </c>
      <c r="U40" s="22" t="s">
        <v>286</v>
      </c>
      <c r="V40" s="22">
        <v>0.27302526211772815</v>
      </c>
    </row>
    <row r="41" spans="1:22" x14ac:dyDescent="0.25">
      <c r="A41" s="22" t="s">
        <v>272</v>
      </c>
      <c r="B41" s="22" t="s">
        <v>273</v>
      </c>
      <c r="C41" s="22" t="s">
        <v>274</v>
      </c>
      <c r="D41" s="22" t="s">
        <v>275</v>
      </c>
      <c r="E41" s="22">
        <v>33503276</v>
      </c>
      <c r="F41" s="22">
        <v>402039312</v>
      </c>
      <c r="G41" s="22">
        <v>171666328</v>
      </c>
      <c r="H41" s="22">
        <v>0.42698891097495462</v>
      </c>
      <c r="J41" s="22" t="s">
        <v>273</v>
      </c>
      <c r="K41" s="22" t="s">
        <v>274</v>
      </c>
      <c r="L41" s="22" t="s">
        <v>275</v>
      </c>
      <c r="M41" s="22">
        <v>30900421</v>
      </c>
      <c r="N41" s="22">
        <v>370805052</v>
      </c>
      <c r="O41" s="22">
        <v>243387335.5</v>
      </c>
      <c r="P41" s="22">
        <v>0.65637545709598366</v>
      </c>
      <c r="R41" s="22" t="s">
        <v>209</v>
      </c>
      <c r="S41" s="22" t="s">
        <v>210</v>
      </c>
      <c r="T41" s="22" t="s">
        <v>211</v>
      </c>
      <c r="U41" s="22" t="s">
        <v>212</v>
      </c>
      <c r="V41" s="22">
        <v>0.25983946770117328</v>
      </c>
    </row>
    <row r="42" spans="1:22" x14ac:dyDescent="0.25">
      <c r="A42" s="22" t="s">
        <v>59</v>
      </c>
      <c r="B42" s="22" t="s">
        <v>60</v>
      </c>
      <c r="C42" s="22" t="s">
        <v>61</v>
      </c>
      <c r="D42" s="22" t="s">
        <v>62</v>
      </c>
      <c r="E42" s="22">
        <v>33503277</v>
      </c>
      <c r="F42" s="22">
        <v>402039324</v>
      </c>
      <c r="G42" s="22"/>
      <c r="H42" s="22">
        <v>0</v>
      </c>
      <c r="J42" s="22" t="s">
        <v>60</v>
      </c>
      <c r="K42" s="22" t="s">
        <v>61</v>
      </c>
      <c r="L42" s="22" t="s">
        <v>62</v>
      </c>
      <c r="M42" s="22">
        <v>30900422</v>
      </c>
      <c r="N42" s="22">
        <v>370805064</v>
      </c>
      <c r="O42" s="22">
        <v>233566050.90000001</v>
      </c>
      <c r="P42" s="22">
        <v>0.62988905378056004</v>
      </c>
      <c r="R42" s="22" t="s">
        <v>427</v>
      </c>
      <c r="S42" s="22" t="s">
        <v>428</v>
      </c>
      <c r="T42" s="22" t="s">
        <v>429</v>
      </c>
      <c r="U42" s="22" t="s">
        <v>430</v>
      </c>
      <c r="V42" s="22">
        <v>0.25897582369175781</v>
      </c>
    </row>
    <row r="43" spans="1:22" x14ac:dyDescent="0.25">
      <c r="A43" s="22" t="s">
        <v>280</v>
      </c>
      <c r="B43" s="22" t="s">
        <v>281</v>
      </c>
      <c r="C43" s="22" t="s">
        <v>282</v>
      </c>
      <c r="D43" s="22" t="s">
        <v>236</v>
      </c>
      <c r="E43" s="22">
        <v>33503280</v>
      </c>
      <c r="F43" s="22">
        <v>402039360</v>
      </c>
      <c r="G43" s="22">
        <v>139013934.90000001</v>
      </c>
      <c r="H43" s="22">
        <v>0.34577195352216261</v>
      </c>
      <c r="J43" s="22" t="s">
        <v>281</v>
      </c>
      <c r="K43" s="22" t="s">
        <v>282</v>
      </c>
      <c r="L43" s="22" t="s">
        <v>236</v>
      </c>
      <c r="M43" s="22">
        <v>30900425</v>
      </c>
      <c r="N43" s="22">
        <v>370805100</v>
      </c>
      <c r="O43" s="22">
        <v>222552652.69999999</v>
      </c>
      <c r="P43" s="22">
        <v>0.60018767999685008</v>
      </c>
      <c r="R43" s="22" t="s">
        <v>280</v>
      </c>
      <c r="S43" s="22" t="s">
        <v>281</v>
      </c>
      <c r="T43" s="22" t="s">
        <v>282</v>
      </c>
      <c r="U43" s="22" t="s">
        <v>236</v>
      </c>
      <c r="V43" s="22">
        <v>0.25441572647468746</v>
      </c>
    </row>
    <row r="44" spans="1:22" x14ac:dyDescent="0.25">
      <c r="A44" s="22" t="s">
        <v>283</v>
      </c>
      <c r="B44" s="22" t="s">
        <v>284</v>
      </c>
      <c r="C44" s="22" t="s">
        <v>285</v>
      </c>
      <c r="D44" s="22" t="s">
        <v>286</v>
      </c>
      <c r="E44" s="22">
        <v>33503281</v>
      </c>
      <c r="F44" s="22">
        <v>402039372</v>
      </c>
      <c r="G44" s="22">
        <v>118484557.8</v>
      </c>
      <c r="H44" s="22">
        <v>0.29470884209818138</v>
      </c>
      <c r="J44" s="22" t="s">
        <v>284</v>
      </c>
      <c r="K44" s="22" t="s">
        <v>285</v>
      </c>
      <c r="L44" s="22" t="s">
        <v>286</v>
      </c>
      <c r="M44" s="22">
        <v>30900426</v>
      </c>
      <c r="N44" s="22">
        <v>370805112</v>
      </c>
      <c r="O44" s="22">
        <v>210518708.09999999</v>
      </c>
      <c r="P44" s="22">
        <v>0.56773410421590953</v>
      </c>
      <c r="R44" s="22" t="s">
        <v>334</v>
      </c>
      <c r="S44" s="22" t="s">
        <v>335</v>
      </c>
      <c r="T44" s="22" t="s">
        <v>336</v>
      </c>
      <c r="U44" s="22" t="s">
        <v>337</v>
      </c>
      <c r="V44" s="22">
        <v>0.25223167147140446</v>
      </c>
    </row>
    <row r="45" spans="1:22" x14ac:dyDescent="0.25">
      <c r="A45" s="22" t="s">
        <v>291</v>
      </c>
      <c r="B45" s="22" t="s">
        <v>292</v>
      </c>
      <c r="C45" s="22" t="s">
        <v>293</v>
      </c>
      <c r="D45" s="22" t="s">
        <v>294</v>
      </c>
      <c r="E45" s="22">
        <v>33503283</v>
      </c>
      <c r="F45" s="22">
        <v>402039396</v>
      </c>
      <c r="G45" s="22"/>
      <c r="H45" s="22">
        <v>0</v>
      </c>
      <c r="J45" s="22" t="s">
        <v>292</v>
      </c>
      <c r="K45" s="22" t="s">
        <v>293</v>
      </c>
      <c r="L45" s="22" t="s">
        <v>294</v>
      </c>
      <c r="M45" s="22">
        <v>30900428</v>
      </c>
      <c r="N45" s="22">
        <v>370805136</v>
      </c>
      <c r="O45" s="22">
        <v>197482083.69999999</v>
      </c>
      <c r="P45" s="22">
        <v>0.5325764519615499</v>
      </c>
      <c r="R45" s="22" t="s">
        <v>229</v>
      </c>
      <c r="S45" s="22" t="s">
        <v>230</v>
      </c>
      <c r="T45" s="22" t="s">
        <v>231</v>
      </c>
      <c r="U45" s="22" t="s">
        <v>232</v>
      </c>
      <c r="V45" s="22">
        <v>0.23806298663391101</v>
      </c>
    </row>
    <row r="46" spans="1:22" x14ac:dyDescent="0.25">
      <c r="A46" s="22" t="s">
        <v>295</v>
      </c>
      <c r="B46" s="22" t="s">
        <v>296</v>
      </c>
      <c r="C46" s="22" t="s">
        <v>297</v>
      </c>
      <c r="D46" s="22" t="s">
        <v>298</v>
      </c>
      <c r="E46" s="22">
        <v>33503284</v>
      </c>
      <c r="F46" s="22">
        <v>402039408</v>
      </c>
      <c r="G46" s="22"/>
      <c r="H46" s="22">
        <v>0</v>
      </c>
      <c r="J46" s="22" t="s">
        <v>296</v>
      </c>
      <c r="K46" s="22" t="s">
        <v>297</v>
      </c>
      <c r="L46" s="22" t="s">
        <v>298</v>
      </c>
      <c r="M46" s="22">
        <v>30900429</v>
      </c>
      <c r="N46" s="22">
        <v>370805148</v>
      </c>
      <c r="O46" s="22">
        <v>195888958.59999999</v>
      </c>
      <c r="P46" s="22">
        <v>0.52828004049177868</v>
      </c>
      <c r="R46" s="22" t="s">
        <v>431</v>
      </c>
      <c r="S46" s="22" t="s">
        <v>432</v>
      </c>
      <c r="T46" s="22" t="s">
        <v>433</v>
      </c>
      <c r="U46" s="22" t="s">
        <v>434</v>
      </c>
      <c r="V46" s="22">
        <v>0.23802437151487185</v>
      </c>
    </row>
    <row r="47" spans="1:22" x14ac:dyDescent="0.25">
      <c r="A47" s="22" t="s">
        <v>299</v>
      </c>
      <c r="B47" s="22" t="s">
        <v>300</v>
      </c>
      <c r="C47" s="22" t="s">
        <v>301</v>
      </c>
      <c r="D47" s="22" t="s">
        <v>302</v>
      </c>
      <c r="E47" s="22">
        <v>33503285</v>
      </c>
      <c r="F47" s="22">
        <v>402039420</v>
      </c>
      <c r="G47" s="22">
        <v>113562036.5</v>
      </c>
      <c r="H47" s="22">
        <v>0.28246492968276593</v>
      </c>
      <c r="J47" s="22" t="s">
        <v>300</v>
      </c>
      <c r="K47" s="22" t="s">
        <v>301</v>
      </c>
      <c r="L47" s="22" t="s">
        <v>302</v>
      </c>
      <c r="M47" s="22">
        <v>30900430</v>
      </c>
      <c r="N47" s="22">
        <v>370805160</v>
      </c>
      <c r="O47" s="22">
        <v>182463588.59999999</v>
      </c>
      <c r="P47" s="22">
        <v>0.49207402777242903</v>
      </c>
      <c r="R47" s="22" t="s">
        <v>67</v>
      </c>
      <c r="S47" s="22" t="s">
        <v>68</v>
      </c>
      <c r="T47" s="22" t="s">
        <v>69</v>
      </c>
      <c r="U47" s="22" t="s">
        <v>70</v>
      </c>
      <c r="V47" s="22">
        <v>0.23465395511212603</v>
      </c>
    </row>
    <row r="48" spans="1:22" x14ac:dyDescent="0.25">
      <c r="A48" s="22" t="s">
        <v>306</v>
      </c>
      <c r="B48" s="22" t="s">
        <v>307</v>
      </c>
      <c r="C48" s="22" t="s">
        <v>308</v>
      </c>
      <c r="D48" s="22" t="s">
        <v>309</v>
      </c>
      <c r="E48" s="22">
        <v>33503287</v>
      </c>
      <c r="F48" s="22">
        <v>402039444</v>
      </c>
      <c r="G48" s="22"/>
      <c r="H48" s="22">
        <v>0</v>
      </c>
      <c r="J48" s="22" t="s">
        <v>307</v>
      </c>
      <c r="K48" s="22" t="s">
        <v>308</v>
      </c>
      <c r="L48" s="22" t="s">
        <v>309</v>
      </c>
      <c r="M48" s="22">
        <v>30900432</v>
      </c>
      <c r="N48" s="22">
        <v>370805184</v>
      </c>
      <c r="O48" s="22">
        <v>179470040.90000001</v>
      </c>
      <c r="P48" s="22">
        <v>0.48400089492815723</v>
      </c>
      <c r="R48" s="22" t="s">
        <v>71</v>
      </c>
      <c r="S48" s="22" t="s">
        <v>72</v>
      </c>
      <c r="T48" s="22" t="s">
        <v>73</v>
      </c>
      <c r="U48" s="22" t="s">
        <v>74</v>
      </c>
      <c r="V48" s="22">
        <v>0.22975745597367256</v>
      </c>
    </row>
    <row r="49" spans="1:22" x14ac:dyDescent="0.25">
      <c r="A49" s="22" t="s">
        <v>310</v>
      </c>
      <c r="B49" s="22" t="s">
        <v>311</v>
      </c>
      <c r="C49" s="22" t="s">
        <v>312</v>
      </c>
      <c r="D49" s="22" t="s">
        <v>313</v>
      </c>
      <c r="E49" s="22">
        <v>33503288</v>
      </c>
      <c r="F49" s="22">
        <v>402039456</v>
      </c>
      <c r="G49" s="22"/>
      <c r="H49" s="22">
        <v>0</v>
      </c>
      <c r="J49" s="22" t="s">
        <v>311</v>
      </c>
      <c r="K49" s="22" t="s">
        <v>312</v>
      </c>
      <c r="L49" s="22" t="s">
        <v>313</v>
      </c>
      <c r="M49" s="22">
        <v>30900433</v>
      </c>
      <c r="N49" s="22">
        <v>370805196</v>
      </c>
      <c r="O49" s="22">
        <v>178638412.80000001</v>
      </c>
      <c r="P49" s="22">
        <v>0.48175811646393435</v>
      </c>
      <c r="R49" s="22" t="s">
        <v>272</v>
      </c>
      <c r="S49" s="22" t="s">
        <v>273</v>
      </c>
      <c r="T49" s="22" t="s">
        <v>274</v>
      </c>
      <c r="U49" s="22" t="s">
        <v>275</v>
      </c>
      <c r="V49" s="22">
        <v>0.22938654612102904</v>
      </c>
    </row>
    <row r="50" spans="1:22" x14ac:dyDescent="0.25">
      <c r="A50" s="22" t="s">
        <v>318</v>
      </c>
      <c r="B50" s="22" t="s">
        <v>319</v>
      </c>
      <c r="C50" s="22" t="s">
        <v>320</v>
      </c>
      <c r="D50" s="22" t="s">
        <v>321</v>
      </c>
      <c r="E50" s="22">
        <v>33503290</v>
      </c>
      <c r="F50" s="22">
        <v>402039480</v>
      </c>
      <c r="G50" s="22"/>
      <c r="H50" s="22">
        <v>0</v>
      </c>
      <c r="J50" s="22" t="s">
        <v>319</v>
      </c>
      <c r="K50" s="22" t="s">
        <v>320</v>
      </c>
      <c r="L50" s="22" t="s">
        <v>321</v>
      </c>
      <c r="M50" s="22">
        <v>30900435</v>
      </c>
      <c r="N50" s="22">
        <v>370805220</v>
      </c>
      <c r="O50" s="22">
        <v>177654131.09999999</v>
      </c>
      <c r="P50" s="22">
        <v>0.47910364125941912</v>
      </c>
      <c r="R50" s="22" t="s">
        <v>439</v>
      </c>
      <c r="S50" s="22" t="s">
        <v>440</v>
      </c>
      <c r="T50" s="22" t="s">
        <v>441</v>
      </c>
      <c r="U50" s="22" t="s">
        <v>442</v>
      </c>
      <c r="V50" s="22">
        <v>0.22355786953510201</v>
      </c>
    </row>
    <row r="51" spans="1:22" x14ac:dyDescent="0.25">
      <c r="A51" s="22" t="s">
        <v>322</v>
      </c>
      <c r="B51" s="22" t="s">
        <v>323</v>
      </c>
      <c r="C51" s="22" t="s">
        <v>324</v>
      </c>
      <c r="D51" s="22" t="s">
        <v>325</v>
      </c>
      <c r="E51" s="22">
        <v>33503291</v>
      </c>
      <c r="F51" s="22">
        <v>402039492</v>
      </c>
      <c r="G51" s="22"/>
      <c r="H51" s="22">
        <v>0</v>
      </c>
      <c r="J51" s="22" t="s">
        <v>323</v>
      </c>
      <c r="K51" s="22" t="s">
        <v>324</v>
      </c>
      <c r="L51" s="22" t="s">
        <v>325</v>
      </c>
      <c r="M51" s="22">
        <v>30900436</v>
      </c>
      <c r="N51" s="22">
        <v>370805232</v>
      </c>
      <c r="O51" s="22">
        <v>172471886.30000001</v>
      </c>
      <c r="P51" s="22">
        <v>0.46512797397637584</v>
      </c>
      <c r="R51" s="22" t="s">
        <v>264</v>
      </c>
      <c r="S51" s="22" t="s">
        <v>265</v>
      </c>
      <c r="T51" s="22" t="s">
        <v>266</v>
      </c>
      <c r="U51" s="22" t="s">
        <v>267</v>
      </c>
      <c r="V51" s="22">
        <v>0.2216107529412697</v>
      </c>
    </row>
    <row r="52" spans="1:22" x14ac:dyDescent="0.25">
      <c r="A52" s="22" t="s">
        <v>326</v>
      </c>
      <c r="B52" s="22" t="s">
        <v>327</v>
      </c>
      <c r="C52" s="22" t="s">
        <v>328</v>
      </c>
      <c r="D52" s="22" t="s">
        <v>329</v>
      </c>
      <c r="E52" s="22">
        <v>33503292</v>
      </c>
      <c r="F52" s="22">
        <v>402039504</v>
      </c>
      <c r="G52" s="22">
        <v>117142528.40000001</v>
      </c>
      <c r="H52" s="22">
        <v>0.29137069177162256</v>
      </c>
      <c r="J52" s="22" t="s">
        <v>327</v>
      </c>
      <c r="K52" s="22" t="s">
        <v>328</v>
      </c>
      <c r="L52" s="22" t="s">
        <v>329</v>
      </c>
      <c r="M52" s="22">
        <v>30900437</v>
      </c>
      <c r="N52" s="22">
        <v>370805244</v>
      </c>
      <c r="O52" s="22">
        <v>164383359.59999999</v>
      </c>
      <c r="P52" s="22">
        <v>0.44331454924084079</v>
      </c>
      <c r="R52" s="22" t="s">
        <v>193</v>
      </c>
      <c r="S52" s="22" t="s">
        <v>194</v>
      </c>
      <c r="T52" s="22" t="s">
        <v>195</v>
      </c>
      <c r="U52" s="22" t="s">
        <v>196</v>
      </c>
      <c r="V52" s="22">
        <v>0.22091101601556273</v>
      </c>
    </row>
    <row r="53" spans="1:22" x14ac:dyDescent="0.25">
      <c r="A53" s="22" t="s">
        <v>330</v>
      </c>
      <c r="B53" s="22" t="s">
        <v>331</v>
      </c>
      <c r="C53" s="22" t="s">
        <v>332</v>
      </c>
      <c r="D53" s="22" t="s">
        <v>333</v>
      </c>
      <c r="E53" s="22">
        <v>33503293</v>
      </c>
      <c r="F53" s="22">
        <v>402039516</v>
      </c>
      <c r="G53" s="22">
        <v>140612425.59999999</v>
      </c>
      <c r="H53" s="22">
        <v>0.34974777354970249</v>
      </c>
      <c r="J53" s="22" t="s">
        <v>331</v>
      </c>
      <c r="K53" s="22" t="s">
        <v>332</v>
      </c>
      <c r="L53" s="22" t="s">
        <v>333</v>
      </c>
      <c r="M53" s="22">
        <v>30900438</v>
      </c>
      <c r="N53" s="22">
        <v>370805256</v>
      </c>
      <c r="O53" s="22">
        <v>161942227.69999999</v>
      </c>
      <c r="P53" s="22">
        <v>0.43673120884780553</v>
      </c>
      <c r="R53" s="22" t="s">
        <v>403</v>
      </c>
      <c r="S53" s="22" t="s">
        <v>404</v>
      </c>
      <c r="T53" s="22" t="s">
        <v>405</v>
      </c>
      <c r="U53" s="22" t="s">
        <v>406</v>
      </c>
      <c r="V53" s="22">
        <v>0.21929744611533716</v>
      </c>
    </row>
    <row r="54" spans="1:22" x14ac:dyDescent="0.25">
      <c r="A54" s="22" t="s">
        <v>334</v>
      </c>
      <c r="B54" s="22" t="s">
        <v>335</v>
      </c>
      <c r="C54" s="22" t="s">
        <v>336</v>
      </c>
      <c r="D54" s="22" t="s">
        <v>337</v>
      </c>
      <c r="E54" s="22">
        <v>33503294</v>
      </c>
      <c r="F54" s="22">
        <v>402039528</v>
      </c>
      <c r="G54" s="22">
        <v>72284678.290000007</v>
      </c>
      <c r="H54" s="22">
        <v>0.17979495361958539</v>
      </c>
      <c r="J54" s="22" t="s">
        <v>335</v>
      </c>
      <c r="K54" s="22" t="s">
        <v>336</v>
      </c>
      <c r="L54" s="22" t="s">
        <v>337</v>
      </c>
      <c r="M54" s="22">
        <v>30900439</v>
      </c>
      <c r="N54" s="22">
        <v>370805268</v>
      </c>
      <c r="O54" s="22">
        <v>160197748.5</v>
      </c>
      <c r="P54" s="22">
        <v>0.43202662509098982</v>
      </c>
      <c r="R54" s="22" t="s">
        <v>237</v>
      </c>
      <c r="S54" s="22" t="s">
        <v>238</v>
      </c>
      <c r="T54" s="22" t="s">
        <v>239</v>
      </c>
      <c r="U54" s="22" t="s">
        <v>240</v>
      </c>
      <c r="V54" s="22">
        <v>0.21392631369371751</v>
      </c>
    </row>
    <row r="55" spans="1:22" x14ac:dyDescent="0.25">
      <c r="A55" s="22" t="s">
        <v>63</v>
      </c>
      <c r="B55" s="22" t="s">
        <v>64</v>
      </c>
      <c r="C55" s="22" t="s">
        <v>65</v>
      </c>
      <c r="D55" s="22" t="s">
        <v>66</v>
      </c>
      <c r="E55" s="22">
        <v>33503295</v>
      </c>
      <c r="F55" s="22">
        <v>402039540</v>
      </c>
      <c r="G55" s="22"/>
      <c r="H55" s="22">
        <v>0</v>
      </c>
      <c r="J55" s="22" t="s">
        <v>64</v>
      </c>
      <c r="K55" s="22" t="s">
        <v>65</v>
      </c>
      <c r="L55" s="22" t="s">
        <v>66</v>
      </c>
      <c r="M55" s="22">
        <v>30900440</v>
      </c>
      <c r="N55" s="22">
        <v>370805280</v>
      </c>
      <c r="O55" s="22">
        <v>160042879.69999999</v>
      </c>
      <c r="P55" s="22">
        <v>0.43160895578401687</v>
      </c>
      <c r="R55" s="22" t="s">
        <v>299</v>
      </c>
      <c r="S55" s="22" t="s">
        <v>300</v>
      </c>
      <c r="T55" s="22" t="s">
        <v>301</v>
      </c>
      <c r="U55" s="22" t="s">
        <v>302</v>
      </c>
      <c r="V55" s="22">
        <v>0.2096090980896631</v>
      </c>
    </row>
    <row r="56" spans="1:22" x14ac:dyDescent="0.25">
      <c r="A56" s="22" t="s">
        <v>19</v>
      </c>
      <c r="B56" s="22" t="s">
        <v>20</v>
      </c>
      <c r="C56" s="22" t="s">
        <v>21</v>
      </c>
      <c r="D56" s="22" t="s">
        <v>22</v>
      </c>
      <c r="E56" s="22">
        <v>33503296</v>
      </c>
      <c r="F56" s="22">
        <v>402039552</v>
      </c>
      <c r="G56" s="22"/>
      <c r="H56" s="22">
        <v>0</v>
      </c>
      <c r="J56" s="22" t="s">
        <v>20</v>
      </c>
      <c r="K56" s="22" t="s">
        <v>21</v>
      </c>
      <c r="L56" s="22" t="s">
        <v>22</v>
      </c>
      <c r="M56" s="22">
        <v>30900441</v>
      </c>
      <c r="N56" s="22">
        <v>370805292</v>
      </c>
      <c r="O56" s="22">
        <v>159309828.69999999</v>
      </c>
      <c r="P56" s="22">
        <v>0.42963202558608571</v>
      </c>
      <c r="R56" s="22" t="s">
        <v>249</v>
      </c>
      <c r="S56" s="22" t="s">
        <v>250</v>
      </c>
      <c r="T56" s="22" t="s">
        <v>251</v>
      </c>
      <c r="U56" s="22" t="s">
        <v>252</v>
      </c>
      <c r="V56" s="22">
        <v>0.20663556821260509</v>
      </c>
    </row>
    <row r="57" spans="1:22" x14ac:dyDescent="0.25">
      <c r="A57" s="22" t="s">
        <v>338</v>
      </c>
      <c r="B57" s="22" t="s">
        <v>339</v>
      </c>
      <c r="C57" s="22" t="s">
        <v>340</v>
      </c>
      <c r="D57" s="22" t="s">
        <v>341</v>
      </c>
      <c r="E57" s="22">
        <v>33503297</v>
      </c>
      <c r="F57" s="22">
        <v>402039564</v>
      </c>
      <c r="G57" s="22">
        <v>121466519.59999999</v>
      </c>
      <c r="H57" s="22">
        <v>0.30212578680440516</v>
      </c>
      <c r="J57" s="22" t="s">
        <v>339</v>
      </c>
      <c r="K57" s="22" t="s">
        <v>340</v>
      </c>
      <c r="L57" s="22" t="s">
        <v>341</v>
      </c>
      <c r="M57" s="22">
        <v>30900442</v>
      </c>
      <c r="N57" s="22">
        <v>370805304</v>
      </c>
      <c r="O57" s="22">
        <v>156744155.69999999</v>
      </c>
      <c r="P57" s="22">
        <v>0.42271281993312582</v>
      </c>
      <c r="R57" s="22" t="s">
        <v>79</v>
      </c>
      <c r="S57" s="22" t="s">
        <v>80</v>
      </c>
      <c r="T57" s="22" t="s">
        <v>81</v>
      </c>
      <c r="U57" s="22" t="s">
        <v>82</v>
      </c>
      <c r="V57" s="22">
        <v>0.1842980753986419</v>
      </c>
    </row>
    <row r="58" spans="1:22" x14ac:dyDescent="0.25">
      <c r="A58" s="22" t="s">
        <v>346</v>
      </c>
      <c r="B58" s="22" t="s">
        <v>347</v>
      </c>
      <c r="C58" s="22" t="s">
        <v>348</v>
      </c>
      <c r="D58" s="22" t="s">
        <v>349</v>
      </c>
      <c r="E58" s="22">
        <v>33503299</v>
      </c>
      <c r="F58" s="22">
        <v>402039588</v>
      </c>
      <c r="G58" s="22"/>
      <c r="H58" s="22">
        <v>0</v>
      </c>
      <c r="J58" s="22" t="s">
        <v>347</v>
      </c>
      <c r="K58" s="22" t="s">
        <v>348</v>
      </c>
      <c r="L58" s="22" t="s">
        <v>349</v>
      </c>
      <c r="M58" s="22">
        <v>30900444</v>
      </c>
      <c r="N58" s="22">
        <v>370805328</v>
      </c>
      <c r="O58" s="22">
        <v>154355577.09999999</v>
      </c>
      <c r="P58" s="22">
        <v>0.41627119527257705</v>
      </c>
      <c r="R58" s="22" t="s">
        <v>462</v>
      </c>
      <c r="S58" s="22" t="s">
        <v>463</v>
      </c>
      <c r="T58" s="22" t="s">
        <v>464</v>
      </c>
      <c r="U58" s="22" t="s">
        <v>465</v>
      </c>
      <c r="V58" s="22">
        <v>0.17944407892511957</v>
      </c>
    </row>
    <row r="59" spans="1:22" x14ac:dyDescent="0.25">
      <c r="A59" s="22" t="s">
        <v>354</v>
      </c>
      <c r="B59" s="22" t="s">
        <v>355</v>
      </c>
      <c r="C59" s="22" t="s">
        <v>356</v>
      </c>
      <c r="D59" s="22" t="s">
        <v>357</v>
      </c>
      <c r="E59" s="22">
        <v>33503301</v>
      </c>
      <c r="F59" s="22">
        <v>402039612</v>
      </c>
      <c r="G59" s="22"/>
      <c r="H59" s="22">
        <v>0</v>
      </c>
      <c r="J59" s="22" t="s">
        <v>355</v>
      </c>
      <c r="K59" s="22" t="s">
        <v>356</v>
      </c>
      <c r="L59" s="22" t="s">
        <v>357</v>
      </c>
      <c r="M59" s="22">
        <v>30900446</v>
      </c>
      <c r="N59" s="22">
        <v>370805352</v>
      </c>
      <c r="O59" s="22">
        <v>144583755.69999999</v>
      </c>
      <c r="P59" s="22">
        <v>0.38991820080309947</v>
      </c>
      <c r="R59" s="22" t="s">
        <v>474</v>
      </c>
      <c r="S59" s="22" t="s">
        <v>475</v>
      </c>
      <c r="T59" s="22" t="s">
        <v>476</v>
      </c>
      <c r="U59" s="22" t="s">
        <v>477</v>
      </c>
      <c r="V59" s="22">
        <v>0.1722545517251155</v>
      </c>
    </row>
    <row r="60" spans="1:22" x14ac:dyDescent="0.25">
      <c r="A60" s="22" t="s">
        <v>361</v>
      </c>
      <c r="B60" s="22" t="s">
        <v>362</v>
      </c>
      <c r="C60" s="22" t="s">
        <v>363</v>
      </c>
      <c r="D60" s="22" t="s">
        <v>364</v>
      </c>
      <c r="E60" s="22">
        <v>33503303</v>
      </c>
      <c r="F60" s="22">
        <v>402039636</v>
      </c>
      <c r="G60" s="22">
        <v>97176724.329999998</v>
      </c>
      <c r="H60" s="22">
        <v>0.24170931328273315</v>
      </c>
      <c r="J60" s="22" t="s">
        <v>362</v>
      </c>
      <c r="K60" s="22" t="s">
        <v>363</v>
      </c>
      <c r="L60" s="22" t="s">
        <v>364</v>
      </c>
      <c r="M60" s="22">
        <v>30900448</v>
      </c>
      <c r="N60" s="22">
        <v>370805376</v>
      </c>
      <c r="O60" s="22">
        <v>141653448.30000001</v>
      </c>
      <c r="P60" s="22">
        <v>0.38201562724915838</v>
      </c>
      <c r="R60" s="22" t="s">
        <v>23</v>
      </c>
      <c r="S60" s="22" t="s">
        <v>24</v>
      </c>
      <c r="T60" s="22" t="s">
        <v>25</v>
      </c>
      <c r="U60" s="22" t="s">
        <v>26</v>
      </c>
      <c r="V60" s="22">
        <v>0.16179951417698893</v>
      </c>
    </row>
    <row r="61" spans="1:22" x14ac:dyDescent="0.25">
      <c r="A61" s="22" t="s">
        <v>369</v>
      </c>
      <c r="B61" s="22" t="s">
        <v>370</v>
      </c>
      <c r="C61" s="22" t="s">
        <v>371</v>
      </c>
      <c r="D61" s="22" t="s">
        <v>372</v>
      </c>
      <c r="E61" s="22">
        <v>33503305</v>
      </c>
      <c r="F61" s="22">
        <v>402039660</v>
      </c>
      <c r="G61" s="22"/>
      <c r="H61" s="22">
        <v>0</v>
      </c>
      <c r="J61" s="22" t="s">
        <v>370</v>
      </c>
      <c r="K61" s="22" t="s">
        <v>371</v>
      </c>
      <c r="L61" s="22" t="s">
        <v>372</v>
      </c>
      <c r="M61" s="22">
        <v>30900450</v>
      </c>
      <c r="N61" s="22">
        <v>370805400</v>
      </c>
      <c r="O61" s="22">
        <v>138164554.59999999</v>
      </c>
      <c r="P61" s="22">
        <v>0.37260664111148328</v>
      </c>
      <c r="R61" s="22" t="s">
        <v>39</v>
      </c>
      <c r="S61" s="22" t="s">
        <v>40</v>
      </c>
      <c r="T61" s="22" t="s">
        <v>41</v>
      </c>
      <c r="U61" s="22" t="s">
        <v>42</v>
      </c>
      <c r="V61" s="22">
        <v>0.16154638992431775</v>
      </c>
    </row>
    <row r="62" spans="1:22" x14ac:dyDescent="0.25">
      <c r="A62" s="22" t="s">
        <v>373</v>
      </c>
      <c r="B62" s="22" t="s">
        <v>374</v>
      </c>
      <c r="C62" s="22" t="s">
        <v>375</v>
      </c>
      <c r="D62" s="22" t="s">
        <v>376</v>
      </c>
      <c r="E62" s="22">
        <v>33503306</v>
      </c>
      <c r="F62" s="22">
        <v>402039672</v>
      </c>
      <c r="G62" s="22">
        <v>95639692.129999995</v>
      </c>
      <c r="H62" s="22">
        <v>0.23788620574240243</v>
      </c>
      <c r="J62" s="22" t="s">
        <v>374</v>
      </c>
      <c r="K62" s="22" t="s">
        <v>375</v>
      </c>
      <c r="L62" s="22" t="s">
        <v>376</v>
      </c>
      <c r="M62" s="22">
        <v>30900451</v>
      </c>
      <c r="N62" s="22">
        <v>370805412</v>
      </c>
      <c r="O62" s="22">
        <v>137669766.80000001</v>
      </c>
      <c r="P62" s="22">
        <v>0.37127226934864699</v>
      </c>
      <c r="R62" s="22" t="s">
        <v>233</v>
      </c>
      <c r="S62" s="22" t="s">
        <v>234</v>
      </c>
      <c r="T62" s="22" t="s">
        <v>235</v>
      </c>
      <c r="U62" s="22" t="s">
        <v>236</v>
      </c>
      <c r="V62" s="22">
        <v>0.15826874337580843</v>
      </c>
    </row>
    <row r="63" spans="1:22" x14ac:dyDescent="0.25">
      <c r="A63" s="22" t="s">
        <v>377</v>
      </c>
      <c r="B63" s="22" t="s">
        <v>378</v>
      </c>
      <c r="C63" s="22" t="s">
        <v>379</v>
      </c>
      <c r="D63" s="22" t="s">
        <v>380</v>
      </c>
      <c r="E63" s="22">
        <v>33503307</v>
      </c>
      <c r="F63" s="22">
        <v>402039684</v>
      </c>
      <c r="G63" s="22">
        <v>130749115.2</v>
      </c>
      <c r="H63" s="22">
        <v>0.32521445121820364</v>
      </c>
      <c r="J63" s="22" t="s">
        <v>378</v>
      </c>
      <c r="K63" s="22" t="s">
        <v>379</v>
      </c>
      <c r="L63" s="22" t="s">
        <v>380</v>
      </c>
      <c r="M63" s="22">
        <v>30900452</v>
      </c>
      <c r="N63" s="22">
        <v>370805424</v>
      </c>
      <c r="O63" s="22">
        <v>131961555.8</v>
      </c>
      <c r="P63" s="22">
        <v>0.35587817021792001</v>
      </c>
      <c r="R63" s="22" t="s">
        <v>326</v>
      </c>
      <c r="S63" s="22" t="s">
        <v>327</v>
      </c>
      <c r="T63" s="22" t="s">
        <v>328</v>
      </c>
      <c r="U63" s="22" t="s">
        <v>329</v>
      </c>
      <c r="V63" s="22">
        <v>0.15194385746921824</v>
      </c>
    </row>
    <row r="64" spans="1:22" x14ac:dyDescent="0.25">
      <c r="A64" s="22" t="s">
        <v>381</v>
      </c>
      <c r="B64" s="22" t="s">
        <v>382</v>
      </c>
      <c r="C64" s="22" t="s">
        <v>383</v>
      </c>
      <c r="D64" s="22" t="s">
        <v>383</v>
      </c>
      <c r="E64" s="22">
        <v>33503308</v>
      </c>
      <c r="F64" s="22">
        <v>402039696</v>
      </c>
      <c r="G64" s="22">
        <v>113660276.90000001</v>
      </c>
      <c r="H64" s="22">
        <v>0.28270909074610384</v>
      </c>
      <c r="J64" s="22" t="s">
        <v>382</v>
      </c>
      <c r="K64" s="22" t="s">
        <v>383</v>
      </c>
      <c r="L64" s="22" t="s">
        <v>383</v>
      </c>
      <c r="M64" s="22">
        <v>30900453</v>
      </c>
      <c r="N64" s="22">
        <v>370805436</v>
      </c>
      <c r="O64" s="22">
        <v>131017582.5</v>
      </c>
      <c r="P64" s="22">
        <v>0.3533324212107829</v>
      </c>
      <c r="R64" s="22" t="s">
        <v>490</v>
      </c>
      <c r="S64" s="22" t="s">
        <v>491</v>
      </c>
      <c r="T64" s="22" t="s">
        <v>492</v>
      </c>
      <c r="U64" s="22" t="s">
        <v>493</v>
      </c>
      <c r="V64" s="22">
        <v>0.15141258308498773</v>
      </c>
    </row>
    <row r="65" spans="1:22" x14ac:dyDescent="0.25">
      <c r="A65" s="22" t="s">
        <v>391</v>
      </c>
      <c r="B65" s="22" t="s">
        <v>392</v>
      </c>
      <c r="C65" s="22" t="s">
        <v>393</v>
      </c>
      <c r="D65" s="22" t="s">
        <v>394</v>
      </c>
      <c r="E65" s="22">
        <v>33503311</v>
      </c>
      <c r="F65" s="22">
        <v>402039732</v>
      </c>
      <c r="G65" s="22">
        <v>100254747.2</v>
      </c>
      <c r="H65" s="22">
        <v>0.24936527218658081</v>
      </c>
      <c r="J65" s="22" t="s">
        <v>392</v>
      </c>
      <c r="K65" s="22" t="s">
        <v>393</v>
      </c>
      <c r="L65" s="22" t="s">
        <v>394</v>
      </c>
      <c r="M65" s="22">
        <v>30900456</v>
      </c>
      <c r="N65" s="22">
        <v>370805472</v>
      </c>
      <c r="O65" s="22">
        <v>116423797</v>
      </c>
      <c r="P65" s="22">
        <v>0.31397540163592841</v>
      </c>
      <c r="R65" s="22" t="s">
        <v>498</v>
      </c>
      <c r="S65" s="22" t="s">
        <v>499</v>
      </c>
      <c r="T65" s="22" t="s">
        <v>499</v>
      </c>
      <c r="U65" s="22"/>
      <c r="V65" s="22">
        <v>0.14886740719969166</v>
      </c>
    </row>
    <row r="66" spans="1:22" x14ac:dyDescent="0.25">
      <c r="A66" s="22" t="s">
        <v>395</v>
      </c>
      <c r="B66" s="22" t="s">
        <v>396</v>
      </c>
      <c r="C66" s="22" t="s">
        <v>397</v>
      </c>
      <c r="D66" s="22" t="s">
        <v>398</v>
      </c>
      <c r="E66" s="22">
        <v>33503312</v>
      </c>
      <c r="F66" s="22">
        <v>402039744</v>
      </c>
      <c r="G66" s="22">
        <v>96005577.799999997</v>
      </c>
      <c r="H66" s="22">
        <v>0.23879623652332244</v>
      </c>
      <c r="J66" s="22" t="s">
        <v>396</v>
      </c>
      <c r="K66" s="22" t="s">
        <v>397</v>
      </c>
      <c r="L66" s="22" t="s">
        <v>398</v>
      </c>
      <c r="M66" s="22">
        <v>30900457</v>
      </c>
      <c r="N66" s="22">
        <v>370805484</v>
      </c>
      <c r="O66" s="22">
        <v>111472532.09999999</v>
      </c>
      <c r="P66" s="22">
        <v>0.30062266312113117</v>
      </c>
      <c r="R66" s="22" t="s">
        <v>515</v>
      </c>
      <c r="S66" s="22" t="s">
        <v>516</v>
      </c>
      <c r="T66" s="22" t="s">
        <v>517</v>
      </c>
      <c r="U66" s="22" t="s">
        <v>518</v>
      </c>
      <c r="V66" s="22">
        <v>0.14096370813261513</v>
      </c>
    </row>
    <row r="67" spans="1:22" x14ac:dyDescent="0.25">
      <c r="A67" s="22" t="s">
        <v>399</v>
      </c>
      <c r="B67" s="22" t="s">
        <v>400</v>
      </c>
      <c r="C67" s="22" t="s">
        <v>401</v>
      </c>
      <c r="D67" s="22" t="s">
        <v>402</v>
      </c>
      <c r="E67" s="22">
        <v>33503313</v>
      </c>
      <c r="F67" s="22">
        <v>402039756</v>
      </c>
      <c r="G67" s="22"/>
      <c r="H67" s="22">
        <v>0</v>
      </c>
      <c r="J67" s="22" t="s">
        <v>400</v>
      </c>
      <c r="K67" s="22" t="s">
        <v>401</v>
      </c>
      <c r="L67" s="22" t="s">
        <v>402</v>
      </c>
      <c r="M67" s="22">
        <v>30900458</v>
      </c>
      <c r="N67" s="22">
        <v>370805496</v>
      </c>
      <c r="O67" s="22">
        <v>109118974.40000001</v>
      </c>
      <c r="P67" s="22">
        <v>0.29427550448173512</v>
      </c>
      <c r="R67" s="22" t="s">
        <v>361</v>
      </c>
      <c r="S67" s="22" t="s">
        <v>362</v>
      </c>
      <c r="T67" s="22" t="s">
        <v>363</v>
      </c>
      <c r="U67" s="22" t="s">
        <v>364</v>
      </c>
      <c r="V67" s="22">
        <v>0.14030631396642523</v>
      </c>
    </row>
    <row r="68" spans="1:22" x14ac:dyDescent="0.25">
      <c r="A68" s="22" t="s">
        <v>403</v>
      </c>
      <c r="B68" s="22" t="s">
        <v>404</v>
      </c>
      <c r="C68" s="22" t="s">
        <v>405</v>
      </c>
      <c r="D68" s="22" t="s">
        <v>406</v>
      </c>
      <c r="E68" s="22">
        <v>33503314</v>
      </c>
      <c r="F68" s="22">
        <v>402039768</v>
      </c>
      <c r="G68" s="22">
        <v>23024145.989999998</v>
      </c>
      <c r="H68" s="22">
        <v>5.7268329709114739E-2</v>
      </c>
      <c r="J68" s="22" t="s">
        <v>404</v>
      </c>
      <c r="K68" s="22" t="s">
        <v>405</v>
      </c>
      <c r="L68" s="22" t="s">
        <v>406</v>
      </c>
      <c r="M68" s="22">
        <v>30900459</v>
      </c>
      <c r="N68" s="22">
        <v>370805508</v>
      </c>
      <c r="O68" s="22">
        <v>102552113</v>
      </c>
      <c r="P68" s="22">
        <v>0.27656577582445191</v>
      </c>
      <c r="R68" s="22">
        <v>90662</v>
      </c>
      <c r="S68" s="22" t="s">
        <v>182</v>
      </c>
      <c r="T68" s="22" t="s">
        <v>183</v>
      </c>
      <c r="U68" s="22" t="s">
        <v>184</v>
      </c>
      <c r="V68" s="22">
        <v>0.13930824212706616</v>
      </c>
    </row>
    <row r="69" spans="1:22" x14ac:dyDescent="0.25">
      <c r="A69" s="22" t="s">
        <v>407</v>
      </c>
      <c r="B69" s="22" t="s">
        <v>408</v>
      </c>
      <c r="C69" s="22" t="s">
        <v>409</v>
      </c>
      <c r="D69" s="22" t="s">
        <v>410</v>
      </c>
      <c r="E69" s="22">
        <v>33503315</v>
      </c>
      <c r="F69" s="22">
        <v>402039780</v>
      </c>
      <c r="G69" s="22">
        <v>84899148.599999994</v>
      </c>
      <c r="H69" s="22">
        <v>0.21117101546518605</v>
      </c>
      <c r="J69" s="22" t="s">
        <v>408</v>
      </c>
      <c r="K69" s="22" t="s">
        <v>409</v>
      </c>
      <c r="L69" s="22" t="s">
        <v>410</v>
      </c>
      <c r="M69" s="22">
        <v>30900460</v>
      </c>
      <c r="N69" s="22">
        <v>370805520</v>
      </c>
      <c r="O69" s="22">
        <v>102382337.09999999</v>
      </c>
      <c r="P69" s="22">
        <v>0.2761079098822477</v>
      </c>
      <c r="R69" s="22" t="s">
        <v>189</v>
      </c>
      <c r="S69" s="22" t="s">
        <v>190</v>
      </c>
      <c r="T69" s="22" t="s">
        <v>191</v>
      </c>
      <c r="U69" s="22" t="s">
        <v>192</v>
      </c>
      <c r="V69" s="22">
        <v>0.13668773437916748</v>
      </c>
    </row>
    <row r="70" spans="1:22" x14ac:dyDescent="0.25">
      <c r="A70" s="22" t="s">
        <v>415</v>
      </c>
      <c r="B70" s="22" t="s">
        <v>416</v>
      </c>
      <c r="C70" s="22" t="s">
        <v>417</v>
      </c>
      <c r="D70" s="22" t="s">
        <v>418</v>
      </c>
      <c r="E70" s="22">
        <v>33503317</v>
      </c>
      <c r="F70" s="22">
        <v>402039804</v>
      </c>
      <c r="G70" s="22">
        <v>93716500.939999998</v>
      </c>
      <c r="H70" s="22">
        <v>0.23310254359789709</v>
      </c>
      <c r="J70" s="22" t="s">
        <v>416</v>
      </c>
      <c r="K70" s="22" t="s">
        <v>417</v>
      </c>
      <c r="L70" s="22" t="s">
        <v>418</v>
      </c>
      <c r="M70" s="22">
        <v>30900462</v>
      </c>
      <c r="N70" s="22">
        <v>370805544</v>
      </c>
      <c r="O70" s="22">
        <v>100065715.7</v>
      </c>
      <c r="P70" s="22">
        <v>0.26986035489264421</v>
      </c>
      <c r="R70" s="22" t="s">
        <v>245</v>
      </c>
      <c r="S70" s="22" t="s">
        <v>246</v>
      </c>
      <c r="T70" s="22" t="s">
        <v>247</v>
      </c>
      <c r="U70" s="22" t="s">
        <v>248</v>
      </c>
      <c r="V70" s="22">
        <v>0.13489038412064147</v>
      </c>
    </row>
    <row r="71" spans="1:22" x14ac:dyDescent="0.25">
      <c r="A71" s="22" t="s">
        <v>423</v>
      </c>
      <c r="B71" s="22" t="s">
        <v>424</v>
      </c>
      <c r="C71" s="22" t="s">
        <v>425</v>
      </c>
      <c r="D71" s="22" t="s">
        <v>426</v>
      </c>
      <c r="E71" s="22">
        <v>33503319</v>
      </c>
      <c r="F71" s="22">
        <v>402039828</v>
      </c>
      <c r="G71" s="22">
        <v>84704011.359999999</v>
      </c>
      <c r="H71" s="22">
        <v>0.21068562232098059</v>
      </c>
      <c r="J71" s="22" t="s">
        <v>424</v>
      </c>
      <c r="K71" s="22" t="s">
        <v>425</v>
      </c>
      <c r="L71" s="22" t="s">
        <v>426</v>
      </c>
      <c r="M71" s="22">
        <v>30900464</v>
      </c>
      <c r="N71" s="22">
        <v>370805568</v>
      </c>
      <c r="O71" s="22">
        <v>97730345.810000002</v>
      </c>
      <c r="P71" s="22">
        <v>0.26356223920024846</v>
      </c>
      <c r="R71" s="22" t="s">
        <v>373</v>
      </c>
      <c r="S71" s="22" t="s">
        <v>374</v>
      </c>
      <c r="T71" s="22" t="s">
        <v>375</v>
      </c>
      <c r="U71" s="22" t="s">
        <v>376</v>
      </c>
      <c r="V71" s="22">
        <v>0.13338606360624455</v>
      </c>
    </row>
    <row r="72" spans="1:22" x14ac:dyDescent="0.25">
      <c r="A72" s="22" t="s">
        <v>427</v>
      </c>
      <c r="B72" s="22" t="s">
        <v>428</v>
      </c>
      <c r="C72" s="22" t="s">
        <v>429</v>
      </c>
      <c r="D72" s="22" t="s">
        <v>430</v>
      </c>
      <c r="E72" s="22">
        <v>33503320</v>
      </c>
      <c r="F72" s="22">
        <v>402039840</v>
      </c>
      <c r="G72" s="22"/>
      <c r="H72" s="22">
        <v>0</v>
      </c>
      <c r="J72" s="22" t="s">
        <v>428</v>
      </c>
      <c r="K72" s="22" t="s">
        <v>429</v>
      </c>
      <c r="L72" s="22" t="s">
        <v>430</v>
      </c>
      <c r="M72" s="22">
        <v>30900465</v>
      </c>
      <c r="N72" s="22">
        <v>370805580</v>
      </c>
      <c r="O72" s="22">
        <v>96029680.510000005</v>
      </c>
      <c r="P72" s="22">
        <v>0.25897582369175781</v>
      </c>
      <c r="R72" s="22" t="s">
        <v>268</v>
      </c>
      <c r="S72" s="22" t="s">
        <v>269</v>
      </c>
      <c r="T72" s="22" t="s">
        <v>270</v>
      </c>
      <c r="U72" s="22" t="s">
        <v>271</v>
      </c>
      <c r="V72" s="22">
        <v>0.13101570523449901</v>
      </c>
    </row>
    <row r="73" spans="1:22" x14ac:dyDescent="0.25">
      <c r="A73" s="22" t="s">
        <v>431</v>
      </c>
      <c r="B73" s="22" t="s">
        <v>432</v>
      </c>
      <c r="C73" s="22" t="s">
        <v>433</v>
      </c>
      <c r="D73" s="22" t="s">
        <v>434</v>
      </c>
      <c r="E73" s="22">
        <v>33503321</v>
      </c>
      <c r="F73" s="22">
        <v>402039852</v>
      </c>
      <c r="G73" s="22"/>
      <c r="H73" s="22">
        <v>0</v>
      </c>
      <c r="J73" s="22" t="s">
        <v>432</v>
      </c>
      <c r="K73" s="22" t="s">
        <v>433</v>
      </c>
      <c r="L73" s="22" t="s">
        <v>434</v>
      </c>
      <c r="M73" s="22">
        <v>30900466</v>
      </c>
      <c r="N73" s="22">
        <v>370805592</v>
      </c>
      <c r="O73" s="22">
        <v>88260767.989999995</v>
      </c>
      <c r="P73" s="22">
        <v>0.23802437151487185</v>
      </c>
      <c r="R73" s="22" t="s">
        <v>446</v>
      </c>
      <c r="S73" s="22" t="s">
        <v>447</v>
      </c>
      <c r="T73" s="22" t="s">
        <v>448</v>
      </c>
      <c r="U73" s="22" t="s">
        <v>449</v>
      </c>
      <c r="V73" s="22">
        <v>0.12879230768008557</v>
      </c>
    </row>
    <row r="74" spans="1:22" x14ac:dyDescent="0.25">
      <c r="A74" s="22" t="s">
        <v>67</v>
      </c>
      <c r="B74" s="22" t="s">
        <v>68</v>
      </c>
      <c r="C74" s="22" t="s">
        <v>69</v>
      </c>
      <c r="D74" s="22" t="s">
        <v>70</v>
      </c>
      <c r="E74" s="22">
        <v>33503322</v>
      </c>
      <c r="F74" s="22">
        <v>402039864</v>
      </c>
      <c r="G74" s="22">
        <v>261027.51</v>
      </c>
      <c r="H74" s="22">
        <v>6.4925778106421806E-4</v>
      </c>
      <c r="J74" s="22" t="s">
        <v>68</v>
      </c>
      <c r="K74" s="22" t="s">
        <v>69</v>
      </c>
      <c r="L74" s="22" t="s">
        <v>70</v>
      </c>
      <c r="M74" s="22">
        <v>30900467</v>
      </c>
      <c r="N74" s="22">
        <v>370805604</v>
      </c>
      <c r="O74" s="22">
        <v>87251749.980000004</v>
      </c>
      <c r="P74" s="22">
        <v>0.23530321289319026</v>
      </c>
      <c r="R74" s="22" t="s">
        <v>27</v>
      </c>
      <c r="S74" s="22" t="s">
        <v>28</v>
      </c>
      <c r="T74" s="22" t="s">
        <v>29</v>
      </c>
      <c r="U74" s="22" t="s">
        <v>30</v>
      </c>
      <c r="V74" s="22">
        <v>0.12623290079019858</v>
      </c>
    </row>
    <row r="75" spans="1:22" x14ac:dyDescent="0.25">
      <c r="A75" s="22" t="s">
        <v>435</v>
      </c>
      <c r="B75" s="22" t="s">
        <v>436</v>
      </c>
      <c r="C75" s="22" t="s">
        <v>437</v>
      </c>
      <c r="D75" s="22" t="s">
        <v>438</v>
      </c>
      <c r="E75" s="22">
        <v>33503323</v>
      </c>
      <c r="F75" s="22">
        <v>402039876</v>
      </c>
      <c r="G75" s="22">
        <v>61123990.840000004</v>
      </c>
      <c r="H75" s="22">
        <v>0.15203464752834617</v>
      </c>
      <c r="J75" s="22" t="s">
        <v>436</v>
      </c>
      <c r="K75" s="22" t="s">
        <v>437</v>
      </c>
      <c r="L75" s="22" t="s">
        <v>438</v>
      </c>
      <c r="M75" s="22">
        <v>30900468</v>
      </c>
      <c r="N75" s="22">
        <v>370805616</v>
      </c>
      <c r="O75" s="22">
        <v>86557906.390000001</v>
      </c>
      <c r="P75" s="22">
        <v>0.23343202652572553</v>
      </c>
      <c r="R75" s="22" t="s">
        <v>217</v>
      </c>
      <c r="S75" s="22" t="s">
        <v>218</v>
      </c>
      <c r="T75" s="22" t="s">
        <v>219</v>
      </c>
      <c r="U75" s="22" t="s">
        <v>220</v>
      </c>
      <c r="V75" s="22">
        <v>0.12167030870713569</v>
      </c>
    </row>
    <row r="76" spans="1:22" x14ac:dyDescent="0.25">
      <c r="A76" s="22" t="s">
        <v>71</v>
      </c>
      <c r="B76" s="22" t="s">
        <v>72</v>
      </c>
      <c r="C76" s="22" t="s">
        <v>73</v>
      </c>
      <c r="D76" s="22" t="s">
        <v>74</v>
      </c>
      <c r="E76" s="22">
        <v>33503324</v>
      </c>
      <c r="F76" s="22">
        <v>402039888</v>
      </c>
      <c r="G76" s="22"/>
      <c r="H76" s="22">
        <v>0</v>
      </c>
      <c r="J76" s="22" t="s">
        <v>72</v>
      </c>
      <c r="K76" s="22" t="s">
        <v>73</v>
      </c>
      <c r="L76" s="22" t="s">
        <v>74</v>
      </c>
      <c r="M76" s="22">
        <v>30900469</v>
      </c>
      <c r="N76" s="22">
        <v>370805628</v>
      </c>
      <c r="O76" s="22">
        <v>85195357.75</v>
      </c>
      <c r="P76" s="22">
        <v>0.22975745597367256</v>
      </c>
      <c r="R76" s="22" t="s">
        <v>87</v>
      </c>
      <c r="S76" s="22" t="s">
        <v>88</v>
      </c>
      <c r="T76" s="22" t="s">
        <v>89</v>
      </c>
      <c r="U76" s="22" t="s">
        <v>90</v>
      </c>
      <c r="V76" s="22">
        <v>0.12136370268428938</v>
      </c>
    </row>
    <row r="77" spans="1:22" x14ac:dyDescent="0.25">
      <c r="A77" s="22" t="s">
        <v>439</v>
      </c>
      <c r="B77" s="22" t="s">
        <v>440</v>
      </c>
      <c r="C77" s="22" t="s">
        <v>441</v>
      </c>
      <c r="D77" s="22" t="s">
        <v>442</v>
      </c>
      <c r="E77" s="22">
        <v>33503325</v>
      </c>
      <c r="F77" s="22">
        <v>402039900</v>
      </c>
      <c r="G77" s="22"/>
      <c r="H77" s="22">
        <v>0</v>
      </c>
      <c r="J77" s="22" t="s">
        <v>440</v>
      </c>
      <c r="K77" s="22" t="s">
        <v>441</v>
      </c>
      <c r="L77" s="22" t="s">
        <v>442</v>
      </c>
      <c r="M77" s="22">
        <v>30900470</v>
      </c>
      <c r="N77" s="22">
        <v>370805640</v>
      </c>
      <c r="O77" s="22">
        <v>82896518.890000001</v>
      </c>
      <c r="P77" s="22">
        <v>0.22355786953510201</v>
      </c>
      <c r="R77" s="22" t="s">
        <v>338</v>
      </c>
      <c r="S77" s="22" t="s">
        <v>339</v>
      </c>
      <c r="T77" s="22" t="s">
        <v>340</v>
      </c>
      <c r="U77" s="22" t="s">
        <v>341</v>
      </c>
      <c r="V77" s="22">
        <v>0.12058703312872066</v>
      </c>
    </row>
    <row r="78" spans="1:22" x14ac:dyDescent="0.25">
      <c r="A78" s="22" t="s">
        <v>443</v>
      </c>
      <c r="B78" s="22" t="s">
        <v>444</v>
      </c>
      <c r="C78" s="22" t="s">
        <v>445</v>
      </c>
      <c r="D78" s="22" t="s">
        <v>169</v>
      </c>
      <c r="E78" s="22">
        <v>33503326</v>
      </c>
      <c r="F78" s="22">
        <v>402039912</v>
      </c>
      <c r="G78" s="22">
        <v>49216544.880000003</v>
      </c>
      <c r="H78" s="22">
        <v>0.12241706211496733</v>
      </c>
      <c r="J78" s="22" t="s">
        <v>444</v>
      </c>
      <c r="K78" s="22" t="s">
        <v>445</v>
      </c>
      <c r="L78" s="22" t="s">
        <v>169</v>
      </c>
      <c r="M78" s="22">
        <v>30900471</v>
      </c>
      <c r="N78" s="22">
        <v>370805652</v>
      </c>
      <c r="O78" s="22">
        <v>81924221.420000002</v>
      </c>
      <c r="P78" s="22">
        <v>0.22093574080688502</v>
      </c>
      <c r="R78" s="22" t="s">
        <v>178</v>
      </c>
      <c r="S78" s="22" t="s">
        <v>179</v>
      </c>
      <c r="T78" s="22" t="s">
        <v>180</v>
      </c>
      <c r="U78" s="22" t="s">
        <v>181</v>
      </c>
      <c r="V78" s="22">
        <v>0.11497252755645637</v>
      </c>
    </row>
    <row r="79" spans="1:22" x14ac:dyDescent="0.25">
      <c r="A79" s="22" t="s">
        <v>446</v>
      </c>
      <c r="B79" s="22" t="s">
        <v>447</v>
      </c>
      <c r="C79" s="22" t="s">
        <v>448</v>
      </c>
      <c r="D79" s="22" t="s">
        <v>449</v>
      </c>
      <c r="E79" s="22">
        <v>33503327</v>
      </c>
      <c r="F79" s="22">
        <v>402039924</v>
      </c>
      <c r="G79" s="22">
        <v>33977994.899999999</v>
      </c>
      <c r="H79" s="22">
        <v>8.4513981999459337E-2</v>
      </c>
      <c r="J79" s="22" t="s">
        <v>447</v>
      </c>
      <c r="K79" s="22" t="s">
        <v>448</v>
      </c>
      <c r="L79" s="22" t="s">
        <v>449</v>
      </c>
      <c r="M79" s="22">
        <v>30900472</v>
      </c>
      <c r="N79" s="22">
        <v>370805664</v>
      </c>
      <c r="O79" s="22">
        <v>79095180.379999995</v>
      </c>
      <c r="P79" s="22">
        <v>0.2133062896795449</v>
      </c>
      <c r="R79" s="22" t="s">
        <v>547</v>
      </c>
      <c r="S79" s="22" t="s">
        <v>548</v>
      </c>
      <c r="T79" s="22" t="s">
        <v>549</v>
      </c>
      <c r="U79" s="22" t="s">
        <v>550</v>
      </c>
      <c r="V79" s="22">
        <v>0.11412668959617327</v>
      </c>
    </row>
    <row r="80" spans="1:22" x14ac:dyDescent="0.25">
      <c r="A80" s="22" t="s">
        <v>39</v>
      </c>
      <c r="B80" s="22" t="s">
        <v>40</v>
      </c>
      <c r="C80" s="22" t="s">
        <v>41</v>
      </c>
      <c r="D80" s="22" t="s">
        <v>42</v>
      </c>
      <c r="E80" s="22">
        <v>33503329</v>
      </c>
      <c r="F80" s="22">
        <v>402039948</v>
      </c>
      <c r="G80" s="22">
        <v>16806704.149999999</v>
      </c>
      <c r="H80" s="22">
        <v>4.1803567614629181E-2</v>
      </c>
      <c r="J80" s="22" t="s">
        <v>40</v>
      </c>
      <c r="K80" s="22" t="s">
        <v>41</v>
      </c>
      <c r="L80" s="22" t="s">
        <v>42</v>
      </c>
      <c r="M80" s="22">
        <v>30900474</v>
      </c>
      <c r="N80" s="22">
        <v>370805688</v>
      </c>
      <c r="O80" s="22">
        <v>75403320.909999996</v>
      </c>
      <c r="P80" s="22">
        <v>0.20334995753894691</v>
      </c>
      <c r="R80" s="22" t="s">
        <v>454</v>
      </c>
      <c r="S80" s="22" t="s">
        <v>455</v>
      </c>
      <c r="T80" s="22" t="s">
        <v>456</v>
      </c>
      <c r="U80" s="22" t="s">
        <v>457</v>
      </c>
      <c r="V80" s="22">
        <v>0.10945286077965452</v>
      </c>
    </row>
    <row r="81" spans="1:22" x14ac:dyDescent="0.25">
      <c r="A81" s="22" t="s">
        <v>454</v>
      </c>
      <c r="B81" s="22" t="s">
        <v>455</v>
      </c>
      <c r="C81" s="22" t="s">
        <v>456</v>
      </c>
      <c r="D81" s="22" t="s">
        <v>457</v>
      </c>
      <c r="E81" s="22">
        <v>33503330</v>
      </c>
      <c r="F81" s="22">
        <v>402039960</v>
      </c>
      <c r="G81" s="22">
        <v>36533956.729999997</v>
      </c>
      <c r="H81" s="22">
        <v>9.0871456484076851E-2</v>
      </c>
      <c r="J81" s="22" t="s">
        <v>455</v>
      </c>
      <c r="K81" s="22" t="s">
        <v>456</v>
      </c>
      <c r="L81" s="22" t="s">
        <v>457</v>
      </c>
      <c r="M81" s="22">
        <v>30900475</v>
      </c>
      <c r="N81" s="22">
        <v>370805700</v>
      </c>
      <c r="O81" s="22">
        <v>74281398.689999998</v>
      </c>
      <c r="P81" s="22">
        <v>0.20032431726373137</v>
      </c>
      <c r="R81" s="22" t="s">
        <v>201</v>
      </c>
      <c r="S81" s="22" t="s">
        <v>202</v>
      </c>
      <c r="T81" s="22" t="s">
        <v>203</v>
      </c>
      <c r="U81" s="22" t="s">
        <v>204</v>
      </c>
      <c r="V81" s="22">
        <v>0.10121584561024699</v>
      </c>
    </row>
    <row r="82" spans="1:22" x14ac:dyDescent="0.25">
      <c r="A82" s="22" t="s">
        <v>75</v>
      </c>
      <c r="B82" s="22" t="s">
        <v>76</v>
      </c>
      <c r="C82" s="22" t="s">
        <v>77</v>
      </c>
      <c r="D82" s="22" t="s">
        <v>78</v>
      </c>
      <c r="E82" s="22">
        <v>33503331</v>
      </c>
      <c r="F82" s="22">
        <v>402039972</v>
      </c>
      <c r="G82" s="22">
        <v>65048864.590000004</v>
      </c>
      <c r="H82" s="22">
        <v>0.16179700805968616</v>
      </c>
      <c r="J82" s="22" t="s">
        <v>76</v>
      </c>
      <c r="K82" s="22" t="s">
        <v>77</v>
      </c>
      <c r="L82" s="22" t="s">
        <v>78</v>
      </c>
      <c r="M82" s="22">
        <v>30900476</v>
      </c>
      <c r="N82" s="22">
        <v>370805712</v>
      </c>
      <c r="O82" s="22">
        <v>71993954.760000005</v>
      </c>
      <c r="P82" s="22">
        <v>0.19415546317150584</v>
      </c>
      <c r="R82" s="22" t="s">
        <v>443</v>
      </c>
      <c r="S82" s="22" t="s">
        <v>444</v>
      </c>
      <c r="T82" s="22" t="s">
        <v>445</v>
      </c>
      <c r="U82" s="22" t="s">
        <v>169</v>
      </c>
      <c r="V82" s="22">
        <v>9.8518678691917688E-2</v>
      </c>
    </row>
    <row r="83" spans="1:22" x14ac:dyDescent="0.25">
      <c r="A83" s="22" t="s">
        <v>79</v>
      </c>
      <c r="B83" s="22" t="s">
        <v>80</v>
      </c>
      <c r="C83" s="22" t="s">
        <v>81</v>
      </c>
      <c r="D83" s="22" t="s">
        <v>82</v>
      </c>
      <c r="E83" s="22">
        <v>33503332</v>
      </c>
      <c r="F83" s="22">
        <v>402039984</v>
      </c>
      <c r="G83" s="22"/>
      <c r="H83" s="22">
        <v>0</v>
      </c>
      <c r="J83" s="22" t="s">
        <v>80</v>
      </c>
      <c r="K83" s="22" t="s">
        <v>81</v>
      </c>
      <c r="L83" s="22" t="s">
        <v>82</v>
      </c>
      <c r="M83" s="22">
        <v>30900477</v>
      </c>
      <c r="N83" s="22">
        <v>370805724</v>
      </c>
      <c r="O83" s="22">
        <v>68338781.280000001</v>
      </c>
      <c r="P83" s="22">
        <v>0.1842980753986419</v>
      </c>
      <c r="R83" s="22" t="s">
        <v>573</v>
      </c>
      <c r="S83" s="22" t="s">
        <v>574</v>
      </c>
      <c r="T83" s="22" t="s">
        <v>574</v>
      </c>
      <c r="U83" s="22"/>
      <c r="V83" s="22">
        <v>9.4454846330701586E-2</v>
      </c>
    </row>
    <row r="84" spans="1:22" x14ac:dyDescent="0.25">
      <c r="A84" s="22" t="s">
        <v>458</v>
      </c>
      <c r="B84" s="22" t="s">
        <v>459</v>
      </c>
      <c r="C84" s="22" t="s">
        <v>460</v>
      </c>
      <c r="D84" s="22" t="s">
        <v>461</v>
      </c>
      <c r="E84" s="22">
        <v>33503333</v>
      </c>
      <c r="F84" s="22">
        <v>402039996</v>
      </c>
      <c r="G84" s="22">
        <v>47829975.590000004</v>
      </c>
      <c r="H84" s="22">
        <v>0.11896820233278484</v>
      </c>
      <c r="J84" s="22" t="s">
        <v>459</v>
      </c>
      <c r="K84" s="22" t="s">
        <v>460</v>
      </c>
      <c r="L84" s="22" t="s">
        <v>461</v>
      </c>
      <c r="M84" s="22">
        <v>30900478</v>
      </c>
      <c r="N84" s="22">
        <v>370805736</v>
      </c>
      <c r="O84" s="22">
        <v>68178745.640000001</v>
      </c>
      <c r="P84" s="22">
        <v>0.18386648053362367</v>
      </c>
      <c r="R84" s="22" t="s">
        <v>582</v>
      </c>
      <c r="S84" s="22" t="s">
        <v>583</v>
      </c>
      <c r="T84" s="22" t="s">
        <v>584</v>
      </c>
      <c r="U84" s="22" t="s">
        <v>585</v>
      </c>
      <c r="V84" s="22">
        <v>8.7941555316041392E-2</v>
      </c>
    </row>
    <row r="85" spans="1:22" x14ac:dyDescent="0.25">
      <c r="A85" s="22" t="s">
        <v>462</v>
      </c>
      <c r="B85" s="22" t="s">
        <v>463</v>
      </c>
      <c r="C85" s="22" t="s">
        <v>464</v>
      </c>
      <c r="D85" s="22" t="s">
        <v>465</v>
      </c>
      <c r="E85" s="22">
        <v>33503334</v>
      </c>
      <c r="F85" s="22">
        <v>402040008</v>
      </c>
      <c r="G85" s="22"/>
      <c r="H85" s="22">
        <v>0</v>
      </c>
      <c r="J85" s="22" t="s">
        <v>463</v>
      </c>
      <c r="K85" s="22" t="s">
        <v>464</v>
      </c>
      <c r="L85" s="22" t="s">
        <v>465</v>
      </c>
      <c r="M85" s="22">
        <v>30900479</v>
      </c>
      <c r="N85" s="22">
        <v>370805748</v>
      </c>
      <c r="O85" s="22">
        <v>66538895.909999996</v>
      </c>
      <c r="P85" s="22">
        <v>0.17944407892511957</v>
      </c>
      <c r="R85" s="22" t="s">
        <v>330</v>
      </c>
      <c r="S85" s="22" t="s">
        <v>331</v>
      </c>
      <c r="T85" s="22" t="s">
        <v>332</v>
      </c>
      <c r="U85" s="22" t="s">
        <v>333</v>
      </c>
      <c r="V85" s="22">
        <v>8.698343529810304E-2</v>
      </c>
    </row>
    <row r="86" spans="1:22" x14ac:dyDescent="0.25">
      <c r="A86" s="22" t="s">
        <v>470</v>
      </c>
      <c r="B86" s="22" t="s">
        <v>471</v>
      </c>
      <c r="C86" s="22" t="s">
        <v>472</v>
      </c>
      <c r="D86" s="22" t="s">
        <v>473</v>
      </c>
      <c r="E86" s="22">
        <v>33503336</v>
      </c>
      <c r="F86" s="22">
        <v>402040032</v>
      </c>
      <c r="G86" s="22">
        <v>45755322.630000003</v>
      </c>
      <c r="H86" s="22">
        <v>0.1138078772961594</v>
      </c>
      <c r="J86" s="22" t="s">
        <v>471</v>
      </c>
      <c r="K86" s="22" t="s">
        <v>472</v>
      </c>
      <c r="L86" s="22" t="s">
        <v>473</v>
      </c>
      <c r="M86" s="22">
        <v>30900481</v>
      </c>
      <c r="N86" s="22">
        <v>370805772</v>
      </c>
      <c r="O86" s="22">
        <v>63952848.890000001</v>
      </c>
      <c r="P86" s="22">
        <v>0.17246993903320362</v>
      </c>
      <c r="R86" s="22" t="s">
        <v>586</v>
      </c>
      <c r="S86" s="22" t="s">
        <v>587</v>
      </c>
      <c r="T86" s="22" t="s">
        <v>588</v>
      </c>
      <c r="U86" s="22" t="s">
        <v>589</v>
      </c>
      <c r="V86" s="22">
        <v>8.5623464265127486E-2</v>
      </c>
    </row>
    <row r="87" spans="1:22" x14ac:dyDescent="0.25">
      <c r="A87" s="22" t="s">
        <v>474</v>
      </c>
      <c r="B87" s="22" t="s">
        <v>475</v>
      </c>
      <c r="C87" s="22" t="s">
        <v>476</v>
      </c>
      <c r="D87" s="22" t="s">
        <v>477</v>
      </c>
      <c r="E87" s="22">
        <v>33503337</v>
      </c>
      <c r="F87" s="22">
        <v>402040044</v>
      </c>
      <c r="G87" s="22"/>
      <c r="H87" s="22">
        <v>0</v>
      </c>
      <c r="J87" s="22" t="s">
        <v>475</v>
      </c>
      <c r="K87" s="22" t="s">
        <v>476</v>
      </c>
      <c r="L87" s="22" t="s">
        <v>477</v>
      </c>
      <c r="M87" s="22">
        <v>30900482</v>
      </c>
      <c r="N87" s="22">
        <v>370805784</v>
      </c>
      <c r="O87" s="22">
        <v>63872984.100000001</v>
      </c>
      <c r="P87" s="22">
        <v>0.1722545517251155</v>
      </c>
      <c r="R87" s="22" t="s">
        <v>594</v>
      </c>
      <c r="S87" s="22" t="s">
        <v>595</v>
      </c>
      <c r="T87" s="22" t="s">
        <v>596</v>
      </c>
      <c r="U87" s="22" t="s">
        <v>597</v>
      </c>
      <c r="V87" s="22">
        <v>8.3793698107800865E-2</v>
      </c>
    </row>
    <row r="88" spans="1:22" x14ac:dyDescent="0.25">
      <c r="A88" s="22" t="s">
        <v>482</v>
      </c>
      <c r="B88" s="22" t="s">
        <v>483</v>
      </c>
      <c r="C88" s="22" t="s">
        <v>484</v>
      </c>
      <c r="D88" s="22" t="s">
        <v>485</v>
      </c>
      <c r="E88" s="22">
        <v>33503339</v>
      </c>
      <c r="F88" s="22">
        <v>402040068</v>
      </c>
      <c r="G88" s="22">
        <v>63025687.789999999</v>
      </c>
      <c r="H88" s="22">
        <v>0.1567646928912568</v>
      </c>
      <c r="J88" s="22" t="s">
        <v>483</v>
      </c>
      <c r="K88" s="22" t="s">
        <v>484</v>
      </c>
      <c r="L88" s="22" t="s">
        <v>485</v>
      </c>
      <c r="M88" s="22">
        <v>30900484</v>
      </c>
      <c r="N88" s="22">
        <v>370805808</v>
      </c>
      <c r="O88" s="22">
        <v>61675529.630000003</v>
      </c>
      <c r="P88" s="22">
        <v>0.16632838078415429</v>
      </c>
      <c r="R88" s="22" t="s">
        <v>435</v>
      </c>
      <c r="S88" s="22" t="s">
        <v>436</v>
      </c>
      <c r="T88" s="22" t="s">
        <v>437</v>
      </c>
      <c r="U88" s="22" t="s">
        <v>438</v>
      </c>
      <c r="V88" s="22">
        <v>8.1397378997379366E-2</v>
      </c>
    </row>
    <row r="89" spans="1:22" x14ac:dyDescent="0.25">
      <c r="A89" s="22" t="s">
        <v>23</v>
      </c>
      <c r="B89" s="22" t="s">
        <v>24</v>
      </c>
      <c r="C89" s="22" t="s">
        <v>25</v>
      </c>
      <c r="D89" s="22" t="s">
        <v>26</v>
      </c>
      <c r="E89" s="22">
        <v>33503340</v>
      </c>
      <c r="F89" s="22">
        <v>402040080</v>
      </c>
      <c r="G89" s="22"/>
      <c r="H89" s="22">
        <v>0</v>
      </c>
      <c r="J89" s="22" t="s">
        <v>24</v>
      </c>
      <c r="K89" s="22" t="s">
        <v>25</v>
      </c>
      <c r="L89" s="22" t="s">
        <v>26</v>
      </c>
      <c r="M89" s="22">
        <v>30900485</v>
      </c>
      <c r="N89" s="22">
        <v>370805820</v>
      </c>
      <c r="O89" s="22">
        <v>59996201.530000001</v>
      </c>
      <c r="P89" s="22">
        <v>0.16179951417698893</v>
      </c>
      <c r="R89" s="22" t="s">
        <v>610</v>
      </c>
      <c r="S89" s="22" t="s">
        <v>611</v>
      </c>
      <c r="T89" s="22" t="s">
        <v>612</v>
      </c>
      <c r="U89" s="22" t="s">
        <v>613</v>
      </c>
      <c r="V89" s="22">
        <v>7.7219426746253678E-2</v>
      </c>
    </row>
    <row r="90" spans="1:22" x14ac:dyDescent="0.25">
      <c r="A90" s="22" t="s">
        <v>486</v>
      </c>
      <c r="B90" s="22" t="s">
        <v>487</v>
      </c>
      <c r="C90" s="22" t="s">
        <v>488</v>
      </c>
      <c r="D90" s="22" t="s">
        <v>489</v>
      </c>
      <c r="E90" s="22">
        <v>33503342</v>
      </c>
      <c r="F90" s="22">
        <v>402040104</v>
      </c>
      <c r="G90" s="22">
        <v>43837561.310000002</v>
      </c>
      <c r="H90" s="22">
        <v>0.10903778223577418</v>
      </c>
      <c r="J90" s="22" t="s">
        <v>487</v>
      </c>
      <c r="K90" s="22" t="s">
        <v>488</v>
      </c>
      <c r="L90" s="22" t="s">
        <v>489</v>
      </c>
      <c r="M90" s="22">
        <v>30900487</v>
      </c>
      <c r="N90" s="22">
        <v>370805844</v>
      </c>
      <c r="O90" s="22">
        <v>56731827.130000003</v>
      </c>
      <c r="P90" s="22">
        <v>0.15299604374627926</v>
      </c>
      <c r="R90" s="22" t="s">
        <v>618</v>
      </c>
      <c r="S90" s="22" t="s">
        <v>619</v>
      </c>
      <c r="T90" s="22" t="s">
        <v>620</v>
      </c>
      <c r="U90" s="22" t="s">
        <v>621</v>
      </c>
      <c r="V90" s="22">
        <v>7.4980290841238376E-2</v>
      </c>
    </row>
    <row r="91" spans="1:22" x14ac:dyDescent="0.25">
      <c r="A91" s="22" t="s">
        <v>490</v>
      </c>
      <c r="B91" s="22" t="s">
        <v>491</v>
      </c>
      <c r="C91" s="22" t="s">
        <v>492</v>
      </c>
      <c r="D91" s="22" t="s">
        <v>493</v>
      </c>
      <c r="E91" s="22">
        <v>33503343</v>
      </c>
      <c r="F91" s="22">
        <v>402040116</v>
      </c>
      <c r="G91" s="22"/>
      <c r="H91" s="22">
        <v>0</v>
      </c>
      <c r="J91" s="22" t="s">
        <v>491</v>
      </c>
      <c r="K91" s="22" t="s">
        <v>492</v>
      </c>
      <c r="L91" s="22" t="s">
        <v>493</v>
      </c>
      <c r="M91" s="22">
        <v>30900488</v>
      </c>
      <c r="N91" s="22">
        <v>370805856</v>
      </c>
      <c r="O91" s="22">
        <v>56144672.479999997</v>
      </c>
      <c r="P91" s="22">
        <v>0.15141258308498773</v>
      </c>
      <c r="R91" s="22" t="s">
        <v>43</v>
      </c>
      <c r="S91" s="22" t="s">
        <v>44</v>
      </c>
      <c r="T91" s="22" t="s">
        <v>45</v>
      </c>
      <c r="U91" s="22" t="s">
        <v>46</v>
      </c>
      <c r="V91" s="22">
        <v>7.1927280884238637E-2</v>
      </c>
    </row>
    <row r="92" spans="1:22" x14ac:dyDescent="0.25">
      <c r="A92" s="22" t="s">
        <v>494</v>
      </c>
      <c r="B92" s="22" t="s">
        <v>495</v>
      </c>
      <c r="C92" s="22" t="s">
        <v>496</v>
      </c>
      <c r="D92" s="22" t="s">
        <v>497</v>
      </c>
      <c r="E92" s="22">
        <v>33503344</v>
      </c>
      <c r="F92" s="22">
        <v>402040128</v>
      </c>
      <c r="G92" s="22">
        <v>47790003.409999996</v>
      </c>
      <c r="H92" s="22">
        <v>0.11886873991344465</v>
      </c>
      <c r="J92" s="22" t="s">
        <v>495</v>
      </c>
      <c r="K92" s="22" t="s">
        <v>496</v>
      </c>
      <c r="L92" s="22" t="s">
        <v>497</v>
      </c>
      <c r="M92" s="22">
        <v>30900489</v>
      </c>
      <c r="N92" s="22">
        <v>370805868</v>
      </c>
      <c r="O92" s="22">
        <v>55643275.350000001</v>
      </c>
      <c r="P92" s="22">
        <v>0.15006039588888059</v>
      </c>
      <c r="R92" s="22" t="s">
        <v>629</v>
      </c>
      <c r="S92" s="22" t="s">
        <v>630</v>
      </c>
      <c r="T92" s="22" t="s">
        <v>631</v>
      </c>
      <c r="U92" s="22" t="s">
        <v>632</v>
      </c>
      <c r="V92" s="22">
        <v>7.1281830308314906E-2</v>
      </c>
    </row>
    <row r="93" spans="1:22" x14ac:dyDescent="0.25">
      <c r="A93" s="22" t="s">
        <v>498</v>
      </c>
      <c r="B93" s="22" t="s">
        <v>499</v>
      </c>
      <c r="C93" s="22" t="s">
        <v>499</v>
      </c>
      <c r="D93" s="22"/>
      <c r="E93" s="22">
        <v>33503345</v>
      </c>
      <c r="F93" s="22">
        <v>402040140</v>
      </c>
      <c r="G93" s="22"/>
      <c r="H93" s="22">
        <v>0</v>
      </c>
      <c r="J93" s="22" t="s">
        <v>499</v>
      </c>
      <c r="K93" s="22" t="s">
        <v>499</v>
      </c>
      <c r="L93" s="22"/>
      <c r="M93" s="22">
        <v>30900490</v>
      </c>
      <c r="N93" s="22">
        <v>370805880</v>
      </c>
      <c r="O93" s="22">
        <v>55200909.93</v>
      </c>
      <c r="P93" s="22">
        <v>0.14886740719969166</v>
      </c>
      <c r="R93" s="22" t="s">
        <v>381</v>
      </c>
      <c r="S93" s="22" t="s">
        <v>382</v>
      </c>
      <c r="T93" s="22" t="s">
        <v>383</v>
      </c>
      <c r="U93" s="22" t="s">
        <v>383</v>
      </c>
      <c r="V93" s="22">
        <v>7.0623330464679057E-2</v>
      </c>
    </row>
    <row r="94" spans="1:22" x14ac:dyDescent="0.25">
      <c r="A94" s="22" t="s">
        <v>500</v>
      </c>
      <c r="B94" s="22" t="s">
        <v>501</v>
      </c>
      <c r="C94" s="22" t="s">
        <v>502</v>
      </c>
      <c r="D94" s="22" t="s">
        <v>503</v>
      </c>
      <c r="E94" s="22">
        <v>33503346</v>
      </c>
      <c r="F94" s="22">
        <v>402040152</v>
      </c>
      <c r="G94" s="22">
        <v>53437872.229999997</v>
      </c>
      <c r="H94" s="22">
        <v>0.13291675461808103</v>
      </c>
      <c r="J94" s="22" t="s">
        <v>501</v>
      </c>
      <c r="K94" s="22" t="s">
        <v>502</v>
      </c>
      <c r="L94" s="22" t="s">
        <v>503</v>
      </c>
      <c r="M94" s="22">
        <v>30900491</v>
      </c>
      <c r="N94" s="22">
        <v>370805892</v>
      </c>
      <c r="O94" s="22">
        <v>54628099.859999999</v>
      </c>
      <c r="P94" s="22">
        <v>0.14732263170187165</v>
      </c>
      <c r="R94" s="22" t="s">
        <v>504</v>
      </c>
      <c r="S94" s="22" t="s">
        <v>505</v>
      </c>
      <c r="T94" s="22" t="s">
        <v>506</v>
      </c>
      <c r="U94" s="22" t="s">
        <v>507</v>
      </c>
      <c r="V94" s="22">
        <v>7.0537865144641429E-2</v>
      </c>
    </row>
    <row r="95" spans="1:22" x14ac:dyDescent="0.25">
      <c r="A95" s="22" t="s">
        <v>504</v>
      </c>
      <c r="B95" s="22" t="s">
        <v>505</v>
      </c>
      <c r="C95" s="22" t="s">
        <v>506</v>
      </c>
      <c r="D95" s="22" t="s">
        <v>507</v>
      </c>
      <c r="E95" s="22">
        <v>33503347</v>
      </c>
      <c r="F95" s="22">
        <v>402040164</v>
      </c>
      <c r="G95" s="22">
        <v>30254471.07</v>
      </c>
      <c r="H95" s="22">
        <v>7.5252359786620718E-2</v>
      </c>
      <c r="J95" s="22" t="s">
        <v>505</v>
      </c>
      <c r="K95" s="22" t="s">
        <v>506</v>
      </c>
      <c r="L95" s="22" t="s">
        <v>507</v>
      </c>
      <c r="M95" s="22">
        <v>30900492</v>
      </c>
      <c r="N95" s="22">
        <v>370805904</v>
      </c>
      <c r="O95" s="22">
        <v>54059876.149999999</v>
      </c>
      <c r="P95" s="22">
        <v>0.14579022493126215</v>
      </c>
      <c r="R95" s="22" t="s">
        <v>539</v>
      </c>
      <c r="S95" s="22" t="s">
        <v>540</v>
      </c>
      <c r="T95" s="22" t="s">
        <v>541</v>
      </c>
      <c r="U95" s="22" t="s">
        <v>542</v>
      </c>
      <c r="V95" s="22">
        <v>7.0473178780369378E-2</v>
      </c>
    </row>
    <row r="96" spans="1:22" x14ac:dyDescent="0.25">
      <c r="A96" s="22" t="s">
        <v>515</v>
      </c>
      <c r="B96" s="22" t="s">
        <v>516</v>
      </c>
      <c r="C96" s="22" t="s">
        <v>517</v>
      </c>
      <c r="D96" s="22" t="s">
        <v>518</v>
      </c>
      <c r="E96" s="22">
        <v>33503350</v>
      </c>
      <c r="F96" s="22">
        <v>402040200</v>
      </c>
      <c r="G96" s="22"/>
      <c r="H96" s="22">
        <v>0</v>
      </c>
      <c r="J96" s="22" t="s">
        <v>516</v>
      </c>
      <c r="K96" s="22" t="s">
        <v>517</v>
      </c>
      <c r="L96" s="22" t="s">
        <v>518</v>
      </c>
      <c r="M96" s="22">
        <v>30900495</v>
      </c>
      <c r="N96" s="22">
        <v>370805940</v>
      </c>
      <c r="O96" s="22">
        <v>52270180.299999997</v>
      </c>
      <c r="P96" s="22">
        <v>0.14096370813261513</v>
      </c>
      <c r="R96" s="22" t="s">
        <v>633</v>
      </c>
      <c r="S96" s="22" t="s">
        <v>634</v>
      </c>
      <c r="T96" s="22" t="s">
        <v>635</v>
      </c>
      <c r="U96" s="22" t="s">
        <v>636</v>
      </c>
      <c r="V96" s="22">
        <v>6.7618291960848523E-2</v>
      </c>
    </row>
    <row r="97" spans="1:22" x14ac:dyDescent="0.25">
      <c r="A97" s="22" t="s">
        <v>523</v>
      </c>
      <c r="B97" s="22" t="s">
        <v>524</v>
      </c>
      <c r="C97" s="22" t="s">
        <v>525</v>
      </c>
      <c r="D97" s="22" t="s">
        <v>526</v>
      </c>
      <c r="E97" s="22">
        <v>33503352</v>
      </c>
      <c r="F97" s="22">
        <v>402040224</v>
      </c>
      <c r="G97" s="22">
        <v>49657593.990000002</v>
      </c>
      <c r="H97" s="22">
        <v>0.12351399443554185</v>
      </c>
      <c r="J97" s="22" t="s">
        <v>524</v>
      </c>
      <c r="K97" s="22" t="s">
        <v>525</v>
      </c>
      <c r="L97" s="22" t="s">
        <v>526</v>
      </c>
      <c r="M97" s="22">
        <v>30900497</v>
      </c>
      <c r="N97" s="22">
        <v>370805964</v>
      </c>
      <c r="O97" s="22">
        <v>51773256.649999999</v>
      </c>
      <c r="P97" s="22">
        <v>0.13962358127012217</v>
      </c>
      <c r="R97" s="22" t="s">
        <v>637</v>
      </c>
      <c r="S97" s="22" t="s">
        <v>638</v>
      </c>
      <c r="T97" s="22" t="s">
        <v>639</v>
      </c>
      <c r="U97" s="22" t="s">
        <v>640</v>
      </c>
      <c r="V97" s="22">
        <v>6.7602929895808683E-2</v>
      </c>
    </row>
    <row r="98" spans="1:22" x14ac:dyDescent="0.25">
      <c r="A98" s="22" t="s">
        <v>87</v>
      </c>
      <c r="B98" s="22" t="s">
        <v>88</v>
      </c>
      <c r="C98" s="22" t="s">
        <v>89</v>
      </c>
      <c r="D98" s="22" t="s">
        <v>90</v>
      </c>
      <c r="E98" s="22">
        <v>33503354</v>
      </c>
      <c r="F98" s="22">
        <v>402040248</v>
      </c>
      <c r="G98" s="22">
        <v>6527098.0700000003</v>
      </c>
      <c r="H98" s="22">
        <v>1.623493693099105E-2</v>
      </c>
      <c r="J98" s="22" t="s">
        <v>88</v>
      </c>
      <c r="K98" s="22" t="s">
        <v>89</v>
      </c>
      <c r="L98" s="22" t="s">
        <v>90</v>
      </c>
      <c r="M98" s="22">
        <v>30900499</v>
      </c>
      <c r="N98" s="22">
        <v>370805988</v>
      </c>
      <c r="O98" s="22">
        <v>51022399.509999998</v>
      </c>
      <c r="P98" s="22">
        <v>0.13759863961528043</v>
      </c>
      <c r="R98" s="22" t="s">
        <v>641</v>
      </c>
      <c r="S98" s="22" t="s">
        <v>642</v>
      </c>
      <c r="T98" s="22" t="s">
        <v>643</v>
      </c>
      <c r="U98" s="22" t="s">
        <v>644</v>
      </c>
      <c r="V98" s="22">
        <v>6.5038280275291488E-2</v>
      </c>
    </row>
    <row r="99" spans="1:22" x14ac:dyDescent="0.25">
      <c r="A99" s="22" t="s">
        <v>27</v>
      </c>
      <c r="B99" s="22" t="s">
        <v>28</v>
      </c>
      <c r="C99" s="22" t="s">
        <v>29</v>
      </c>
      <c r="D99" s="22" t="s">
        <v>30</v>
      </c>
      <c r="E99" s="22">
        <v>33503357</v>
      </c>
      <c r="F99" s="22">
        <v>402040284</v>
      </c>
      <c r="G99" s="22"/>
      <c r="H99" s="22">
        <v>0</v>
      </c>
      <c r="J99" s="22" t="s">
        <v>28</v>
      </c>
      <c r="K99" s="22" t="s">
        <v>29</v>
      </c>
      <c r="L99" s="22" t="s">
        <v>30</v>
      </c>
      <c r="M99" s="22">
        <v>30900502</v>
      </c>
      <c r="N99" s="22">
        <v>370806024</v>
      </c>
      <c r="O99" s="22">
        <v>46807920.039999999</v>
      </c>
      <c r="P99" s="22">
        <v>0.12623290079019858</v>
      </c>
      <c r="R99" s="22" t="s">
        <v>407</v>
      </c>
      <c r="S99" s="22" t="s">
        <v>408</v>
      </c>
      <c r="T99" s="22" t="s">
        <v>409</v>
      </c>
      <c r="U99" s="22" t="s">
        <v>410</v>
      </c>
      <c r="V99" s="22">
        <v>6.4936894417061658E-2</v>
      </c>
    </row>
    <row r="100" spans="1:22" x14ac:dyDescent="0.25">
      <c r="A100" s="22" t="s">
        <v>539</v>
      </c>
      <c r="B100" s="22" t="s">
        <v>540</v>
      </c>
      <c r="C100" s="22" t="s">
        <v>541</v>
      </c>
      <c r="D100" s="22" t="s">
        <v>542</v>
      </c>
      <c r="E100" s="22">
        <v>33503358</v>
      </c>
      <c r="F100" s="22">
        <v>402040296</v>
      </c>
      <c r="G100" s="22">
        <v>19450573.84</v>
      </c>
      <c r="H100" s="22">
        <v>4.837966252019673E-2</v>
      </c>
      <c r="J100" s="22" t="s">
        <v>540</v>
      </c>
      <c r="K100" s="22" t="s">
        <v>541</v>
      </c>
      <c r="L100" s="22" t="s">
        <v>542</v>
      </c>
      <c r="M100" s="22">
        <v>30900503</v>
      </c>
      <c r="N100" s="22">
        <v>370806036</v>
      </c>
      <c r="O100" s="22">
        <v>44071350.950000003</v>
      </c>
      <c r="P100" s="22">
        <v>0.11885284130056611</v>
      </c>
      <c r="R100" s="22" t="s">
        <v>458</v>
      </c>
      <c r="S100" s="22" t="s">
        <v>459</v>
      </c>
      <c r="T100" s="22" t="s">
        <v>460</v>
      </c>
      <c r="U100" s="22" t="s">
        <v>461</v>
      </c>
      <c r="V100" s="22">
        <v>6.4898278200838835E-2</v>
      </c>
    </row>
    <row r="101" spans="1:22" x14ac:dyDescent="0.25">
      <c r="A101" s="22" t="s">
        <v>547</v>
      </c>
      <c r="B101" s="22" t="s">
        <v>548</v>
      </c>
      <c r="C101" s="22" t="s">
        <v>549</v>
      </c>
      <c r="D101" s="22" t="s">
        <v>550</v>
      </c>
      <c r="E101" s="22">
        <v>33503360</v>
      </c>
      <c r="F101" s="22">
        <v>402040320</v>
      </c>
      <c r="G101" s="22"/>
      <c r="H101" s="22">
        <v>0</v>
      </c>
      <c r="J101" s="22" t="s">
        <v>548</v>
      </c>
      <c r="K101" s="22" t="s">
        <v>549</v>
      </c>
      <c r="L101" s="22" t="s">
        <v>550</v>
      </c>
      <c r="M101" s="22">
        <v>30900505</v>
      </c>
      <c r="N101" s="22">
        <v>370806060</v>
      </c>
      <c r="O101" s="22">
        <v>42318868.109999999</v>
      </c>
      <c r="P101" s="22">
        <v>0.11412668959617327</v>
      </c>
      <c r="R101" s="22" t="s">
        <v>391</v>
      </c>
      <c r="S101" s="22" t="s">
        <v>392</v>
      </c>
      <c r="T101" s="22" t="s">
        <v>393</v>
      </c>
      <c r="U101" s="22" t="s">
        <v>394</v>
      </c>
      <c r="V101" s="22">
        <v>6.4610129449347603E-2</v>
      </c>
    </row>
    <row r="102" spans="1:22" x14ac:dyDescent="0.25">
      <c r="A102" s="22" t="s">
        <v>558</v>
      </c>
      <c r="B102" s="22" t="s">
        <v>559</v>
      </c>
      <c r="C102" s="22" t="s">
        <v>560</v>
      </c>
      <c r="D102" s="22" t="s">
        <v>561</v>
      </c>
      <c r="E102" s="22">
        <v>33503363</v>
      </c>
      <c r="F102" s="22">
        <v>402040356</v>
      </c>
      <c r="G102" s="22">
        <v>35737968.770000003</v>
      </c>
      <c r="H102" s="22">
        <v>8.8891496181045082E-2</v>
      </c>
      <c r="J102" s="22" t="s">
        <v>559</v>
      </c>
      <c r="K102" s="22" t="s">
        <v>560</v>
      </c>
      <c r="L102" s="22" t="s">
        <v>561</v>
      </c>
      <c r="M102" s="22">
        <v>30900508</v>
      </c>
      <c r="N102" s="22">
        <v>370806096</v>
      </c>
      <c r="O102" s="22">
        <v>39031430.100000001</v>
      </c>
      <c r="P102" s="22">
        <v>0.10526102596759898</v>
      </c>
      <c r="R102" s="22" t="s">
        <v>395</v>
      </c>
      <c r="S102" s="22" t="s">
        <v>396</v>
      </c>
      <c r="T102" s="22" t="s">
        <v>397</v>
      </c>
      <c r="U102" s="22" t="s">
        <v>398</v>
      </c>
      <c r="V102" s="22">
        <v>6.1826426597808737E-2</v>
      </c>
    </row>
    <row r="103" spans="1:22" x14ac:dyDescent="0.25">
      <c r="A103" s="22" t="s">
        <v>573</v>
      </c>
      <c r="B103" s="22" t="s">
        <v>574</v>
      </c>
      <c r="C103" s="22" t="s">
        <v>574</v>
      </c>
      <c r="D103" s="22"/>
      <c r="E103" s="22">
        <v>33503367</v>
      </c>
      <c r="F103" s="22">
        <v>402040404</v>
      </c>
      <c r="G103" s="22"/>
      <c r="H103" s="22">
        <v>0</v>
      </c>
      <c r="J103" s="22" t="s">
        <v>574</v>
      </c>
      <c r="K103" s="22" t="s">
        <v>574</v>
      </c>
      <c r="L103" s="22"/>
      <c r="M103" s="22">
        <v>30900512</v>
      </c>
      <c r="N103" s="22">
        <v>370806144</v>
      </c>
      <c r="O103" s="22">
        <v>35024437.350000001</v>
      </c>
      <c r="P103" s="22">
        <v>9.4454846330701586E-2</v>
      </c>
      <c r="R103" s="22" t="s">
        <v>653</v>
      </c>
      <c r="S103" s="22" t="s">
        <v>654</v>
      </c>
      <c r="T103" s="22" t="s">
        <v>655</v>
      </c>
      <c r="U103" s="22" t="s">
        <v>656</v>
      </c>
      <c r="V103" s="22">
        <v>6.1395031042721357E-2</v>
      </c>
    </row>
    <row r="104" spans="1:22" x14ac:dyDescent="0.25">
      <c r="A104" s="22" t="s">
        <v>582</v>
      </c>
      <c r="B104" s="22" t="s">
        <v>583</v>
      </c>
      <c r="C104" s="22" t="s">
        <v>584</v>
      </c>
      <c r="D104" s="22" t="s">
        <v>585</v>
      </c>
      <c r="E104" s="22">
        <v>33503370</v>
      </c>
      <c r="F104" s="22">
        <v>402040440</v>
      </c>
      <c r="G104" s="22"/>
      <c r="H104" s="22">
        <v>0</v>
      </c>
      <c r="J104" s="22" t="s">
        <v>583</v>
      </c>
      <c r="K104" s="22" t="s">
        <v>584</v>
      </c>
      <c r="L104" s="22" t="s">
        <v>585</v>
      </c>
      <c r="M104" s="22">
        <v>30900515</v>
      </c>
      <c r="N104" s="22">
        <v>370806180</v>
      </c>
      <c r="O104" s="22">
        <v>32609272.190000001</v>
      </c>
      <c r="P104" s="22">
        <v>8.7941555316041392E-2</v>
      </c>
      <c r="R104" s="22" t="s">
        <v>664</v>
      </c>
      <c r="S104" s="22" t="s">
        <v>665</v>
      </c>
      <c r="T104" s="22" t="s">
        <v>666</v>
      </c>
      <c r="U104" s="22" t="s">
        <v>667</v>
      </c>
      <c r="V104" s="22">
        <v>5.902915160773204E-2</v>
      </c>
    </row>
    <row r="105" spans="1:22" x14ac:dyDescent="0.25">
      <c r="A105" s="22" t="s">
        <v>586</v>
      </c>
      <c r="B105" s="22" t="s">
        <v>587</v>
      </c>
      <c r="C105" s="22" t="s">
        <v>588</v>
      </c>
      <c r="D105" s="22" t="s">
        <v>589</v>
      </c>
      <c r="E105" s="22">
        <v>33503371</v>
      </c>
      <c r="F105" s="22">
        <v>402040452</v>
      </c>
      <c r="G105" s="22"/>
      <c r="H105" s="22">
        <v>0</v>
      </c>
      <c r="J105" s="22" t="s">
        <v>587</v>
      </c>
      <c r="K105" s="22" t="s">
        <v>588</v>
      </c>
      <c r="L105" s="22" t="s">
        <v>589</v>
      </c>
      <c r="M105" s="22">
        <v>30900516</v>
      </c>
      <c r="N105" s="22">
        <v>370806192</v>
      </c>
      <c r="O105" s="22">
        <v>31749710.73</v>
      </c>
      <c r="P105" s="22">
        <v>8.5623464265127486E-2</v>
      </c>
      <c r="R105" s="22" t="s">
        <v>470</v>
      </c>
      <c r="S105" s="22" t="s">
        <v>471</v>
      </c>
      <c r="T105" s="22" t="s">
        <v>472</v>
      </c>
      <c r="U105" s="22" t="s">
        <v>473</v>
      </c>
      <c r="V105" s="22">
        <v>5.8662061737044219E-2</v>
      </c>
    </row>
    <row r="106" spans="1:22" x14ac:dyDescent="0.25">
      <c r="A106" s="22" t="s">
        <v>590</v>
      </c>
      <c r="B106" s="22" t="s">
        <v>591</v>
      </c>
      <c r="C106" s="22" t="s">
        <v>592</v>
      </c>
      <c r="D106" s="22" t="s">
        <v>593</v>
      </c>
      <c r="E106" s="22">
        <v>33503372</v>
      </c>
      <c r="F106" s="22">
        <v>402040464</v>
      </c>
      <c r="G106" s="22">
        <v>25947985.260000002</v>
      </c>
      <c r="H106" s="22">
        <v>6.4540730556912299E-2</v>
      </c>
      <c r="J106" s="22" t="s">
        <v>591</v>
      </c>
      <c r="K106" s="22" t="s">
        <v>592</v>
      </c>
      <c r="L106" s="22" t="s">
        <v>593</v>
      </c>
      <c r="M106" s="22">
        <v>30900517</v>
      </c>
      <c r="N106" s="22">
        <v>370806204</v>
      </c>
      <c r="O106" s="22">
        <v>31423100.870000001</v>
      </c>
      <c r="P106" s="22">
        <v>8.4742651366210689E-2</v>
      </c>
      <c r="R106" s="22" t="s">
        <v>423</v>
      </c>
      <c r="S106" s="22" t="s">
        <v>424</v>
      </c>
      <c r="T106" s="22" t="s">
        <v>425</v>
      </c>
      <c r="U106" s="22" t="s">
        <v>426</v>
      </c>
      <c r="V106" s="22">
        <v>5.2876616879267868E-2</v>
      </c>
    </row>
    <row r="107" spans="1:22" x14ac:dyDescent="0.25">
      <c r="A107" s="22" t="s">
        <v>594</v>
      </c>
      <c r="B107" s="22" t="s">
        <v>595</v>
      </c>
      <c r="C107" s="22" t="s">
        <v>596</v>
      </c>
      <c r="D107" s="22" t="s">
        <v>597</v>
      </c>
      <c r="E107" s="22">
        <v>33503373</v>
      </c>
      <c r="F107" s="22">
        <v>402040476</v>
      </c>
      <c r="G107" s="22"/>
      <c r="H107" s="22">
        <v>0</v>
      </c>
      <c r="J107" s="22" t="s">
        <v>595</v>
      </c>
      <c r="K107" s="22" t="s">
        <v>596</v>
      </c>
      <c r="L107" s="22" t="s">
        <v>597</v>
      </c>
      <c r="M107" s="22">
        <v>30900518</v>
      </c>
      <c r="N107" s="22">
        <v>370806216</v>
      </c>
      <c r="O107" s="22">
        <v>31071224.120000001</v>
      </c>
      <c r="P107" s="22">
        <v>8.3793698107800865E-2</v>
      </c>
      <c r="R107" s="22" t="s">
        <v>6</v>
      </c>
      <c r="S107" s="22" t="s">
        <v>7</v>
      </c>
      <c r="T107" s="22" t="s">
        <v>8</v>
      </c>
      <c r="U107" s="22" t="s">
        <v>9</v>
      </c>
      <c r="V107" s="22">
        <v>5.187416182705392E-2</v>
      </c>
    </row>
    <row r="108" spans="1:22" x14ac:dyDescent="0.25">
      <c r="A108" s="22" t="s">
        <v>606</v>
      </c>
      <c r="B108" s="22" t="s">
        <v>607</v>
      </c>
      <c r="C108" s="22" t="s">
        <v>608</v>
      </c>
      <c r="D108" s="22" t="s">
        <v>609</v>
      </c>
      <c r="E108" s="22">
        <v>33503376</v>
      </c>
      <c r="F108" s="22">
        <v>402040512</v>
      </c>
      <c r="G108" s="22">
        <v>31188756.329999998</v>
      </c>
      <c r="H108" s="22">
        <v>7.7576153146476937E-2</v>
      </c>
      <c r="J108" s="22" t="s">
        <v>607</v>
      </c>
      <c r="K108" s="22" t="s">
        <v>608</v>
      </c>
      <c r="L108" s="22" t="s">
        <v>609</v>
      </c>
      <c r="M108" s="22">
        <v>30900521</v>
      </c>
      <c r="N108" s="22">
        <v>370806252</v>
      </c>
      <c r="O108" s="22">
        <v>29490763.809999999</v>
      </c>
      <c r="P108" s="22">
        <v>7.9531463266698105E-2</v>
      </c>
      <c r="R108" s="22" t="s">
        <v>709</v>
      </c>
      <c r="S108" s="22" t="s">
        <v>710</v>
      </c>
      <c r="T108" s="22" t="s">
        <v>711</v>
      </c>
      <c r="U108" s="22" t="s">
        <v>712</v>
      </c>
      <c r="V108" s="22">
        <v>4.8016318516995594E-2</v>
      </c>
    </row>
    <row r="109" spans="1:22" x14ac:dyDescent="0.25">
      <c r="A109" s="22" t="s">
        <v>610</v>
      </c>
      <c r="B109" s="22" t="s">
        <v>611</v>
      </c>
      <c r="C109" s="22" t="s">
        <v>612</v>
      </c>
      <c r="D109" s="22" t="s">
        <v>613</v>
      </c>
      <c r="E109" s="22">
        <v>33503377</v>
      </c>
      <c r="F109" s="22">
        <v>402040524</v>
      </c>
      <c r="G109" s="22"/>
      <c r="H109" s="22">
        <v>0</v>
      </c>
      <c r="J109" s="22" t="s">
        <v>611</v>
      </c>
      <c r="K109" s="22" t="s">
        <v>612</v>
      </c>
      <c r="L109" s="22" t="s">
        <v>613</v>
      </c>
      <c r="M109" s="22">
        <v>30900522</v>
      </c>
      <c r="N109" s="22">
        <v>370806264</v>
      </c>
      <c r="O109" s="22">
        <v>28633447.140000001</v>
      </c>
      <c r="P109" s="22">
        <v>7.7219426746253678E-2</v>
      </c>
      <c r="R109" s="22" t="s">
        <v>720</v>
      </c>
      <c r="S109" s="22" t="s">
        <v>721</v>
      </c>
      <c r="T109" s="22" t="s">
        <v>722</v>
      </c>
      <c r="U109" s="22" t="s">
        <v>723</v>
      </c>
      <c r="V109" s="22">
        <v>4.5389155886978595E-2</v>
      </c>
    </row>
    <row r="110" spans="1:22" x14ac:dyDescent="0.25">
      <c r="A110" s="22" t="s">
        <v>614</v>
      </c>
      <c r="B110" s="22" t="s">
        <v>615</v>
      </c>
      <c r="C110" s="22" t="s">
        <v>616</v>
      </c>
      <c r="D110" s="22" t="s">
        <v>617</v>
      </c>
      <c r="E110" s="22">
        <v>33503378</v>
      </c>
      <c r="F110" s="22">
        <v>402040536</v>
      </c>
      <c r="G110" s="22">
        <v>13990405.060000001</v>
      </c>
      <c r="H110" s="22">
        <v>3.4798493702137542E-2</v>
      </c>
      <c r="J110" s="22" t="s">
        <v>615</v>
      </c>
      <c r="K110" s="22" t="s">
        <v>616</v>
      </c>
      <c r="L110" s="22" t="s">
        <v>617</v>
      </c>
      <c r="M110" s="22">
        <v>30900523</v>
      </c>
      <c r="N110" s="22">
        <v>370806276</v>
      </c>
      <c r="O110" s="22">
        <v>27936546.800000001</v>
      </c>
      <c r="P110" s="22">
        <v>7.5340005302391377E-2</v>
      </c>
      <c r="R110" s="22" t="s">
        <v>486</v>
      </c>
      <c r="S110" s="22" t="s">
        <v>487</v>
      </c>
      <c r="T110" s="22" t="s">
        <v>488</v>
      </c>
      <c r="U110" s="22" t="s">
        <v>489</v>
      </c>
      <c r="V110" s="22">
        <v>4.3958261510505081E-2</v>
      </c>
    </row>
    <row r="111" spans="1:22" x14ac:dyDescent="0.25">
      <c r="A111" s="22" t="s">
        <v>618</v>
      </c>
      <c r="B111" s="22" t="s">
        <v>619</v>
      </c>
      <c r="C111" s="22" t="s">
        <v>620</v>
      </c>
      <c r="D111" s="22" t="s">
        <v>621</v>
      </c>
      <c r="E111" s="22">
        <v>33503379</v>
      </c>
      <c r="F111" s="22">
        <v>402040548</v>
      </c>
      <c r="G111" s="22"/>
      <c r="H111" s="22">
        <v>0</v>
      </c>
      <c r="J111" s="22" t="s">
        <v>619</v>
      </c>
      <c r="K111" s="22" t="s">
        <v>620</v>
      </c>
      <c r="L111" s="22" t="s">
        <v>621</v>
      </c>
      <c r="M111" s="22">
        <v>30900524</v>
      </c>
      <c r="N111" s="22">
        <v>370806288</v>
      </c>
      <c r="O111" s="22">
        <v>27803163.32</v>
      </c>
      <c r="P111" s="22">
        <v>7.4980290841238376E-2</v>
      </c>
      <c r="R111" s="22" t="s">
        <v>728</v>
      </c>
      <c r="S111" s="22" t="s">
        <v>729</v>
      </c>
      <c r="T111" s="22" t="s">
        <v>730</v>
      </c>
      <c r="U111" s="22" t="s">
        <v>731</v>
      </c>
      <c r="V111" s="22">
        <v>4.3581747883965155E-2</v>
      </c>
    </row>
    <row r="112" spans="1:22" x14ac:dyDescent="0.25">
      <c r="A112" s="22" t="s">
        <v>622</v>
      </c>
      <c r="B112" s="22" t="s">
        <v>623</v>
      </c>
      <c r="C112" s="22" t="s">
        <v>624</v>
      </c>
      <c r="D112" s="22" t="s">
        <v>625</v>
      </c>
      <c r="E112" s="22">
        <v>33503380</v>
      </c>
      <c r="F112" s="22">
        <v>402040560</v>
      </c>
      <c r="G112" s="22">
        <v>23307502.559999999</v>
      </c>
      <c r="H112" s="22">
        <v>5.7973012872134091E-2</v>
      </c>
      <c r="J112" s="22" t="s">
        <v>623</v>
      </c>
      <c r="K112" s="22" t="s">
        <v>624</v>
      </c>
      <c r="L112" s="22" t="s">
        <v>625</v>
      </c>
      <c r="M112" s="22">
        <v>30900525</v>
      </c>
      <c r="N112" s="22">
        <v>370806300</v>
      </c>
      <c r="O112" s="22">
        <v>27094729.050000001</v>
      </c>
      <c r="P112" s="22">
        <v>7.3069764591378303E-2</v>
      </c>
      <c r="R112" s="22" t="s">
        <v>614</v>
      </c>
      <c r="S112" s="22" t="s">
        <v>615</v>
      </c>
      <c r="T112" s="22" t="s">
        <v>616</v>
      </c>
      <c r="U112" s="22" t="s">
        <v>617</v>
      </c>
      <c r="V112" s="22">
        <v>4.0541511600253835E-2</v>
      </c>
    </row>
    <row r="113" spans="1:22" x14ac:dyDescent="0.25">
      <c r="A113" s="22" t="s">
        <v>43</v>
      </c>
      <c r="B113" s="22" t="s">
        <v>44</v>
      </c>
      <c r="C113" s="22" t="s">
        <v>45</v>
      </c>
      <c r="D113" s="22" t="s">
        <v>46</v>
      </c>
      <c r="E113" s="22">
        <v>33503382</v>
      </c>
      <c r="F113" s="22">
        <v>402040584</v>
      </c>
      <c r="G113" s="22"/>
      <c r="H113" s="22">
        <v>0</v>
      </c>
      <c r="J113" s="22" t="s">
        <v>44</v>
      </c>
      <c r="K113" s="22" t="s">
        <v>45</v>
      </c>
      <c r="L113" s="22" t="s">
        <v>46</v>
      </c>
      <c r="M113" s="22">
        <v>30900527</v>
      </c>
      <c r="N113" s="22">
        <v>370806324</v>
      </c>
      <c r="O113" s="22">
        <v>26671090.620000001</v>
      </c>
      <c r="P113" s="22">
        <v>7.1927280884238637E-2</v>
      </c>
      <c r="R113" s="22" t="s">
        <v>759</v>
      </c>
      <c r="S113" s="22" t="s">
        <v>760</v>
      </c>
      <c r="T113" s="22" t="s">
        <v>761</v>
      </c>
      <c r="U113" s="22" t="s">
        <v>762</v>
      </c>
      <c r="V113" s="22">
        <v>3.8867623348203074E-2</v>
      </c>
    </row>
    <row r="114" spans="1:22" x14ac:dyDescent="0.25">
      <c r="A114" s="22" t="s">
        <v>629</v>
      </c>
      <c r="B114" s="22" t="s">
        <v>630</v>
      </c>
      <c r="C114" s="22" t="s">
        <v>631</v>
      </c>
      <c r="D114" s="22" t="s">
        <v>632</v>
      </c>
      <c r="E114" s="22">
        <v>33503383</v>
      </c>
      <c r="F114" s="22">
        <v>402040596</v>
      </c>
      <c r="G114" s="22"/>
      <c r="H114" s="22">
        <v>0</v>
      </c>
      <c r="J114" s="22" t="s">
        <v>630</v>
      </c>
      <c r="K114" s="22" t="s">
        <v>631</v>
      </c>
      <c r="L114" s="22" t="s">
        <v>632</v>
      </c>
      <c r="M114" s="22">
        <v>30900528</v>
      </c>
      <c r="N114" s="22">
        <v>370806336</v>
      </c>
      <c r="O114" s="22">
        <v>26431754.32</v>
      </c>
      <c r="P114" s="22">
        <v>7.1281830308314906E-2</v>
      </c>
      <c r="R114" s="22" t="s">
        <v>763</v>
      </c>
      <c r="S114" s="22" t="s">
        <v>764</v>
      </c>
      <c r="T114" s="22" t="s">
        <v>765</v>
      </c>
      <c r="U114" s="22" t="s">
        <v>766</v>
      </c>
      <c r="V114" s="22">
        <v>3.855309311594271E-2</v>
      </c>
    </row>
    <row r="115" spans="1:22" x14ac:dyDescent="0.25">
      <c r="A115" s="22" t="s">
        <v>633</v>
      </c>
      <c r="B115" s="22" t="s">
        <v>634</v>
      </c>
      <c r="C115" s="22" t="s">
        <v>635</v>
      </c>
      <c r="D115" s="22" t="s">
        <v>636</v>
      </c>
      <c r="E115" s="22">
        <v>33503384</v>
      </c>
      <c r="F115" s="22">
        <v>402040608</v>
      </c>
      <c r="G115" s="22"/>
      <c r="H115" s="22">
        <v>0</v>
      </c>
      <c r="J115" s="22" t="s">
        <v>634</v>
      </c>
      <c r="K115" s="22" t="s">
        <v>635</v>
      </c>
      <c r="L115" s="22" t="s">
        <v>636</v>
      </c>
      <c r="M115" s="22">
        <v>30900529</v>
      </c>
      <c r="N115" s="22">
        <v>370806348</v>
      </c>
      <c r="O115" s="22">
        <v>25073291.899999999</v>
      </c>
      <c r="P115" s="22">
        <v>6.7618291960848523E-2</v>
      </c>
      <c r="R115" s="22" t="s">
        <v>756</v>
      </c>
      <c r="S115" s="22" t="s">
        <v>757</v>
      </c>
      <c r="T115" s="22" t="s">
        <v>758</v>
      </c>
      <c r="U115" s="22" t="s">
        <v>169</v>
      </c>
      <c r="V115" s="22">
        <v>3.842635274317862E-2</v>
      </c>
    </row>
    <row r="116" spans="1:22" x14ac:dyDescent="0.25">
      <c r="A116" s="22" t="s">
        <v>637</v>
      </c>
      <c r="B116" s="22" t="s">
        <v>638</v>
      </c>
      <c r="C116" s="22" t="s">
        <v>639</v>
      </c>
      <c r="D116" s="22" t="s">
        <v>640</v>
      </c>
      <c r="E116" s="22">
        <v>33503385</v>
      </c>
      <c r="F116" s="22">
        <v>402040620</v>
      </c>
      <c r="G116" s="22"/>
      <c r="H116" s="22">
        <v>0</v>
      </c>
      <c r="J116" s="22" t="s">
        <v>638</v>
      </c>
      <c r="K116" s="22" t="s">
        <v>639</v>
      </c>
      <c r="L116" s="22" t="s">
        <v>640</v>
      </c>
      <c r="M116" s="22">
        <v>30900530</v>
      </c>
      <c r="N116" s="22">
        <v>370806360</v>
      </c>
      <c r="O116" s="22">
        <v>25067596.359999999</v>
      </c>
      <c r="P116" s="22">
        <v>6.7602929895808683E-2</v>
      </c>
      <c r="R116" s="22" t="s">
        <v>415</v>
      </c>
      <c r="S116" s="22" t="s">
        <v>416</v>
      </c>
      <c r="T116" s="22" t="s">
        <v>417</v>
      </c>
      <c r="U116" s="22" t="s">
        <v>418</v>
      </c>
      <c r="V116" s="22">
        <v>3.6757811294747117E-2</v>
      </c>
    </row>
    <row r="117" spans="1:22" x14ac:dyDescent="0.25">
      <c r="A117" s="22" t="s">
        <v>641</v>
      </c>
      <c r="B117" s="22" t="s">
        <v>642</v>
      </c>
      <c r="C117" s="22" t="s">
        <v>643</v>
      </c>
      <c r="D117" s="22" t="s">
        <v>644</v>
      </c>
      <c r="E117" s="22">
        <v>33503386</v>
      </c>
      <c r="F117" s="22">
        <v>402040632</v>
      </c>
      <c r="G117" s="22"/>
      <c r="H117" s="22">
        <v>0</v>
      </c>
      <c r="J117" s="22" t="s">
        <v>642</v>
      </c>
      <c r="K117" s="22" t="s">
        <v>643</v>
      </c>
      <c r="L117" s="22" t="s">
        <v>644</v>
      </c>
      <c r="M117" s="22">
        <v>30900531</v>
      </c>
      <c r="N117" s="22">
        <v>370806372</v>
      </c>
      <c r="O117" s="22">
        <v>24116608.75</v>
      </c>
      <c r="P117" s="22">
        <v>6.5038280275291488E-2</v>
      </c>
      <c r="R117" s="22" t="s">
        <v>774</v>
      </c>
      <c r="S117" s="22" t="s">
        <v>775</v>
      </c>
      <c r="T117" s="22" t="s">
        <v>776</v>
      </c>
      <c r="U117" s="22" t="s">
        <v>777</v>
      </c>
      <c r="V117" s="22">
        <v>3.6464695925178599E-2</v>
      </c>
    </row>
    <row r="118" spans="1:22" x14ac:dyDescent="0.25">
      <c r="A118" s="22" t="s">
        <v>645</v>
      </c>
      <c r="B118" s="22" t="s">
        <v>646</v>
      </c>
      <c r="C118" s="22" t="s">
        <v>647</v>
      </c>
      <c r="D118" s="22" t="s">
        <v>648</v>
      </c>
      <c r="E118" s="22">
        <v>33503387</v>
      </c>
      <c r="F118" s="22">
        <v>402040644</v>
      </c>
      <c r="G118" s="22">
        <v>16997410.449999999</v>
      </c>
      <c r="H118" s="22">
        <v>4.2277841068227913E-2</v>
      </c>
      <c r="J118" s="22" t="s">
        <v>646</v>
      </c>
      <c r="K118" s="22" t="s">
        <v>647</v>
      </c>
      <c r="L118" s="22" t="s">
        <v>648</v>
      </c>
      <c r="M118" s="22">
        <v>30900532</v>
      </c>
      <c r="N118" s="22">
        <v>370806384</v>
      </c>
      <c r="O118" s="22">
        <v>23819755.050000001</v>
      </c>
      <c r="P118" s="22">
        <v>6.4237715632209827E-2</v>
      </c>
      <c r="R118" s="22" t="s">
        <v>785</v>
      </c>
      <c r="S118" s="22" t="s">
        <v>786</v>
      </c>
      <c r="T118" s="22" t="s">
        <v>787</v>
      </c>
      <c r="U118" s="22" t="s">
        <v>788</v>
      </c>
      <c r="V118" s="22">
        <v>3.5744621113594055E-2</v>
      </c>
    </row>
    <row r="119" spans="1:22" x14ac:dyDescent="0.25">
      <c r="A119" s="22" t="s">
        <v>653</v>
      </c>
      <c r="B119" s="22" t="s">
        <v>654</v>
      </c>
      <c r="C119" s="22" t="s">
        <v>655</v>
      </c>
      <c r="D119" s="22" t="s">
        <v>656</v>
      </c>
      <c r="E119" s="22">
        <v>33503389</v>
      </c>
      <c r="F119" s="22">
        <v>402040668</v>
      </c>
      <c r="G119" s="22"/>
      <c r="H119" s="22">
        <v>0</v>
      </c>
      <c r="J119" s="22" t="s">
        <v>654</v>
      </c>
      <c r="K119" s="22" t="s">
        <v>655</v>
      </c>
      <c r="L119" s="22" t="s">
        <v>656</v>
      </c>
      <c r="M119" s="22">
        <v>30900534</v>
      </c>
      <c r="N119" s="22">
        <v>370806408</v>
      </c>
      <c r="O119" s="22">
        <v>22765670.93</v>
      </c>
      <c r="P119" s="22">
        <v>6.1395031042721357E-2</v>
      </c>
      <c r="R119" s="22" t="s">
        <v>789</v>
      </c>
      <c r="S119" s="22" t="s">
        <v>790</v>
      </c>
      <c r="T119" s="22" t="s">
        <v>791</v>
      </c>
      <c r="U119" s="22" t="s">
        <v>792</v>
      </c>
      <c r="V119" s="22">
        <v>3.5394539798123917E-2</v>
      </c>
    </row>
    <row r="120" spans="1:22" x14ac:dyDescent="0.25">
      <c r="A120" s="22" t="s">
        <v>657</v>
      </c>
      <c r="B120" s="22" t="s">
        <v>658</v>
      </c>
      <c r="C120" s="22" t="s">
        <v>659</v>
      </c>
      <c r="D120" s="22" t="s">
        <v>660</v>
      </c>
      <c r="E120" s="22">
        <v>33503390</v>
      </c>
      <c r="F120" s="22">
        <v>402040680</v>
      </c>
      <c r="G120" s="22">
        <v>19431787.760000002</v>
      </c>
      <c r="H120" s="22">
        <v>4.8332889497649842E-2</v>
      </c>
      <c r="J120" s="22" t="s">
        <v>658</v>
      </c>
      <c r="K120" s="22" t="s">
        <v>659</v>
      </c>
      <c r="L120" s="22" t="s">
        <v>660</v>
      </c>
      <c r="M120" s="22">
        <v>30900535</v>
      </c>
      <c r="N120" s="22">
        <v>370806420</v>
      </c>
      <c r="O120" s="22">
        <v>22539700.710000001</v>
      </c>
      <c r="P120" s="22">
        <v>6.0785626931701996E-2</v>
      </c>
      <c r="R120" s="22" t="s">
        <v>797</v>
      </c>
      <c r="S120" s="22" t="s">
        <v>798</v>
      </c>
      <c r="T120" s="22" t="s">
        <v>799</v>
      </c>
      <c r="U120" s="22" t="s">
        <v>800</v>
      </c>
      <c r="V120" s="22">
        <v>3.4888472382795466E-2</v>
      </c>
    </row>
    <row r="121" spans="1:22" x14ac:dyDescent="0.25">
      <c r="A121" s="22">
        <v>90682</v>
      </c>
      <c r="B121" s="22" t="s">
        <v>661</v>
      </c>
      <c r="C121" s="22" t="s">
        <v>662</v>
      </c>
      <c r="D121" s="22" t="s">
        <v>663</v>
      </c>
      <c r="E121" s="22">
        <v>33503391</v>
      </c>
      <c r="F121" s="22">
        <v>402040692</v>
      </c>
      <c r="G121" s="22">
        <v>17105301.210000001</v>
      </c>
      <c r="H121" s="22">
        <v>4.2546193831543802E-2</v>
      </c>
      <c r="J121" s="22" t="s">
        <v>661</v>
      </c>
      <c r="K121" s="22" t="s">
        <v>662</v>
      </c>
      <c r="L121" s="22" t="s">
        <v>663</v>
      </c>
      <c r="M121" s="22">
        <v>30900536</v>
      </c>
      <c r="N121" s="22">
        <v>370806432</v>
      </c>
      <c r="O121" s="22">
        <v>22034217.93</v>
      </c>
      <c r="P121" s="22">
        <v>5.9422426442699891E-2</v>
      </c>
      <c r="R121" s="22" t="s">
        <v>808</v>
      </c>
      <c r="S121" s="22" t="s">
        <v>809</v>
      </c>
      <c r="T121" s="22" t="s">
        <v>810</v>
      </c>
      <c r="U121" s="22" t="s">
        <v>811</v>
      </c>
      <c r="V121" s="22">
        <v>3.2491684001293868E-2</v>
      </c>
    </row>
    <row r="122" spans="1:22" x14ac:dyDescent="0.25">
      <c r="A122" s="22" t="s">
        <v>664</v>
      </c>
      <c r="B122" s="22" t="s">
        <v>665</v>
      </c>
      <c r="C122" s="22" t="s">
        <v>666</v>
      </c>
      <c r="D122" s="22" t="s">
        <v>667</v>
      </c>
      <c r="E122" s="22">
        <v>33503392</v>
      </c>
      <c r="F122" s="22">
        <v>402040704</v>
      </c>
      <c r="G122" s="22"/>
      <c r="H122" s="22">
        <v>0</v>
      </c>
      <c r="J122" s="22" t="s">
        <v>665</v>
      </c>
      <c r="K122" s="22" t="s">
        <v>666</v>
      </c>
      <c r="L122" s="22" t="s">
        <v>667</v>
      </c>
      <c r="M122" s="22">
        <v>30900537</v>
      </c>
      <c r="N122" s="22">
        <v>370806444</v>
      </c>
      <c r="O122" s="22">
        <v>21888389.800000001</v>
      </c>
      <c r="P122" s="22">
        <v>5.902915160773204E-2</v>
      </c>
      <c r="R122" s="22" t="s">
        <v>75</v>
      </c>
      <c r="S122" s="22" t="s">
        <v>76</v>
      </c>
      <c r="T122" s="22" t="s">
        <v>77</v>
      </c>
      <c r="U122" s="22" t="s">
        <v>78</v>
      </c>
      <c r="V122" s="22">
        <v>3.2358455111819673E-2</v>
      </c>
    </row>
    <row r="123" spans="1:22" x14ac:dyDescent="0.25">
      <c r="A123" s="22" t="s">
        <v>668</v>
      </c>
      <c r="B123" s="22" t="s">
        <v>669</v>
      </c>
      <c r="C123" s="22" t="s">
        <v>670</v>
      </c>
      <c r="D123" s="22" t="s">
        <v>671</v>
      </c>
      <c r="E123" s="22">
        <v>33503393</v>
      </c>
      <c r="F123" s="22">
        <v>402040716</v>
      </c>
      <c r="G123" s="22">
        <v>17107436.550000001</v>
      </c>
      <c r="H123" s="22">
        <v>4.2551502544831803E-2</v>
      </c>
      <c r="J123" s="22" t="s">
        <v>669</v>
      </c>
      <c r="K123" s="22" t="s">
        <v>670</v>
      </c>
      <c r="L123" s="22" t="s">
        <v>671</v>
      </c>
      <c r="M123" s="22">
        <v>30900538</v>
      </c>
      <c r="N123" s="22">
        <v>370806456</v>
      </c>
      <c r="O123" s="22">
        <v>21749113.359999999</v>
      </c>
      <c r="P123" s="22">
        <v>5.8653545557470009E-2</v>
      </c>
      <c r="R123" s="22" t="s">
        <v>99</v>
      </c>
      <c r="S123" s="22" t="s">
        <v>100</v>
      </c>
      <c r="T123" s="22" t="s">
        <v>101</v>
      </c>
      <c r="U123" s="22" t="s">
        <v>102</v>
      </c>
      <c r="V123" s="22">
        <v>3.2254203292192793E-2</v>
      </c>
    </row>
    <row r="124" spans="1:22" x14ac:dyDescent="0.25">
      <c r="A124" s="22" t="s">
        <v>675</v>
      </c>
      <c r="B124" s="22" t="s">
        <v>676</v>
      </c>
      <c r="C124" s="22" t="s">
        <v>677</v>
      </c>
      <c r="D124" s="22" t="s">
        <v>678</v>
      </c>
      <c r="E124" s="22">
        <v>33503395</v>
      </c>
      <c r="F124" s="22">
        <v>402040740</v>
      </c>
      <c r="G124" s="22">
        <v>19662664.879999999</v>
      </c>
      <c r="H124" s="22">
        <v>4.8907145280848899E-2</v>
      </c>
      <c r="J124" s="22" t="s">
        <v>676</v>
      </c>
      <c r="K124" s="22" t="s">
        <v>677</v>
      </c>
      <c r="L124" s="22" t="s">
        <v>678</v>
      </c>
      <c r="M124" s="22">
        <v>30900540</v>
      </c>
      <c r="N124" s="22">
        <v>370806480</v>
      </c>
      <c r="O124" s="22">
        <v>19742375.280000001</v>
      </c>
      <c r="P124" s="22">
        <v>5.324172134208658E-2</v>
      </c>
      <c r="R124" s="22" t="s">
        <v>494</v>
      </c>
      <c r="S124" s="22" t="s">
        <v>495</v>
      </c>
      <c r="T124" s="22" t="s">
        <v>496</v>
      </c>
      <c r="U124" s="22" t="s">
        <v>497</v>
      </c>
      <c r="V124" s="22">
        <v>3.1191655975435939E-2</v>
      </c>
    </row>
    <row r="125" spans="1:22" x14ac:dyDescent="0.25">
      <c r="A125" s="22" t="s">
        <v>679</v>
      </c>
      <c r="B125" s="22" t="s">
        <v>680</v>
      </c>
      <c r="C125" s="22" t="s">
        <v>681</v>
      </c>
      <c r="D125" s="22" t="s">
        <v>682</v>
      </c>
      <c r="E125" s="22">
        <v>33503396</v>
      </c>
      <c r="F125" s="22">
        <v>402040752</v>
      </c>
      <c r="G125" s="22">
        <v>16462837.050000001</v>
      </c>
      <c r="H125" s="22">
        <v>4.0948179924805234E-2</v>
      </c>
      <c r="J125" s="22" t="s">
        <v>680</v>
      </c>
      <c r="K125" s="22" t="s">
        <v>681</v>
      </c>
      <c r="L125" s="22" t="s">
        <v>682</v>
      </c>
      <c r="M125" s="22">
        <v>30900541</v>
      </c>
      <c r="N125" s="22">
        <v>370806492</v>
      </c>
      <c r="O125" s="22">
        <v>19592905.300000001</v>
      </c>
      <c r="P125" s="22">
        <v>5.2838625328059254E-2</v>
      </c>
      <c r="R125" s="22" t="s">
        <v>377</v>
      </c>
      <c r="S125" s="22" t="s">
        <v>378</v>
      </c>
      <c r="T125" s="22" t="s">
        <v>379</v>
      </c>
      <c r="U125" s="22" t="s">
        <v>380</v>
      </c>
      <c r="V125" s="22">
        <v>3.0663718999716372E-2</v>
      </c>
    </row>
    <row r="126" spans="1:22" x14ac:dyDescent="0.25">
      <c r="A126" s="22" t="s">
        <v>6</v>
      </c>
      <c r="B126" s="22" t="s">
        <v>7</v>
      </c>
      <c r="C126" s="22" t="s">
        <v>8</v>
      </c>
      <c r="D126" s="22" t="s">
        <v>9</v>
      </c>
      <c r="E126" s="22">
        <v>33503399</v>
      </c>
      <c r="F126" s="22">
        <v>402040788</v>
      </c>
      <c r="G126" s="22"/>
      <c r="H126" s="22">
        <v>0</v>
      </c>
      <c r="J126" s="22" t="s">
        <v>7</v>
      </c>
      <c r="K126" s="22" t="s">
        <v>8</v>
      </c>
      <c r="L126" s="22" t="s">
        <v>9</v>
      </c>
      <c r="M126" s="22">
        <v>30900544</v>
      </c>
      <c r="N126" s="22">
        <v>370806528</v>
      </c>
      <c r="O126" s="22">
        <v>19235277.84</v>
      </c>
      <c r="P126" s="22">
        <v>5.187416182705392E-2</v>
      </c>
      <c r="R126" s="22" t="s">
        <v>31</v>
      </c>
      <c r="S126" s="22" t="s">
        <v>32</v>
      </c>
      <c r="T126" s="22" t="s">
        <v>33</v>
      </c>
      <c r="U126" s="22" t="s">
        <v>34</v>
      </c>
      <c r="V126" s="22">
        <v>3.0583356037867205E-2</v>
      </c>
    </row>
    <row r="127" spans="1:22" x14ac:dyDescent="0.25">
      <c r="A127" s="22" t="s">
        <v>691</v>
      </c>
      <c r="B127" s="22" t="s">
        <v>692</v>
      </c>
      <c r="C127" s="22" t="s">
        <v>692</v>
      </c>
      <c r="D127" s="22"/>
      <c r="E127" s="22">
        <v>33503400</v>
      </c>
      <c r="F127" s="22">
        <v>402040800</v>
      </c>
      <c r="G127" s="22">
        <v>10787142.789999999</v>
      </c>
      <c r="H127" s="22">
        <v>2.6830965389582347E-2</v>
      </c>
      <c r="J127" s="22" t="s">
        <v>692</v>
      </c>
      <c r="K127" s="22" t="s">
        <v>692</v>
      </c>
      <c r="L127" s="22"/>
      <c r="M127" s="22">
        <v>30900545</v>
      </c>
      <c r="N127" s="22">
        <v>370806540</v>
      </c>
      <c r="O127" s="22">
        <v>18737692.949999999</v>
      </c>
      <c r="P127" s="22">
        <v>5.0532261243288752E-2</v>
      </c>
      <c r="R127" s="22" t="s">
        <v>834</v>
      </c>
      <c r="S127" s="22" t="s">
        <v>835</v>
      </c>
      <c r="T127" s="22" t="s">
        <v>836</v>
      </c>
      <c r="U127" s="22" t="s">
        <v>837</v>
      </c>
      <c r="V127" s="22">
        <v>2.8941013563917085E-2</v>
      </c>
    </row>
    <row r="128" spans="1:22" x14ac:dyDescent="0.25">
      <c r="A128" s="22" t="s">
        <v>693</v>
      </c>
      <c r="B128" s="22" t="s">
        <v>694</v>
      </c>
      <c r="C128" s="22" t="s">
        <v>695</v>
      </c>
      <c r="D128" s="22" t="s">
        <v>696</v>
      </c>
      <c r="E128" s="22">
        <v>33503402</v>
      </c>
      <c r="F128" s="22">
        <v>402040824</v>
      </c>
      <c r="G128" s="22">
        <v>19707512.510000002</v>
      </c>
      <c r="H128" s="22">
        <v>4.9018685002993632E-2</v>
      </c>
      <c r="J128" s="22" t="s">
        <v>694</v>
      </c>
      <c r="K128" s="22" t="s">
        <v>695</v>
      </c>
      <c r="L128" s="22" t="s">
        <v>696</v>
      </c>
      <c r="M128" s="22">
        <v>30900547</v>
      </c>
      <c r="N128" s="22">
        <v>370806564</v>
      </c>
      <c r="O128" s="22">
        <v>18573468.699999999</v>
      </c>
      <c r="P128" s="22">
        <v>5.0089374092094012E-2</v>
      </c>
      <c r="R128" s="22" t="s">
        <v>838</v>
      </c>
      <c r="S128" s="22" t="s">
        <v>839</v>
      </c>
      <c r="T128" s="22" t="s">
        <v>840</v>
      </c>
      <c r="U128" s="22" t="s">
        <v>572</v>
      </c>
      <c r="V128" s="22">
        <v>2.8906908152254794E-2</v>
      </c>
    </row>
    <row r="129" spans="1:22" x14ac:dyDescent="0.25">
      <c r="A129" s="22" t="s">
        <v>701</v>
      </c>
      <c r="B129" s="22" t="s">
        <v>702</v>
      </c>
      <c r="C129" s="22" t="s">
        <v>703</v>
      </c>
      <c r="D129" s="22" t="s">
        <v>704</v>
      </c>
      <c r="E129" s="22">
        <v>33503404</v>
      </c>
      <c r="F129" s="22">
        <v>402040848</v>
      </c>
      <c r="G129" s="22">
        <v>17791224.620000001</v>
      </c>
      <c r="H129" s="22">
        <v>4.4252281101546179E-2</v>
      </c>
      <c r="J129" s="22" t="s">
        <v>702</v>
      </c>
      <c r="K129" s="22" t="s">
        <v>703</v>
      </c>
      <c r="L129" s="22" t="s">
        <v>704</v>
      </c>
      <c r="M129" s="22">
        <v>30900549</v>
      </c>
      <c r="N129" s="22">
        <v>370806588</v>
      </c>
      <c r="O129" s="22">
        <v>18178464.5</v>
      </c>
      <c r="P129" s="22">
        <v>4.9024114156245788E-2</v>
      </c>
      <c r="R129" s="22" t="s">
        <v>103</v>
      </c>
      <c r="S129" s="22" t="s">
        <v>104</v>
      </c>
      <c r="T129" s="22" t="s">
        <v>105</v>
      </c>
      <c r="U129" s="22" t="s">
        <v>106</v>
      </c>
      <c r="V129" s="22">
        <v>2.6823921210223242E-2</v>
      </c>
    </row>
    <row r="130" spans="1:22" x14ac:dyDescent="0.25">
      <c r="A130" s="22" t="s">
        <v>705</v>
      </c>
      <c r="B130" s="22" t="s">
        <v>706</v>
      </c>
      <c r="C130" s="22" t="s">
        <v>707</v>
      </c>
      <c r="D130" s="22" t="s">
        <v>708</v>
      </c>
      <c r="E130" s="22">
        <v>33503405</v>
      </c>
      <c r="F130" s="22">
        <v>402040860</v>
      </c>
      <c r="G130" s="22">
        <v>17837988.350000001</v>
      </c>
      <c r="H130" s="22">
        <v>4.4368595644731237E-2</v>
      </c>
      <c r="J130" s="22" t="s">
        <v>706</v>
      </c>
      <c r="K130" s="22" t="s">
        <v>707</v>
      </c>
      <c r="L130" s="22" t="s">
        <v>708</v>
      </c>
      <c r="M130" s="22">
        <v>30900550</v>
      </c>
      <c r="N130" s="22">
        <v>370806600</v>
      </c>
      <c r="O130" s="22">
        <v>17953540.559999999</v>
      </c>
      <c r="P130" s="22">
        <v>4.8417532374019231E-2</v>
      </c>
      <c r="R130" s="22" t="s">
        <v>851</v>
      </c>
      <c r="S130" s="22" t="s">
        <v>852</v>
      </c>
      <c r="T130" s="22" t="s">
        <v>853</v>
      </c>
      <c r="U130" s="22" t="s">
        <v>854</v>
      </c>
      <c r="V130" s="22">
        <v>2.6272581457147656E-2</v>
      </c>
    </row>
    <row r="131" spans="1:22" x14ac:dyDescent="0.25">
      <c r="A131" s="22" t="s">
        <v>709</v>
      </c>
      <c r="B131" s="22" t="s">
        <v>710</v>
      </c>
      <c r="C131" s="22" t="s">
        <v>711</v>
      </c>
      <c r="D131" s="22" t="s">
        <v>712</v>
      </c>
      <c r="E131" s="22">
        <v>33503406</v>
      </c>
      <c r="F131" s="22">
        <v>402040872</v>
      </c>
      <c r="G131" s="22"/>
      <c r="H131" s="22">
        <v>0</v>
      </c>
      <c r="J131" s="22" t="s">
        <v>710</v>
      </c>
      <c r="K131" s="22" t="s">
        <v>711</v>
      </c>
      <c r="L131" s="22" t="s">
        <v>712</v>
      </c>
      <c r="M131" s="22">
        <v>30900551</v>
      </c>
      <c r="N131" s="22">
        <v>370806612</v>
      </c>
      <c r="O131" s="22">
        <v>17804768.390000001</v>
      </c>
      <c r="P131" s="22">
        <v>4.8016318516995594E-2</v>
      </c>
      <c r="R131" s="22" t="s">
        <v>691</v>
      </c>
      <c r="S131" s="22" t="s">
        <v>692</v>
      </c>
      <c r="T131" s="22" t="s">
        <v>692</v>
      </c>
      <c r="U131" s="22"/>
      <c r="V131" s="22">
        <v>2.3701295853706405E-2</v>
      </c>
    </row>
    <row r="132" spans="1:22" x14ac:dyDescent="0.25">
      <c r="A132" s="22" t="s">
        <v>720</v>
      </c>
      <c r="B132" s="22" t="s">
        <v>721</v>
      </c>
      <c r="C132" s="22" t="s">
        <v>722</v>
      </c>
      <c r="D132" s="22" t="s">
        <v>723</v>
      </c>
      <c r="E132" s="22">
        <v>33503409</v>
      </c>
      <c r="F132" s="22">
        <v>402040908</v>
      </c>
      <c r="G132" s="22"/>
      <c r="H132" s="22">
        <v>0</v>
      </c>
      <c r="J132" s="22" t="s">
        <v>721</v>
      </c>
      <c r="K132" s="22" t="s">
        <v>722</v>
      </c>
      <c r="L132" s="22" t="s">
        <v>723</v>
      </c>
      <c r="M132" s="22">
        <v>30900554</v>
      </c>
      <c r="N132" s="22">
        <v>370806648</v>
      </c>
      <c r="O132" s="22">
        <v>16830600.75</v>
      </c>
      <c r="P132" s="22">
        <v>4.5389155886978595E-2</v>
      </c>
      <c r="R132" s="22" t="s">
        <v>885</v>
      </c>
      <c r="S132" s="22" t="s">
        <v>886</v>
      </c>
      <c r="T132" s="22" t="s">
        <v>887</v>
      </c>
      <c r="U132" s="22" t="s">
        <v>888</v>
      </c>
      <c r="V132" s="22">
        <v>2.2406898604542827E-2</v>
      </c>
    </row>
    <row r="133" spans="1:22" x14ac:dyDescent="0.25">
      <c r="A133" s="22" t="s">
        <v>728</v>
      </c>
      <c r="B133" s="22" t="s">
        <v>729</v>
      </c>
      <c r="C133" s="22" t="s">
        <v>730</v>
      </c>
      <c r="D133" s="22" t="s">
        <v>731</v>
      </c>
      <c r="E133" s="22">
        <v>33503411</v>
      </c>
      <c r="F133" s="22">
        <v>402040932</v>
      </c>
      <c r="G133" s="22">
        <v>76571.63</v>
      </c>
      <c r="H133" s="22">
        <v>1.9045729900954463E-4</v>
      </c>
      <c r="J133" s="22" t="s">
        <v>729</v>
      </c>
      <c r="K133" s="22" t="s">
        <v>730</v>
      </c>
      <c r="L133" s="22" t="s">
        <v>731</v>
      </c>
      <c r="M133" s="22">
        <v>30900556</v>
      </c>
      <c r="N133" s="22">
        <v>370806672</v>
      </c>
      <c r="O133" s="22">
        <v>16231025.73</v>
      </c>
      <c r="P133" s="22">
        <v>4.3772205182974699E-2</v>
      </c>
      <c r="R133" s="22" t="s">
        <v>645</v>
      </c>
      <c r="S133" s="22" t="s">
        <v>646</v>
      </c>
      <c r="T133" s="22" t="s">
        <v>647</v>
      </c>
      <c r="U133" s="22" t="s">
        <v>648</v>
      </c>
      <c r="V133" s="22">
        <v>2.1959874563981914E-2</v>
      </c>
    </row>
    <row r="134" spans="1:22" x14ac:dyDescent="0.25">
      <c r="A134" s="22" t="s">
        <v>732</v>
      </c>
      <c r="B134" s="22" t="s">
        <v>733</v>
      </c>
      <c r="C134" s="22" t="s">
        <v>734</v>
      </c>
      <c r="D134" s="22" t="s">
        <v>735</v>
      </c>
      <c r="E134" s="22">
        <v>33503413</v>
      </c>
      <c r="F134" s="22">
        <v>402040956</v>
      </c>
      <c r="G134" s="22">
        <v>15683848.43</v>
      </c>
      <c r="H134" s="22">
        <v>3.9010573912773204E-2</v>
      </c>
      <c r="J134" s="22" t="s">
        <v>733</v>
      </c>
      <c r="K134" s="22" t="s">
        <v>734</v>
      </c>
      <c r="L134" s="22" t="s">
        <v>735</v>
      </c>
      <c r="M134" s="22">
        <v>30900558</v>
      </c>
      <c r="N134" s="22">
        <v>370806696</v>
      </c>
      <c r="O134" s="22">
        <v>15634280.16</v>
      </c>
      <c r="P134" s="22">
        <v>4.2162885213917499E-2</v>
      </c>
      <c r="R134" s="22" t="s">
        <v>893</v>
      </c>
      <c r="S134" s="22" t="s">
        <v>894</v>
      </c>
      <c r="T134" s="22" t="s">
        <v>895</v>
      </c>
      <c r="U134" s="22" t="s">
        <v>896</v>
      </c>
      <c r="V134" s="22">
        <v>2.1415184122830309E-2</v>
      </c>
    </row>
    <row r="135" spans="1:22" x14ac:dyDescent="0.25">
      <c r="A135" s="22" t="s">
        <v>748</v>
      </c>
      <c r="B135" s="22" t="s">
        <v>749</v>
      </c>
      <c r="C135" s="22" t="s">
        <v>750</v>
      </c>
      <c r="D135" s="22" t="s">
        <v>751</v>
      </c>
      <c r="E135" s="22">
        <v>33503417</v>
      </c>
      <c r="F135" s="22">
        <v>402041004</v>
      </c>
      <c r="G135" s="22">
        <v>7813655.0800000001</v>
      </c>
      <c r="H135" s="22">
        <v>1.9434970568325414E-2</v>
      </c>
      <c r="J135" s="22" t="s">
        <v>749</v>
      </c>
      <c r="K135" s="22" t="s">
        <v>750</v>
      </c>
      <c r="L135" s="22" t="s">
        <v>751</v>
      </c>
      <c r="M135" s="22">
        <v>30900562</v>
      </c>
      <c r="N135" s="22">
        <v>370806744</v>
      </c>
      <c r="O135" s="22">
        <v>14826932.529999999</v>
      </c>
      <c r="P135" s="22">
        <v>3.9985606437621855E-2</v>
      </c>
      <c r="R135" s="22" t="s">
        <v>904</v>
      </c>
      <c r="S135" s="22" t="s">
        <v>905</v>
      </c>
      <c r="T135" s="22" t="s">
        <v>906</v>
      </c>
      <c r="U135" s="22" t="s">
        <v>907</v>
      </c>
      <c r="V135" s="22">
        <v>2.0914330771344827E-2</v>
      </c>
    </row>
    <row r="136" spans="1:22" x14ac:dyDescent="0.25">
      <c r="A136" s="22" t="s">
        <v>756</v>
      </c>
      <c r="B136" s="22" t="s">
        <v>757</v>
      </c>
      <c r="C136" s="22" t="s">
        <v>758</v>
      </c>
      <c r="D136" s="22" t="s">
        <v>169</v>
      </c>
      <c r="E136" s="22">
        <v>33503419</v>
      </c>
      <c r="F136" s="22">
        <v>402041028</v>
      </c>
      <c r="G136" s="22">
        <v>341056.99</v>
      </c>
      <c r="H136" s="22">
        <v>8.4831389397402497E-4</v>
      </c>
      <c r="J136" s="22" t="s">
        <v>757</v>
      </c>
      <c r="K136" s="22" t="s">
        <v>758</v>
      </c>
      <c r="L136" s="22" t="s">
        <v>169</v>
      </c>
      <c r="M136" s="22">
        <v>30900564</v>
      </c>
      <c r="N136" s="22">
        <v>370806768</v>
      </c>
      <c r="O136" s="22">
        <v>14563312.199999999</v>
      </c>
      <c r="P136" s="22">
        <v>3.9274666637152643E-2</v>
      </c>
      <c r="R136" s="22" t="s">
        <v>35</v>
      </c>
      <c r="S136" s="22" t="s">
        <v>36</v>
      </c>
      <c r="T136" s="22" t="s">
        <v>37</v>
      </c>
      <c r="U136" s="22" t="s">
        <v>38</v>
      </c>
      <c r="V136" s="22">
        <v>2.0783414358707761E-2</v>
      </c>
    </row>
    <row r="137" spans="1:22" x14ac:dyDescent="0.25">
      <c r="A137" s="22" t="s">
        <v>759</v>
      </c>
      <c r="B137" s="22" t="s">
        <v>760</v>
      </c>
      <c r="C137" s="22" t="s">
        <v>761</v>
      </c>
      <c r="D137" s="22" t="s">
        <v>762</v>
      </c>
      <c r="E137" s="22">
        <v>33503420</v>
      </c>
      <c r="F137" s="22">
        <v>402041040</v>
      </c>
      <c r="G137" s="22"/>
      <c r="H137" s="22">
        <v>0</v>
      </c>
      <c r="J137" s="22" t="s">
        <v>760</v>
      </c>
      <c r="K137" s="22" t="s">
        <v>761</v>
      </c>
      <c r="L137" s="22" t="s">
        <v>762</v>
      </c>
      <c r="M137" s="22">
        <v>30900565</v>
      </c>
      <c r="N137" s="22">
        <v>370806780</v>
      </c>
      <c r="O137" s="22">
        <v>14412378.26</v>
      </c>
      <c r="P137" s="22">
        <v>3.8867623348203074E-2</v>
      </c>
      <c r="R137" s="22" t="s">
        <v>748</v>
      </c>
      <c r="S137" s="22" t="s">
        <v>749</v>
      </c>
      <c r="T137" s="22" t="s">
        <v>750</v>
      </c>
      <c r="U137" s="22" t="s">
        <v>751</v>
      </c>
      <c r="V137" s="22">
        <v>2.0550635869296442E-2</v>
      </c>
    </row>
    <row r="138" spans="1:22" x14ac:dyDescent="0.25">
      <c r="A138" s="22" t="s">
        <v>763</v>
      </c>
      <c r="B138" s="22" t="s">
        <v>764</v>
      </c>
      <c r="C138" s="22" t="s">
        <v>765</v>
      </c>
      <c r="D138" s="22" t="s">
        <v>766</v>
      </c>
      <c r="E138" s="22">
        <v>33503421</v>
      </c>
      <c r="F138" s="22">
        <v>402041052</v>
      </c>
      <c r="G138" s="22"/>
      <c r="H138" s="22">
        <v>0</v>
      </c>
      <c r="J138" s="22" t="s">
        <v>764</v>
      </c>
      <c r="K138" s="22" t="s">
        <v>765</v>
      </c>
      <c r="L138" s="22" t="s">
        <v>766</v>
      </c>
      <c r="M138" s="22">
        <v>30900566</v>
      </c>
      <c r="N138" s="22">
        <v>370806792</v>
      </c>
      <c r="O138" s="22">
        <v>14295748.779999999</v>
      </c>
      <c r="P138" s="22">
        <v>3.855309311594271E-2</v>
      </c>
      <c r="R138" s="22" t="s">
        <v>590</v>
      </c>
      <c r="S138" s="22" t="s">
        <v>591</v>
      </c>
      <c r="T138" s="22" t="s">
        <v>592</v>
      </c>
      <c r="U138" s="22" t="s">
        <v>593</v>
      </c>
      <c r="V138" s="22">
        <v>2.020192080929839E-2</v>
      </c>
    </row>
    <row r="139" spans="1:22" x14ac:dyDescent="0.25">
      <c r="A139" s="22" t="s">
        <v>771</v>
      </c>
      <c r="B139" s="22" t="s">
        <v>772</v>
      </c>
      <c r="C139" s="22" t="s">
        <v>773</v>
      </c>
      <c r="D139" s="22" t="s">
        <v>772</v>
      </c>
      <c r="E139" s="22">
        <v>33503423</v>
      </c>
      <c r="F139" s="22">
        <v>402041076</v>
      </c>
      <c r="G139" s="22">
        <v>10628637.6</v>
      </c>
      <c r="H139" s="22">
        <v>2.6436695737029614E-2</v>
      </c>
      <c r="J139" s="22" t="s">
        <v>772</v>
      </c>
      <c r="K139" s="22" t="s">
        <v>773</v>
      </c>
      <c r="L139" s="22" t="s">
        <v>772</v>
      </c>
      <c r="M139" s="22">
        <v>30900568</v>
      </c>
      <c r="N139" s="22">
        <v>370806816</v>
      </c>
      <c r="O139" s="22">
        <v>13796620.52</v>
      </c>
      <c r="P139" s="22">
        <v>3.7207030520172532E-2</v>
      </c>
      <c r="R139" s="22" t="s">
        <v>931</v>
      </c>
      <c r="S139" s="22" t="s">
        <v>932</v>
      </c>
      <c r="T139" s="22" t="s">
        <v>933</v>
      </c>
      <c r="U139" s="22" t="s">
        <v>934</v>
      </c>
      <c r="V139" s="22">
        <v>1.8604650236465091E-2</v>
      </c>
    </row>
    <row r="140" spans="1:22" x14ac:dyDescent="0.25">
      <c r="A140" s="22" t="s">
        <v>774</v>
      </c>
      <c r="B140" s="22" t="s">
        <v>775</v>
      </c>
      <c r="C140" s="22" t="s">
        <v>776</v>
      </c>
      <c r="D140" s="22" t="s">
        <v>777</v>
      </c>
      <c r="E140" s="22">
        <v>33503424</v>
      </c>
      <c r="F140" s="22">
        <v>402041088</v>
      </c>
      <c r="G140" s="22"/>
      <c r="H140" s="22">
        <v>0</v>
      </c>
      <c r="J140" s="22" t="s">
        <v>775</v>
      </c>
      <c r="K140" s="22" t="s">
        <v>776</v>
      </c>
      <c r="L140" s="22" t="s">
        <v>777</v>
      </c>
      <c r="M140" s="22">
        <v>30900569</v>
      </c>
      <c r="N140" s="22">
        <v>370806828</v>
      </c>
      <c r="O140" s="22">
        <v>13521358.23</v>
      </c>
      <c r="P140" s="22">
        <v>3.6464695925178599E-2</v>
      </c>
      <c r="R140" s="22">
        <v>90739</v>
      </c>
      <c r="S140" s="22" t="s">
        <v>943</v>
      </c>
      <c r="T140" s="22" t="s">
        <v>944</v>
      </c>
      <c r="U140" s="22" t="s">
        <v>945</v>
      </c>
      <c r="V140" s="22">
        <v>1.7653270526188827E-2</v>
      </c>
    </row>
    <row r="141" spans="1:22" x14ac:dyDescent="0.25">
      <c r="A141" s="22" t="s">
        <v>785</v>
      </c>
      <c r="B141" s="22" t="s">
        <v>786</v>
      </c>
      <c r="C141" s="22" t="s">
        <v>787</v>
      </c>
      <c r="D141" s="22" t="s">
        <v>788</v>
      </c>
      <c r="E141" s="22">
        <v>33503427</v>
      </c>
      <c r="F141" s="22">
        <v>402041124</v>
      </c>
      <c r="G141" s="22"/>
      <c r="H141" s="22">
        <v>0</v>
      </c>
      <c r="J141" s="22" t="s">
        <v>786</v>
      </c>
      <c r="K141" s="22" t="s">
        <v>787</v>
      </c>
      <c r="L141" s="22" t="s">
        <v>788</v>
      </c>
      <c r="M141" s="22">
        <v>30900572</v>
      </c>
      <c r="N141" s="22">
        <v>370806864</v>
      </c>
      <c r="O141" s="22">
        <v>13254350.859999999</v>
      </c>
      <c r="P141" s="22">
        <v>3.5744621113594055E-2</v>
      </c>
      <c r="R141" s="22" t="s">
        <v>935</v>
      </c>
      <c r="S141" s="22" t="s">
        <v>936</v>
      </c>
      <c r="T141" s="22" t="s">
        <v>937</v>
      </c>
      <c r="U141" s="22" t="s">
        <v>938</v>
      </c>
      <c r="V141" s="22">
        <v>1.763091126718502E-2</v>
      </c>
    </row>
    <row r="142" spans="1:22" x14ac:dyDescent="0.25">
      <c r="A142" s="22" t="s">
        <v>789</v>
      </c>
      <c r="B142" s="22" t="s">
        <v>790</v>
      </c>
      <c r="C142" s="22" t="s">
        <v>791</v>
      </c>
      <c r="D142" s="22" t="s">
        <v>792</v>
      </c>
      <c r="E142" s="22">
        <v>33503428</v>
      </c>
      <c r="F142" s="22">
        <v>402041136</v>
      </c>
      <c r="G142" s="22"/>
      <c r="H142" s="22">
        <v>0</v>
      </c>
      <c r="J142" s="22" t="s">
        <v>790</v>
      </c>
      <c r="K142" s="22" t="s">
        <v>791</v>
      </c>
      <c r="L142" s="22" t="s">
        <v>792</v>
      </c>
      <c r="M142" s="22">
        <v>30900573</v>
      </c>
      <c r="N142" s="22">
        <v>370806876</v>
      </c>
      <c r="O142" s="22">
        <v>13124538.73</v>
      </c>
      <c r="P142" s="22">
        <v>3.5394539798123917E-2</v>
      </c>
      <c r="R142" s="22" t="s">
        <v>949</v>
      </c>
      <c r="S142" s="22" t="s">
        <v>950</v>
      </c>
      <c r="T142" s="22" t="s">
        <v>951</v>
      </c>
      <c r="U142" s="22" t="s">
        <v>952</v>
      </c>
      <c r="V142" s="22">
        <v>1.7306079511241738E-2</v>
      </c>
    </row>
    <row r="143" spans="1:22" x14ac:dyDescent="0.25">
      <c r="A143" s="22" t="s">
        <v>793</v>
      </c>
      <c r="B143" s="22" t="s">
        <v>794</v>
      </c>
      <c r="C143" s="22" t="s">
        <v>795</v>
      </c>
      <c r="D143" s="22" t="s">
        <v>796</v>
      </c>
      <c r="E143" s="22">
        <v>33503429</v>
      </c>
      <c r="F143" s="22">
        <v>402041148</v>
      </c>
      <c r="G143" s="22">
        <v>9859730.2200000007</v>
      </c>
      <c r="H143" s="22">
        <v>2.4524181838223188E-2</v>
      </c>
      <c r="J143" s="22" t="s">
        <v>794</v>
      </c>
      <c r="K143" s="22" t="s">
        <v>795</v>
      </c>
      <c r="L143" s="22" t="s">
        <v>796</v>
      </c>
      <c r="M143" s="22">
        <v>30900574</v>
      </c>
      <c r="N143" s="22">
        <v>370806888</v>
      </c>
      <c r="O143" s="22">
        <v>13123767.68</v>
      </c>
      <c r="P143" s="22">
        <v>3.5392459268448105E-2</v>
      </c>
      <c r="R143" s="22" t="s">
        <v>955</v>
      </c>
      <c r="S143" s="22" t="s">
        <v>956</v>
      </c>
      <c r="T143" s="22" t="s">
        <v>957</v>
      </c>
      <c r="U143" s="22" t="s">
        <v>862</v>
      </c>
      <c r="V143" s="22">
        <v>1.6950308907481969E-2</v>
      </c>
    </row>
    <row r="144" spans="1:22" x14ac:dyDescent="0.25">
      <c r="A144" s="22" t="s">
        <v>797</v>
      </c>
      <c r="B144" s="22" t="s">
        <v>798</v>
      </c>
      <c r="C144" s="22" t="s">
        <v>799</v>
      </c>
      <c r="D144" s="22" t="s">
        <v>800</v>
      </c>
      <c r="E144" s="22">
        <v>33503430</v>
      </c>
      <c r="F144" s="22">
        <v>402041160</v>
      </c>
      <c r="G144" s="22"/>
      <c r="H144" s="22">
        <v>0</v>
      </c>
      <c r="J144" s="22" t="s">
        <v>798</v>
      </c>
      <c r="K144" s="22" t="s">
        <v>799</v>
      </c>
      <c r="L144" s="22" t="s">
        <v>800</v>
      </c>
      <c r="M144" s="22">
        <v>30900575</v>
      </c>
      <c r="N144" s="22">
        <v>370806900</v>
      </c>
      <c r="O144" s="22">
        <v>12936886.289999999</v>
      </c>
      <c r="P144" s="22">
        <v>3.4888472382795466E-2</v>
      </c>
      <c r="R144" s="22">
        <v>90682</v>
      </c>
      <c r="S144" s="22" t="s">
        <v>661</v>
      </c>
      <c r="T144" s="22" t="s">
        <v>662</v>
      </c>
      <c r="U144" s="22" t="s">
        <v>663</v>
      </c>
      <c r="V144" s="22">
        <v>1.6876232611156089E-2</v>
      </c>
    </row>
    <row r="145" spans="1:22" x14ac:dyDescent="0.25">
      <c r="A145" s="22" t="s">
        <v>808</v>
      </c>
      <c r="B145" s="22" t="s">
        <v>809</v>
      </c>
      <c r="C145" s="22" t="s">
        <v>810</v>
      </c>
      <c r="D145" s="22" t="s">
        <v>811</v>
      </c>
      <c r="E145" s="22">
        <v>33503433</v>
      </c>
      <c r="F145" s="22">
        <v>402041196</v>
      </c>
      <c r="G145" s="22"/>
      <c r="H145" s="22">
        <v>0</v>
      </c>
      <c r="J145" s="22" t="s">
        <v>809</v>
      </c>
      <c r="K145" s="22" t="s">
        <v>810</v>
      </c>
      <c r="L145" s="22" t="s">
        <v>811</v>
      </c>
      <c r="M145" s="22">
        <v>30900578</v>
      </c>
      <c r="N145" s="22">
        <v>370806936</v>
      </c>
      <c r="O145" s="22">
        <v>12048141.789999999</v>
      </c>
      <c r="P145" s="22">
        <v>3.2491684001293868E-2</v>
      </c>
      <c r="R145" s="22" t="s">
        <v>558</v>
      </c>
      <c r="S145" s="22" t="s">
        <v>559</v>
      </c>
      <c r="T145" s="22" t="s">
        <v>560</v>
      </c>
      <c r="U145" s="22" t="s">
        <v>561</v>
      </c>
      <c r="V145" s="22">
        <v>1.6369529786553899E-2</v>
      </c>
    </row>
    <row r="146" spans="1:22" x14ac:dyDescent="0.25">
      <c r="A146" s="22" t="s">
        <v>812</v>
      </c>
      <c r="B146" s="22" t="s">
        <v>813</v>
      </c>
      <c r="C146" s="22" t="s">
        <v>814</v>
      </c>
      <c r="D146" s="22" t="s">
        <v>263</v>
      </c>
      <c r="E146" s="22">
        <v>33503434</v>
      </c>
      <c r="F146" s="22">
        <v>402041208</v>
      </c>
      <c r="G146" s="22">
        <v>8213622.0700000003</v>
      </c>
      <c r="H146" s="22">
        <v>2.0429801489403546E-2</v>
      </c>
      <c r="J146" s="22" t="s">
        <v>813</v>
      </c>
      <c r="K146" s="22" t="s">
        <v>814</v>
      </c>
      <c r="L146" s="22" t="s">
        <v>263</v>
      </c>
      <c r="M146" s="22">
        <v>30900579</v>
      </c>
      <c r="N146" s="22">
        <v>370806948</v>
      </c>
      <c r="O146" s="22">
        <v>11992514.59</v>
      </c>
      <c r="P146" s="22">
        <v>3.2341666343317817E-2</v>
      </c>
      <c r="R146" s="22" t="s">
        <v>523</v>
      </c>
      <c r="S146" s="22" t="s">
        <v>524</v>
      </c>
      <c r="T146" s="22" t="s">
        <v>525</v>
      </c>
      <c r="U146" s="22" t="s">
        <v>526</v>
      </c>
      <c r="V146" s="22">
        <v>1.6109586834580317E-2</v>
      </c>
    </row>
    <row r="147" spans="1:22" x14ac:dyDescent="0.25">
      <c r="A147" s="22" t="s">
        <v>99</v>
      </c>
      <c r="B147" s="22" t="s">
        <v>100</v>
      </c>
      <c r="C147" s="22" t="s">
        <v>101</v>
      </c>
      <c r="D147" s="22" t="s">
        <v>102</v>
      </c>
      <c r="E147" s="22">
        <v>33503435</v>
      </c>
      <c r="F147" s="22">
        <v>402041220</v>
      </c>
      <c r="G147" s="22"/>
      <c r="H147" s="22">
        <v>0</v>
      </c>
      <c r="J147" s="22" t="s">
        <v>100</v>
      </c>
      <c r="K147" s="22" t="s">
        <v>101</v>
      </c>
      <c r="L147" s="22" t="s">
        <v>102</v>
      </c>
      <c r="M147" s="22">
        <v>30900580</v>
      </c>
      <c r="N147" s="22">
        <v>370806960</v>
      </c>
      <c r="O147" s="22">
        <v>11960083.07</v>
      </c>
      <c r="P147" s="22">
        <v>3.2254203292192793E-2</v>
      </c>
      <c r="R147" s="22" t="s">
        <v>668</v>
      </c>
      <c r="S147" s="22" t="s">
        <v>669</v>
      </c>
      <c r="T147" s="22" t="s">
        <v>670</v>
      </c>
      <c r="U147" s="22" t="s">
        <v>671</v>
      </c>
      <c r="V147" s="22">
        <v>1.6102043012638206E-2</v>
      </c>
    </row>
    <row r="148" spans="1:22" x14ac:dyDescent="0.25">
      <c r="A148" s="22" t="s">
        <v>815</v>
      </c>
      <c r="B148" s="22" t="s">
        <v>816</v>
      </c>
      <c r="C148" s="22" t="s">
        <v>817</v>
      </c>
      <c r="D148" s="22" t="s">
        <v>818</v>
      </c>
      <c r="E148" s="22">
        <v>33503436</v>
      </c>
      <c r="F148" s="22">
        <v>402041232</v>
      </c>
      <c r="G148" s="22">
        <v>11400461.84</v>
      </c>
      <c r="H148" s="22">
        <v>2.8356449370347168E-2</v>
      </c>
      <c r="J148" s="22" t="s">
        <v>816</v>
      </c>
      <c r="K148" s="22" t="s">
        <v>817</v>
      </c>
      <c r="L148" s="22" t="s">
        <v>818</v>
      </c>
      <c r="M148" s="22">
        <v>30900581</v>
      </c>
      <c r="N148" s="22">
        <v>370806972</v>
      </c>
      <c r="O148" s="22">
        <v>11637215.27</v>
      </c>
      <c r="P148" s="22">
        <v>3.1383485610405402E-2</v>
      </c>
      <c r="R148" s="22" t="s">
        <v>966</v>
      </c>
      <c r="S148" s="22" t="s">
        <v>967</v>
      </c>
      <c r="T148" s="22" t="s">
        <v>968</v>
      </c>
      <c r="U148" s="22" t="s">
        <v>969</v>
      </c>
      <c r="V148" s="22">
        <v>1.5655381296225131E-2</v>
      </c>
    </row>
    <row r="149" spans="1:22" x14ac:dyDescent="0.25">
      <c r="A149" s="22" t="s">
        <v>31</v>
      </c>
      <c r="B149" s="22" t="s">
        <v>32</v>
      </c>
      <c r="C149" s="22" t="s">
        <v>33</v>
      </c>
      <c r="D149" s="22" t="s">
        <v>34</v>
      </c>
      <c r="E149" s="22">
        <v>33503438</v>
      </c>
      <c r="F149" s="22">
        <v>402041256</v>
      </c>
      <c r="G149" s="22"/>
      <c r="H149" s="22">
        <v>0</v>
      </c>
      <c r="J149" s="22" t="s">
        <v>32</v>
      </c>
      <c r="K149" s="22" t="s">
        <v>33</v>
      </c>
      <c r="L149" s="22" t="s">
        <v>34</v>
      </c>
      <c r="M149" s="22">
        <v>30900583</v>
      </c>
      <c r="N149" s="22">
        <v>370806996</v>
      </c>
      <c r="O149" s="22">
        <v>11340522.380000001</v>
      </c>
      <c r="P149" s="22">
        <v>3.0583356037867205E-2</v>
      </c>
      <c r="R149" s="22" t="s">
        <v>622</v>
      </c>
      <c r="S149" s="22" t="s">
        <v>623</v>
      </c>
      <c r="T149" s="22" t="s">
        <v>624</v>
      </c>
      <c r="U149" s="22" t="s">
        <v>625</v>
      </c>
      <c r="V149" s="22">
        <v>1.5096751719244211E-2</v>
      </c>
    </row>
    <row r="150" spans="1:22" x14ac:dyDescent="0.25">
      <c r="A150" s="22" t="s">
        <v>834</v>
      </c>
      <c r="B150" s="22" t="s">
        <v>835</v>
      </c>
      <c r="C150" s="22" t="s">
        <v>836</v>
      </c>
      <c r="D150" s="22" t="s">
        <v>837</v>
      </c>
      <c r="E150" s="22">
        <v>33503442</v>
      </c>
      <c r="F150" s="22">
        <v>402041304</v>
      </c>
      <c r="G150" s="22"/>
      <c r="H150" s="22">
        <v>0</v>
      </c>
      <c r="J150" s="22" t="s">
        <v>835</v>
      </c>
      <c r="K150" s="22" t="s">
        <v>836</v>
      </c>
      <c r="L150" s="22" t="s">
        <v>837</v>
      </c>
      <c r="M150" s="22">
        <v>30900587</v>
      </c>
      <c r="N150" s="22">
        <v>370807044</v>
      </c>
      <c r="O150" s="22">
        <v>10731531.689999999</v>
      </c>
      <c r="P150" s="22">
        <v>2.8941013563917085E-2</v>
      </c>
      <c r="R150" s="22" t="s">
        <v>984</v>
      </c>
      <c r="S150" s="22" t="s">
        <v>985</v>
      </c>
      <c r="T150" s="22" t="s">
        <v>986</v>
      </c>
      <c r="U150" s="22" t="s">
        <v>987</v>
      </c>
      <c r="V150" s="22">
        <v>1.4683175715187683E-2</v>
      </c>
    </row>
    <row r="151" spans="1:22" x14ac:dyDescent="0.25">
      <c r="A151" s="22" t="s">
        <v>838</v>
      </c>
      <c r="B151" s="22" t="s">
        <v>839</v>
      </c>
      <c r="C151" s="22" t="s">
        <v>840</v>
      </c>
      <c r="D151" s="22" t="s">
        <v>572</v>
      </c>
      <c r="E151" s="22">
        <v>33503443</v>
      </c>
      <c r="F151" s="22">
        <v>402041316</v>
      </c>
      <c r="G151" s="22"/>
      <c r="H151" s="22">
        <v>0</v>
      </c>
      <c r="J151" s="22" t="s">
        <v>839</v>
      </c>
      <c r="K151" s="22" t="s">
        <v>840</v>
      </c>
      <c r="L151" s="22" t="s">
        <v>572</v>
      </c>
      <c r="M151" s="22">
        <v>30900588</v>
      </c>
      <c r="N151" s="22">
        <v>370807056</v>
      </c>
      <c r="O151" s="22">
        <v>10718885.51</v>
      </c>
      <c r="P151" s="22">
        <v>2.8906908152254794E-2</v>
      </c>
      <c r="R151" s="22" t="s">
        <v>500</v>
      </c>
      <c r="S151" s="22" t="s">
        <v>501</v>
      </c>
      <c r="T151" s="22" t="s">
        <v>502</v>
      </c>
      <c r="U151" s="22" t="s">
        <v>503</v>
      </c>
      <c r="V151" s="22">
        <v>1.4405877083790625E-2</v>
      </c>
    </row>
    <row r="152" spans="1:22" x14ac:dyDescent="0.25">
      <c r="A152" s="22" t="s">
        <v>841</v>
      </c>
      <c r="B152" s="22" t="s">
        <v>842</v>
      </c>
      <c r="C152" s="22" t="s">
        <v>843</v>
      </c>
      <c r="D152" s="22" t="s">
        <v>844</v>
      </c>
      <c r="E152" s="22">
        <v>33503444</v>
      </c>
      <c r="F152" s="22">
        <v>402041328</v>
      </c>
      <c r="G152" s="22">
        <v>9155452.4600000009</v>
      </c>
      <c r="H152" s="22">
        <v>2.2772416222841652E-2</v>
      </c>
      <c r="J152" s="22" t="s">
        <v>842</v>
      </c>
      <c r="K152" s="22" t="s">
        <v>843</v>
      </c>
      <c r="L152" s="22" t="s">
        <v>844</v>
      </c>
      <c r="M152" s="22">
        <v>30900589</v>
      </c>
      <c r="N152" s="22">
        <v>370807068</v>
      </c>
      <c r="O152" s="22">
        <v>10407420.01</v>
      </c>
      <c r="P152" s="22">
        <v>2.8066940757450719E-2</v>
      </c>
      <c r="R152" s="22" t="s">
        <v>988</v>
      </c>
      <c r="S152" s="22" t="s">
        <v>989</v>
      </c>
      <c r="T152" s="22" t="s">
        <v>990</v>
      </c>
      <c r="U152" s="22" t="s">
        <v>991</v>
      </c>
      <c r="V152" s="22">
        <v>1.4283254711961492E-2</v>
      </c>
    </row>
    <row r="153" spans="1:22" x14ac:dyDescent="0.25">
      <c r="A153" s="22" t="s">
        <v>103</v>
      </c>
      <c r="B153" s="22" t="s">
        <v>104</v>
      </c>
      <c r="C153" s="22" t="s">
        <v>105</v>
      </c>
      <c r="D153" s="22" t="s">
        <v>106</v>
      </c>
      <c r="E153" s="22">
        <v>33503446</v>
      </c>
      <c r="F153" s="22">
        <v>402041352</v>
      </c>
      <c r="G153" s="22"/>
      <c r="H153" s="22">
        <v>0</v>
      </c>
      <c r="J153" s="22" t="s">
        <v>104</v>
      </c>
      <c r="K153" s="22" t="s">
        <v>105</v>
      </c>
      <c r="L153" s="22" t="s">
        <v>106</v>
      </c>
      <c r="M153" s="22">
        <v>30900591</v>
      </c>
      <c r="N153" s="22">
        <v>370807092</v>
      </c>
      <c r="O153" s="22">
        <v>9946500.2200000007</v>
      </c>
      <c r="P153" s="22">
        <v>2.6823921210223242E-2</v>
      </c>
      <c r="R153" s="22" t="s">
        <v>1004</v>
      </c>
      <c r="S153" s="22" t="s">
        <v>1005</v>
      </c>
      <c r="T153" s="22" t="s">
        <v>1006</v>
      </c>
      <c r="U153" s="22" t="s">
        <v>1007</v>
      </c>
      <c r="V153" s="22">
        <v>1.3314536389516482E-2</v>
      </c>
    </row>
    <row r="154" spans="1:22" x14ac:dyDescent="0.25">
      <c r="A154" s="22" t="s">
        <v>848</v>
      </c>
      <c r="B154" s="22" t="s">
        <v>849</v>
      </c>
      <c r="C154" s="22" t="s">
        <v>850</v>
      </c>
      <c r="D154" s="22" t="s">
        <v>849</v>
      </c>
      <c r="E154" s="22">
        <v>33503447</v>
      </c>
      <c r="F154" s="22">
        <v>402041364</v>
      </c>
      <c r="G154" s="22">
        <v>9046738.6199999992</v>
      </c>
      <c r="H154" s="22">
        <v>2.2502009569343714E-2</v>
      </c>
      <c r="J154" s="22" t="s">
        <v>849</v>
      </c>
      <c r="K154" s="22" t="s">
        <v>850</v>
      </c>
      <c r="L154" s="22" t="s">
        <v>849</v>
      </c>
      <c r="M154" s="22">
        <v>30900592</v>
      </c>
      <c r="N154" s="22">
        <v>370807104</v>
      </c>
      <c r="O154" s="22">
        <v>9797354.5700000003</v>
      </c>
      <c r="P154" s="22">
        <v>2.6421701376034046E-2</v>
      </c>
      <c r="R154" s="22" t="s">
        <v>107</v>
      </c>
      <c r="S154" s="22" t="s">
        <v>108</v>
      </c>
      <c r="T154" s="22" t="s">
        <v>108</v>
      </c>
      <c r="U154" s="22" t="s">
        <v>109</v>
      </c>
      <c r="V154" s="22">
        <v>1.3255379465694078E-2</v>
      </c>
    </row>
    <row r="155" spans="1:22" x14ac:dyDescent="0.25">
      <c r="A155" s="22" t="s">
        <v>851</v>
      </c>
      <c r="B155" s="22" t="s">
        <v>852</v>
      </c>
      <c r="C155" s="22" t="s">
        <v>853</v>
      </c>
      <c r="D155" s="22" t="s">
        <v>854</v>
      </c>
      <c r="E155" s="22">
        <v>33503448</v>
      </c>
      <c r="F155" s="22">
        <v>402041376</v>
      </c>
      <c r="G155" s="22"/>
      <c r="H155" s="22">
        <v>0</v>
      </c>
      <c r="J155" s="22" t="s">
        <v>852</v>
      </c>
      <c r="K155" s="22" t="s">
        <v>853</v>
      </c>
      <c r="L155" s="22" t="s">
        <v>854</v>
      </c>
      <c r="M155" s="22">
        <v>30900593</v>
      </c>
      <c r="N155" s="22">
        <v>370807116</v>
      </c>
      <c r="O155" s="22">
        <v>9742060.1600000001</v>
      </c>
      <c r="P155" s="22">
        <v>2.6272581457147656E-2</v>
      </c>
      <c r="R155" s="22" t="s">
        <v>657</v>
      </c>
      <c r="S155" s="22" t="s">
        <v>658</v>
      </c>
      <c r="T155" s="22" t="s">
        <v>659</v>
      </c>
      <c r="U155" s="22" t="s">
        <v>660</v>
      </c>
      <c r="V155" s="22">
        <v>1.2452737434052154E-2</v>
      </c>
    </row>
    <row r="156" spans="1:22" x14ac:dyDescent="0.25">
      <c r="A156" s="22" t="s">
        <v>855</v>
      </c>
      <c r="B156" s="22" t="s">
        <v>856</v>
      </c>
      <c r="C156" s="22" t="s">
        <v>857</v>
      </c>
      <c r="D156" s="22" t="s">
        <v>858</v>
      </c>
      <c r="E156" s="22">
        <v>33503449</v>
      </c>
      <c r="F156" s="22">
        <v>402041388</v>
      </c>
      <c r="G156" s="22">
        <v>9063903</v>
      </c>
      <c r="H156" s="22">
        <v>2.2544701293290729E-2</v>
      </c>
      <c r="J156" s="22" t="s">
        <v>856</v>
      </c>
      <c r="K156" s="22" t="s">
        <v>857</v>
      </c>
      <c r="L156" s="22" t="s">
        <v>858</v>
      </c>
      <c r="M156" s="22">
        <v>30900594</v>
      </c>
      <c r="N156" s="22">
        <v>370807128</v>
      </c>
      <c r="O156" s="22">
        <v>9594245.4000000004</v>
      </c>
      <c r="P156" s="22">
        <v>2.5873950837320473E-2</v>
      </c>
      <c r="R156" s="22" t="s">
        <v>812</v>
      </c>
      <c r="S156" s="22" t="s">
        <v>813</v>
      </c>
      <c r="T156" s="22" t="s">
        <v>814</v>
      </c>
      <c r="U156" s="22" t="s">
        <v>263</v>
      </c>
      <c r="V156" s="22">
        <v>1.191186485391427E-2</v>
      </c>
    </row>
    <row r="157" spans="1:22" x14ac:dyDescent="0.25">
      <c r="A157" s="22" t="s">
        <v>863</v>
      </c>
      <c r="B157" s="22" t="s">
        <v>864</v>
      </c>
      <c r="C157" s="22" t="s">
        <v>865</v>
      </c>
      <c r="D157" s="22" t="s">
        <v>866</v>
      </c>
      <c r="E157" s="22">
        <v>33503451</v>
      </c>
      <c r="F157" s="22">
        <v>402041412</v>
      </c>
      <c r="G157" s="22">
        <v>9270719.6400000006</v>
      </c>
      <c r="H157" s="22">
        <v>2.3059116208655642E-2</v>
      </c>
      <c r="J157" s="22" t="s">
        <v>864</v>
      </c>
      <c r="K157" s="22" t="s">
        <v>865</v>
      </c>
      <c r="L157" s="22" t="s">
        <v>866</v>
      </c>
      <c r="M157" s="22">
        <v>30900596</v>
      </c>
      <c r="N157" s="22">
        <v>370807152</v>
      </c>
      <c r="O157" s="22">
        <v>9056752.8800000008</v>
      </c>
      <c r="P157" s="22">
        <v>2.4424428793110228E-2</v>
      </c>
      <c r="R157" s="22" t="s">
        <v>679</v>
      </c>
      <c r="S157" s="22" t="s">
        <v>680</v>
      </c>
      <c r="T157" s="22" t="s">
        <v>681</v>
      </c>
      <c r="U157" s="22" t="s">
        <v>682</v>
      </c>
      <c r="V157" s="22">
        <v>1.189044540325402E-2</v>
      </c>
    </row>
    <row r="158" spans="1:22" x14ac:dyDescent="0.25">
      <c r="A158" s="22" t="s">
        <v>885</v>
      </c>
      <c r="B158" s="22" t="s">
        <v>886</v>
      </c>
      <c r="C158" s="22" t="s">
        <v>887</v>
      </c>
      <c r="D158" s="22" t="s">
        <v>888</v>
      </c>
      <c r="E158" s="22">
        <v>33503457</v>
      </c>
      <c r="F158" s="22">
        <v>402041484</v>
      </c>
      <c r="G158" s="22"/>
      <c r="H158" s="22">
        <v>0</v>
      </c>
      <c r="J158" s="22" t="s">
        <v>886</v>
      </c>
      <c r="K158" s="22" t="s">
        <v>887</v>
      </c>
      <c r="L158" s="22" t="s">
        <v>888</v>
      </c>
      <c r="M158" s="22">
        <v>30900602</v>
      </c>
      <c r="N158" s="22">
        <v>370807224</v>
      </c>
      <c r="O158" s="22">
        <v>8308639.8700000001</v>
      </c>
      <c r="P158" s="22">
        <v>2.2406898604542827E-2</v>
      </c>
      <c r="R158" s="22" t="s">
        <v>793</v>
      </c>
      <c r="S158" s="22" t="s">
        <v>794</v>
      </c>
      <c r="T158" s="22" t="s">
        <v>795</v>
      </c>
      <c r="U158" s="22" t="s">
        <v>796</v>
      </c>
      <c r="V158" s="22">
        <v>1.0868277430224917E-2</v>
      </c>
    </row>
    <row r="159" spans="1:22" x14ac:dyDescent="0.25">
      <c r="A159" s="22" t="s">
        <v>893</v>
      </c>
      <c r="B159" s="22" t="s">
        <v>894</v>
      </c>
      <c r="C159" s="22" t="s">
        <v>895</v>
      </c>
      <c r="D159" s="22" t="s">
        <v>896</v>
      </c>
      <c r="E159" s="22">
        <v>33503459</v>
      </c>
      <c r="F159" s="22">
        <v>402041508</v>
      </c>
      <c r="G159" s="22"/>
      <c r="H159" s="22">
        <v>0</v>
      </c>
      <c r="J159" s="22" t="s">
        <v>894</v>
      </c>
      <c r="K159" s="22" t="s">
        <v>895</v>
      </c>
      <c r="L159" s="22" t="s">
        <v>896</v>
      </c>
      <c r="M159" s="22">
        <v>30900604</v>
      </c>
      <c r="N159" s="22">
        <v>370807248</v>
      </c>
      <c r="O159" s="22">
        <v>7940905.4900000002</v>
      </c>
      <c r="P159" s="22">
        <v>2.1415184122830309E-2</v>
      </c>
      <c r="R159" s="22" t="s">
        <v>771</v>
      </c>
      <c r="S159" s="22" t="s">
        <v>772</v>
      </c>
      <c r="T159" s="22" t="s">
        <v>773</v>
      </c>
      <c r="U159" s="22" t="s">
        <v>772</v>
      </c>
      <c r="V159" s="22">
        <v>1.0770334783142918E-2</v>
      </c>
    </row>
    <row r="160" spans="1:22" x14ac:dyDescent="0.25">
      <c r="A160" s="22">
        <v>90375</v>
      </c>
      <c r="B160" s="22" t="s">
        <v>901</v>
      </c>
      <c r="C160" s="22" t="s">
        <v>902</v>
      </c>
      <c r="D160" s="22" t="s">
        <v>903</v>
      </c>
      <c r="E160" s="22">
        <v>33503461</v>
      </c>
      <c r="F160" s="22">
        <v>402041532</v>
      </c>
      <c r="G160" s="22">
        <v>7722116.1900000004</v>
      </c>
      <c r="H160" s="22">
        <v>1.9207259885777175E-2</v>
      </c>
      <c r="J160" s="22" t="s">
        <v>901</v>
      </c>
      <c r="K160" s="22" t="s">
        <v>902</v>
      </c>
      <c r="L160" s="22" t="s">
        <v>903</v>
      </c>
      <c r="M160" s="22">
        <v>30900606</v>
      </c>
      <c r="N160" s="22">
        <v>370807272</v>
      </c>
      <c r="O160" s="22">
        <v>7771016.3499999996</v>
      </c>
      <c r="P160" s="22">
        <v>2.0957022520313461E-2</v>
      </c>
      <c r="R160" s="22" t="s">
        <v>1066</v>
      </c>
      <c r="S160" s="22" t="s">
        <v>1067</v>
      </c>
      <c r="T160" s="22" t="s">
        <v>224</v>
      </c>
      <c r="U160" s="22" t="s">
        <v>224</v>
      </c>
      <c r="V160" s="22">
        <v>1.0691654180684573E-2</v>
      </c>
    </row>
    <row r="161" spans="1:22" x14ac:dyDescent="0.25">
      <c r="A161" s="22" t="s">
        <v>904</v>
      </c>
      <c r="B161" s="22" t="s">
        <v>905</v>
      </c>
      <c r="C161" s="22" t="s">
        <v>906</v>
      </c>
      <c r="D161" s="22" t="s">
        <v>907</v>
      </c>
      <c r="E161" s="22">
        <v>33503462</v>
      </c>
      <c r="F161" s="22">
        <v>402041544</v>
      </c>
      <c r="G161" s="22"/>
      <c r="H161" s="22">
        <v>0</v>
      </c>
      <c r="J161" s="22" t="s">
        <v>905</v>
      </c>
      <c r="K161" s="22" t="s">
        <v>906</v>
      </c>
      <c r="L161" s="22" t="s">
        <v>907</v>
      </c>
      <c r="M161" s="22">
        <v>30900607</v>
      </c>
      <c r="N161" s="22">
        <v>370807284</v>
      </c>
      <c r="O161" s="22">
        <v>7755186.1900000004</v>
      </c>
      <c r="P161" s="22">
        <v>2.0914330771344827E-2</v>
      </c>
      <c r="R161" s="22" t="s">
        <v>1068</v>
      </c>
      <c r="S161" s="22" t="s">
        <v>1069</v>
      </c>
      <c r="T161" s="22" t="s">
        <v>1069</v>
      </c>
      <c r="U161" s="22"/>
      <c r="V161" s="22">
        <v>1.0664009570800669E-2</v>
      </c>
    </row>
    <row r="162" spans="1:22" x14ac:dyDescent="0.25">
      <c r="A162" s="22" t="s">
        <v>35</v>
      </c>
      <c r="B162" s="22" t="s">
        <v>36</v>
      </c>
      <c r="C162" s="22" t="s">
        <v>37</v>
      </c>
      <c r="D162" s="22" t="s">
        <v>38</v>
      </c>
      <c r="E162" s="22">
        <v>33503463</v>
      </c>
      <c r="F162" s="22">
        <v>402041556</v>
      </c>
      <c r="G162" s="22"/>
      <c r="H162" s="22">
        <v>0</v>
      </c>
      <c r="J162" s="22" t="s">
        <v>36</v>
      </c>
      <c r="K162" s="22" t="s">
        <v>37</v>
      </c>
      <c r="L162" s="22" t="s">
        <v>38</v>
      </c>
      <c r="M162" s="22">
        <v>30900608</v>
      </c>
      <c r="N162" s="22">
        <v>370807296</v>
      </c>
      <c r="O162" s="22">
        <v>7706641.6799999997</v>
      </c>
      <c r="P162" s="22">
        <v>2.0783414358707761E-2</v>
      </c>
      <c r="R162" s="22" t="s">
        <v>1085</v>
      </c>
      <c r="S162" s="22" t="s">
        <v>1086</v>
      </c>
      <c r="T162" s="22" t="s">
        <v>1087</v>
      </c>
      <c r="U162" s="22" t="s">
        <v>1088</v>
      </c>
      <c r="V162" s="22">
        <v>9.9567610084518483E-3</v>
      </c>
    </row>
    <row r="163" spans="1:22" x14ac:dyDescent="0.25">
      <c r="A163" s="22" t="s">
        <v>912</v>
      </c>
      <c r="B163" s="22" t="s">
        <v>913</v>
      </c>
      <c r="C163" s="22" t="s">
        <v>914</v>
      </c>
      <c r="D163" s="22" t="s">
        <v>915</v>
      </c>
      <c r="E163" s="22">
        <v>33503465</v>
      </c>
      <c r="F163" s="22">
        <v>402041580</v>
      </c>
      <c r="G163" s="22">
        <v>8041996.9100000001</v>
      </c>
      <c r="H163" s="22">
        <v>2.0002898481296386E-2</v>
      </c>
      <c r="J163" s="22" t="s">
        <v>913</v>
      </c>
      <c r="K163" s="22" t="s">
        <v>914</v>
      </c>
      <c r="L163" s="22" t="s">
        <v>915</v>
      </c>
      <c r="M163" s="22">
        <v>30900610</v>
      </c>
      <c r="N163" s="22">
        <v>370807320</v>
      </c>
      <c r="O163" s="22">
        <v>7593699.25</v>
      </c>
      <c r="P163" s="22">
        <v>2.0478827791209731E-2</v>
      </c>
      <c r="R163" s="22" t="s">
        <v>920</v>
      </c>
      <c r="S163" s="22" t="s">
        <v>921</v>
      </c>
      <c r="T163" s="22" t="s">
        <v>922</v>
      </c>
      <c r="U163" s="22" t="s">
        <v>923</v>
      </c>
      <c r="V163" s="22">
        <v>9.7432605536679866E-3</v>
      </c>
    </row>
    <row r="164" spans="1:22" x14ac:dyDescent="0.25">
      <c r="A164" s="22" t="s">
        <v>916</v>
      </c>
      <c r="B164" s="22" t="s">
        <v>917</v>
      </c>
      <c r="C164" s="22" t="s">
        <v>918</v>
      </c>
      <c r="D164" s="22" t="s">
        <v>919</v>
      </c>
      <c r="E164" s="22">
        <v>33503466</v>
      </c>
      <c r="F164" s="22">
        <v>402041592</v>
      </c>
      <c r="G164" s="22">
        <v>6863050.5999999996</v>
      </c>
      <c r="H164" s="22">
        <v>1.7070499014440275E-2</v>
      </c>
      <c r="J164" s="22" t="s">
        <v>917</v>
      </c>
      <c r="K164" s="22" t="s">
        <v>918</v>
      </c>
      <c r="L164" s="22" t="s">
        <v>919</v>
      </c>
      <c r="M164" s="22">
        <v>30900611</v>
      </c>
      <c r="N164" s="22">
        <v>370807332</v>
      </c>
      <c r="O164" s="22">
        <v>7358267.1399999997</v>
      </c>
      <c r="P164" s="22">
        <v>1.984390950500407E-2</v>
      </c>
      <c r="R164" s="22" t="s">
        <v>482</v>
      </c>
      <c r="S164" s="22" t="s">
        <v>483</v>
      </c>
      <c r="T164" s="22" t="s">
        <v>484</v>
      </c>
      <c r="U164" s="22" t="s">
        <v>485</v>
      </c>
      <c r="V164" s="22">
        <v>9.5636878928974933E-3</v>
      </c>
    </row>
    <row r="165" spans="1:22" x14ac:dyDescent="0.25">
      <c r="A165" s="22" t="s">
        <v>920</v>
      </c>
      <c r="B165" s="22" t="s">
        <v>921</v>
      </c>
      <c r="C165" s="22" t="s">
        <v>922</v>
      </c>
      <c r="D165" s="22" t="s">
        <v>923</v>
      </c>
      <c r="E165" s="22">
        <v>33503467</v>
      </c>
      <c r="F165" s="22">
        <v>402041604</v>
      </c>
      <c r="G165" s="22">
        <v>4016260.99</v>
      </c>
      <c r="H165" s="22">
        <v>9.9896651243088774E-3</v>
      </c>
      <c r="J165" s="22" t="s">
        <v>921</v>
      </c>
      <c r="K165" s="22" t="s">
        <v>922</v>
      </c>
      <c r="L165" s="22" t="s">
        <v>923</v>
      </c>
      <c r="M165" s="22">
        <v>30900612</v>
      </c>
      <c r="N165" s="22">
        <v>370807344</v>
      </c>
      <c r="O165" s="22">
        <v>7317113.7599999998</v>
      </c>
      <c r="P165" s="22">
        <v>1.9732925677976864E-2</v>
      </c>
      <c r="R165" s="22" t="s">
        <v>1062</v>
      </c>
      <c r="S165" s="22" t="s">
        <v>1063</v>
      </c>
      <c r="T165" s="22" t="s">
        <v>1064</v>
      </c>
      <c r="U165" s="22" t="s">
        <v>1065</v>
      </c>
      <c r="V165" s="22">
        <v>9.5362149745625586E-3</v>
      </c>
    </row>
    <row r="166" spans="1:22" x14ac:dyDescent="0.25">
      <c r="A166" s="22" t="s">
        <v>931</v>
      </c>
      <c r="B166" s="22" t="s">
        <v>932</v>
      </c>
      <c r="C166" s="22" t="s">
        <v>933</v>
      </c>
      <c r="D166" s="22" t="s">
        <v>934</v>
      </c>
      <c r="E166" s="22">
        <v>33503470</v>
      </c>
      <c r="F166" s="22">
        <v>402041640</v>
      </c>
      <c r="G166" s="22"/>
      <c r="H166" s="22">
        <v>0</v>
      </c>
      <c r="J166" s="22" t="s">
        <v>932</v>
      </c>
      <c r="K166" s="22" t="s">
        <v>933</v>
      </c>
      <c r="L166" s="22" t="s">
        <v>934</v>
      </c>
      <c r="M166" s="22">
        <v>30900615</v>
      </c>
      <c r="N166" s="22">
        <v>370807380</v>
      </c>
      <c r="O166" s="22">
        <v>6898741.6100000003</v>
      </c>
      <c r="P166" s="22">
        <v>1.8604650236465091E-2</v>
      </c>
      <c r="R166" s="22" t="s">
        <v>1093</v>
      </c>
      <c r="S166" s="22" t="s">
        <v>1094</v>
      </c>
      <c r="T166" s="22" t="s">
        <v>1094</v>
      </c>
      <c r="U166" s="22"/>
      <c r="V166" s="22">
        <v>9.5103888176804163E-3</v>
      </c>
    </row>
    <row r="167" spans="1:22" x14ac:dyDescent="0.25">
      <c r="A167" s="22" t="s">
        <v>935</v>
      </c>
      <c r="B167" s="22" t="s">
        <v>936</v>
      </c>
      <c r="C167" s="22" t="s">
        <v>937</v>
      </c>
      <c r="D167" s="22" t="s">
        <v>938</v>
      </c>
      <c r="E167" s="22">
        <v>33503471</v>
      </c>
      <c r="F167" s="22">
        <v>402041652</v>
      </c>
      <c r="G167" s="22">
        <v>372816.78</v>
      </c>
      <c r="H167" s="22">
        <v>9.2730884510443712E-4</v>
      </c>
      <c r="J167" s="22" t="s">
        <v>936</v>
      </c>
      <c r="K167" s="22" t="s">
        <v>937</v>
      </c>
      <c r="L167" s="22" t="s">
        <v>938</v>
      </c>
      <c r="M167" s="22">
        <v>30900616</v>
      </c>
      <c r="N167" s="22">
        <v>370807392</v>
      </c>
      <c r="O167" s="22">
        <v>6881525.2000000002</v>
      </c>
      <c r="P167" s="22">
        <v>1.8558220112289456E-2</v>
      </c>
      <c r="R167" s="22" t="s">
        <v>1103</v>
      </c>
      <c r="S167" s="22" t="s">
        <v>1104</v>
      </c>
      <c r="T167" s="22" t="s">
        <v>1105</v>
      </c>
      <c r="U167" s="22" t="s">
        <v>1106</v>
      </c>
      <c r="V167" s="22">
        <v>9.3405427037641219E-3</v>
      </c>
    </row>
    <row r="168" spans="1:22" x14ac:dyDescent="0.25">
      <c r="A168" s="22" t="s">
        <v>939</v>
      </c>
      <c r="B168" s="22" t="s">
        <v>940</v>
      </c>
      <c r="C168" s="22" t="s">
        <v>941</v>
      </c>
      <c r="D168" s="22" t="s">
        <v>942</v>
      </c>
      <c r="E168" s="22">
        <v>33503472</v>
      </c>
      <c r="F168" s="22">
        <v>402041664</v>
      </c>
      <c r="G168" s="22">
        <v>6294985.6299999999</v>
      </c>
      <c r="H168" s="22">
        <v>1.5657545457776235E-2</v>
      </c>
      <c r="J168" s="22" t="s">
        <v>940</v>
      </c>
      <c r="K168" s="22" t="s">
        <v>941</v>
      </c>
      <c r="L168" s="22" t="s">
        <v>942</v>
      </c>
      <c r="M168" s="22">
        <v>30900617</v>
      </c>
      <c r="N168" s="22">
        <v>370807404</v>
      </c>
      <c r="O168" s="22">
        <v>6792125.1399999997</v>
      </c>
      <c r="P168" s="22">
        <v>1.8317123840385884E-2</v>
      </c>
      <c r="R168" s="22" t="s">
        <v>970</v>
      </c>
      <c r="S168" s="22" t="s">
        <v>971</v>
      </c>
      <c r="T168" s="22" t="s">
        <v>971</v>
      </c>
      <c r="U168" s="22"/>
      <c r="V168" s="22">
        <v>8.3547977624959073E-3</v>
      </c>
    </row>
    <row r="169" spans="1:22" x14ac:dyDescent="0.25">
      <c r="A169" s="22">
        <v>90739</v>
      </c>
      <c r="B169" s="22" t="s">
        <v>943</v>
      </c>
      <c r="C169" s="22" t="s">
        <v>944</v>
      </c>
      <c r="D169" s="22" t="s">
        <v>945</v>
      </c>
      <c r="E169" s="22">
        <v>33503473</v>
      </c>
      <c r="F169" s="22">
        <v>402041676</v>
      </c>
      <c r="G169" s="22">
        <v>91688.24</v>
      </c>
      <c r="H169" s="22">
        <v>2.2805655600739263E-4</v>
      </c>
      <c r="J169" s="22" t="s">
        <v>943</v>
      </c>
      <c r="K169" s="22" t="s">
        <v>944</v>
      </c>
      <c r="L169" s="22" t="s">
        <v>945</v>
      </c>
      <c r="M169" s="22">
        <v>30900618</v>
      </c>
      <c r="N169" s="22">
        <v>370807416</v>
      </c>
      <c r="O169" s="22">
        <v>6630528.6900000004</v>
      </c>
      <c r="P169" s="22">
        <v>1.7881327082196221E-2</v>
      </c>
      <c r="R169" s="22" t="s">
        <v>958</v>
      </c>
      <c r="S169" s="22" t="s">
        <v>959</v>
      </c>
      <c r="T169" s="22" t="s">
        <v>960</v>
      </c>
      <c r="U169" s="22" t="s">
        <v>961</v>
      </c>
      <c r="V169" s="22">
        <v>7.273767475488602E-3</v>
      </c>
    </row>
    <row r="170" spans="1:22" x14ac:dyDescent="0.25">
      <c r="A170" s="22" t="s">
        <v>946</v>
      </c>
      <c r="B170" s="22" t="s">
        <v>947</v>
      </c>
      <c r="C170" s="22" t="s">
        <v>948</v>
      </c>
      <c r="D170" s="22" t="s">
        <v>279</v>
      </c>
      <c r="E170" s="22">
        <v>33503474</v>
      </c>
      <c r="F170" s="22">
        <v>402041688</v>
      </c>
      <c r="G170" s="22">
        <v>5031107.49</v>
      </c>
      <c r="H170" s="22">
        <v>1.2513895051599725E-2</v>
      </c>
      <c r="J170" s="22" t="s">
        <v>947</v>
      </c>
      <c r="K170" s="22" t="s">
        <v>948</v>
      </c>
      <c r="L170" s="22" t="s">
        <v>279</v>
      </c>
      <c r="M170" s="22">
        <v>30900619</v>
      </c>
      <c r="N170" s="22">
        <v>370807428</v>
      </c>
      <c r="O170" s="22">
        <v>6456998.9400000004</v>
      </c>
      <c r="P170" s="22">
        <v>1.7413348418683781E-2</v>
      </c>
      <c r="R170" s="22" t="s">
        <v>1138</v>
      </c>
      <c r="S170" s="22" t="s">
        <v>1139</v>
      </c>
      <c r="T170" s="22" t="s">
        <v>1139</v>
      </c>
      <c r="U170" s="22"/>
      <c r="V170" s="22">
        <v>7.0536010260919659E-3</v>
      </c>
    </row>
    <row r="171" spans="1:22" x14ac:dyDescent="0.25">
      <c r="A171" s="22" t="s">
        <v>949</v>
      </c>
      <c r="B171" s="22" t="s">
        <v>950</v>
      </c>
      <c r="C171" s="22" t="s">
        <v>951</v>
      </c>
      <c r="D171" s="22" t="s">
        <v>952</v>
      </c>
      <c r="E171" s="22">
        <v>33503475</v>
      </c>
      <c r="F171" s="22">
        <v>402041700</v>
      </c>
      <c r="G171" s="22"/>
      <c r="H171" s="22">
        <v>0</v>
      </c>
      <c r="J171" s="22" t="s">
        <v>950</v>
      </c>
      <c r="K171" s="22" t="s">
        <v>951</v>
      </c>
      <c r="L171" s="22" t="s">
        <v>952</v>
      </c>
      <c r="M171" s="22">
        <v>30900620</v>
      </c>
      <c r="N171" s="22">
        <v>370807440</v>
      </c>
      <c r="O171" s="22">
        <v>6417223.04</v>
      </c>
      <c r="P171" s="22">
        <v>1.7306079511241738E-2</v>
      </c>
      <c r="R171" s="22" t="s">
        <v>1167</v>
      </c>
      <c r="S171" s="22" t="s">
        <v>1168</v>
      </c>
      <c r="T171" s="22" t="s">
        <v>1169</v>
      </c>
      <c r="U171" s="22" t="s">
        <v>1170</v>
      </c>
      <c r="V171" s="22">
        <v>6.3085759185940735E-3</v>
      </c>
    </row>
    <row r="172" spans="1:22" x14ac:dyDescent="0.25">
      <c r="A172" s="22" t="s">
        <v>955</v>
      </c>
      <c r="B172" s="22" t="s">
        <v>956</v>
      </c>
      <c r="C172" s="22" t="s">
        <v>957</v>
      </c>
      <c r="D172" s="22" t="s">
        <v>862</v>
      </c>
      <c r="E172" s="22">
        <v>33503477</v>
      </c>
      <c r="F172" s="22">
        <v>402041724</v>
      </c>
      <c r="G172" s="22"/>
      <c r="H172" s="22">
        <v>0</v>
      </c>
      <c r="J172" s="22" t="s">
        <v>956</v>
      </c>
      <c r="K172" s="22" t="s">
        <v>957</v>
      </c>
      <c r="L172" s="22" t="s">
        <v>862</v>
      </c>
      <c r="M172" s="22">
        <v>30900622</v>
      </c>
      <c r="N172" s="22">
        <v>370807464</v>
      </c>
      <c r="O172" s="22">
        <v>6285301.0599999996</v>
      </c>
      <c r="P172" s="22">
        <v>1.6950308907481969E-2</v>
      </c>
      <c r="R172" s="22" t="s">
        <v>1116</v>
      </c>
      <c r="S172" s="22" t="s">
        <v>1117</v>
      </c>
      <c r="T172" s="22" t="s">
        <v>1118</v>
      </c>
      <c r="U172" s="22" t="s">
        <v>1119</v>
      </c>
      <c r="V172" s="22">
        <v>6.0960284804327941E-3</v>
      </c>
    </row>
    <row r="173" spans="1:22" x14ac:dyDescent="0.25">
      <c r="A173" s="22" t="s">
        <v>958</v>
      </c>
      <c r="B173" s="22" t="s">
        <v>959</v>
      </c>
      <c r="C173" s="22" t="s">
        <v>960</v>
      </c>
      <c r="D173" s="22" t="s">
        <v>961</v>
      </c>
      <c r="E173" s="22">
        <v>33503478</v>
      </c>
      <c r="F173" s="22">
        <v>402041736</v>
      </c>
      <c r="G173" s="22">
        <v>3692744.47</v>
      </c>
      <c r="H173" s="22">
        <v>9.1849779247794323E-3</v>
      </c>
      <c r="J173" s="22" t="s">
        <v>959</v>
      </c>
      <c r="K173" s="22" t="s">
        <v>960</v>
      </c>
      <c r="L173" s="22" t="s">
        <v>961</v>
      </c>
      <c r="M173" s="22">
        <v>30900623</v>
      </c>
      <c r="N173" s="22">
        <v>370807476</v>
      </c>
      <c r="O173" s="22">
        <v>6103025.8399999999</v>
      </c>
      <c r="P173" s="22">
        <v>1.6458745400268034E-2</v>
      </c>
      <c r="R173" s="22" t="s">
        <v>1187</v>
      </c>
      <c r="S173" s="22" t="s">
        <v>1188</v>
      </c>
      <c r="T173" s="22" t="s">
        <v>1189</v>
      </c>
      <c r="U173" s="22" t="s">
        <v>1190</v>
      </c>
      <c r="V173" s="22">
        <v>5.9269001311632119E-3</v>
      </c>
    </row>
    <row r="174" spans="1:22" x14ac:dyDescent="0.25">
      <c r="A174" s="22" t="s">
        <v>966</v>
      </c>
      <c r="B174" s="22" t="s">
        <v>967</v>
      </c>
      <c r="C174" s="22" t="s">
        <v>968</v>
      </c>
      <c r="D174" s="22" t="s">
        <v>969</v>
      </c>
      <c r="E174" s="22">
        <v>33503480</v>
      </c>
      <c r="F174" s="22">
        <v>402041760</v>
      </c>
      <c r="G174" s="22"/>
      <c r="H174" s="22">
        <v>0</v>
      </c>
      <c r="J174" s="22" t="s">
        <v>967</v>
      </c>
      <c r="K174" s="22" t="s">
        <v>968</v>
      </c>
      <c r="L174" s="22" t="s">
        <v>969</v>
      </c>
      <c r="M174" s="22">
        <v>30900625</v>
      </c>
      <c r="N174" s="22">
        <v>370807500</v>
      </c>
      <c r="O174" s="22">
        <v>5805132.7999999998</v>
      </c>
      <c r="P174" s="22">
        <v>1.5655381296225131E-2</v>
      </c>
      <c r="R174" s="22" t="s">
        <v>1179</v>
      </c>
      <c r="S174" s="22" t="s">
        <v>1180</v>
      </c>
      <c r="T174" s="22" t="s">
        <v>1181</v>
      </c>
      <c r="U174" s="22" t="s">
        <v>1182</v>
      </c>
      <c r="V174" s="22">
        <v>5.681276211450796E-3</v>
      </c>
    </row>
    <row r="175" spans="1:22" x14ac:dyDescent="0.25">
      <c r="A175" s="22" t="s">
        <v>970</v>
      </c>
      <c r="B175" s="22" t="s">
        <v>971</v>
      </c>
      <c r="C175" s="22" t="s">
        <v>971</v>
      </c>
      <c r="D175" s="22"/>
      <c r="E175" s="22">
        <v>33503481</v>
      </c>
      <c r="F175" s="22">
        <v>402041772</v>
      </c>
      <c r="G175" s="22">
        <v>2909765.03</v>
      </c>
      <c r="H175" s="22">
        <v>7.2374694189737071E-3</v>
      </c>
      <c r="J175" s="22" t="s">
        <v>971</v>
      </c>
      <c r="K175" s="22" t="s">
        <v>971</v>
      </c>
      <c r="L175" s="22"/>
      <c r="M175" s="22">
        <v>30900626</v>
      </c>
      <c r="N175" s="22">
        <v>370807512</v>
      </c>
      <c r="O175" s="22">
        <v>5781729.7999999998</v>
      </c>
      <c r="P175" s="22">
        <v>1.5592267181469614E-2</v>
      </c>
      <c r="R175" s="22" t="s">
        <v>841</v>
      </c>
      <c r="S175" s="22" t="s">
        <v>842</v>
      </c>
      <c r="T175" s="22" t="s">
        <v>843</v>
      </c>
      <c r="U175" s="22" t="s">
        <v>844</v>
      </c>
      <c r="V175" s="22">
        <v>5.2945245346090672E-3</v>
      </c>
    </row>
    <row r="176" spans="1:22" x14ac:dyDescent="0.25">
      <c r="A176" s="22" t="s">
        <v>980</v>
      </c>
      <c r="B176" s="22" t="s">
        <v>981</v>
      </c>
      <c r="C176" s="22" t="s">
        <v>982</v>
      </c>
      <c r="D176" s="22" t="s">
        <v>983</v>
      </c>
      <c r="E176" s="22">
        <v>33503484</v>
      </c>
      <c r="F176" s="22">
        <v>402041808</v>
      </c>
      <c r="G176" s="22">
        <v>4667590.1399999997</v>
      </c>
      <c r="H176" s="22">
        <v>1.1609713336081703E-2</v>
      </c>
      <c r="J176" s="22" t="s">
        <v>981</v>
      </c>
      <c r="K176" s="22" t="s">
        <v>982</v>
      </c>
      <c r="L176" s="22" t="s">
        <v>983</v>
      </c>
      <c r="M176" s="22">
        <v>30900629</v>
      </c>
      <c r="N176" s="22">
        <v>370807548</v>
      </c>
      <c r="O176" s="22">
        <v>5459426.1299999999</v>
      </c>
      <c r="P176" s="22">
        <v>1.4723071737471751E-2</v>
      </c>
      <c r="R176" s="22" t="s">
        <v>1239</v>
      </c>
      <c r="S176" s="22" t="s">
        <v>1240</v>
      </c>
      <c r="T176" s="22" t="s">
        <v>1241</v>
      </c>
      <c r="U176" s="22" t="s">
        <v>1242</v>
      </c>
      <c r="V176" s="22">
        <v>4.9287678781138331E-3</v>
      </c>
    </row>
    <row r="177" spans="1:22" x14ac:dyDescent="0.25">
      <c r="A177" s="22" t="s">
        <v>984</v>
      </c>
      <c r="B177" s="22" t="s">
        <v>985</v>
      </c>
      <c r="C177" s="22" t="s">
        <v>986</v>
      </c>
      <c r="D177" s="22" t="s">
        <v>987</v>
      </c>
      <c r="E177" s="22">
        <v>33503485</v>
      </c>
      <c r="F177" s="22">
        <v>402041820</v>
      </c>
      <c r="G177" s="22"/>
      <c r="H177" s="22">
        <v>0</v>
      </c>
      <c r="J177" s="22" t="s">
        <v>985</v>
      </c>
      <c r="K177" s="22" t="s">
        <v>986</v>
      </c>
      <c r="L177" s="22" t="s">
        <v>987</v>
      </c>
      <c r="M177" s="22">
        <v>30900630</v>
      </c>
      <c r="N177" s="22">
        <v>370807560</v>
      </c>
      <c r="O177" s="22">
        <v>5444632.5599999996</v>
      </c>
      <c r="P177" s="22">
        <v>1.4683175715187683E-2</v>
      </c>
      <c r="R177" s="22" t="s">
        <v>946</v>
      </c>
      <c r="S177" s="22" t="s">
        <v>947</v>
      </c>
      <c r="T177" s="22" t="s">
        <v>948</v>
      </c>
      <c r="U177" s="22" t="s">
        <v>279</v>
      </c>
      <c r="V177" s="22">
        <v>4.8994533670840557E-3</v>
      </c>
    </row>
    <row r="178" spans="1:22" x14ac:dyDescent="0.25">
      <c r="A178" s="22" t="s">
        <v>988</v>
      </c>
      <c r="B178" s="22" t="s">
        <v>989</v>
      </c>
      <c r="C178" s="22" t="s">
        <v>990</v>
      </c>
      <c r="D178" s="22" t="s">
        <v>991</v>
      </c>
      <c r="E178" s="22">
        <v>33503486</v>
      </c>
      <c r="F178" s="22">
        <v>402041832</v>
      </c>
      <c r="G178" s="22"/>
      <c r="H178" s="22">
        <v>0</v>
      </c>
      <c r="J178" s="22" t="s">
        <v>989</v>
      </c>
      <c r="K178" s="22" t="s">
        <v>990</v>
      </c>
      <c r="L178" s="22" t="s">
        <v>991</v>
      </c>
      <c r="M178" s="22">
        <v>30900631</v>
      </c>
      <c r="N178" s="22">
        <v>370807572</v>
      </c>
      <c r="O178" s="22">
        <v>5296339</v>
      </c>
      <c r="P178" s="22">
        <v>1.4283254711961492E-2</v>
      </c>
      <c r="R178" s="22" t="s">
        <v>701</v>
      </c>
      <c r="S178" s="22" t="s">
        <v>702</v>
      </c>
      <c r="T178" s="22" t="s">
        <v>703</v>
      </c>
      <c r="U178" s="22" t="s">
        <v>704</v>
      </c>
      <c r="V178" s="22">
        <v>4.7718330546996091E-3</v>
      </c>
    </row>
    <row r="179" spans="1:22" x14ac:dyDescent="0.25">
      <c r="A179" s="22" t="s">
        <v>996</v>
      </c>
      <c r="B179" s="22" t="s">
        <v>997</v>
      </c>
      <c r="C179" s="22" t="s">
        <v>998</v>
      </c>
      <c r="D179" s="22" t="s">
        <v>999</v>
      </c>
      <c r="E179" s="22">
        <v>33503488</v>
      </c>
      <c r="F179" s="22">
        <v>402041856</v>
      </c>
      <c r="G179" s="22">
        <v>4799308.59</v>
      </c>
      <c r="H179" s="22">
        <v>1.1937335673825961E-2</v>
      </c>
      <c r="J179" s="22" t="s">
        <v>997</v>
      </c>
      <c r="K179" s="22" t="s">
        <v>998</v>
      </c>
      <c r="L179" s="22" t="s">
        <v>999</v>
      </c>
      <c r="M179" s="22">
        <v>30900633</v>
      </c>
      <c r="N179" s="22">
        <v>370807596</v>
      </c>
      <c r="O179" s="22">
        <v>5011122.4000000004</v>
      </c>
      <c r="P179" s="22">
        <v>1.3514076987786412E-2</v>
      </c>
      <c r="R179" s="22" t="s">
        <v>1253</v>
      </c>
      <c r="S179" s="22" t="s">
        <v>1254</v>
      </c>
      <c r="T179" s="22" t="s">
        <v>1255</v>
      </c>
      <c r="U179" s="22" t="s">
        <v>1256</v>
      </c>
      <c r="V179" s="22">
        <v>4.6130896258407914E-3</v>
      </c>
    </row>
    <row r="180" spans="1:22" x14ac:dyDescent="0.25">
      <c r="A180" s="22" t="s">
        <v>1004</v>
      </c>
      <c r="B180" s="22" t="s">
        <v>1005</v>
      </c>
      <c r="C180" s="22" t="s">
        <v>1006</v>
      </c>
      <c r="D180" s="22" t="s">
        <v>1007</v>
      </c>
      <c r="E180" s="22">
        <v>33503490</v>
      </c>
      <c r="F180" s="22">
        <v>402041880</v>
      </c>
      <c r="G180" s="22"/>
      <c r="H180" s="22">
        <v>0</v>
      </c>
      <c r="J180" s="22" t="s">
        <v>1005</v>
      </c>
      <c r="K180" s="22" t="s">
        <v>1006</v>
      </c>
      <c r="L180" s="22" t="s">
        <v>1007</v>
      </c>
      <c r="M180" s="22">
        <v>30900635</v>
      </c>
      <c r="N180" s="22">
        <v>370807620</v>
      </c>
      <c r="O180" s="22">
        <v>4937131.55</v>
      </c>
      <c r="P180" s="22">
        <v>1.3314536389516482E-2</v>
      </c>
      <c r="R180" s="22" t="s">
        <v>1223</v>
      </c>
      <c r="S180" s="22" t="s">
        <v>1224</v>
      </c>
      <c r="T180" s="22" t="s">
        <v>1225</v>
      </c>
      <c r="U180" s="22" t="s">
        <v>1226</v>
      </c>
      <c r="V180" s="22">
        <v>4.5123652967995267E-3</v>
      </c>
    </row>
    <row r="181" spans="1:22" x14ac:dyDescent="0.25">
      <c r="A181" s="22" t="s">
        <v>107</v>
      </c>
      <c r="B181" s="22" t="s">
        <v>108</v>
      </c>
      <c r="C181" s="22" t="s">
        <v>108</v>
      </c>
      <c r="D181" s="22" t="s">
        <v>109</v>
      </c>
      <c r="E181" s="22">
        <v>33503492</v>
      </c>
      <c r="F181" s="22">
        <v>402041904</v>
      </c>
      <c r="G181" s="22"/>
      <c r="H181" s="22">
        <v>0</v>
      </c>
      <c r="J181" s="22" t="s">
        <v>108</v>
      </c>
      <c r="K181" s="22" t="s">
        <v>108</v>
      </c>
      <c r="L181" s="22" t="s">
        <v>109</v>
      </c>
      <c r="M181" s="22">
        <v>30900637</v>
      </c>
      <c r="N181" s="22">
        <v>370807644</v>
      </c>
      <c r="O181" s="22">
        <v>4915196.03</v>
      </c>
      <c r="P181" s="22">
        <v>1.3255379465694078E-2</v>
      </c>
      <c r="R181" s="22" t="s">
        <v>1246</v>
      </c>
      <c r="S181" s="22" t="s">
        <v>1247</v>
      </c>
      <c r="T181" s="22" t="s">
        <v>1248</v>
      </c>
      <c r="U181" s="22" t="s">
        <v>1248</v>
      </c>
      <c r="V181" s="22">
        <v>4.4510473155116676E-3</v>
      </c>
    </row>
    <row r="182" spans="1:22" x14ac:dyDescent="0.25">
      <c r="A182" s="22" t="s">
        <v>1014</v>
      </c>
      <c r="B182" s="22" t="s">
        <v>1015</v>
      </c>
      <c r="C182" s="22" t="s">
        <v>1016</v>
      </c>
      <c r="D182" s="22" t="s">
        <v>1016</v>
      </c>
      <c r="E182" s="22">
        <v>33503494</v>
      </c>
      <c r="F182" s="22">
        <v>402041928</v>
      </c>
      <c r="G182" s="22">
        <v>4197713.7</v>
      </c>
      <c r="H182" s="22">
        <v>1.0440984901455353E-2</v>
      </c>
      <c r="J182" s="22" t="s">
        <v>1015</v>
      </c>
      <c r="K182" s="22" t="s">
        <v>1016</v>
      </c>
      <c r="L182" s="22" t="s">
        <v>1016</v>
      </c>
      <c r="M182" s="22">
        <v>30900639</v>
      </c>
      <c r="N182" s="22">
        <v>370807668</v>
      </c>
      <c r="O182" s="22">
        <v>4782978.34</v>
      </c>
      <c r="P182" s="22">
        <v>1.289881184441957E-2</v>
      </c>
      <c r="R182" s="22" t="s">
        <v>1264</v>
      </c>
      <c r="S182" s="22" t="s">
        <v>1265</v>
      </c>
      <c r="T182" s="22" t="s">
        <v>1266</v>
      </c>
      <c r="U182" s="22" t="s">
        <v>1267</v>
      </c>
      <c r="V182" s="22">
        <v>4.372879444488241E-3</v>
      </c>
    </row>
    <row r="183" spans="1:22" x14ac:dyDescent="0.25">
      <c r="A183" s="22" t="s">
        <v>1040</v>
      </c>
      <c r="B183" s="22" t="s">
        <v>1041</v>
      </c>
      <c r="C183" s="22" t="s">
        <v>1042</v>
      </c>
      <c r="D183" s="22" t="s">
        <v>1043</v>
      </c>
      <c r="E183" s="22">
        <v>33503501</v>
      </c>
      <c r="F183" s="22">
        <v>402042012</v>
      </c>
      <c r="G183" s="22">
        <v>3805553.13</v>
      </c>
      <c r="H183" s="22">
        <v>9.4655608528792252E-3</v>
      </c>
      <c r="J183" s="22" t="s">
        <v>1041</v>
      </c>
      <c r="K183" s="22" t="s">
        <v>1042</v>
      </c>
      <c r="L183" s="22" t="s">
        <v>1043</v>
      </c>
      <c r="M183" s="22">
        <v>30900646</v>
      </c>
      <c r="N183" s="22">
        <v>370807752</v>
      </c>
      <c r="O183" s="22">
        <v>4344086.93</v>
      </c>
      <c r="P183" s="22">
        <v>1.1715199875325152E-2</v>
      </c>
      <c r="R183" s="22" t="s">
        <v>1268</v>
      </c>
      <c r="S183" s="22" t="s">
        <v>1269</v>
      </c>
      <c r="T183" s="22" t="s">
        <v>1269</v>
      </c>
      <c r="U183" s="22"/>
      <c r="V183" s="22">
        <v>4.3678895577013033E-3</v>
      </c>
    </row>
    <row r="184" spans="1:22" x14ac:dyDescent="0.25">
      <c r="A184" s="22" t="s">
        <v>1062</v>
      </c>
      <c r="B184" s="22" t="s">
        <v>1063</v>
      </c>
      <c r="C184" s="22" t="s">
        <v>1064</v>
      </c>
      <c r="D184" s="22" t="s">
        <v>1065</v>
      </c>
      <c r="E184" s="22">
        <v>33503507</v>
      </c>
      <c r="F184" s="22">
        <v>402042084</v>
      </c>
      <c r="G184" s="22">
        <v>564428.25</v>
      </c>
      <c r="H184" s="22">
        <v>1.403903403306406E-3</v>
      </c>
      <c r="J184" s="22" t="s">
        <v>1063</v>
      </c>
      <c r="K184" s="22" t="s">
        <v>1064</v>
      </c>
      <c r="L184" s="22" t="s">
        <v>1065</v>
      </c>
      <c r="M184" s="22">
        <v>30900652</v>
      </c>
      <c r="N184" s="22">
        <v>370807824</v>
      </c>
      <c r="O184" s="22">
        <v>4056681.49</v>
      </c>
      <c r="P184" s="22">
        <v>1.0940118377868964E-2</v>
      </c>
      <c r="R184" s="22" t="s">
        <v>675</v>
      </c>
      <c r="S184" s="22" t="s">
        <v>676</v>
      </c>
      <c r="T184" s="22" t="s">
        <v>677</v>
      </c>
      <c r="U184" s="22" t="s">
        <v>678</v>
      </c>
      <c r="V184" s="22">
        <v>4.3345760612376813E-3</v>
      </c>
    </row>
    <row r="185" spans="1:22" x14ac:dyDescent="0.25">
      <c r="A185" s="22" t="s">
        <v>1066</v>
      </c>
      <c r="B185" s="22" t="s">
        <v>1067</v>
      </c>
      <c r="C185" s="22" t="s">
        <v>224</v>
      </c>
      <c r="D185" s="22" t="s">
        <v>224</v>
      </c>
      <c r="E185" s="22">
        <v>33503508</v>
      </c>
      <c r="F185" s="22">
        <v>402042096</v>
      </c>
      <c r="G185" s="22"/>
      <c r="H185" s="22">
        <v>0</v>
      </c>
      <c r="J185" s="22" t="s">
        <v>1067</v>
      </c>
      <c r="K185" s="22" t="s">
        <v>224</v>
      </c>
      <c r="L185" s="22" t="s">
        <v>224</v>
      </c>
      <c r="M185" s="22">
        <v>30900653</v>
      </c>
      <c r="N185" s="22">
        <v>370807836</v>
      </c>
      <c r="O185" s="22">
        <v>3964549.15</v>
      </c>
      <c r="P185" s="22">
        <v>1.0691654180684573E-2</v>
      </c>
      <c r="R185" s="22" t="s">
        <v>1273</v>
      </c>
      <c r="S185" s="22" t="s">
        <v>1274</v>
      </c>
      <c r="T185" s="22" t="s">
        <v>1275</v>
      </c>
      <c r="U185" s="22" t="s">
        <v>1276</v>
      </c>
      <c r="V185" s="22">
        <v>4.1966575623454102E-3</v>
      </c>
    </row>
    <row r="186" spans="1:22" x14ac:dyDescent="0.25">
      <c r="A186" s="22" t="s">
        <v>1068</v>
      </c>
      <c r="B186" s="22" t="s">
        <v>1069</v>
      </c>
      <c r="C186" s="22" t="s">
        <v>1069</v>
      </c>
      <c r="D186" s="22"/>
      <c r="E186" s="22">
        <v>33503509</v>
      </c>
      <c r="F186" s="22">
        <v>402042108</v>
      </c>
      <c r="G186" s="22"/>
      <c r="H186" s="22">
        <v>0</v>
      </c>
      <c r="J186" s="22" t="s">
        <v>1069</v>
      </c>
      <c r="K186" s="22" t="s">
        <v>1069</v>
      </c>
      <c r="L186" s="22"/>
      <c r="M186" s="22">
        <v>30900654</v>
      </c>
      <c r="N186" s="22">
        <v>370807848</v>
      </c>
      <c r="O186" s="22">
        <v>3954298.44</v>
      </c>
      <c r="P186" s="22">
        <v>1.0664009570800669E-2</v>
      </c>
      <c r="R186" s="22" t="s">
        <v>705</v>
      </c>
      <c r="S186" s="22" t="s">
        <v>706</v>
      </c>
      <c r="T186" s="22" t="s">
        <v>707</v>
      </c>
      <c r="U186" s="22" t="s">
        <v>708</v>
      </c>
      <c r="V186" s="22">
        <v>4.0489367292879941E-3</v>
      </c>
    </row>
    <row r="187" spans="1:22" x14ac:dyDescent="0.25">
      <c r="A187" s="22" t="s">
        <v>1070</v>
      </c>
      <c r="B187" s="22" t="s">
        <v>1071</v>
      </c>
      <c r="C187" s="22" t="s">
        <v>1072</v>
      </c>
      <c r="D187" s="22" t="s">
        <v>1073</v>
      </c>
      <c r="E187" s="22">
        <v>33503510</v>
      </c>
      <c r="F187" s="22">
        <v>402042120</v>
      </c>
      <c r="G187" s="22">
        <v>3891943.96</v>
      </c>
      <c r="H187" s="22">
        <v>9.6804383580506442E-3</v>
      </c>
      <c r="J187" s="22" t="s">
        <v>1071</v>
      </c>
      <c r="K187" s="22" t="s">
        <v>1072</v>
      </c>
      <c r="L187" s="22" t="s">
        <v>1073</v>
      </c>
      <c r="M187" s="22">
        <v>30900655</v>
      </c>
      <c r="N187" s="22">
        <v>370807860</v>
      </c>
      <c r="O187" s="22">
        <v>3916042.2</v>
      </c>
      <c r="P187" s="22">
        <v>1.0560839244346115E-2</v>
      </c>
      <c r="R187" s="22" t="s">
        <v>848</v>
      </c>
      <c r="S187" s="22" t="s">
        <v>849</v>
      </c>
      <c r="T187" s="22" t="s">
        <v>850</v>
      </c>
      <c r="U187" s="22" t="s">
        <v>849</v>
      </c>
      <c r="V187" s="22">
        <v>3.919691806690332E-3</v>
      </c>
    </row>
    <row r="188" spans="1:22" x14ac:dyDescent="0.25">
      <c r="A188" s="22">
        <v>90675</v>
      </c>
      <c r="B188" s="22" t="s">
        <v>1074</v>
      </c>
      <c r="C188" s="22" t="s">
        <v>1075</v>
      </c>
      <c r="D188" s="22" t="s">
        <v>1076</v>
      </c>
      <c r="E188" s="22">
        <v>33503511</v>
      </c>
      <c r="F188" s="22">
        <v>402042132</v>
      </c>
      <c r="G188" s="22">
        <v>3592626.45</v>
      </c>
      <c r="H188" s="22">
        <v>8.9359451760145387E-3</v>
      </c>
      <c r="J188" s="22" t="s">
        <v>1074</v>
      </c>
      <c r="K188" s="22" t="s">
        <v>1075</v>
      </c>
      <c r="L188" s="22" t="s">
        <v>1076</v>
      </c>
      <c r="M188" s="22">
        <v>30900656</v>
      </c>
      <c r="N188" s="22">
        <v>370807872</v>
      </c>
      <c r="O188" s="22">
        <v>3885925.58</v>
      </c>
      <c r="P188" s="22">
        <v>1.0479619968801526E-2</v>
      </c>
      <c r="R188" s="22" t="s">
        <v>1299</v>
      </c>
      <c r="S188" s="22" t="s">
        <v>1300</v>
      </c>
      <c r="T188" s="22" t="s">
        <v>1300</v>
      </c>
      <c r="U188" s="22"/>
      <c r="V188" s="22">
        <v>3.8004876078715495E-3</v>
      </c>
    </row>
    <row r="189" spans="1:22" x14ac:dyDescent="0.25">
      <c r="A189" s="22" t="s">
        <v>1077</v>
      </c>
      <c r="B189" s="22" t="s">
        <v>1078</v>
      </c>
      <c r="C189" s="22" t="s">
        <v>1079</v>
      </c>
      <c r="D189" s="22" t="s">
        <v>1080</v>
      </c>
      <c r="E189" s="22">
        <v>33503512</v>
      </c>
      <c r="F189" s="22">
        <v>402042144</v>
      </c>
      <c r="G189" s="22">
        <v>2742284.2</v>
      </c>
      <c r="H189" s="22">
        <v>6.8208874142308825E-3</v>
      </c>
      <c r="J189" s="22" t="s">
        <v>1078</v>
      </c>
      <c r="K189" s="22" t="s">
        <v>1079</v>
      </c>
      <c r="L189" s="22" t="s">
        <v>1080</v>
      </c>
      <c r="M189" s="22">
        <v>30900657</v>
      </c>
      <c r="N189" s="22">
        <v>370807884</v>
      </c>
      <c r="O189" s="22">
        <v>3810677.6</v>
      </c>
      <c r="P189" s="22">
        <v>1.0276689801989215E-2</v>
      </c>
      <c r="R189" s="22" t="s">
        <v>1308</v>
      </c>
      <c r="S189" s="22" t="s">
        <v>1309</v>
      </c>
      <c r="T189" s="22" t="s">
        <v>1310</v>
      </c>
      <c r="U189" s="22" t="s">
        <v>1311</v>
      </c>
      <c r="V189" s="22">
        <v>3.7592735026042486E-3</v>
      </c>
    </row>
    <row r="190" spans="1:22" x14ac:dyDescent="0.25">
      <c r="A190" s="22" t="s">
        <v>1085</v>
      </c>
      <c r="B190" s="22" t="s">
        <v>1086</v>
      </c>
      <c r="C190" s="22" t="s">
        <v>1087</v>
      </c>
      <c r="D190" s="22" t="s">
        <v>1088</v>
      </c>
      <c r="E190" s="22">
        <v>33503514</v>
      </c>
      <c r="F190" s="22">
        <v>402042168</v>
      </c>
      <c r="G190" s="22"/>
      <c r="H190" s="22">
        <v>0</v>
      </c>
      <c r="J190" s="22" t="s">
        <v>1086</v>
      </c>
      <c r="K190" s="22" t="s">
        <v>1087</v>
      </c>
      <c r="L190" s="22" t="s">
        <v>1088</v>
      </c>
      <c r="M190" s="22">
        <v>30900659</v>
      </c>
      <c r="N190" s="22">
        <v>370807908</v>
      </c>
      <c r="O190" s="22">
        <v>3692045.72</v>
      </c>
      <c r="P190" s="22">
        <v>9.9567610084518483E-3</v>
      </c>
      <c r="R190" s="22" t="s">
        <v>1322</v>
      </c>
      <c r="S190" s="22" t="s">
        <v>1323</v>
      </c>
      <c r="T190" s="22" t="s">
        <v>1323</v>
      </c>
      <c r="U190" s="22"/>
      <c r="V190" s="22">
        <v>3.4976399690730018E-3</v>
      </c>
    </row>
    <row r="191" spans="1:22" x14ac:dyDescent="0.25">
      <c r="A191" s="22" t="s">
        <v>1093</v>
      </c>
      <c r="B191" s="22" t="s">
        <v>1094</v>
      </c>
      <c r="C191" s="22" t="s">
        <v>1094</v>
      </c>
      <c r="D191" s="22"/>
      <c r="E191" s="22">
        <v>33503516</v>
      </c>
      <c r="F191" s="22">
        <v>402042192</v>
      </c>
      <c r="G191" s="22"/>
      <c r="H191" s="22">
        <v>0</v>
      </c>
      <c r="J191" s="22" t="s">
        <v>1094</v>
      </c>
      <c r="K191" s="22" t="s">
        <v>1094</v>
      </c>
      <c r="L191" s="22"/>
      <c r="M191" s="22">
        <v>30900661</v>
      </c>
      <c r="N191" s="22">
        <v>370807932</v>
      </c>
      <c r="O191" s="22">
        <v>3526527.61</v>
      </c>
      <c r="P191" s="22">
        <v>9.5103888176804163E-3</v>
      </c>
      <c r="R191" s="22" t="s">
        <v>1077</v>
      </c>
      <c r="S191" s="22" t="s">
        <v>1078</v>
      </c>
      <c r="T191" s="22" t="s">
        <v>1079</v>
      </c>
      <c r="U191" s="22" t="s">
        <v>1080</v>
      </c>
      <c r="V191" s="22">
        <v>3.4558023877583324E-3</v>
      </c>
    </row>
    <row r="192" spans="1:22" x14ac:dyDescent="0.25">
      <c r="A192" s="22" t="s">
        <v>1095</v>
      </c>
      <c r="B192" s="22" t="s">
        <v>1096</v>
      </c>
      <c r="C192" s="22" t="s">
        <v>1097</v>
      </c>
      <c r="D192" s="22" t="s">
        <v>1098</v>
      </c>
      <c r="E192" s="22">
        <v>33503517</v>
      </c>
      <c r="F192" s="22">
        <v>402042204</v>
      </c>
      <c r="G192" s="22">
        <v>2851375.49</v>
      </c>
      <c r="H192" s="22">
        <v>7.092229277501424E-3</v>
      </c>
      <c r="J192" s="22" t="s">
        <v>1096</v>
      </c>
      <c r="K192" s="22" t="s">
        <v>1097</v>
      </c>
      <c r="L192" s="22" t="s">
        <v>1098</v>
      </c>
      <c r="M192" s="22">
        <v>30900662</v>
      </c>
      <c r="N192" s="22">
        <v>370807944</v>
      </c>
      <c r="O192" s="22">
        <v>3525808.28</v>
      </c>
      <c r="P192" s="22">
        <v>9.5084486107989089E-3</v>
      </c>
      <c r="R192" s="22" t="s">
        <v>855</v>
      </c>
      <c r="S192" s="22" t="s">
        <v>856</v>
      </c>
      <c r="T192" s="22" t="s">
        <v>857</v>
      </c>
      <c r="U192" s="22" t="s">
        <v>858</v>
      </c>
      <c r="V192" s="22">
        <v>3.3292495440297443E-3</v>
      </c>
    </row>
    <row r="193" spans="1:22" x14ac:dyDescent="0.25">
      <c r="A193" s="22" t="s">
        <v>1103</v>
      </c>
      <c r="B193" s="22" t="s">
        <v>1104</v>
      </c>
      <c r="C193" s="22" t="s">
        <v>1105</v>
      </c>
      <c r="D193" s="22" t="s">
        <v>1106</v>
      </c>
      <c r="E193" s="22">
        <v>33503519</v>
      </c>
      <c r="F193" s="22">
        <v>402042228</v>
      </c>
      <c r="G193" s="22"/>
      <c r="H193" s="22">
        <v>0</v>
      </c>
      <c r="J193" s="22" t="s">
        <v>1104</v>
      </c>
      <c r="K193" s="22" t="s">
        <v>1105</v>
      </c>
      <c r="L193" s="22" t="s">
        <v>1106</v>
      </c>
      <c r="M193" s="22">
        <v>30900664</v>
      </c>
      <c r="N193" s="22">
        <v>370807968</v>
      </c>
      <c r="O193" s="22">
        <v>3463547.66</v>
      </c>
      <c r="P193" s="22">
        <v>9.3405427037641219E-3</v>
      </c>
      <c r="R193" s="22" t="s">
        <v>1231</v>
      </c>
      <c r="S193" s="22" t="s">
        <v>1232</v>
      </c>
      <c r="T193" s="22" t="s">
        <v>1233</v>
      </c>
      <c r="U193" s="22" t="s">
        <v>1234</v>
      </c>
      <c r="V193" s="22">
        <v>3.1947828335758869E-3</v>
      </c>
    </row>
    <row r="194" spans="1:22" x14ac:dyDescent="0.25">
      <c r="A194" s="22" t="s">
        <v>1116</v>
      </c>
      <c r="B194" s="22" t="s">
        <v>1117</v>
      </c>
      <c r="C194" s="22" t="s">
        <v>1118</v>
      </c>
      <c r="D194" s="22" t="s">
        <v>1119</v>
      </c>
      <c r="E194" s="22">
        <v>33503523</v>
      </c>
      <c r="F194" s="22">
        <v>402042276</v>
      </c>
      <c r="G194" s="22">
        <v>993286.98</v>
      </c>
      <c r="H194" s="22">
        <v>2.4706033153588055E-3</v>
      </c>
      <c r="J194" s="22" t="s">
        <v>1117</v>
      </c>
      <c r="K194" s="22" t="s">
        <v>1118</v>
      </c>
      <c r="L194" s="22" t="s">
        <v>1119</v>
      </c>
      <c r="M194" s="22">
        <v>30900668</v>
      </c>
      <c r="N194" s="22">
        <v>370808016</v>
      </c>
      <c r="O194" s="22">
        <v>3176575.74</v>
      </c>
      <c r="P194" s="22">
        <v>8.5666317957915992E-3</v>
      </c>
      <c r="R194" s="22" t="s">
        <v>732</v>
      </c>
      <c r="S194" s="22" t="s">
        <v>733</v>
      </c>
      <c r="T194" s="22" t="s">
        <v>734</v>
      </c>
      <c r="U194" s="22" t="s">
        <v>735</v>
      </c>
      <c r="V194" s="22">
        <v>3.1523113011442949E-3</v>
      </c>
    </row>
    <row r="195" spans="1:22" x14ac:dyDescent="0.25">
      <c r="A195" s="22" t="s">
        <v>1138</v>
      </c>
      <c r="B195" s="22" t="s">
        <v>1139</v>
      </c>
      <c r="C195" s="22" t="s">
        <v>1139</v>
      </c>
      <c r="D195" s="22"/>
      <c r="E195" s="22">
        <v>33503529</v>
      </c>
      <c r="F195" s="22">
        <v>402042348</v>
      </c>
      <c r="G195" s="22"/>
      <c r="H195" s="22">
        <v>0</v>
      </c>
      <c r="J195" s="22" t="s">
        <v>1139</v>
      </c>
      <c r="K195" s="22" t="s">
        <v>1139</v>
      </c>
      <c r="L195" s="22"/>
      <c r="M195" s="22">
        <v>30900674</v>
      </c>
      <c r="N195" s="22">
        <v>370808088</v>
      </c>
      <c r="O195" s="22">
        <v>2615532.31</v>
      </c>
      <c r="P195" s="22">
        <v>7.0536010260919659E-3</v>
      </c>
      <c r="R195" s="22" t="s">
        <v>1339</v>
      </c>
      <c r="S195" s="22" t="s">
        <v>1340</v>
      </c>
      <c r="T195" s="22" t="s">
        <v>1341</v>
      </c>
      <c r="U195" s="22" t="s">
        <v>1342</v>
      </c>
      <c r="V195" s="22">
        <v>3.13312239441161E-3</v>
      </c>
    </row>
    <row r="196" spans="1:22" x14ac:dyDescent="0.25">
      <c r="A196" s="22" t="s">
        <v>1140</v>
      </c>
      <c r="B196" s="22" t="s">
        <v>1141</v>
      </c>
      <c r="C196" s="22" t="s">
        <v>1142</v>
      </c>
      <c r="D196" s="22" t="s">
        <v>1142</v>
      </c>
      <c r="E196" s="22">
        <v>33503530</v>
      </c>
      <c r="F196" s="22">
        <v>402042360</v>
      </c>
      <c r="G196" s="22">
        <v>2530697.1</v>
      </c>
      <c r="H196" s="22">
        <v>6.2946031358486702E-3</v>
      </c>
      <c r="J196" s="22" t="s">
        <v>1141</v>
      </c>
      <c r="K196" s="22" t="s">
        <v>1142</v>
      </c>
      <c r="L196" s="22" t="s">
        <v>1142</v>
      </c>
      <c r="M196" s="22">
        <v>30900675</v>
      </c>
      <c r="N196" s="22">
        <v>370808100</v>
      </c>
      <c r="O196" s="22">
        <v>2610744.04</v>
      </c>
      <c r="P196" s="22">
        <v>7.0406877303920814E-3</v>
      </c>
      <c r="R196" s="22" t="s">
        <v>980</v>
      </c>
      <c r="S196" s="22" t="s">
        <v>981</v>
      </c>
      <c r="T196" s="22" t="s">
        <v>982</v>
      </c>
      <c r="U196" s="22" t="s">
        <v>983</v>
      </c>
      <c r="V196" s="22">
        <v>3.113358401390048E-3</v>
      </c>
    </row>
    <row r="197" spans="1:22" x14ac:dyDescent="0.25">
      <c r="A197" s="22" t="s">
        <v>1151</v>
      </c>
      <c r="B197" s="22" t="s">
        <v>1152</v>
      </c>
      <c r="C197" s="22" t="s">
        <v>1153</v>
      </c>
      <c r="D197" s="22" t="s">
        <v>1154</v>
      </c>
      <c r="E197" s="22">
        <v>33503533</v>
      </c>
      <c r="F197" s="22">
        <v>402042396</v>
      </c>
      <c r="G197" s="22">
        <v>2415942.5499999998</v>
      </c>
      <c r="H197" s="22">
        <v>6.0091735947171102E-3</v>
      </c>
      <c r="J197" s="22" t="s">
        <v>1152</v>
      </c>
      <c r="K197" s="22" t="s">
        <v>1153</v>
      </c>
      <c r="L197" s="22" t="s">
        <v>1154</v>
      </c>
      <c r="M197" s="22">
        <v>30900678</v>
      </c>
      <c r="N197" s="22">
        <v>370808136</v>
      </c>
      <c r="O197" s="22">
        <v>2492364.25</v>
      </c>
      <c r="P197" s="22">
        <v>6.7214389546188386E-3</v>
      </c>
      <c r="R197" s="22" t="s">
        <v>1346</v>
      </c>
      <c r="S197" s="22" t="s">
        <v>1347</v>
      </c>
      <c r="T197" s="22" t="s">
        <v>1347</v>
      </c>
      <c r="U197" s="22"/>
      <c r="V197" s="22">
        <v>3.1062314856057992E-3</v>
      </c>
    </row>
    <row r="198" spans="1:22" x14ac:dyDescent="0.25">
      <c r="A198" s="22" t="s">
        <v>1155</v>
      </c>
      <c r="B198" s="22" t="s">
        <v>1156</v>
      </c>
      <c r="C198" s="22" t="s">
        <v>1157</v>
      </c>
      <c r="D198" s="22" t="s">
        <v>1158</v>
      </c>
      <c r="E198" s="22">
        <v>33503534</v>
      </c>
      <c r="F198" s="22">
        <v>402042408</v>
      </c>
      <c r="G198" s="22">
        <v>2281849.39</v>
      </c>
      <c r="H198" s="22">
        <v>5.6756435256451855E-3</v>
      </c>
      <c r="J198" s="22" t="s">
        <v>1156</v>
      </c>
      <c r="K198" s="22" t="s">
        <v>1157</v>
      </c>
      <c r="L198" s="22" t="s">
        <v>1158</v>
      </c>
      <c r="M198" s="22">
        <v>30900679</v>
      </c>
      <c r="N198" s="22">
        <v>370808148</v>
      </c>
      <c r="O198" s="22">
        <v>2447572.98</v>
      </c>
      <c r="P198" s="22">
        <v>6.6006450861484309E-3</v>
      </c>
      <c r="R198" s="22" t="s">
        <v>815</v>
      </c>
      <c r="S198" s="22" t="s">
        <v>816</v>
      </c>
      <c r="T198" s="22" t="s">
        <v>817</v>
      </c>
      <c r="U198" s="22" t="s">
        <v>818</v>
      </c>
      <c r="V198" s="22">
        <v>3.027036240058234E-3</v>
      </c>
    </row>
    <row r="199" spans="1:22" x14ac:dyDescent="0.25">
      <c r="A199" s="22" t="s">
        <v>1159</v>
      </c>
      <c r="B199" s="22" t="s">
        <v>1160</v>
      </c>
      <c r="C199" s="22" t="s">
        <v>1161</v>
      </c>
      <c r="D199" s="22" t="s">
        <v>1162</v>
      </c>
      <c r="E199" s="22">
        <v>33503535</v>
      </c>
      <c r="F199" s="22">
        <v>402042420</v>
      </c>
      <c r="G199" s="22">
        <v>2528440.9500000002</v>
      </c>
      <c r="H199" s="22">
        <v>6.2889904751841866E-3</v>
      </c>
      <c r="J199" s="22" t="s">
        <v>1160</v>
      </c>
      <c r="K199" s="22" t="s">
        <v>1161</v>
      </c>
      <c r="L199" s="22" t="s">
        <v>1162</v>
      </c>
      <c r="M199" s="22">
        <v>30900680</v>
      </c>
      <c r="N199" s="22">
        <v>370808160</v>
      </c>
      <c r="O199" s="22">
        <v>2392838.44</v>
      </c>
      <c r="P199" s="22">
        <v>6.4530360928411069E-3</v>
      </c>
      <c r="R199" s="22" t="s">
        <v>110</v>
      </c>
      <c r="S199" s="22" t="s">
        <v>111</v>
      </c>
      <c r="T199" s="22" t="s">
        <v>112</v>
      </c>
      <c r="U199" s="22" t="s">
        <v>70</v>
      </c>
      <c r="V199" s="22">
        <v>2.9912816348616946E-3</v>
      </c>
    </row>
    <row r="200" spans="1:22" x14ac:dyDescent="0.25">
      <c r="A200" s="22" t="s">
        <v>1167</v>
      </c>
      <c r="B200" s="22" t="s">
        <v>1168</v>
      </c>
      <c r="C200" s="22" t="s">
        <v>1169</v>
      </c>
      <c r="D200" s="22" t="s">
        <v>1170</v>
      </c>
      <c r="E200" s="22">
        <v>33503537</v>
      </c>
      <c r="F200" s="22">
        <v>402042444</v>
      </c>
      <c r="G200" s="22"/>
      <c r="H200" s="22">
        <v>0</v>
      </c>
      <c r="J200" s="22" t="s">
        <v>1168</v>
      </c>
      <c r="K200" s="22" t="s">
        <v>1169</v>
      </c>
      <c r="L200" s="22" t="s">
        <v>1170</v>
      </c>
      <c r="M200" s="22">
        <v>30900682</v>
      </c>
      <c r="N200" s="22">
        <v>370808184</v>
      </c>
      <c r="O200" s="22">
        <v>2339271.58</v>
      </c>
      <c r="P200" s="22">
        <v>6.3085759185940735E-3</v>
      </c>
      <c r="R200" s="22" t="s">
        <v>1356</v>
      </c>
      <c r="S200" s="22" t="s">
        <v>1357</v>
      </c>
      <c r="T200" s="22" t="s">
        <v>1358</v>
      </c>
      <c r="U200" s="22" t="s">
        <v>1359</v>
      </c>
      <c r="V200" s="22">
        <v>2.9026162192382732E-3</v>
      </c>
    </row>
    <row r="201" spans="1:22" x14ac:dyDescent="0.25">
      <c r="A201" s="22" t="s">
        <v>1179</v>
      </c>
      <c r="B201" s="22" t="s">
        <v>1180</v>
      </c>
      <c r="C201" s="22" t="s">
        <v>1181</v>
      </c>
      <c r="D201" s="22" t="s">
        <v>1182</v>
      </c>
      <c r="E201" s="22">
        <v>33503540</v>
      </c>
      <c r="F201" s="22">
        <v>402042480</v>
      </c>
      <c r="G201" s="22">
        <v>182944.53</v>
      </c>
      <c r="H201" s="22">
        <v>4.5503781092983011E-4</v>
      </c>
      <c r="J201" s="22" t="s">
        <v>1180</v>
      </c>
      <c r="K201" s="22" t="s">
        <v>1181</v>
      </c>
      <c r="L201" s="22" t="s">
        <v>1182</v>
      </c>
      <c r="M201" s="22">
        <v>30900685</v>
      </c>
      <c r="N201" s="22">
        <v>370808220</v>
      </c>
      <c r="O201" s="22">
        <v>2275395.6800000002</v>
      </c>
      <c r="P201" s="22">
        <v>6.1363140223806263E-3</v>
      </c>
      <c r="R201" s="22" t="s">
        <v>916</v>
      </c>
      <c r="S201" s="22" t="s">
        <v>917</v>
      </c>
      <c r="T201" s="22" t="s">
        <v>918</v>
      </c>
      <c r="U201" s="22" t="s">
        <v>919</v>
      </c>
      <c r="V201" s="22">
        <v>2.7734104905637949E-3</v>
      </c>
    </row>
    <row r="202" spans="1:22" x14ac:dyDescent="0.25">
      <c r="A202" s="22" t="s">
        <v>1183</v>
      </c>
      <c r="B202" s="22" t="s">
        <v>1184</v>
      </c>
      <c r="C202" s="22" t="s">
        <v>1185</v>
      </c>
      <c r="D202" s="22" t="s">
        <v>1186</v>
      </c>
      <c r="E202" s="22">
        <v>33503541</v>
      </c>
      <c r="F202" s="22">
        <v>402042492</v>
      </c>
      <c r="G202" s="22">
        <v>1658733.58</v>
      </c>
      <c r="H202" s="22">
        <v>4.1257668356109983E-3</v>
      </c>
      <c r="J202" s="22" t="s">
        <v>1184</v>
      </c>
      <c r="K202" s="22" t="s">
        <v>1185</v>
      </c>
      <c r="L202" s="22" t="s">
        <v>1186</v>
      </c>
      <c r="M202" s="22">
        <v>30900686</v>
      </c>
      <c r="N202" s="22">
        <v>370808232</v>
      </c>
      <c r="O202" s="22">
        <v>2258904.52</v>
      </c>
      <c r="P202" s="22">
        <v>6.0918402696086855E-3</v>
      </c>
      <c r="R202" s="22" t="s">
        <v>939</v>
      </c>
      <c r="S202" s="22" t="s">
        <v>940</v>
      </c>
      <c r="T202" s="22" t="s">
        <v>941</v>
      </c>
      <c r="U202" s="22" t="s">
        <v>942</v>
      </c>
      <c r="V202" s="22">
        <v>2.6595783826096481E-3</v>
      </c>
    </row>
    <row r="203" spans="1:22" x14ac:dyDescent="0.25">
      <c r="A203" s="22" t="s">
        <v>1187</v>
      </c>
      <c r="B203" s="22" t="s">
        <v>1188</v>
      </c>
      <c r="C203" s="22" t="s">
        <v>1189</v>
      </c>
      <c r="D203" s="22" t="s">
        <v>1190</v>
      </c>
      <c r="E203" s="22">
        <v>33503542</v>
      </c>
      <c r="F203" s="22">
        <v>402042504</v>
      </c>
      <c r="G203" s="22"/>
      <c r="H203" s="22">
        <v>0</v>
      </c>
      <c r="J203" s="22" t="s">
        <v>1188</v>
      </c>
      <c r="K203" s="22" t="s">
        <v>1189</v>
      </c>
      <c r="L203" s="22" t="s">
        <v>1190</v>
      </c>
      <c r="M203" s="22">
        <v>30900687</v>
      </c>
      <c r="N203" s="22">
        <v>370808244</v>
      </c>
      <c r="O203" s="22">
        <v>2197743.4300000002</v>
      </c>
      <c r="P203" s="22">
        <v>5.9269001311632119E-3</v>
      </c>
      <c r="R203" s="22" t="s">
        <v>1014</v>
      </c>
      <c r="S203" s="22" t="s">
        <v>1015</v>
      </c>
      <c r="T203" s="22" t="s">
        <v>1016</v>
      </c>
      <c r="U203" s="22" t="s">
        <v>1016</v>
      </c>
      <c r="V203" s="22">
        <v>2.4578269429642169E-3</v>
      </c>
    </row>
    <row r="204" spans="1:22" x14ac:dyDescent="0.25">
      <c r="A204" s="22" t="s">
        <v>1202</v>
      </c>
      <c r="B204" s="22" t="s">
        <v>1203</v>
      </c>
      <c r="C204" s="22" t="s">
        <v>1204</v>
      </c>
      <c r="D204" s="22" t="s">
        <v>1205</v>
      </c>
      <c r="E204" s="22">
        <v>33503546</v>
      </c>
      <c r="F204" s="22">
        <v>402042552</v>
      </c>
      <c r="G204" s="22">
        <v>1396845.14</v>
      </c>
      <c r="H204" s="22">
        <v>3.4743713894244705E-3</v>
      </c>
      <c r="J204" s="22" t="s">
        <v>1203</v>
      </c>
      <c r="K204" s="22" t="s">
        <v>1204</v>
      </c>
      <c r="L204" s="22" t="s">
        <v>1205</v>
      </c>
      <c r="M204" s="22">
        <v>30900691</v>
      </c>
      <c r="N204" s="22">
        <v>370808292</v>
      </c>
      <c r="O204" s="22">
        <v>2075657.96</v>
      </c>
      <c r="P204" s="22">
        <v>5.597657886248132E-3</v>
      </c>
      <c r="R204" s="22" t="s">
        <v>1095</v>
      </c>
      <c r="S204" s="22" t="s">
        <v>1096</v>
      </c>
      <c r="T204" s="22" t="s">
        <v>1097</v>
      </c>
      <c r="U204" s="22" t="s">
        <v>1098</v>
      </c>
      <c r="V204" s="22">
        <v>2.4162193332974849E-3</v>
      </c>
    </row>
    <row r="205" spans="1:22" x14ac:dyDescent="0.25">
      <c r="A205" s="22">
        <v>90715</v>
      </c>
      <c r="B205" s="22" t="s">
        <v>1206</v>
      </c>
      <c r="C205" s="22" t="s">
        <v>1207</v>
      </c>
      <c r="D205" s="22" t="s">
        <v>1208</v>
      </c>
      <c r="E205" s="22">
        <v>33503547</v>
      </c>
      <c r="F205" s="22">
        <v>402042564</v>
      </c>
      <c r="G205" s="22">
        <v>2090915.13</v>
      </c>
      <c r="H205" s="22">
        <v>5.2007307614325132E-3</v>
      </c>
      <c r="J205" s="22" t="s">
        <v>1206</v>
      </c>
      <c r="K205" s="22" t="s">
        <v>1207</v>
      </c>
      <c r="L205" s="22" t="s">
        <v>1208</v>
      </c>
      <c r="M205" s="22">
        <v>30900692</v>
      </c>
      <c r="N205" s="22">
        <v>370808304</v>
      </c>
      <c r="O205" s="22">
        <v>2045912.92</v>
      </c>
      <c r="P205" s="22">
        <v>5.5174409470614225E-3</v>
      </c>
      <c r="R205" s="22" t="s">
        <v>1387</v>
      </c>
      <c r="S205" s="22" t="s">
        <v>1388</v>
      </c>
      <c r="T205" s="22" t="s">
        <v>1389</v>
      </c>
      <c r="U205" s="22" t="s">
        <v>1390</v>
      </c>
      <c r="V205" s="22">
        <v>2.318617425998413E-3</v>
      </c>
    </row>
    <row r="206" spans="1:22" x14ac:dyDescent="0.25">
      <c r="A206" s="22" t="s">
        <v>1209</v>
      </c>
      <c r="B206" s="22" t="s">
        <v>1210</v>
      </c>
      <c r="C206" s="22" t="s">
        <v>1211</v>
      </c>
      <c r="D206" s="22" t="s">
        <v>1211</v>
      </c>
      <c r="E206" s="22">
        <v>33503548</v>
      </c>
      <c r="F206" s="22">
        <v>402042576</v>
      </c>
      <c r="G206" s="22">
        <v>1582287.34</v>
      </c>
      <c r="H206" s="22">
        <v>3.9356213357860884E-3</v>
      </c>
      <c r="J206" s="22" t="s">
        <v>1210</v>
      </c>
      <c r="K206" s="22" t="s">
        <v>1211</v>
      </c>
      <c r="L206" s="22" t="s">
        <v>1211</v>
      </c>
      <c r="M206" s="22">
        <v>30900693</v>
      </c>
      <c r="N206" s="22">
        <v>370808316</v>
      </c>
      <c r="O206" s="22">
        <v>1979223.02</v>
      </c>
      <c r="P206" s="22">
        <v>5.3375907027931923E-3</v>
      </c>
      <c r="R206" s="22" t="s">
        <v>1040</v>
      </c>
      <c r="S206" s="22" t="s">
        <v>1041</v>
      </c>
      <c r="T206" s="22" t="s">
        <v>1042</v>
      </c>
      <c r="U206" s="22" t="s">
        <v>1043</v>
      </c>
      <c r="V206" s="22">
        <v>2.2496390224459265E-3</v>
      </c>
    </row>
    <row r="207" spans="1:22" x14ac:dyDescent="0.25">
      <c r="A207" s="22" t="s">
        <v>1212</v>
      </c>
      <c r="B207" s="22" t="s">
        <v>1213</v>
      </c>
      <c r="C207" s="22" t="s">
        <v>1214</v>
      </c>
      <c r="D207" s="22" t="s">
        <v>1215</v>
      </c>
      <c r="E207" s="22">
        <v>33503549</v>
      </c>
      <c r="F207" s="22">
        <v>402042588</v>
      </c>
      <c r="G207" s="22">
        <v>1811695.16</v>
      </c>
      <c r="H207" s="22">
        <v>4.5062269870772996E-3</v>
      </c>
      <c r="J207" s="22" t="s">
        <v>1213</v>
      </c>
      <c r="K207" s="22" t="s">
        <v>1214</v>
      </c>
      <c r="L207" s="22" t="s">
        <v>1215</v>
      </c>
      <c r="M207" s="22">
        <v>30900694</v>
      </c>
      <c r="N207" s="22">
        <v>370808328</v>
      </c>
      <c r="O207" s="22">
        <v>1907849.91</v>
      </c>
      <c r="P207" s="22">
        <v>5.1451107376423322E-3</v>
      </c>
      <c r="R207" s="22" t="s">
        <v>1243</v>
      </c>
      <c r="S207" s="22" t="s">
        <v>1244</v>
      </c>
      <c r="T207" s="22" t="s">
        <v>1245</v>
      </c>
      <c r="U207" s="22" t="s">
        <v>1244</v>
      </c>
      <c r="V207" s="22">
        <v>2.1498353582511576E-3</v>
      </c>
    </row>
    <row r="208" spans="1:22" x14ac:dyDescent="0.25">
      <c r="A208" s="22" t="s">
        <v>1223</v>
      </c>
      <c r="B208" s="22" t="s">
        <v>1224</v>
      </c>
      <c r="C208" s="22" t="s">
        <v>1225</v>
      </c>
      <c r="D208" s="22" t="s">
        <v>1226</v>
      </c>
      <c r="E208" s="22">
        <v>33503552</v>
      </c>
      <c r="F208" s="22">
        <v>402042624</v>
      </c>
      <c r="G208" s="22">
        <v>208938.83</v>
      </c>
      <c r="H208" s="22">
        <v>5.1969323033768675E-4</v>
      </c>
      <c r="J208" s="22" t="s">
        <v>1224</v>
      </c>
      <c r="K208" s="22" t="s">
        <v>1225</v>
      </c>
      <c r="L208" s="22" t="s">
        <v>1226</v>
      </c>
      <c r="M208" s="22">
        <v>30900697</v>
      </c>
      <c r="N208" s="22">
        <v>370808364</v>
      </c>
      <c r="O208" s="22">
        <v>1865929.39</v>
      </c>
      <c r="P208" s="22">
        <v>5.0320585271372139E-3</v>
      </c>
      <c r="R208" s="22" t="s">
        <v>1398</v>
      </c>
      <c r="S208" s="22" t="s">
        <v>1399</v>
      </c>
      <c r="T208" s="22" t="s">
        <v>1400</v>
      </c>
      <c r="U208" s="22" t="s">
        <v>1401</v>
      </c>
      <c r="V208" s="22">
        <v>2.1472730476729345E-3</v>
      </c>
    </row>
    <row r="209" spans="1:22" x14ac:dyDescent="0.25">
      <c r="A209" s="22" t="s">
        <v>1231</v>
      </c>
      <c r="B209" s="22" t="s">
        <v>1232</v>
      </c>
      <c r="C209" s="22" t="s">
        <v>1233</v>
      </c>
      <c r="D209" s="22" t="s">
        <v>1234</v>
      </c>
      <c r="E209" s="22">
        <v>33503554</v>
      </c>
      <c r="F209" s="22">
        <v>402042648</v>
      </c>
      <c r="G209" s="22">
        <v>726018.6</v>
      </c>
      <c r="H209" s="22">
        <v>1.8058248387618817E-3</v>
      </c>
      <c r="J209" s="22" t="s">
        <v>1232</v>
      </c>
      <c r="K209" s="22" t="s">
        <v>1233</v>
      </c>
      <c r="L209" s="22" t="s">
        <v>1234</v>
      </c>
      <c r="M209" s="22">
        <v>30900699</v>
      </c>
      <c r="N209" s="22">
        <v>370808388</v>
      </c>
      <c r="O209" s="22">
        <v>1854267.27</v>
      </c>
      <c r="P209" s="22">
        <v>5.0006076723377686E-3</v>
      </c>
      <c r="R209" s="22" t="s">
        <v>1202</v>
      </c>
      <c r="S209" s="22" t="s">
        <v>1203</v>
      </c>
      <c r="T209" s="22" t="s">
        <v>1204</v>
      </c>
      <c r="U209" s="22" t="s">
        <v>1205</v>
      </c>
      <c r="V209" s="22">
        <v>2.1232864968236615E-3</v>
      </c>
    </row>
    <row r="210" spans="1:22" x14ac:dyDescent="0.25">
      <c r="A210" s="22" t="s">
        <v>1235</v>
      </c>
      <c r="B210" s="22" t="s">
        <v>1236</v>
      </c>
      <c r="C210" s="22" t="s">
        <v>1237</v>
      </c>
      <c r="D210" s="22" t="s">
        <v>1238</v>
      </c>
      <c r="E210" s="22">
        <v>33503555</v>
      </c>
      <c r="F210" s="22">
        <v>402042660</v>
      </c>
      <c r="G210" s="22">
        <v>1293816.1200000001</v>
      </c>
      <c r="H210" s="22">
        <v>3.2181065561550115E-3</v>
      </c>
      <c r="J210" s="22" t="s">
        <v>1236</v>
      </c>
      <c r="K210" s="22" t="s">
        <v>1237</v>
      </c>
      <c r="L210" s="22" t="s">
        <v>1238</v>
      </c>
      <c r="M210" s="22">
        <v>30900700</v>
      </c>
      <c r="N210" s="22">
        <v>370808400</v>
      </c>
      <c r="O210" s="22">
        <v>1831045.57</v>
      </c>
      <c r="P210" s="22">
        <v>4.9379829852829659E-3</v>
      </c>
      <c r="R210" s="22" t="s">
        <v>1406</v>
      </c>
      <c r="S210" s="22" t="s">
        <v>1407</v>
      </c>
      <c r="T210" s="22" t="s">
        <v>1408</v>
      </c>
      <c r="U210" s="22" t="s">
        <v>1409</v>
      </c>
      <c r="V210" s="22">
        <v>2.0686393803818139E-3</v>
      </c>
    </row>
    <row r="211" spans="1:22" x14ac:dyDescent="0.25">
      <c r="A211" s="22" t="s">
        <v>1239</v>
      </c>
      <c r="B211" s="22" t="s">
        <v>1240</v>
      </c>
      <c r="C211" s="22" t="s">
        <v>1241</v>
      </c>
      <c r="D211" s="22" t="s">
        <v>1242</v>
      </c>
      <c r="E211" s="22">
        <v>33503556</v>
      </c>
      <c r="F211" s="22">
        <v>402042672</v>
      </c>
      <c r="G211" s="22"/>
      <c r="H211" s="22">
        <v>0</v>
      </c>
      <c r="J211" s="22" t="s">
        <v>1240</v>
      </c>
      <c r="K211" s="22" t="s">
        <v>1241</v>
      </c>
      <c r="L211" s="22" t="s">
        <v>1242</v>
      </c>
      <c r="M211" s="22">
        <v>30900701</v>
      </c>
      <c r="N211" s="22">
        <v>370808412</v>
      </c>
      <c r="O211" s="22">
        <v>1827628.59</v>
      </c>
      <c r="P211" s="22">
        <v>4.9287678781138331E-3</v>
      </c>
      <c r="R211" s="22" t="s">
        <v>1418</v>
      </c>
      <c r="S211" s="22" t="s">
        <v>1419</v>
      </c>
      <c r="T211" s="22" t="s">
        <v>1420</v>
      </c>
      <c r="U211" s="22" t="s">
        <v>1421</v>
      </c>
      <c r="V211" s="22">
        <v>2.0189029050521842E-3</v>
      </c>
    </row>
    <row r="212" spans="1:22" x14ac:dyDescent="0.25">
      <c r="A212" s="22" t="s">
        <v>1243</v>
      </c>
      <c r="B212" s="22" t="s">
        <v>1244</v>
      </c>
      <c r="C212" s="22" t="s">
        <v>1245</v>
      </c>
      <c r="D212" s="22" t="s">
        <v>1244</v>
      </c>
      <c r="E212" s="22">
        <v>33503557</v>
      </c>
      <c r="F212" s="22">
        <v>402042684</v>
      </c>
      <c r="G212" s="22">
        <v>1078042.74</v>
      </c>
      <c r="H212" s="22">
        <v>2.6814136481090648E-3</v>
      </c>
      <c r="J212" s="22" t="s">
        <v>1244</v>
      </c>
      <c r="K212" s="22" t="s">
        <v>1245</v>
      </c>
      <c r="L212" s="22" t="s">
        <v>1244</v>
      </c>
      <c r="M212" s="22">
        <v>30900702</v>
      </c>
      <c r="N212" s="22">
        <v>370808424</v>
      </c>
      <c r="O212" s="22">
        <v>1791467.83</v>
      </c>
      <c r="P212" s="22">
        <v>4.8312490063602224E-3</v>
      </c>
      <c r="R212" s="22" t="s">
        <v>1260</v>
      </c>
      <c r="S212" s="22" t="s">
        <v>1261</v>
      </c>
      <c r="T212" s="22" t="s">
        <v>1262</v>
      </c>
      <c r="U212" s="22" t="s">
        <v>1263</v>
      </c>
      <c r="V212" s="22">
        <v>2.011960754283326E-3</v>
      </c>
    </row>
    <row r="213" spans="1:22" x14ac:dyDescent="0.25">
      <c r="A213" s="22" t="s">
        <v>1246</v>
      </c>
      <c r="B213" s="22" t="s">
        <v>1247</v>
      </c>
      <c r="C213" s="22" t="s">
        <v>1248</v>
      </c>
      <c r="D213" s="22" t="s">
        <v>1248</v>
      </c>
      <c r="E213" s="22">
        <v>33503558</v>
      </c>
      <c r="F213" s="22">
        <v>402042696</v>
      </c>
      <c r="G213" s="22">
        <v>110306.52</v>
      </c>
      <c r="H213" s="22">
        <v>2.7436518831820786E-4</v>
      </c>
      <c r="J213" s="22" t="s">
        <v>1247</v>
      </c>
      <c r="K213" s="22" t="s">
        <v>1248</v>
      </c>
      <c r="L213" s="22" t="s">
        <v>1248</v>
      </c>
      <c r="M213" s="22">
        <v>30900703</v>
      </c>
      <c r="N213" s="22">
        <v>370808436</v>
      </c>
      <c r="O213" s="22">
        <v>1752222.82</v>
      </c>
      <c r="P213" s="22">
        <v>4.7254125038298754E-3</v>
      </c>
      <c r="R213" s="22" t="s">
        <v>1183</v>
      </c>
      <c r="S213" s="22" t="s">
        <v>1184</v>
      </c>
      <c r="T213" s="22" t="s">
        <v>1185</v>
      </c>
      <c r="U213" s="22" t="s">
        <v>1186</v>
      </c>
      <c r="V213" s="22">
        <v>1.9660734339976872E-3</v>
      </c>
    </row>
    <row r="214" spans="1:22" x14ac:dyDescent="0.25">
      <c r="A214" s="22" t="s">
        <v>1253</v>
      </c>
      <c r="B214" s="22" t="s">
        <v>1254</v>
      </c>
      <c r="C214" s="22" t="s">
        <v>1255</v>
      </c>
      <c r="D214" s="22" t="s">
        <v>1256</v>
      </c>
      <c r="E214" s="22">
        <v>33503560</v>
      </c>
      <c r="F214" s="22">
        <v>402042720</v>
      </c>
      <c r="G214" s="22"/>
      <c r="H214" s="22">
        <v>0</v>
      </c>
      <c r="J214" s="22" t="s">
        <v>1254</v>
      </c>
      <c r="K214" s="22" t="s">
        <v>1255</v>
      </c>
      <c r="L214" s="22" t="s">
        <v>1256</v>
      </c>
      <c r="M214" s="22">
        <v>30900705</v>
      </c>
      <c r="N214" s="22">
        <v>370808460</v>
      </c>
      <c r="O214" s="22">
        <v>1710572.66</v>
      </c>
      <c r="P214" s="22">
        <v>4.6130896258407914E-3</v>
      </c>
      <c r="R214" s="22" t="s">
        <v>606</v>
      </c>
      <c r="S214" s="22" t="s">
        <v>607</v>
      </c>
      <c r="T214" s="22" t="s">
        <v>608</v>
      </c>
      <c r="U214" s="22" t="s">
        <v>609</v>
      </c>
      <c r="V214" s="22">
        <v>1.9553101202211681E-3</v>
      </c>
    </row>
    <row r="215" spans="1:22" x14ac:dyDescent="0.25">
      <c r="A215" s="22" t="s">
        <v>1260</v>
      </c>
      <c r="B215" s="22" t="s">
        <v>1261</v>
      </c>
      <c r="C215" s="22" t="s">
        <v>1262</v>
      </c>
      <c r="D215" s="22" t="s">
        <v>1263</v>
      </c>
      <c r="E215" s="22">
        <v>33503562</v>
      </c>
      <c r="F215" s="22">
        <v>402042744</v>
      </c>
      <c r="G215" s="22">
        <v>1013582.68</v>
      </c>
      <c r="H215" s="22">
        <v>2.5210818877507216E-3</v>
      </c>
      <c r="J215" s="22" t="s">
        <v>1261</v>
      </c>
      <c r="K215" s="22" t="s">
        <v>1262</v>
      </c>
      <c r="L215" s="22" t="s">
        <v>1263</v>
      </c>
      <c r="M215" s="22">
        <v>30900707</v>
      </c>
      <c r="N215" s="22">
        <v>370808484</v>
      </c>
      <c r="O215" s="22">
        <v>1680890.67</v>
      </c>
      <c r="P215" s="22">
        <v>4.5330426420340476E-3</v>
      </c>
      <c r="R215" s="22" t="s">
        <v>1429</v>
      </c>
      <c r="S215" s="22" t="s">
        <v>1430</v>
      </c>
      <c r="T215" s="22" t="s">
        <v>1431</v>
      </c>
      <c r="U215" s="22" t="s">
        <v>1432</v>
      </c>
      <c r="V215" s="22">
        <v>1.8844561871992171E-3</v>
      </c>
    </row>
    <row r="216" spans="1:22" x14ac:dyDescent="0.25">
      <c r="A216" s="22" t="s">
        <v>1264</v>
      </c>
      <c r="B216" s="22" t="s">
        <v>1265</v>
      </c>
      <c r="C216" s="22" t="s">
        <v>1266</v>
      </c>
      <c r="D216" s="22" t="s">
        <v>1267</v>
      </c>
      <c r="E216" s="22">
        <v>33503563</v>
      </c>
      <c r="F216" s="22">
        <v>402042756</v>
      </c>
      <c r="G216" s="22"/>
      <c r="H216" s="22">
        <v>0</v>
      </c>
      <c r="J216" s="22" t="s">
        <v>1265</v>
      </c>
      <c r="K216" s="22" t="s">
        <v>1266</v>
      </c>
      <c r="L216" s="22" t="s">
        <v>1267</v>
      </c>
      <c r="M216" s="22">
        <v>30900708</v>
      </c>
      <c r="N216" s="22">
        <v>370808496</v>
      </c>
      <c r="O216" s="22">
        <v>1621500.85</v>
      </c>
      <c r="P216" s="22">
        <v>4.372879444488241E-3</v>
      </c>
      <c r="R216" s="22">
        <v>90375</v>
      </c>
      <c r="S216" s="22" t="s">
        <v>901</v>
      </c>
      <c r="T216" s="22" t="s">
        <v>902</v>
      </c>
      <c r="U216" s="22" t="s">
        <v>903</v>
      </c>
      <c r="V216" s="22">
        <v>1.7497626345362866E-3</v>
      </c>
    </row>
    <row r="217" spans="1:22" x14ac:dyDescent="0.25">
      <c r="A217" s="22" t="s">
        <v>1268</v>
      </c>
      <c r="B217" s="22" t="s">
        <v>1269</v>
      </c>
      <c r="C217" s="22" t="s">
        <v>1269</v>
      </c>
      <c r="D217" s="22"/>
      <c r="E217" s="22">
        <v>33503564</v>
      </c>
      <c r="F217" s="22">
        <v>402042768</v>
      </c>
      <c r="G217" s="22"/>
      <c r="H217" s="22">
        <v>0</v>
      </c>
      <c r="J217" s="22" t="s">
        <v>1269</v>
      </c>
      <c r="K217" s="22" t="s">
        <v>1269</v>
      </c>
      <c r="L217" s="22"/>
      <c r="M217" s="22">
        <v>30900709</v>
      </c>
      <c r="N217" s="22">
        <v>370808508</v>
      </c>
      <c r="O217" s="22">
        <v>1619650.61</v>
      </c>
      <c r="P217" s="22">
        <v>4.3678895577013033E-3</v>
      </c>
      <c r="R217" s="22" t="s">
        <v>1235</v>
      </c>
      <c r="S217" s="22" t="s">
        <v>1236</v>
      </c>
      <c r="T217" s="22" t="s">
        <v>1237</v>
      </c>
      <c r="U217" s="22" t="s">
        <v>1238</v>
      </c>
      <c r="V217" s="22">
        <v>1.7198764291279545E-3</v>
      </c>
    </row>
    <row r="218" spans="1:22" x14ac:dyDescent="0.25">
      <c r="A218" s="22" t="s">
        <v>1273</v>
      </c>
      <c r="B218" s="22" t="s">
        <v>1274</v>
      </c>
      <c r="C218" s="22" t="s">
        <v>1275</v>
      </c>
      <c r="D218" s="22" t="s">
        <v>1276</v>
      </c>
      <c r="E218" s="22">
        <v>33503566</v>
      </c>
      <c r="F218" s="22">
        <v>402042792</v>
      </c>
      <c r="G218" s="22"/>
      <c r="H218" s="22">
        <v>0</v>
      </c>
      <c r="J218" s="22" t="s">
        <v>1274</v>
      </c>
      <c r="K218" s="22" t="s">
        <v>1275</v>
      </c>
      <c r="L218" s="22" t="s">
        <v>1276</v>
      </c>
      <c r="M218" s="22">
        <v>30900711</v>
      </c>
      <c r="N218" s="22">
        <v>370808532</v>
      </c>
      <c r="O218" s="22">
        <v>1556156.43</v>
      </c>
      <c r="P218" s="22">
        <v>4.1966575623454102E-3</v>
      </c>
      <c r="R218" s="22" t="s">
        <v>1436</v>
      </c>
      <c r="S218" s="22" t="s">
        <v>1437</v>
      </c>
      <c r="T218" s="22" t="s">
        <v>1438</v>
      </c>
      <c r="U218" s="22" t="s">
        <v>1439</v>
      </c>
      <c r="V218" s="22">
        <v>1.696476030581079E-3</v>
      </c>
    </row>
    <row r="219" spans="1:22" x14ac:dyDescent="0.25">
      <c r="A219" s="22" t="s">
        <v>1299</v>
      </c>
      <c r="B219" s="22" t="s">
        <v>1300</v>
      </c>
      <c r="C219" s="22" t="s">
        <v>1300</v>
      </c>
      <c r="D219" s="22"/>
      <c r="E219" s="22">
        <v>33503573</v>
      </c>
      <c r="F219" s="22">
        <v>402042876</v>
      </c>
      <c r="G219" s="22"/>
      <c r="H219" s="22">
        <v>0</v>
      </c>
      <c r="J219" s="22" t="s">
        <v>1300</v>
      </c>
      <c r="K219" s="22" t="s">
        <v>1300</v>
      </c>
      <c r="L219" s="22"/>
      <c r="M219" s="22">
        <v>30900718</v>
      </c>
      <c r="N219" s="22">
        <v>370808616</v>
      </c>
      <c r="O219" s="22">
        <v>1409253.55</v>
      </c>
      <c r="P219" s="22">
        <v>3.8004876078715495E-3</v>
      </c>
      <c r="R219" s="22" t="s">
        <v>1467</v>
      </c>
      <c r="S219" s="22" t="s">
        <v>1468</v>
      </c>
      <c r="T219" s="22" t="s">
        <v>1469</v>
      </c>
      <c r="U219" s="22" t="s">
        <v>1470</v>
      </c>
      <c r="V219" s="22">
        <v>1.5854756129516138E-3</v>
      </c>
    </row>
    <row r="220" spans="1:22" x14ac:dyDescent="0.25">
      <c r="A220" s="22" t="s">
        <v>1301</v>
      </c>
      <c r="B220" s="22" t="s">
        <v>1302</v>
      </c>
      <c r="C220" s="22" t="s">
        <v>1303</v>
      </c>
      <c r="D220" s="22" t="s">
        <v>1304</v>
      </c>
      <c r="E220" s="22">
        <v>33503574</v>
      </c>
      <c r="F220" s="22">
        <v>402042888</v>
      </c>
      <c r="G220" s="22">
        <v>1027985.18</v>
      </c>
      <c r="H220" s="22">
        <v>2.5569042773367005E-3</v>
      </c>
      <c r="J220" s="22" t="s">
        <v>1302</v>
      </c>
      <c r="K220" s="22" t="s">
        <v>1303</v>
      </c>
      <c r="L220" s="22" t="s">
        <v>1304</v>
      </c>
      <c r="M220" s="22">
        <v>30900719</v>
      </c>
      <c r="N220" s="22">
        <v>370808628</v>
      </c>
      <c r="O220" s="22">
        <v>1404323.47</v>
      </c>
      <c r="P220" s="22">
        <v>3.7871920013684253E-3</v>
      </c>
      <c r="R220" s="22" t="s">
        <v>996</v>
      </c>
      <c r="S220" s="22" t="s">
        <v>997</v>
      </c>
      <c r="T220" s="22" t="s">
        <v>998</v>
      </c>
      <c r="U220" s="22" t="s">
        <v>999</v>
      </c>
      <c r="V220" s="22">
        <v>1.5767413139604509E-3</v>
      </c>
    </row>
    <row r="221" spans="1:22" x14ac:dyDescent="0.25">
      <c r="A221" s="22" t="s">
        <v>1308</v>
      </c>
      <c r="B221" s="22" t="s">
        <v>1309</v>
      </c>
      <c r="C221" s="22" t="s">
        <v>1310</v>
      </c>
      <c r="D221" s="22" t="s">
        <v>1311</v>
      </c>
      <c r="E221" s="22">
        <v>33503576</v>
      </c>
      <c r="F221" s="22">
        <v>402042912</v>
      </c>
      <c r="G221" s="22"/>
      <c r="H221" s="22">
        <v>0</v>
      </c>
      <c r="J221" s="22" t="s">
        <v>1309</v>
      </c>
      <c r="K221" s="22" t="s">
        <v>1310</v>
      </c>
      <c r="L221" s="22" t="s">
        <v>1311</v>
      </c>
      <c r="M221" s="22">
        <v>30900721</v>
      </c>
      <c r="N221" s="22">
        <v>370808652</v>
      </c>
      <c r="O221" s="22">
        <v>1393971.14</v>
      </c>
      <c r="P221" s="22">
        <v>3.7592735026042486E-3</v>
      </c>
      <c r="R221" s="22">
        <v>90675</v>
      </c>
      <c r="S221" s="22" t="s">
        <v>1074</v>
      </c>
      <c r="T221" s="22" t="s">
        <v>1075</v>
      </c>
      <c r="U221" s="22" t="s">
        <v>1076</v>
      </c>
      <c r="V221" s="22">
        <v>1.5436747927869872E-3</v>
      </c>
    </row>
    <row r="222" spans="1:22" x14ac:dyDescent="0.25">
      <c r="A222" s="22" t="s">
        <v>1322</v>
      </c>
      <c r="B222" s="22" t="s">
        <v>1323</v>
      </c>
      <c r="C222" s="22" t="s">
        <v>1323</v>
      </c>
      <c r="D222" s="22"/>
      <c r="E222" s="22">
        <v>33503580</v>
      </c>
      <c r="F222" s="22">
        <v>402042960</v>
      </c>
      <c r="G222" s="22"/>
      <c r="H222" s="22">
        <v>0</v>
      </c>
      <c r="J222" s="22" t="s">
        <v>1323</v>
      </c>
      <c r="K222" s="22" t="s">
        <v>1323</v>
      </c>
      <c r="L222" s="22"/>
      <c r="M222" s="22">
        <v>30900725</v>
      </c>
      <c r="N222" s="22">
        <v>370808700</v>
      </c>
      <c r="O222" s="22">
        <v>1296955.33</v>
      </c>
      <c r="P222" s="22">
        <v>3.4976399690730018E-3</v>
      </c>
      <c r="R222" s="22" t="s">
        <v>1443</v>
      </c>
      <c r="S222" s="22" t="s">
        <v>1444</v>
      </c>
      <c r="T222" s="22" t="s">
        <v>1445</v>
      </c>
      <c r="U222" s="22" t="s">
        <v>1439</v>
      </c>
      <c r="V222" s="22">
        <v>1.5334069698149954E-3</v>
      </c>
    </row>
    <row r="223" spans="1:22" x14ac:dyDescent="0.25">
      <c r="A223" s="22" t="s">
        <v>1324</v>
      </c>
      <c r="B223" s="22" t="s">
        <v>1325</v>
      </c>
      <c r="C223" s="22" t="s">
        <v>1326</v>
      </c>
      <c r="D223" s="22" t="s">
        <v>1327</v>
      </c>
      <c r="E223" s="22">
        <v>33503581</v>
      </c>
      <c r="F223" s="22">
        <v>402042972</v>
      </c>
      <c r="G223" s="22">
        <v>1380892.64</v>
      </c>
      <c r="H223" s="22">
        <v>3.4346891655153717E-3</v>
      </c>
      <c r="J223" s="22" t="s">
        <v>1325</v>
      </c>
      <c r="K223" s="22" t="s">
        <v>1326</v>
      </c>
      <c r="L223" s="22" t="s">
        <v>1327</v>
      </c>
      <c r="M223" s="22">
        <v>30900726</v>
      </c>
      <c r="N223" s="22">
        <v>370808712</v>
      </c>
      <c r="O223" s="22">
        <v>1296061.25</v>
      </c>
      <c r="P223" s="22">
        <v>3.4952286935480631E-3</v>
      </c>
      <c r="R223" s="22" t="s">
        <v>1209</v>
      </c>
      <c r="S223" s="22" t="s">
        <v>1210</v>
      </c>
      <c r="T223" s="22" t="s">
        <v>1211</v>
      </c>
      <c r="U223" s="22" t="s">
        <v>1211</v>
      </c>
      <c r="V223" s="22">
        <v>1.4019693670071038E-3</v>
      </c>
    </row>
    <row r="224" spans="1:22" x14ac:dyDescent="0.25">
      <c r="A224" s="22" t="s">
        <v>1328</v>
      </c>
      <c r="B224" s="22" t="s">
        <v>1329</v>
      </c>
      <c r="C224" s="22" t="s">
        <v>1330</v>
      </c>
      <c r="D224" s="22" t="s">
        <v>1330</v>
      </c>
      <c r="E224" s="22">
        <v>33503582</v>
      </c>
      <c r="F224" s="22">
        <v>402042984</v>
      </c>
      <c r="G224" s="22">
        <v>817939.3</v>
      </c>
      <c r="H224" s="22">
        <v>2.0344573405116305E-3</v>
      </c>
      <c r="J224" s="22" t="s">
        <v>1329</v>
      </c>
      <c r="K224" s="22" t="s">
        <v>1330</v>
      </c>
      <c r="L224" s="22" t="s">
        <v>1330</v>
      </c>
      <c r="M224" s="22">
        <v>30900727</v>
      </c>
      <c r="N224" s="22">
        <v>370808724</v>
      </c>
      <c r="O224" s="22">
        <v>1239331.49</v>
      </c>
      <c r="P224" s="22">
        <v>3.3422392996341694E-3</v>
      </c>
      <c r="R224" s="22" t="s">
        <v>863</v>
      </c>
      <c r="S224" s="22" t="s">
        <v>864</v>
      </c>
      <c r="T224" s="22" t="s">
        <v>865</v>
      </c>
      <c r="U224" s="22" t="s">
        <v>866</v>
      </c>
      <c r="V224" s="22">
        <v>1.3653125844545859E-3</v>
      </c>
    </row>
    <row r="225" spans="1:22" x14ac:dyDescent="0.25">
      <c r="A225" s="22" t="s">
        <v>1339</v>
      </c>
      <c r="B225" s="22" t="s">
        <v>1340</v>
      </c>
      <c r="C225" s="22" t="s">
        <v>1341</v>
      </c>
      <c r="D225" s="22" t="s">
        <v>1342</v>
      </c>
      <c r="E225" s="22">
        <v>33503585</v>
      </c>
      <c r="F225" s="22">
        <v>402043020</v>
      </c>
      <c r="G225" s="22"/>
      <c r="H225" s="22">
        <v>0</v>
      </c>
      <c r="J225" s="22" t="s">
        <v>1340</v>
      </c>
      <c r="K225" s="22" t="s">
        <v>1341</v>
      </c>
      <c r="L225" s="22" t="s">
        <v>1342</v>
      </c>
      <c r="M225" s="22">
        <v>30900730</v>
      </c>
      <c r="N225" s="22">
        <v>370808760</v>
      </c>
      <c r="O225" s="22">
        <v>1161789.23</v>
      </c>
      <c r="P225" s="22">
        <v>3.13312239441161E-3</v>
      </c>
      <c r="R225" s="22" t="s">
        <v>1446</v>
      </c>
      <c r="S225" s="22" t="s">
        <v>1447</v>
      </c>
      <c r="T225" s="22" t="s">
        <v>1448</v>
      </c>
      <c r="U225" s="22" t="s">
        <v>1448</v>
      </c>
      <c r="V225" s="22">
        <v>1.3208473660984901E-3</v>
      </c>
    </row>
    <row r="226" spans="1:22" x14ac:dyDescent="0.25">
      <c r="A226" s="22" t="s">
        <v>1343</v>
      </c>
      <c r="B226" s="22" t="s">
        <v>1344</v>
      </c>
      <c r="C226" s="22" t="s">
        <v>1345</v>
      </c>
      <c r="D226" s="22" t="s">
        <v>1304</v>
      </c>
      <c r="E226" s="22">
        <v>33503586</v>
      </c>
      <c r="F226" s="22">
        <v>402043032</v>
      </c>
      <c r="G226" s="22">
        <v>1100549.31</v>
      </c>
      <c r="H226" s="22">
        <v>2.7373918272509696E-3</v>
      </c>
      <c r="J226" s="22" t="s">
        <v>1344</v>
      </c>
      <c r="K226" s="22" t="s">
        <v>1345</v>
      </c>
      <c r="L226" s="22" t="s">
        <v>1304</v>
      </c>
      <c r="M226" s="22">
        <v>30900731</v>
      </c>
      <c r="N226" s="22">
        <v>370808772</v>
      </c>
      <c r="O226" s="22">
        <v>1154542.0900000001</v>
      </c>
      <c r="P226" s="22">
        <v>3.11357814911671E-3</v>
      </c>
      <c r="R226" s="22" t="s">
        <v>1328</v>
      </c>
      <c r="S226" s="22" t="s">
        <v>1329</v>
      </c>
      <c r="T226" s="22" t="s">
        <v>1330</v>
      </c>
      <c r="U226" s="22" t="s">
        <v>1330</v>
      </c>
      <c r="V226" s="22">
        <v>1.3077819591225388E-3</v>
      </c>
    </row>
    <row r="227" spans="1:22" x14ac:dyDescent="0.25">
      <c r="A227" s="22" t="s">
        <v>1346</v>
      </c>
      <c r="B227" s="22" t="s">
        <v>1347</v>
      </c>
      <c r="C227" s="22" t="s">
        <v>1347</v>
      </c>
      <c r="D227" s="22"/>
      <c r="E227" s="22">
        <v>33503587</v>
      </c>
      <c r="F227" s="22">
        <v>402043044</v>
      </c>
      <c r="G227" s="22"/>
      <c r="H227" s="22">
        <v>0</v>
      </c>
      <c r="J227" s="22" t="s">
        <v>1347</v>
      </c>
      <c r="K227" s="22" t="s">
        <v>1347</v>
      </c>
      <c r="L227" s="22"/>
      <c r="M227" s="22">
        <v>30900732</v>
      </c>
      <c r="N227" s="22">
        <v>370808784</v>
      </c>
      <c r="O227" s="22">
        <v>1151817.92</v>
      </c>
      <c r="P227" s="22">
        <v>3.1062314856057992E-3</v>
      </c>
      <c r="R227" s="22" t="s">
        <v>1301</v>
      </c>
      <c r="S227" s="22" t="s">
        <v>1302</v>
      </c>
      <c r="T227" s="22" t="s">
        <v>1303</v>
      </c>
      <c r="U227" s="22" t="s">
        <v>1304</v>
      </c>
      <c r="V227" s="22">
        <v>1.2302877240317248E-3</v>
      </c>
    </row>
    <row r="228" spans="1:22" x14ac:dyDescent="0.25">
      <c r="A228" s="22" t="s">
        <v>1348</v>
      </c>
      <c r="B228" s="22" t="s">
        <v>1349</v>
      </c>
      <c r="C228" s="22" t="s">
        <v>1350</v>
      </c>
      <c r="D228" s="22" t="s">
        <v>1351</v>
      </c>
      <c r="E228" s="22">
        <v>33503588</v>
      </c>
      <c r="F228" s="22">
        <v>402043056</v>
      </c>
      <c r="G228" s="22">
        <v>1177881.47</v>
      </c>
      <c r="H228" s="22">
        <v>2.9297396197286887E-3</v>
      </c>
      <c r="J228" s="22" t="s">
        <v>1349</v>
      </c>
      <c r="K228" s="22" t="s">
        <v>1350</v>
      </c>
      <c r="L228" s="22" t="s">
        <v>1351</v>
      </c>
      <c r="M228" s="22">
        <v>30900733</v>
      </c>
      <c r="N228" s="22">
        <v>370808796</v>
      </c>
      <c r="O228" s="22">
        <v>1129177.6599999999</v>
      </c>
      <c r="P228" s="22">
        <v>3.0451749585789219E-3</v>
      </c>
      <c r="R228" s="22" t="s">
        <v>1547</v>
      </c>
      <c r="S228" s="22" t="s">
        <v>1548</v>
      </c>
      <c r="T228" s="22" t="s">
        <v>1549</v>
      </c>
      <c r="U228" s="22" t="s">
        <v>1550</v>
      </c>
      <c r="V228" s="22">
        <v>1.1032356919214372E-3</v>
      </c>
    </row>
    <row r="229" spans="1:22" x14ac:dyDescent="0.25">
      <c r="A229" s="22" t="s">
        <v>110</v>
      </c>
      <c r="B229" s="22" t="s">
        <v>111</v>
      </c>
      <c r="C229" s="22" t="s">
        <v>112</v>
      </c>
      <c r="D229" s="22" t="s">
        <v>70</v>
      </c>
      <c r="E229" s="22">
        <v>33503589</v>
      </c>
      <c r="F229" s="22">
        <v>402043068</v>
      </c>
      <c r="G229" s="22">
        <v>19759.689999999999</v>
      </c>
      <c r="H229" s="22">
        <v>4.9148192252875753E-5</v>
      </c>
      <c r="J229" s="22" t="s">
        <v>111</v>
      </c>
      <c r="K229" s="22" t="s">
        <v>112</v>
      </c>
      <c r="L229" s="22" t="s">
        <v>70</v>
      </c>
      <c r="M229" s="22">
        <v>30900734</v>
      </c>
      <c r="N229" s="22">
        <v>370808808</v>
      </c>
      <c r="O229" s="22">
        <v>1127418.1599999999</v>
      </c>
      <c r="P229" s="22">
        <v>3.0404298271145703E-3</v>
      </c>
      <c r="R229" s="22" t="s">
        <v>693</v>
      </c>
      <c r="S229" s="22" t="s">
        <v>694</v>
      </c>
      <c r="T229" s="22" t="s">
        <v>695</v>
      </c>
      <c r="U229" s="22" t="s">
        <v>696</v>
      </c>
      <c r="V229" s="22">
        <v>1.0706890891003795E-3</v>
      </c>
    </row>
    <row r="230" spans="1:22" x14ac:dyDescent="0.25">
      <c r="A230" s="22" t="s">
        <v>1352</v>
      </c>
      <c r="B230" s="22" t="s">
        <v>1353</v>
      </c>
      <c r="C230" s="22" t="s">
        <v>1354</v>
      </c>
      <c r="D230" s="22" t="s">
        <v>1355</v>
      </c>
      <c r="E230" s="22">
        <v>33503590</v>
      </c>
      <c r="F230" s="22">
        <v>402043080</v>
      </c>
      <c r="G230" s="22">
        <v>985021.68</v>
      </c>
      <c r="H230" s="22">
        <v>2.4500401300278567E-3</v>
      </c>
      <c r="J230" s="22" t="s">
        <v>1353</v>
      </c>
      <c r="K230" s="22" t="s">
        <v>1354</v>
      </c>
      <c r="L230" s="22" t="s">
        <v>1355</v>
      </c>
      <c r="M230" s="22">
        <v>30900735</v>
      </c>
      <c r="N230" s="22">
        <v>370808820</v>
      </c>
      <c r="O230" s="22">
        <v>1117690.95</v>
      </c>
      <c r="P230" s="22">
        <v>3.0141973160185348E-3</v>
      </c>
      <c r="R230" s="22" t="s">
        <v>1551</v>
      </c>
      <c r="S230" s="22" t="s">
        <v>1552</v>
      </c>
      <c r="T230" s="22" t="s">
        <v>1553</v>
      </c>
      <c r="U230" s="22" t="s">
        <v>1554</v>
      </c>
      <c r="V230" s="22">
        <v>1.0532373390238028E-3</v>
      </c>
    </row>
    <row r="231" spans="1:22" x14ac:dyDescent="0.25">
      <c r="A231" s="22" t="s">
        <v>1356</v>
      </c>
      <c r="B231" s="22" t="s">
        <v>1357</v>
      </c>
      <c r="C231" s="22" t="s">
        <v>1358</v>
      </c>
      <c r="D231" s="22" t="s">
        <v>1359</v>
      </c>
      <c r="E231" s="22">
        <v>33503591</v>
      </c>
      <c r="F231" s="22">
        <v>402043092</v>
      </c>
      <c r="G231" s="22"/>
      <c r="H231" s="22">
        <v>0</v>
      </c>
      <c r="J231" s="22" t="s">
        <v>1357</v>
      </c>
      <c r="K231" s="22" t="s">
        <v>1358</v>
      </c>
      <c r="L231" s="22" t="s">
        <v>1359</v>
      </c>
      <c r="M231" s="22">
        <v>30900736</v>
      </c>
      <c r="N231" s="22">
        <v>370808832</v>
      </c>
      <c r="O231" s="22">
        <v>1076315.73</v>
      </c>
      <c r="P231" s="22">
        <v>2.9026162192382732E-3</v>
      </c>
      <c r="R231" s="22" t="s">
        <v>1370</v>
      </c>
      <c r="S231" s="22" t="s">
        <v>1371</v>
      </c>
      <c r="T231" s="22" t="s">
        <v>1372</v>
      </c>
      <c r="U231" s="22" t="s">
        <v>1372</v>
      </c>
      <c r="V231" s="22">
        <v>1.0423543805481523E-3</v>
      </c>
    </row>
    <row r="232" spans="1:22" x14ac:dyDescent="0.25">
      <c r="A232" s="22" t="s">
        <v>1367</v>
      </c>
      <c r="B232" s="22" t="s">
        <v>1368</v>
      </c>
      <c r="C232" s="22" t="s">
        <v>1369</v>
      </c>
      <c r="D232" s="22" t="s">
        <v>1369</v>
      </c>
      <c r="E232" s="22">
        <v>33503594</v>
      </c>
      <c r="F232" s="22">
        <v>402043128</v>
      </c>
      <c r="G232" s="22">
        <v>773083.79</v>
      </c>
      <c r="H232" s="22">
        <v>1.9228877106935653E-3</v>
      </c>
      <c r="J232" s="22" t="s">
        <v>1368</v>
      </c>
      <c r="K232" s="22" t="s">
        <v>1369</v>
      </c>
      <c r="L232" s="22" t="s">
        <v>1369</v>
      </c>
      <c r="M232" s="22">
        <v>30900739</v>
      </c>
      <c r="N232" s="22">
        <v>370808868</v>
      </c>
      <c r="O232" s="22">
        <v>951896.97</v>
      </c>
      <c r="P232" s="22">
        <v>2.5670825380583939E-3</v>
      </c>
      <c r="R232" s="22" t="s">
        <v>1155</v>
      </c>
      <c r="S232" s="22" t="s">
        <v>1156</v>
      </c>
      <c r="T232" s="22" t="s">
        <v>1157</v>
      </c>
      <c r="U232" s="22" t="s">
        <v>1158</v>
      </c>
      <c r="V232" s="22">
        <v>9.2500156050324533E-4</v>
      </c>
    </row>
    <row r="233" spans="1:22" x14ac:dyDescent="0.25">
      <c r="A233" s="22" t="s">
        <v>1370</v>
      </c>
      <c r="B233" s="22" t="s">
        <v>1371</v>
      </c>
      <c r="C233" s="22" t="s">
        <v>1372</v>
      </c>
      <c r="D233" s="22" t="s">
        <v>1372</v>
      </c>
      <c r="E233" s="22">
        <v>33503595</v>
      </c>
      <c r="F233" s="22">
        <v>402043140</v>
      </c>
      <c r="G233" s="22">
        <v>596560.81999999995</v>
      </c>
      <c r="H233" s="22">
        <v>1.4838229051738077E-3</v>
      </c>
      <c r="J233" s="22" t="s">
        <v>1371</v>
      </c>
      <c r="K233" s="22" t="s">
        <v>1372</v>
      </c>
      <c r="L233" s="22" t="s">
        <v>1372</v>
      </c>
      <c r="M233" s="22">
        <v>30900740</v>
      </c>
      <c r="N233" s="22">
        <v>370808880</v>
      </c>
      <c r="O233" s="22">
        <v>936728.97</v>
      </c>
      <c r="P233" s="22">
        <v>2.5261772857219601E-3</v>
      </c>
      <c r="R233" s="22" t="s">
        <v>1070</v>
      </c>
      <c r="S233" s="22" t="s">
        <v>1071</v>
      </c>
      <c r="T233" s="22" t="s">
        <v>1072</v>
      </c>
      <c r="U233" s="22" t="s">
        <v>1073</v>
      </c>
      <c r="V233" s="22">
        <v>8.8040088629547097E-4</v>
      </c>
    </row>
    <row r="234" spans="1:22" x14ac:dyDescent="0.25">
      <c r="A234" s="22" t="s">
        <v>1387</v>
      </c>
      <c r="B234" s="22" t="s">
        <v>1388</v>
      </c>
      <c r="C234" s="22" t="s">
        <v>1389</v>
      </c>
      <c r="D234" s="22" t="s">
        <v>1390</v>
      </c>
      <c r="E234" s="22">
        <v>33503600</v>
      </c>
      <c r="F234" s="22">
        <v>402043200</v>
      </c>
      <c r="G234" s="22"/>
      <c r="H234" s="22">
        <v>0</v>
      </c>
      <c r="J234" s="22" t="s">
        <v>1388</v>
      </c>
      <c r="K234" s="22" t="s">
        <v>1389</v>
      </c>
      <c r="L234" s="22" t="s">
        <v>1390</v>
      </c>
      <c r="M234" s="22">
        <v>30900745</v>
      </c>
      <c r="N234" s="22">
        <v>370808940</v>
      </c>
      <c r="O234" s="22">
        <v>859764.07</v>
      </c>
      <c r="P234" s="22">
        <v>2.318617425998413E-3</v>
      </c>
      <c r="R234" s="22">
        <v>90677</v>
      </c>
      <c r="S234" s="22" t="s">
        <v>1590</v>
      </c>
      <c r="T234" s="22" t="s">
        <v>1591</v>
      </c>
      <c r="U234" s="22" t="s">
        <v>1592</v>
      </c>
      <c r="V234" s="22">
        <v>8.4849453686761491E-4</v>
      </c>
    </row>
    <row r="235" spans="1:22" x14ac:dyDescent="0.25">
      <c r="A235" s="22" t="s">
        <v>1398</v>
      </c>
      <c r="B235" s="22" t="s">
        <v>1399</v>
      </c>
      <c r="C235" s="22" t="s">
        <v>1400</v>
      </c>
      <c r="D235" s="22" t="s">
        <v>1401</v>
      </c>
      <c r="E235" s="22">
        <v>33503603</v>
      </c>
      <c r="F235" s="22">
        <v>402043236</v>
      </c>
      <c r="G235" s="22"/>
      <c r="H235" s="22">
        <v>0</v>
      </c>
      <c r="J235" s="22" t="s">
        <v>1399</v>
      </c>
      <c r="K235" s="22" t="s">
        <v>1400</v>
      </c>
      <c r="L235" s="22" t="s">
        <v>1401</v>
      </c>
      <c r="M235" s="22">
        <v>30900748</v>
      </c>
      <c r="N235" s="22">
        <v>370808976</v>
      </c>
      <c r="O235" s="22">
        <v>796228.12</v>
      </c>
      <c r="P235" s="22">
        <v>2.1472730476729345E-3</v>
      </c>
      <c r="R235" s="22" t="s">
        <v>1603</v>
      </c>
      <c r="S235" s="22" t="s">
        <v>1604</v>
      </c>
      <c r="T235" s="22" t="s">
        <v>1605</v>
      </c>
      <c r="U235" s="22" t="s">
        <v>1432</v>
      </c>
      <c r="V235" s="22">
        <v>7.6683708833259626E-4</v>
      </c>
    </row>
    <row r="236" spans="1:22" x14ac:dyDescent="0.25">
      <c r="A236" s="22" t="s">
        <v>1406</v>
      </c>
      <c r="B236" s="22" t="s">
        <v>1407</v>
      </c>
      <c r="C236" s="22" t="s">
        <v>1408</v>
      </c>
      <c r="D236" s="22" t="s">
        <v>1409</v>
      </c>
      <c r="E236" s="22">
        <v>33503605</v>
      </c>
      <c r="F236" s="22">
        <v>402043260</v>
      </c>
      <c r="G236" s="22"/>
      <c r="H236" s="22">
        <v>0</v>
      </c>
      <c r="J236" s="22" t="s">
        <v>1407</v>
      </c>
      <c r="K236" s="22" t="s">
        <v>1408</v>
      </c>
      <c r="L236" s="22" t="s">
        <v>1409</v>
      </c>
      <c r="M236" s="22">
        <v>30900750</v>
      </c>
      <c r="N236" s="22">
        <v>370809000</v>
      </c>
      <c r="O236" s="22">
        <v>767070.1</v>
      </c>
      <c r="P236" s="22">
        <v>2.0686393803818139E-3</v>
      </c>
      <c r="R236" s="22" t="s">
        <v>1140</v>
      </c>
      <c r="S236" s="22" t="s">
        <v>1141</v>
      </c>
      <c r="T236" s="22" t="s">
        <v>1142</v>
      </c>
      <c r="U236" s="22" t="s">
        <v>1142</v>
      </c>
      <c r="V236" s="22">
        <v>7.4608459454341119E-4</v>
      </c>
    </row>
    <row r="237" spans="1:22" x14ac:dyDescent="0.25">
      <c r="A237" s="22" t="s">
        <v>1414</v>
      </c>
      <c r="B237" s="22" t="s">
        <v>1415</v>
      </c>
      <c r="C237" s="22" t="s">
        <v>1416</v>
      </c>
      <c r="D237" s="22" t="s">
        <v>1417</v>
      </c>
      <c r="E237" s="22">
        <v>33503607</v>
      </c>
      <c r="F237" s="22">
        <v>402043284</v>
      </c>
      <c r="G237" s="22">
        <v>624546.75</v>
      </c>
      <c r="H237" s="22">
        <v>1.5534316200640724E-3</v>
      </c>
      <c r="J237" s="22" t="s">
        <v>1415</v>
      </c>
      <c r="K237" s="22" t="s">
        <v>1416</v>
      </c>
      <c r="L237" s="22" t="s">
        <v>1417</v>
      </c>
      <c r="M237" s="22">
        <v>30900752</v>
      </c>
      <c r="N237" s="22">
        <v>370809024</v>
      </c>
      <c r="O237" s="22">
        <v>762102.35</v>
      </c>
      <c r="P237" s="22">
        <v>2.0552421884964698E-3</v>
      </c>
      <c r="R237" s="22" t="s">
        <v>1612</v>
      </c>
      <c r="S237" s="22" t="s">
        <v>1613</v>
      </c>
      <c r="T237" s="22" t="s">
        <v>1614</v>
      </c>
      <c r="U237" s="22" t="s">
        <v>1615</v>
      </c>
      <c r="V237" s="22">
        <v>7.193756124321914E-4</v>
      </c>
    </row>
    <row r="238" spans="1:22" x14ac:dyDescent="0.25">
      <c r="A238" s="22" t="s">
        <v>1418</v>
      </c>
      <c r="B238" s="22" t="s">
        <v>1419</v>
      </c>
      <c r="C238" s="22" t="s">
        <v>1420</v>
      </c>
      <c r="D238" s="22" t="s">
        <v>1421</v>
      </c>
      <c r="E238" s="22">
        <v>33503608</v>
      </c>
      <c r="F238" s="22">
        <v>402043296</v>
      </c>
      <c r="G238" s="22"/>
      <c r="H238" s="22">
        <v>0</v>
      </c>
      <c r="J238" s="22" t="s">
        <v>1419</v>
      </c>
      <c r="K238" s="22" t="s">
        <v>1420</v>
      </c>
      <c r="L238" s="22" t="s">
        <v>1421</v>
      </c>
      <c r="M238" s="22">
        <v>30900753</v>
      </c>
      <c r="N238" s="22">
        <v>370809036</v>
      </c>
      <c r="O238" s="22">
        <v>748627.44</v>
      </c>
      <c r="P238" s="22">
        <v>2.0189029050521842E-3</v>
      </c>
      <c r="R238" s="22" t="s">
        <v>1151</v>
      </c>
      <c r="S238" s="22" t="s">
        <v>1152</v>
      </c>
      <c r="T238" s="22" t="s">
        <v>1153</v>
      </c>
      <c r="U238" s="22" t="s">
        <v>1154</v>
      </c>
      <c r="V238" s="22">
        <v>7.1226535990172833E-4</v>
      </c>
    </row>
    <row r="239" spans="1:22" x14ac:dyDescent="0.25">
      <c r="A239" s="22" t="s">
        <v>1429</v>
      </c>
      <c r="B239" s="22" t="s">
        <v>1430</v>
      </c>
      <c r="C239" s="22" t="s">
        <v>1431</v>
      </c>
      <c r="D239" s="22" t="s">
        <v>1432</v>
      </c>
      <c r="E239" s="22">
        <v>33503611</v>
      </c>
      <c r="F239" s="22">
        <v>402043332</v>
      </c>
      <c r="G239" s="22"/>
      <c r="H239" s="22">
        <v>0</v>
      </c>
      <c r="J239" s="22" t="s">
        <v>1430</v>
      </c>
      <c r="K239" s="22" t="s">
        <v>1431</v>
      </c>
      <c r="L239" s="22" t="s">
        <v>1432</v>
      </c>
      <c r="M239" s="22">
        <v>30900756</v>
      </c>
      <c r="N239" s="22">
        <v>370809072</v>
      </c>
      <c r="O239" s="22">
        <v>698773.45</v>
      </c>
      <c r="P239" s="22">
        <v>1.8844561871992171E-3</v>
      </c>
      <c r="R239" s="22" t="s">
        <v>1479</v>
      </c>
      <c r="S239" s="22" t="s">
        <v>1480</v>
      </c>
      <c r="T239" s="22" t="s">
        <v>1481</v>
      </c>
      <c r="U239" s="22" t="s">
        <v>1482</v>
      </c>
      <c r="V239" s="22">
        <v>6.7881314984504935E-4</v>
      </c>
    </row>
    <row r="240" spans="1:22" x14ac:dyDescent="0.25">
      <c r="A240" s="22" t="s">
        <v>1436</v>
      </c>
      <c r="B240" s="22" t="s">
        <v>1437</v>
      </c>
      <c r="C240" s="22" t="s">
        <v>1438</v>
      </c>
      <c r="D240" s="22" t="s">
        <v>1439</v>
      </c>
      <c r="E240" s="22">
        <v>33503613</v>
      </c>
      <c r="F240" s="22">
        <v>402043356</v>
      </c>
      <c r="G240" s="22">
        <v>68995.199999999997</v>
      </c>
      <c r="H240" s="22">
        <v>1.7161134233492967E-4</v>
      </c>
      <c r="J240" s="22" t="s">
        <v>1437</v>
      </c>
      <c r="K240" s="22" t="s">
        <v>1438</v>
      </c>
      <c r="L240" s="22" t="s">
        <v>1439</v>
      </c>
      <c r="M240" s="22">
        <v>30900758</v>
      </c>
      <c r="N240" s="22">
        <v>370809096</v>
      </c>
      <c r="O240" s="22">
        <v>692703.79</v>
      </c>
      <c r="P240" s="22">
        <v>1.8680873729160087E-3</v>
      </c>
      <c r="R240" s="22" t="s">
        <v>1627</v>
      </c>
      <c r="S240" s="22" t="s">
        <v>1628</v>
      </c>
      <c r="T240" s="22" t="s">
        <v>1629</v>
      </c>
      <c r="U240" s="22" t="s">
        <v>1630</v>
      </c>
      <c r="V240" s="22">
        <v>6.6326471722922143E-4</v>
      </c>
    </row>
    <row r="241" spans="1:22" x14ac:dyDescent="0.25">
      <c r="A241" s="22" t="s">
        <v>1443</v>
      </c>
      <c r="B241" s="22" t="s">
        <v>1444</v>
      </c>
      <c r="C241" s="22" t="s">
        <v>1445</v>
      </c>
      <c r="D241" s="22" t="s">
        <v>1439</v>
      </c>
      <c r="E241" s="22">
        <v>33503615</v>
      </c>
      <c r="F241" s="22">
        <v>402043380</v>
      </c>
      <c r="G241" s="22">
        <v>107351.01</v>
      </c>
      <c r="H241" s="22">
        <v>2.6701349988650478E-4</v>
      </c>
      <c r="J241" s="22" t="s">
        <v>1444</v>
      </c>
      <c r="K241" s="22" t="s">
        <v>1445</v>
      </c>
      <c r="L241" s="22" t="s">
        <v>1439</v>
      </c>
      <c r="M241" s="22">
        <v>30900760</v>
      </c>
      <c r="N241" s="22">
        <v>370809120</v>
      </c>
      <c r="O241" s="22">
        <v>667612.32999999996</v>
      </c>
      <c r="P241" s="22">
        <v>1.8004204697015002E-3</v>
      </c>
      <c r="R241" s="22" t="s">
        <v>1367</v>
      </c>
      <c r="S241" s="22" t="s">
        <v>1368</v>
      </c>
      <c r="T241" s="22" t="s">
        <v>1369</v>
      </c>
      <c r="U241" s="22" t="s">
        <v>1369</v>
      </c>
      <c r="V241" s="22">
        <v>6.4419482736482862E-4</v>
      </c>
    </row>
    <row r="242" spans="1:22" x14ac:dyDescent="0.25">
      <c r="A242" s="22" t="s">
        <v>1446</v>
      </c>
      <c r="B242" s="22" t="s">
        <v>1447</v>
      </c>
      <c r="C242" s="22" t="s">
        <v>1448</v>
      </c>
      <c r="D242" s="22" t="s">
        <v>1448</v>
      </c>
      <c r="E242" s="22">
        <v>33503616</v>
      </c>
      <c r="F242" s="22">
        <v>402043392</v>
      </c>
      <c r="G242" s="22">
        <v>168013.78</v>
      </c>
      <c r="H242" s="22">
        <v>4.17899618158629E-4</v>
      </c>
      <c r="J242" s="22" t="s">
        <v>1447</v>
      </c>
      <c r="K242" s="22" t="s">
        <v>1448</v>
      </c>
      <c r="L242" s="22" t="s">
        <v>1448</v>
      </c>
      <c r="M242" s="22">
        <v>30900761</v>
      </c>
      <c r="N242" s="22">
        <v>370809132</v>
      </c>
      <c r="O242" s="22">
        <v>644743.26</v>
      </c>
      <c r="P242" s="22">
        <v>1.7387469842571192E-3</v>
      </c>
      <c r="R242" s="22" t="s">
        <v>1212</v>
      </c>
      <c r="S242" s="22" t="s">
        <v>1213</v>
      </c>
      <c r="T242" s="22" t="s">
        <v>1214</v>
      </c>
      <c r="U242" s="22" t="s">
        <v>1215</v>
      </c>
      <c r="V242" s="22">
        <v>6.3888375056503268E-4</v>
      </c>
    </row>
    <row r="243" spans="1:22" x14ac:dyDescent="0.25">
      <c r="A243" s="22" t="s">
        <v>1449</v>
      </c>
      <c r="B243" s="22" t="s">
        <v>1450</v>
      </c>
      <c r="C243" s="22" t="s">
        <v>1451</v>
      </c>
      <c r="D243" s="22" t="s">
        <v>1452</v>
      </c>
      <c r="E243" s="22">
        <v>33503617</v>
      </c>
      <c r="F243" s="22">
        <v>402043404</v>
      </c>
      <c r="G243" s="22">
        <v>594410.1</v>
      </c>
      <c r="H243" s="22">
        <v>1.4784724586602096E-3</v>
      </c>
      <c r="J243" s="22" t="s">
        <v>1450</v>
      </c>
      <c r="K243" s="22" t="s">
        <v>1451</v>
      </c>
      <c r="L243" s="22" t="s">
        <v>1452</v>
      </c>
      <c r="M243" s="22">
        <v>30900762</v>
      </c>
      <c r="N243" s="22">
        <v>370809144</v>
      </c>
      <c r="O243" s="22">
        <v>642328.11</v>
      </c>
      <c r="P243" s="22">
        <v>1.7322337390903175E-3</v>
      </c>
      <c r="R243" s="22" t="s">
        <v>1646</v>
      </c>
      <c r="S243" s="22" t="s">
        <v>1647</v>
      </c>
      <c r="T243" s="22" t="s">
        <v>1648</v>
      </c>
      <c r="U243" s="22" t="s">
        <v>1649</v>
      </c>
      <c r="V243" s="22">
        <v>6.3855088901586862E-4</v>
      </c>
    </row>
    <row r="244" spans="1:22" x14ac:dyDescent="0.25">
      <c r="A244" s="22" t="s">
        <v>1467</v>
      </c>
      <c r="B244" s="22" t="s">
        <v>1468</v>
      </c>
      <c r="C244" s="22" t="s">
        <v>1469</v>
      </c>
      <c r="D244" s="22" t="s">
        <v>1470</v>
      </c>
      <c r="E244" s="22">
        <v>33503622</v>
      </c>
      <c r="F244" s="22">
        <v>402043464</v>
      </c>
      <c r="G244" s="22"/>
      <c r="H244" s="22">
        <v>0</v>
      </c>
      <c r="J244" s="22" t="s">
        <v>1468</v>
      </c>
      <c r="K244" s="22" t="s">
        <v>1469</v>
      </c>
      <c r="L244" s="22" t="s">
        <v>1470</v>
      </c>
      <c r="M244" s="22">
        <v>30900767</v>
      </c>
      <c r="N244" s="22">
        <v>370809204</v>
      </c>
      <c r="O244" s="22">
        <v>587908.94999999995</v>
      </c>
      <c r="P244" s="22">
        <v>1.5854756129516138E-3</v>
      </c>
      <c r="R244" s="22" t="s">
        <v>1667</v>
      </c>
      <c r="S244" s="22" t="s">
        <v>1668</v>
      </c>
      <c r="T244" s="22" t="s">
        <v>1669</v>
      </c>
      <c r="U244" s="22" t="s">
        <v>1670</v>
      </c>
      <c r="V244" s="22">
        <v>5.9595826406737881E-4</v>
      </c>
    </row>
    <row r="245" spans="1:22" x14ac:dyDescent="0.25">
      <c r="A245" s="22" t="s">
        <v>1479</v>
      </c>
      <c r="B245" s="22" t="s">
        <v>1480</v>
      </c>
      <c r="C245" s="22" t="s">
        <v>1481</v>
      </c>
      <c r="D245" s="22" t="s">
        <v>1482</v>
      </c>
      <c r="E245" s="22">
        <v>33503625</v>
      </c>
      <c r="F245" s="22">
        <v>402043500</v>
      </c>
      <c r="G245" s="22">
        <v>337726.32</v>
      </c>
      <c r="H245" s="22">
        <v>8.400243257259476E-4</v>
      </c>
      <c r="J245" s="22" t="s">
        <v>1480</v>
      </c>
      <c r="K245" s="22" t="s">
        <v>1481</v>
      </c>
      <c r="L245" s="22" t="s">
        <v>1482</v>
      </c>
      <c r="M245" s="22">
        <v>30900770</v>
      </c>
      <c r="N245" s="22">
        <v>370809240</v>
      </c>
      <c r="O245" s="22">
        <v>563198.97</v>
      </c>
      <c r="P245" s="22">
        <v>1.518837475570997E-3</v>
      </c>
      <c r="R245" s="22" t="s">
        <v>1352</v>
      </c>
      <c r="S245" s="22" t="s">
        <v>1353</v>
      </c>
      <c r="T245" s="22" t="s">
        <v>1354</v>
      </c>
      <c r="U245" s="22" t="s">
        <v>1355</v>
      </c>
      <c r="V245" s="22">
        <v>5.6415718599067818E-4</v>
      </c>
    </row>
    <row r="246" spans="1:22" x14ac:dyDescent="0.25">
      <c r="A246" s="22" t="s">
        <v>1487</v>
      </c>
      <c r="B246" s="22" t="s">
        <v>1488</v>
      </c>
      <c r="C246" s="22" t="s">
        <v>1489</v>
      </c>
      <c r="D246" s="22" t="s">
        <v>1489</v>
      </c>
      <c r="E246" s="22">
        <v>33503627</v>
      </c>
      <c r="F246" s="22">
        <v>402043524</v>
      </c>
      <c r="G246" s="22">
        <v>399643.05</v>
      </c>
      <c r="H246" s="22">
        <v>9.940293180795022E-4</v>
      </c>
      <c r="J246" s="22" t="s">
        <v>1488</v>
      </c>
      <c r="K246" s="22" t="s">
        <v>1489</v>
      </c>
      <c r="L246" s="22" t="s">
        <v>1489</v>
      </c>
      <c r="M246" s="22">
        <v>30900772</v>
      </c>
      <c r="N246" s="22">
        <v>370809264</v>
      </c>
      <c r="O246" s="22">
        <v>523894.99</v>
      </c>
      <c r="P246" s="22">
        <v>1.4128422368649344E-3</v>
      </c>
      <c r="R246" s="22" t="s">
        <v>1496</v>
      </c>
      <c r="S246" s="22" t="s">
        <v>1497</v>
      </c>
      <c r="T246" s="22" t="s">
        <v>1498</v>
      </c>
      <c r="U246" s="22" t="s">
        <v>1499</v>
      </c>
      <c r="V246" s="22">
        <v>5.4799143601578853E-4</v>
      </c>
    </row>
    <row r="247" spans="1:22" x14ac:dyDescent="0.25">
      <c r="A247" s="22" t="s">
        <v>1496</v>
      </c>
      <c r="B247" s="22" t="s">
        <v>1497</v>
      </c>
      <c r="C247" s="22" t="s">
        <v>1498</v>
      </c>
      <c r="D247" s="22" t="s">
        <v>1499</v>
      </c>
      <c r="E247" s="22">
        <v>33503630</v>
      </c>
      <c r="F247" s="22">
        <v>402043560</v>
      </c>
      <c r="G247" s="22">
        <v>326463.64</v>
      </c>
      <c r="H247" s="22">
        <v>8.1201061894885229E-4</v>
      </c>
      <c r="J247" s="22" t="s">
        <v>1497</v>
      </c>
      <c r="K247" s="22" t="s">
        <v>1498</v>
      </c>
      <c r="L247" s="22" t="s">
        <v>1499</v>
      </c>
      <c r="M247" s="22">
        <v>30900775</v>
      </c>
      <c r="N247" s="22">
        <v>370809300</v>
      </c>
      <c r="O247" s="22">
        <v>504301.41</v>
      </c>
      <c r="P247" s="22">
        <v>1.3600020549646408E-3</v>
      </c>
      <c r="R247" s="22" t="s">
        <v>1414</v>
      </c>
      <c r="S247" s="22" t="s">
        <v>1415</v>
      </c>
      <c r="T247" s="22" t="s">
        <v>1416</v>
      </c>
      <c r="U247" s="22" t="s">
        <v>1417</v>
      </c>
      <c r="V247" s="22">
        <v>5.0181056843239739E-4</v>
      </c>
    </row>
    <row r="248" spans="1:22" x14ac:dyDescent="0.25">
      <c r="A248" s="22" t="s">
        <v>1500</v>
      </c>
      <c r="B248" s="22" t="s">
        <v>1501</v>
      </c>
      <c r="C248" s="22" t="s">
        <v>1502</v>
      </c>
      <c r="D248" s="22" t="s">
        <v>1503</v>
      </c>
      <c r="E248" s="22">
        <v>33503631</v>
      </c>
      <c r="F248" s="22">
        <v>402043572</v>
      </c>
      <c r="G248" s="22">
        <v>371653.61</v>
      </c>
      <c r="H248" s="22">
        <v>9.2441127251749716E-4</v>
      </c>
      <c r="J248" s="22" t="s">
        <v>1501</v>
      </c>
      <c r="K248" s="22" t="s">
        <v>1502</v>
      </c>
      <c r="L248" s="22" t="s">
        <v>1503</v>
      </c>
      <c r="M248" s="22">
        <v>30900776</v>
      </c>
      <c r="N248" s="22">
        <v>370809312</v>
      </c>
      <c r="O248" s="22">
        <v>485073.72</v>
      </c>
      <c r="P248" s="22">
        <v>1.3081487015083374E-3</v>
      </c>
      <c r="R248" s="22" t="s">
        <v>912</v>
      </c>
      <c r="S248" s="22" t="s">
        <v>913</v>
      </c>
      <c r="T248" s="22" t="s">
        <v>914</v>
      </c>
      <c r="U248" s="22" t="s">
        <v>915</v>
      </c>
      <c r="V248" s="22">
        <v>4.7592930991334492E-4</v>
      </c>
    </row>
    <row r="249" spans="1:22" x14ac:dyDescent="0.25">
      <c r="A249" s="22" t="s">
        <v>1504</v>
      </c>
      <c r="B249" s="22" t="s">
        <v>1505</v>
      </c>
      <c r="C249" s="22" t="s">
        <v>1506</v>
      </c>
      <c r="D249" s="22" t="s">
        <v>1507</v>
      </c>
      <c r="E249" s="22">
        <v>33503632</v>
      </c>
      <c r="F249" s="22">
        <v>402043584</v>
      </c>
      <c r="G249" s="22">
        <v>523010.74</v>
      </c>
      <c r="H249" s="22">
        <v>1.3008807025260227E-3</v>
      </c>
      <c r="J249" s="22" t="s">
        <v>1505</v>
      </c>
      <c r="K249" s="22" t="s">
        <v>1506</v>
      </c>
      <c r="L249" s="22" t="s">
        <v>1507</v>
      </c>
      <c r="M249" s="22">
        <v>30900777</v>
      </c>
      <c r="N249" s="22">
        <v>370809324</v>
      </c>
      <c r="O249" s="22">
        <v>484209.39</v>
      </c>
      <c r="P249" s="22">
        <v>1.3058177307321431E-3</v>
      </c>
      <c r="R249" s="22" t="s">
        <v>1487</v>
      </c>
      <c r="S249" s="22" t="s">
        <v>1488</v>
      </c>
      <c r="T249" s="22" t="s">
        <v>1489</v>
      </c>
      <c r="U249" s="22" t="s">
        <v>1489</v>
      </c>
      <c r="V249" s="22">
        <v>4.1881291878543224E-4</v>
      </c>
    </row>
    <row r="250" spans="1:22" x14ac:dyDescent="0.25">
      <c r="A250" s="22" t="s">
        <v>1516</v>
      </c>
      <c r="B250" s="22" t="s">
        <v>1517</v>
      </c>
      <c r="C250" s="22" t="s">
        <v>1518</v>
      </c>
      <c r="D250" s="22" t="s">
        <v>1518</v>
      </c>
      <c r="E250" s="22">
        <v>33503635</v>
      </c>
      <c r="F250" s="22">
        <v>402043620</v>
      </c>
      <c r="G250" s="22">
        <v>343134.09</v>
      </c>
      <c r="H250" s="22">
        <v>8.5347477967689185E-4</v>
      </c>
      <c r="J250" s="22" t="s">
        <v>1517</v>
      </c>
      <c r="K250" s="22" t="s">
        <v>1518</v>
      </c>
      <c r="L250" s="22" t="s">
        <v>1518</v>
      </c>
      <c r="M250" s="22">
        <v>30900780</v>
      </c>
      <c r="N250" s="22">
        <v>370809360</v>
      </c>
      <c r="O250" s="22">
        <v>469167.35999999999</v>
      </c>
      <c r="P250" s="22">
        <v>1.2652522039896727E-3</v>
      </c>
      <c r="R250" s="22" t="s">
        <v>1516</v>
      </c>
      <c r="S250" s="22" t="s">
        <v>1517</v>
      </c>
      <c r="T250" s="22" t="s">
        <v>1518</v>
      </c>
      <c r="U250" s="22" t="s">
        <v>1518</v>
      </c>
      <c r="V250" s="22">
        <v>4.1177742431278087E-4</v>
      </c>
    </row>
    <row r="251" spans="1:22" x14ac:dyDescent="0.25">
      <c r="A251" s="22" t="s">
        <v>1536</v>
      </c>
      <c r="B251" s="22" t="s">
        <v>1537</v>
      </c>
      <c r="C251" s="22" t="s">
        <v>1538</v>
      </c>
      <c r="D251" s="22" t="s">
        <v>1538</v>
      </c>
      <c r="E251" s="22">
        <v>33503641</v>
      </c>
      <c r="F251" s="22">
        <v>402043692</v>
      </c>
      <c r="G251" s="22">
        <v>470398.81</v>
      </c>
      <c r="H251" s="22">
        <v>1.170019128169781E-3</v>
      </c>
      <c r="J251" s="22" t="s">
        <v>1537</v>
      </c>
      <c r="K251" s="22" t="s">
        <v>1538</v>
      </c>
      <c r="L251" s="22" t="s">
        <v>1538</v>
      </c>
      <c r="M251" s="22">
        <v>30900786</v>
      </c>
      <c r="N251" s="22">
        <v>370809432</v>
      </c>
      <c r="O251" s="22">
        <v>441253.74</v>
      </c>
      <c r="P251" s="22">
        <v>1.1899744233043134E-3</v>
      </c>
      <c r="R251" s="22" t="s">
        <v>1703</v>
      </c>
      <c r="S251" s="22" t="s">
        <v>1704</v>
      </c>
      <c r="T251" s="22" t="s">
        <v>1705</v>
      </c>
      <c r="U251" s="22" t="s">
        <v>1706</v>
      </c>
      <c r="V251" s="22">
        <v>3.9543114150568907E-4</v>
      </c>
    </row>
    <row r="252" spans="1:22" x14ac:dyDescent="0.25">
      <c r="A252" s="22" t="s">
        <v>1547</v>
      </c>
      <c r="B252" s="22" t="s">
        <v>1548</v>
      </c>
      <c r="C252" s="22" t="s">
        <v>1549</v>
      </c>
      <c r="D252" s="22" t="s">
        <v>1550</v>
      </c>
      <c r="E252" s="22">
        <v>33503644</v>
      </c>
      <c r="F252" s="22">
        <v>402043728</v>
      </c>
      <c r="G252" s="22"/>
      <c r="H252" s="22">
        <v>0</v>
      </c>
      <c r="J252" s="22" t="s">
        <v>1548</v>
      </c>
      <c r="K252" s="22" t="s">
        <v>1549</v>
      </c>
      <c r="L252" s="22" t="s">
        <v>1550</v>
      </c>
      <c r="M252" s="22">
        <v>30900789</v>
      </c>
      <c r="N252" s="22">
        <v>370809468</v>
      </c>
      <c r="O252" s="22">
        <v>409090.24</v>
      </c>
      <c r="P252" s="22">
        <v>1.1032356919214372E-3</v>
      </c>
      <c r="R252" s="22">
        <v>90685</v>
      </c>
      <c r="S252" s="22" t="s">
        <v>1689</v>
      </c>
      <c r="T252" s="22" t="s">
        <v>1690</v>
      </c>
      <c r="U252" s="22" t="s">
        <v>1691</v>
      </c>
      <c r="V252" s="22">
        <v>3.8422578085423395E-4</v>
      </c>
    </row>
    <row r="253" spans="1:22" x14ac:dyDescent="0.25">
      <c r="A253" s="22" t="s">
        <v>1551</v>
      </c>
      <c r="B253" s="22" t="s">
        <v>1552</v>
      </c>
      <c r="C253" s="22" t="s">
        <v>1553</v>
      </c>
      <c r="D253" s="22" t="s">
        <v>1554</v>
      </c>
      <c r="E253" s="22">
        <v>33503645</v>
      </c>
      <c r="F253" s="22">
        <v>402043740</v>
      </c>
      <c r="G253" s="22"/>
      <c r="H253" s="22">
        <v>0</v>
      </c>
      <c r="J253" s="22" t="s">
        <v>1552</v>
      </c>
      <c r="K253" s="22" t="s">
        <v>1553</v>
      </c>
      <c r="L253" s="22" t="s">
        <v>1554</v>
      </c>
      <c r="M253" s="22">
        <v>30900790</v>
      </c>
      <c r="N253" s="22">
        <v>370809480</v>
      </c>
      <c r="O253" s="22">
        <v>390550.39</v>
      </c>
      <c r="P253" s="22">
        <v>1.0532373390238028E-3</v>
      </c>
      <c r="R253" s="22" t="s">
        <v>1500</v>
      </c>
      <c r="S253" s="22" t="s">
        <v>1501</v>
      </c>
      <c r="T253" s="22" t="s">
        <v>1502</v>
      </c>
      <c r="U253" s="22" t="s">
        <v>1503</v>
      </c>
      <c r="V253" s="22">
        <v>3.8373742899084024E-4</v>
      </c>
    </row>
    <row r="254" spans="1:22" x14ac:dyDescent="0.25">
      <c r="A254" s="22" t="s">
        <v>1563</v>
      </c>
      <c r="B254" s="22" t="s">
        <v>1564</v>
      </c>
      <c r="C254" s="22" t="s">
        <v>1565</v>
      </c>
      <c r="D254" s="22" t="s">
        <v>1566</v>
      </c>
      <c r="E254" s="22">
        <v>33503648</v>
      </c>
      <c r="F254" s="22">
        <v>402043776</v>
      </c>
      <c r="G254" s="22">
        <v>282889.2</v>
      </c>
      <c r="H254" s="22">
        <v>7.0362785568902828E-4</v>
      </c>
      <c r="J254" s="22" t="s">
        <v>1564</v>
      </c>
      <c r="K254" s="22" t="s">
        <v>1565</v>
      </c>
      <c r="L254" s="22" t="s">
        <v>1566</v>
      </c>
      <c r="M254" s="22">
        <v>30900793</v>
      </c>
      <c r="N254" s="22">
        <v>370809516</v>
      </c>
      <c r="O254" s="22">
        <v>373358.44</v>
      </c>
      <c r="P254" s="22">
        <v>1.0068739444108548E-3</v>
      </c>
      <c r="R254" s="22" t="s">
        <v>1685</v>
      </c>
      <c r="S254" s="22" t="s">
        <v>1686</v>
      </c>
      <c r="T254" s="22" t="s">
        <v>1687</v>
      </c>
      <c r="U254" s="22" t="s">
        <v>1688</v>
      </c>
      <c r="V254" s="22">
        <v>3.7855430932256249E-4</v>
      </c>
    </row>
    <row r="255" spans="1:22" x14ac:dyDescent="0.25">
      <c r="A255" s="22" t="s">
        <v>1569</v>
      </c>
      <c r="B255" s="22" t="s">
        <v>1570</v>
      </c>
      <c r="C255" s="22" t="s">
        <v>1571</v>
      </c>
      <c r="D255" s="22" t="s">
        <v>1571</v>
      </c>
      <c r="E255" s="22">
        <v>33503650</v>
      </c>
      <c r="F255" s="22">
        <v>402043800</v>
      </c>
      <c r="G255" s="22">
        <v>277872.28999999998</v>
      </c>
      <c r="H255" s="22">
        <v>6.9114929766358785E-4</v>
      </c>
      <c r="J255" s="22" t="s">
        <v>1570</v>
      </c>
      <c r="K255" s="22" t="s">
        <v>1571</v>
      </c>
      <c r="L255" s="22" t="s">
        <v>1571</v>
      </c>
      <c r="M255" s="22">
        <v>30900795</v>
      </c>
      <c r="N255" s="22">
        <v>370809540</v>
      </c>
      <c r="O255" s="22">
        <v>370547.5</v>
      </c>
      <c r="P255" s="22">
        <v>9.9929332993967742E-4</v>
      </c>
      <c r="R255" s="22" t="s">
        <v>1343</v>
      </c>
      <c r="S255" s="22" t="s">
        <v>1344</v>
      </c>
      <c r="T255" s="22" t="s">
        <v>1345</v>
      </c>
      <c r="U255" s="22" t="s">
        <v>1304</v>
      </c>
      <c r="V255" s="22">
        <v>3.7618632186574037E-4</v>
      </c>
    </row>
    <row r="256" spans="1:22" x14ac:dyDescent="0.25">
      <c r="A256" s="22">
        <v>90677</v>
      </c>
      <c r="B256" s="22" t="s">
        <v>1590</v>
      </c>
      <c r="C256" s="22" t="s">
        <v>1591</v>
      </c>
      <c r="D256" s="22" t="s">
        <v>1592</v>
      </c>
      <c r="E256" s="22">
        <v>33503656</v>
      </c>
      <c r="F256" s="22">
        <v>402043872</v>
      </c>
      <c r="G256" s="22"/>
      <c r="H256" s="22">
        <v>0</v>
      </c>
      <c r="J256" s="22" t="s">
        <v>1590</v>
      </c>
      <c r="K256" s="22" t="s">
        <v>1591</v>
      </c>
      <c r="L256" s="22" t="s">
        <v>1592</v>
      </c>
      <c r="M256" s="22">
        <v>30900801</v>
      </c>
      <c r="N256" s="22">
        <v>370809612</v>
      </c>
      <c r="O256" s="22">
        <v>314629.93</v>
      </c>
      <c r="P256" s="22">
        <v>8.4849453686761491E-4</v>
      </c>
      <c r="R256" s="22" t="s">
        <v>1722</v>
      </c>
      <c r="S256" s="22" t="s">
        <v>1723</v>
      </c>
      <c r="T256" s="22" t="s">
        <v>1724</v>
      </c>
      <c r="U256" s="22" t="s">
        <v>1725</v>
      </c>
      <c r="V256" s="22">
        <v>3.6542719866259504E-4</v>
      </c>
    </row>
    <row r="257" spans="1:22" x14ac:dyDescent="0.25">
      <c r="A257" s="22" t="s">
        <v>1603</v>
      </c>
      <c r="B257" s="22" t="s">
        <v>1604</v>
      </c>
      <c r="C257" s="22" t="s">
        <v>1605</v>
      </c>
      <c r="D257" s="22" t="s">
        <v>1432</v>
      </c>
      <c r="E257" s="22">
        <v>33503660</v>
      </c>
      <c r="F257" s="22">
        <v>402043920</v>
      </c>
      <c r="G257" s="22"/>
      <c r="H257" s="22">
        <v>0</v>
      </c>
      <c r="J257" s="22" t="s">
        <v>1604</v>
      </c>
      <c r="K257" s="22" t="s">
        <v>1605</v>
      </c>
      <c r="L257" s="22" t="s">
        <v>1432</v>
      </c>
      <c r="M257" s="22">
        <v>30900805</v>
      </c>
      <c r="N257" s="22">
        <v>370809660</v>
      </c>
      <c r="O257" s="22">
        <v>284350.59999999998</v>
      </c>
      <c r="P257" s="22">
        <v>7.6683708833259626E-4</v>
      </c>
      <c r="R257" s="22" t="s">
        <v>1742</v>
      </c>
      <c r="S257" s="22" t="s">
        <v>1743</v>
      </c>
      <c r="T257" s="22" t="s">
        <v>1744</v>
      </c>
      <c r="U257" s="22" t="s">
        <v>1745</v>
      </c>
      <c r="V257" s="22">
        <v>3.2833225078465766E-4</v>
      </c>
    </row>
    <row r="258" spans="1:22" x14ac:dyDescent="0.25">
      <c r="A258" s="22" t="s">
        <v>1610</v>
      </c>
      <c r="B258" s="22" t="s">
        <v>1415</v>
      </c>
      <c r="C258" s="22" t="s">
        <v>1611</v>
      </c>
      <c r="D258" s="22" t="s">
        <v>1417</v>
      </c>
      <c r="E258" s="22">
        <v>33503662</v>
      </c>
      <c r="F258" s="22">
        <v>402043944</v>
      </c>
      <c r="G258" s="22">
        <v>305057.52</v>
      </c>
      <c r="H258" s="22">
        <v>7.5876660885607072E-4</v>
      </c>
      <c r="J258" s="22" t="s">
        <v>1415</v>
      </c>
      <c r="K258" s="22" t="s">
        <v>1611</v>
      </c>
      <c r="L258" s="22" t="s">
        <v>1417</v>
      </c>
      <c r="M258" s="22">
        <v>30900807</v>
      </c>
      <c r="N258" s="22">
        <v>370809684</v>
      </c>
      <c r="O258" s="22">
        <v>281686.23</v>
      </c>
      <c r="P258" s="22">
        <v>7.5965176249280476E-4</v>
      </c>
      <c r="R258" s="22">
        <v>90715</v>
      </c>
      <c r="S258" s="22" t="s">
        <v>1206</v>
      </c>
      <c r="T258" s="22" t="s">
        <v>1207</v>
      </c>
      <c r="U258" s="22" t="s">
        <v>1208</v>
      </c>
      <c r="V258" s="22">
        <v>3.1671018562890937E-4</v>
      </c>
    </row>
    <row r="259" spans="1:22" x14ac:dyDescent="0.25">
      <c r="A259" s="22" t="s">
        <v>1612</v>
      </c>
      <c r="B259" s="22" t="s">
        <v>1613</v>
      </c>
      <c r="C259" s="22" t="s">
        <v>1614</v>
      </c>
      <c r="D259" s="22" t="s">
        <v>1615</v>
      </c>
      <c r="E259" s="22">
        <v>33503663</v>
      </c>
      <c r="F259" s="22">
        <v>402043956</v>
      </c>
      <c r="G259" s="22">
        <v>756.38</v>
      </c>
      <c r="H259" s="22">
        <v>1.8813365770383574E-6</v>
      </c>
      <c r="J259" s="22" t="s">
        <v>1613</v>
      </c>
      <c r="K259" s="22" t="s">
        <v>1614</v>
      </c>
      <c r="L259" s="22" t="s">
        <v>1615</v>
      </c>
      <c r="M259" s="22">
        <v>30900808</v>
      </c>
      <c r="N259" s="22">
        <v>370809696</v>
      </c>
      <c r="O259" s="22">
        <v>267449.07</v>
      </c>
      <c r="P259" s="22">
        <v>7.212569490092298E-4</v>
      </c>
      <c r="R259" s="22" t="s">
        <v>1569</v>
      </c>
      <c r="S259" s="22" t="s">
        <v>1570</v>
      </c>
      <c r="T259" s="22" t="s">
        <v>1571</v>
      </c>
      <c r="U259" s="22" t="s">
        <v>1571</v>
      </c>
      <c r="V259" s="22">
        <v>3.0814403227608957E-4</v>
      </c>
    </row>
    <row r="260" spans="1:22" x14ac:dyDescent="0.25">
      <c r="A260" s="22" t="s">
        <v>1627</v>
      </c>
      <c r="B260" s="22" t="s">
        <v>1628</v>
      </c>
      <c r="C260" s="22" t="s">
        <v>1629</v>
      </c>
      <c r="D260" s="22" t="s">
        <v>1630</v>
      </c>
      <c r="E260" s="22">
        <v>33503667</v>
      </c>
      <c r="F260" s="22">
        <v>402044004</v>
      </c>
      <c r="G260" s="22"/>
      <c r="H260" s="22">
        <v>0</v>
      </c>
      <c r="J260" s="22" t="s">
        <v>1628</v>
      </c>
      <c r="K260" s="22" t="s">
        <v>1629</v>
      </c>
      <c r="L260" s="22" t="s">
        <v>1630</v>
      </c>
      <c r="M260" s="22">
        <v>30900812</v>
      </c>
      <c r="N260" s="22">
        <v>370809744</v>
      </c>
      <c r="O260" s="22">
        <v>245945.02</v>
      </c>
      <c r="P260" s="22">
        <v>6.6326471722922143E-4</v>
      </c>
      <c r="R260" s="22" t="s">
        <v>1563</v>
      </c>
      <c r="S260" s="22" t="s">
        <v>1564</v>
      </c>
      <c r="T260" s="22" t="s">
        <v>1565</v>
      </c>
      <c r="U260" s="22" t="s">
        <v>1566</v>
      </c>
      <c r="V260" s="22">
        <v>3.0324608872182651E-4</v>
      </c>
    </row>
    <row r="261" spans="1:22" x14ac:dyDescent="0.25">
      <c r="A261" s="22" t="s">
        <v>1639</v>
      </c>
      <c r="B261" s="22" t="s">
        <v>1640</v>
      </c>
      <c r="C261" s="22" t="s">
        <v>1641</v>
      </c>
      <c r="D261" s="22" t="s">
        <v>1641</v>
      </c>
      <c r="E261" s="22">
        <v>33503670</v>
      </c>
      <c r="F261" s="22">
        <v>402044040</v>
      </c>
      <c r="G261" s="22">
        <v>182787.22</v>
      </c>
      <c r="H261" s="22">
        <v>4.5464476976203903E-4</v>
      </c>
      <c r="J261" s="22" t="s">
        <v>1640</v>
      </c>
      <c r="K261" s="22" t="s">
        <v>1641</v>
      </c>
      <c r="L261" s="22" t="s">
        <v>1641</v>
      </c>
      <c r="M261" s="22">
        <v>30900815</v>
      </c>
      <c r="N261" s="22">
        <v>370809780</v>
      </c>
      <c r="O261" s="22">
        <v>239571.3</v>
      </c>
      <c r="P261" s="22">
        <v>6.4607600155529874E-4</v>
      </c>
      <c r="R261" s="22" t="s">
        <v>1449</v>
      </c>
      <c r="S261" s="22" t="s">
        <v>1450</v>
      </c>
      <c r="T261" s="22" t="s">
        <v>1451</v>
      </c>
      <c r="U261" s="22" t="s">
        <v>1452</v>
      </c>
      <c r="V261" s="22">
        <v>2.5376128043010787E-4</v>
      </c>
    </row>
    <row r="262" spans="1:22" x14ac:dyDescent="0.25">
      <c r="A262" s="22" t="s">
        <v>1642</v>
      </c>
      <c r="B262" s="22" t="s">
        <v>1643</v>
      </c>
      <c r="C262" s="22" t="s">
        <v>1644</v>
      </c>
      <c r="D262" s="22" t="s">
        <v>1645</v>
      </c>
      <c r="E262" s="22">
        <v>33503671</v>
      </c>
      <c r="F262" s="22">
        <v>402044052</v>
      </c>
      <c r="G262" s="22">
        <v>223929.8</v>
      </c>
      <c r="H262" s="22">
        <v>5.5697826864007424E-4</v>
      </c>
      <c r="J262" s="22" t="s">
        <v>1643</v>
      </c>
      <c r="K262" s="22" t="s">
        <v>1644</v>
      </c>
      <c r="L262" s="22" t="s">
        <v>1645</v>
      </c>
      <c r="M262" s="22">
        <v>30900816</v>
      </c>
      <c r="N262" s="22">
        <v>370809792</v>
      </c>
      <c r="O262" s="22">
        <v>237097.31</v>
      </c>
      <c r="P262" s="22">
        <v>6.3940412339488599E-4</v>
      </c>
      <c r="R262" s="22" t="s">
        <v>1786</v>
      </c>
      <c r="S262" s="22" t="s">
        <v>1787</v>
      </c>
      <c r="T262" s="22" t="s">
        <v>1788</v>
      </c>
      <c r="U262" s="22" t="s">
        <v>1789</v>
      </c>
      <c r="V262" s="22">
        <v>2.2562288325031783E-4</v>
      </c>
    </row>
    <row r="263" spans="1:22" x14ac:dyDescent="0.25">
      <c r="A263" s="22" t="s">
        <v>1646</v>
      </c>
      <c r="B263" s="22" t="s">
        <v>1647</v>
      </c>
      <c r="C263" s="22" t="s">
        <v>1648</v>
      </c>
      <c r="D263" s="22" t="s">
        <v>1649</v>
      </c>
      <c r="E263" s="22">
        <v>33503672</v>
      </c>
      <c r="F263" s="22">
        <v>402044064</v>
      </c>
      <c r="G263" s="22"/>
      <c r="H263" s="22">
        <v>0</v>
      </c>
      <c r="J263" s="22" t="s">
        <v>1647</v>
      </c>
      <c r="K263" s="22" t="s">
        <v>1648</v>
      </c>
      <c r="L263" s="22" t="s">
        <v>1649</v>
      </c>
      <c r="M263" s="22">
        <v>30900817</v>
      </c>
      <c r="N263" s="22">
        <v>370809804</v>
      </c>
      <c r="O263" s="22">
        <v>236780.93</v>
      </c>
      <c r="P263" s="22">
        <v>6.3855088901586862E-4</v>
      </c>
      <c r="R263" s="22" t="s">
        <v>1682</v>
      </c>
      <c r="S263" s="22" t="s">
        <v>1683</v>
      </c>
      <c r="T263" s="22" t="s">
        <v>1684</v>
      </c>
      <c r="U263" s="22" t="s">
        <v>1684</v>
      </c>
      <c r="V263" s="22">
        <v>2.153917082063596E-4</v>
      </c>
    </row>
    <row r="264" spans="1:22" x14ac:dyDescent="0.25">
      <c r="A264" s="22" t="s">
        <v>1650</v>
      </c>
      <c r="B264" s="22" t="s">
        <v>1651</v>
      </c>
      <c r="C264" s="22" t="s">
        <v>1652</v>
      </c>
      <c r="D264" s="22" t="s">
        <v>1653</v>
      </c>
      <c r="E264" s="22">
        <v>33503673</v>
      </c>
      <c r="F264" s="22">
        <v>402044076</v>
      </c>
      <c r="G264" s="22">
        <v>166076.10999999999</v>
      </c>
      <c r="H264" s="22">
        <v>4.13079360980312E-4</v>
      </c>
      <c r="J264" s="22" t="s">
        <v>1651</v>
      </c>
      <c r="K264" s="22" t="s">
        <v>1652</v>
      </c>
      <c r="L264" s="22" t="s">
        <v>1653</v>
      </c>
      <c r="M264" s="22">
        <v>30900818</v>
      </c>
      <c r="N264" s="22">
        <v>370809816</v>
      </c>
      <c r="O264" s="22">
        <v>231726.9</v>
      </c>
      <c r="P264" s="22">
        <v>6.2492115904504532E-4</v>
      </c>
      <c r="R264" s="22" t="s">
        <v>1650</v>
      </c>
      <c r="S264" s="22" t="s">
        <v>1651</v>
      </c>
      <c r="T264" s="22" t="s">
        <v>1652</v>
      </c>
      <c r="U264" s="22" t="s">
        <v>1653</v>
      </c>
      <c r="V264" s="22">
        <v>2.1184179806473332E-4</v>
      </c>
    </row>
    <row r="265" spans="1:22" x14ac:dyDescent="0.25">
      <c r="A265" s="22" t="s">
        <v>1658</v>
      </c>
      <c r="B265" s="22" t="s">
        <v>1659</v>
      </c>
      <c r="C265" s="22" t="s">
        <v>1660</v>
      </c>
      <c r="D265" s="22" t="s">
        <v>900</v>
      </c>
      <c r="E265" s="22">
        <v>33503675</v>
      </c>
      <c r="F265" s="22">
        <v>402044100</v>
      </c>
      <c r="G265" s="22">
        <v>240468.15</v>
      </c>
      <c r="H265" s="22">
        <v>5.9811386362839303E-4</v>
      </c>
      <c r="J265" s="22" t="s">
        <v>1659</v>
      </c>
      <c r="K265" s="22" t="s">
        <v>1660</v>
      </c>
      <c r="L265" s="22" t="s">
        <v>900</v>
      </c>
      <c r="M265" s="22">
        <v>30900820</v>
      </c>
      <c r="N265" s="22">
        <v>370809840</v>
      </c>
      <c r="O265" s="22">
        <v>228680.09</v>
      </c>
      <c r="P265" s="22">
        <v>6.1670448119715486E-4</v>
      </c>
      <c r="R265" s="22" t="s">
        <v>1639</v>
      </c>
      <c r="S265" s="22" t="s">
        <v>1640</v>
      </c>
      <c r="T265" s="22" t="s">
        <v>1641</v>
      </c>
      <c r="U265" s="22" t="s">
        <v>1641</v>
      </c>
      <c r="V265" s="22">
        <v>1.9143123179325971E-4</v>
      </c>
    </row>
    <row r="266" spans="1:22" x14ac:dyDescent="0.25">
      <c r="A266" s="22" t="s">
        <v>1661</v>
      </c>
      <c r="B266" s="22" t="s">
        <v>1662</v>
      </c>
      <c r="C266" s="22" t="s">
        <v>1663</v>
      </c>
      <c r="D266" s="22" t="s">
        <v>1663</v>
      </c>
      <c r="E266" s="22">
        <v>33503676</v>
      </c>
      <c r="F266" s="22">
        <v>402044112</v>
      </c>
      <c r="G266" s="22">
        <v>242735.68</v>
      </c>
      <c r="H266" s="22">
        <v>6.0375384878164811E-4</v>
      </c>
      <c r="J266" s="22" t="s">
        <v>1662</v>
      </c>
      <c r="K266" s="22" t="s">
        <v>1663</v>
      </c>
      <c r="L266" s="22" t="s">
        <v>1663</v>
      </c>
      <c r="M266" s="22">
        <v>30900821</v>
      </c>
      <c r="N266" s="22">
        <v>370809852</v>
      </c>
      <c r="O266" s="22">
        <v>225467.16</v>
      </c>
      <c r="P266" s="22">
        <v>6.0803983169249775E-4</v>
      </c>
      <c r="R266" s="22" t="s">
        <v>1679</v>
      </c>
      <c r="S266" s="22" t="s">
        <v>1680</v>
      </c>
      <c r="T266" s="22" t="s">
        <v>1681</v>
      </c>
      <c r="U266" s="22" t="s">
        <v>1681</v>
      </c>
      <c r="V266" s="22">
        <v>1.8490424175748919E-4</v>
      </c>
    </row>
    <row r="267" spans="1:22" x14ac:dyDescent="0.25">
      <c r="A267" s="22" t="s">
        <v>1667</v>
      </c>
      <c r="B267" s="22" t="s">
        <v>1668</v>
      </c>
      <c r="C267" s="22" t="s">
        <v>1669</v>
      </c>
      <c r="D267" s="22" t="s">
        <v>1670</v>
      </c>
      <c r="E267" s="22">
        <v>33503678</v>
      </c>
      <c r="F267" s="22">
        <v>402044136</v>
      </c>
      <c r="G267" s="22"/>
      <c r="H267" s="22">
        <v>0</v>
      </c>
      <c r="J267" s="22" t="s">
        <v>1668</v>
      </c>
      <c r="K267" s="22" t="s">
        <v>1669</v>
      </c>
      <c r="L267" s="22" t="s">
        <v>1670</v>
      </c>
      <c r="M267" s="22">
        <v>30900823</v>
      </c>
      <c r="N267" s="22">
        <v>370809876</v>
      </c>
      <c r="O267" s="22">
        <v>220987.21</v>
      </c>
      <c r="P267" s="22">
        <v>5.9595826406737881E-4</v>
      </c>
      <c r="R267" s="22" t="s">
        <v>1710</v>
      </c>
      <c r="S267" s="22" t="s">
        <v>1711</v>
      </c>
      <c r="T267" s="22" t="s">
        <v>1712</v>
      </c>
      <c r="U267" s="22" t="s">
        <v>1713</v>
      </c>
      <c r="V267" s="22">
        <v>1.7690456685217574E-4</v>
      </c>
    </row>
    <row r="268" spans="1:22" x14ac:dyDescent="0.25">
      <c r="A268" s="22" t="s">
        <v>1679</v>
      </c>
      <c r="B268" s="22" t="s">
        <v>1680</v>
      </c>
      <c r="C268" s="22" t="s">
        <v>1681</v>
      </c>
      <c r="D268" s="22" t="s">
        <v>1681</v>
      </c>
      <c r="E268" s="22">
        <v>33503681</v>
      </c>
      <c r="F268" s="22">
        <v>402044172</v>
      </c>
      <c r="G268" s="22">
        <v>140086.47</v>
      </c>
      <c r="H268" s="22">
        <v>3.4843551966722702E-4</v>
      </c>
      <c r="J268" s="22" t="s">
        <v>1680</v>
      </c>
      <c r="K268" s="22" t="s">
        <v>1681</v>
      </c>
      <c r="L268" s="22" t="s">
        <v>1681</v>
      </c>
      <c r="M268" s="22">
        <v>30900826</v>
      </c>
      <c r="N268" s="22">
        <v>370809912</v>
      </c>
      <c r="O268" s="22">
        <v>197767.67</v>
      </c>
      <c r="P268" s="22">
        <v>5.3333976142471622E-4</v>
      </c>
      <c r="R268" s="22" t="s">
        <v>1159</v>
      </c>
      <c r="S268" s="22" t="s">
        <v>1160</v>
      </c>
      <c r="T268" s="22" t="s">
        <v>1161</v>
      </c>
      <c r="U268" s="22" t="s">
        <v>1162</v>
      </c>
      <c r="V268" s="22">
        <v>1.6404561765692022E-4</v>
      </c>
    </row>
    <row r="269" spans="1:22" x14ac:dyDescent="0.25">
      <c r="A269" s="22" t="s">
        <v>1682</v>
      </c>
      <c r="B269" s="22" t="s">
        <v>1683</v>
      </c>
      <c r="C269" s="22" t="s">
        <v>1684</v>
      </c>
      <c r="D269" s="22" t="s">
        <v>1684</v>
      </c>
      <c r="E269" s="22">
        <v>33503682</v>
      </c>
      <c r="F269" s="22">
        <v>402044184</v>
      </c>
      <c r="G269" s="22">
        <v>124555.08</v>
      </c>
      <c r="H269" s="22">
        <v>3.0980445671613047E-4</v>
      </c>
      <c r="J269" s="22" t="s">
        <v>1683</v>
      </c>
      <c r="K269" s="22" t="s">
        <v>1684</v>
      </c>
      <c r="L269" s="22" t="s">
        <v>1684</v>
      </c>
      <c r="M269" s="22">
        <v>30900827</v>
      </c>
      <c r="N269" s="22">
        <v>370809924</v>
      </c>
      <c r="O269" s="22">
        <v>194747.95</v>
      </c>
      <c r="P269" s="22">
        <v>5.2519616492249007E-4</v>
      </c>
      <c r="R269" s="22" t="s">
        <v>1853</v>
      </c>
      <c r="S269" s="22" t="s">
        <v>1854</v>
      </c>
      <c r="T269" s="22" t="s">
        <v>1855</v>
      </c>
      <c r="U269" s="22" t="s">
        <v>1856</v>
      </c>
      <c r="V269" s="22">
        <v>1.2138358340986733E-4</v>
      </c>
    </row>
    <row r="270" spans="1:22" x14ac:dyDescent="0.25">
      <c r="A270" s="22" t="s">
        <v>1685</v>
      </c>
      <c r="B270" s="22" t="s">
        <v>1686</v>
      </c>
      <c r="C270" s="22" t="s">
        <v>1687</v>
      </c>
      <c r="D270" s="22" t="s">
        <v>1688</v>
      </c>
      <c r="E270" s="22">
        <v>33503683</v>
      </c>
      <c r="F270" s="22">
        <v>402044196</v>
      </c>
      <c r="G270" s="22">
        <v>47925.54</v>
      </c>
      <c r="H270" s="22">
        <v>1.1920465579858787E-4</v>
      </c>
      <c r="J270" s="22" t="s">
        <v>1686</v>
      </c>
      <c r="K270" s="22" t="s">
        <v>1687</v>
      </c>
      <c r="L270" s="22" t="s">
        <v>1688</v>
      </c>
      <c r="M270" s="22">
        <v>30900828</v>
      </c>
      <c r="N270" s="22">
        <v>370809936</v>
      </c>
      <c r="O270" s="22">
        <v>184573.97</v>
      </c>
      <c r="P270" s="22">
        <v>4.9775896512115037E-4</v>
      </c>
      <c r="R270" s="22" t="s">
        <v>1348</v>
      </c>
      <c r="S270" s="22" t="s">
        <v>1349</v>
      </c>
      <c r="T270" s="22" t="s">
        <v>1350</v>
      </c>
      <c r="U270" s="22" t="s">
        <v>1351</v>
      </c>
      <c r="V270" s="22">
        <v>1.1543533885023313E-4</v>
      </c>
    </row>
    <row r="271" spans="1:22" x14ac:dyDescent="0.25">
      <c r="A271" s="22">
        <v>90685</v>
      </c>
      <c r="B271" s="22" t="s">
        <v>1689</v>
      </c>
      <c r="C271" s="22" t="s">
        <v>1690</v>
      </c>
      <c r="D271" s="22" t="s">
        <v>1691</v>
      </c>
      <c r="E271" s="22">
        <v>33503684</v>
      </c>
      <c r="F271" s="22">
        <v>402044208</v>
      </c>
      <c r="G271" s="22">
        <v>38884.74</v>
      </c>
      <c r="H271" s="22">
        <v>9.6717572909295582E-5</v>
      </c>
      <c r="J271" s="22" t="s">
        <v>1689</v>
      </c>
      <c r="K271" s="22" t="s">
        <v>1690</v>
      </c>
      <c r="L271" s="22" t="s">
        <v>1691</v>
      </c>
      <c r="M271" s="22">
        <v>30900829</v>
      </c>
      <c r="N271" s="22">
        <v>370809948</v>
      </c>
      <c r="O271" s="22">
        <v>178338.58</v>
      </c>
      <c r="P271" s="22">
        <v>4.8094335376352954E-4</v>
      </c>
      <c r="R271" s="22">
        <v>90377</v>
      </c>
      <c r="S271" s="22" t="s">
        <v>1917</v>
      </c>
      <c r="T271" s="22" t="s">
        <v>1918</v>
      </c>
      <c r="U271" s="22" t="s">
        <v>1386</v>
      </c>
      <c r="V271" s="22">
        <v>1.1083250714359097E-4</v>
      </c>
    </row>
    <row r="272" spans="1:22" x14ac:dyDescent="0.25">
      <c r="A272" s="22" t="s">
        <v>1692</v>
      </c>
      <c r="B272" s="22" t="s">
        <v>1693</v>
      </c>
      <c r="C272" s="22" t="s">
        <v>1694</v>
      </c>
      <c r="D272" s="22" t="s">
        <v>1694</v>
      </c>
      <c r="E272" s="22">
        <v>33503685</v>
      </c>
      <c r="F272" s="22">
        <v>402044220</v>
      </c>
      <c r="G272" s="22">
        <v>162222.1</v>
      </c>
      <c r="H272" s="22">
        <v>4.0349317793948139E-4</v>
      </c>
      <c r="J272" s="22" t="s">
        <v>1693</v>
      </c>
      <c r="K272" s="22" t="s">
        <v>1694</v>
      </c>
      <c r="L272" s="22" t="s">
        <v>1694</v>
      </c>
      <c r="M272" s="22">
        <v>30900830</v>
      </c>
      <c r="N272" s="22">
        <v>370809960</v>
      </c>
      <c r="O272" s="22">
        <v>158292.28</v>
      </c>
      <c r="P272" s="22">
        <v>4.2688249258461124E-4</v>
      </c>
      <c r="R272" s="22" t="s">
        <v>1919</v>
      </c>
      <c r="S272" s="22" t="s">
        <v>1920</v>
      </c>
      <c r="T272" s="22" t="s">
        <v>1921</v>
      </c>
      <c r="U272" s="22" t="s">
        <v>1921</v>
      </c>
      <c r="V272" s="22">
        <v>1.059013892998818E-4</v>
      </c>
    </row>
    <row r="273" spans="1:22" x14ac:dyDescent="0.25">
      <c r="A273" s="22" t="s">
        <v>1699</v>
      </c>
      <c r="B273" s="22" t="s">
        <v>1700</v>
      </c>
      <c r="C273" s="22" t="s">
        <v>1701</v>
      </c>
      <c r="D273" s="22" t="s">
        <v>1702</v>
      </c>
      <c r="E273" s="22">
        <v>33503687</v>
      </c>
      <c r="F273" s="22">
        <v>402044244</v>
      </c>
      <c r="G273" s="22">
        <v>122502.48</v>
      </c>
      <c r="H273" s="22">
        <v>3.0469900223220207E-4</v>
      </c>
      <c r="J273" s="22" t="s">
        <v>1700</v>
      </c>
      <c r="K273" s="22" t="s">
        <v>1701</v>
      </c>
      <c r="L273" s="22" t="s">
        <v>1702</v>
      </c>
      <c r="M273" s="22">
        <v>30900832</v>
      </c>
      <c r="N273" s="22">
        <v>370809984</v>
      </c>
      <c r="O273" s="22">
        <v>150086.75</v>
      </c>
      <c r="P273" s="22">
        <v>4.0475379972509045E-4</v>
      </c>
      <c r="R273" s="22" t="s">
        <v>1885</v>
      </c>
      <c r="S273" s="22" t="s">
        <v>1886</v>
      </c>
      <c r="T273" s="22" t="s">
        <v>1887</v>
      </c>
      <c r="U273" s="22" t="s">
        <v>1888</v>
      </c>
      <c r="V273" s="22">
        <v>1.0220049611656293E-4</v>
      </c>
    </row>
    <row r="274" spans="1:22" x14ac:dyDescent="0.25">
      <c r="A274" s="22" t="s">
        <v>1703</v>
      </c>
      <c r="B274" s="22" t="s">
        <v>1704</v>
      </c>
      <c r="C274" s="22" t="s">
        <v>1705</v>
      </c>
      <c r="D274" s="22" t="s">
        <v>1706</v>
      </c>
      <c r="E274" s="22">
        <v>33503688</v>
      </c>
      <c r="F274" s="22">
        <v>402044256</v>
      </c>
      <c r="G274" s="22"/>
      <c r="H274" s="22">
        <v>0</v>
      </c>
      <c r="J274" s="22" t="s">
        <v>1704</v>
      </c>
      <c r="K274" s="22" t="s">
        <v>1705</v>
      </c>
      <c r="L274" s="22" t="s">
        <v>1706</v>
      </c>
      <c r="M274" s="22">
        <v>30900833</v>
      </c>
      <c r="N274" s="22">
        <v>370809996</v>
      </c>
      <c r="O274" s="22">
        <v>146629.82</v>
      </c>
      <c r="P274" s="22">
        <v>3.9543114150568907E-4</v>
      </c>
      <c r="R274" s="22" t="s">
        <v>1809</v>
      </c>
      <c r="S274" s="22" t="s">
        <v>1810</v>
      </c>
      <c r="T274" s="22" t="s">
        <v>1811</v>
      </c>
      <c r="U274" s="22" t="s">
        <v>1812</v>
      </c>
      <c r="V274" s="22">
        <v>1.014649196086299E-4</v>
      </c>
    </row>
    <row r="275" spans="1:22" x14ac:dyDescent="0.25">
      <c r="A275" s="22" t="s">
        <v>1710</v>
      </c>
      <c r="B275" s="22" t="s">
        <v>1711</v>
      </c>
      <c r="C275" s="22" t="s">
        <v>1712</v>
      </c>
      <c r="D275" s="22" t="s">
        <v>1713</v>
      </c>
      <c r="E275" s="22">
        <v>33503690</v>
      </c>
      <c r="F275" s="22">
        <v>402044280</v>
      </c>
      <c r="G275" s="22">
        <v>85894.01</v>
      </c>
      <c r="H275" s="22">
        <v>2.1364315890777004E-4</v>
      </c>
      <c r="J275" s="22" t="s">
        <v>1711</v>
      </c>
      <c r="K275" s="22" t="s">
        <v>1712</v>
      </c>
      <c r="L275" s="22" t="s">
        <v>1713</v>
      </c>
      <c r="M275" s="22">
        <v>30900835</v>
      </c>
      <c r="N275" s="22">
        <v>370810020</v>
      </c>
      <c r="O275" s="22">
        <v>144819.01</v>
      </c>
      <c r="P275" s="22">
        <v>3.9054772575994578E-4</v>
      </c>
      <c r="R275" s="22" t="s">
        <v>1699</v>
      </c>
      <c r="S275" s="22" t="s">
        <v>1700</v>
      </c>
      <c r="T275" s="22" t="s">
        <v>1701</v>
      </c>
      <c r="U275" s="22" t="s">
        <v>1702</v>
      </c>
      <c r="V275" s="22">
        <v>1.0005479749288838E-4</v>
      </c>
    </row>
    <row r="276" spans="1:22" x14ac:dyDescent="0.25">
      <c r="A276" s="22" t="s">
        <v>1722</v>
      </c>
      <c r="B276" s="22" t="s">
        <v>1723</v>
      </c>
      <c r="C276" s="22" t="s">
        <v>1724</v>
      </c>
      <c r="D276" s="22" t="s">
        <v>1725</v>
      </c>
      <c r="E276" s="22">
        <v>33503693</v>
      </c>
      <c r="F276" s="22">
        <v>402044316</v>
      </c>
      <c r="G276" s="22"/>
      <c r="H276" s="22">
        <v>0</v>
      </c>
      <c r="J276" s="22" t="s">
        <v>1723</v>
      </c>
      <c r="K276" s="22" t="s">
        <v>1724</v>
      </c>
      <c r="L276" s="22" t="s">
        <v>1725</v>
      </c>
      <c r="M276" s="22">
        <v>30900838</v>
      </c>
      <c r="N276" s="22">
        <v>370810056</v>
      </c>
      <c r="O276" s="22">
        <v>135504.07999999999</v>
      </c>
      <c r="P276" s="22">
        <v>3.6542719866259504E-4</v>
      </c>
      <c r="R276" s="22" t="s">
        <v>1937</v>
      </c>
      <c r="S276" s="22" t="s">
        <v>1938</v>
      </c>
      <c r="T276" s="22" t="s">
        <v>1939</v>
      </c>
      <c r="U276" s="22" t="s">
        <v>1940</v>
      </c>
      <c r="V276" s="22">
        <v>9.6776529493306849E-5</v>
      </c>
    </row>
    <row r="277" spans="1:22" x14ac:dyDescent="0.25">
      <c r="A277" s="22" t="s">
        <v>1742</v>
      </c>
      <c r="B277" s="22" t="s">
        <v>1743</v>
      </c>
      <c r="C277" s="22" t="s">
        <v>1744</v>
      </c>
      <c r="D277" s="22" t="s">
        <v>1745</v>
      </c>
      <c r="E277" s="22">
        <v>33503698</v>
      </c>
      <c r="F277" s="22">
        <v>402044376</v>
      </c>
      <c r="G277" s="22"/>
      <c r="H277" s="22">
        <v>0</v>
      </c>
      <c r="J277" s="22" t="s">
        <v>1743</v>
      </c>
      <c r="K277" s="22" t="s">
        <v>1744</v>
      </c>
      <c r="L277" s="22" t="s">
        <v>1745</v>
      </c>
      <c r="M277" s="22">
        <v>30900843</v>
      </c>
      <c r="N277" s="22">
        <v>370810116</v>
      </c>
      <c r="O277" s="22">
        <v>121748.92</v>
      </c>
      <c r="P277" s="22">
        <v>3.2833225078465766E-4</v>
      </c>
      <c r="R277" s="22" t="s">
        <v>1642</v>
      </c>
      <c r="S277" s="22" t="s">
        <v>1643</v>
      </c>
      <c r="T277" s="22" t="s">
        <v>1644</v>
      </c>
      <c r="U277" s="22" t="s">
        <v>1645</v>
      </c>
      <c r="V277" s="22">
        <v>8.2425854754811755E-5</v>
      </c>
    </row>
    <row r="278" spans="1:22" x14ac:dyDescent="0.25">
      <c r="A278" s="22" t="s">
        <v>1769</v>
      </c>
      <c r="B278" s="22" t="s">
        <v>1770</v>
      </c>
      <c r="C278" s="22" t="s">
        <v>1771</v>
      </c>
      <c r="D278" s="22" t="s">
        <v>1772</v>
      </c>
      <c r="E278" s="22">
        <v>33503705</v>
      </c>
      <c r="F278" s="22">
        <v>402044460</v>
      </c>
      <c r="G278" s="22">
        <v>94682.86</v>
      </c>
      <c r="H278" s="22">
        <v>2.3550345650826776E-4</v>
      </c>
      <c r="J278" s="22" t="s">
        <v>1770</v>
      </c>
      <c r="K278" s="22" t="s">
        <v>1771</v>
      </c>
      <c r="L278" s="22" t="s">
        <v>1772</v>
      </c>
      <c r="M278" s="22">
        <v>30900850</v>
      </c>
      <c r="N278" s="22">
        <v>370810200</v>
      </c>
      <c r="O278" s="22">
        <v>98994.34</v>
      </c>
      <c r="P278" s="22">
        <v>2.6696768319749565E-4</v>
      </c>
      <c r="R278" s="22" t="s">
        <v>1929</v>
      </c>
      <c r="S278" s="22" t="s">
        <v>1930</v>
      </c>
      <c r="T278" s="22" t="s">
        <v>1931</v>
      </c>
      <c r="U278" s="22" t="s">
        <v>1932</v>
      </c>
      <c r="V278" s="22">
        <v>7.6424630289470395E-5</v>
      </c>
    </row>
    <row r="279" spans="1:22" x14ac:dyDescent="0.25">
      <c r="A279" s="22" t="s">
        <v>1786</v>
      </c>
      <c r="B279" s="22" t="s">
        <v>1787</v>
      </c>
      <c r="C279" s="22" t="s">
        <v>1788</v>
      </c>
      <c r="D279" s="22" t="s">
        <v>1789</v>
      </c>
      <c r="E279" s="22">
        <v>33503710</v>
      </c>
      <c r="F279" s="22">
        <v>402044520</v>
      </c>
      <c r="G279" s="22"/>
      <c r="H279" s="22">
        <v>0</v>
      </c>
      <c r="J279" s="22" t="s">
        <v>1787</v>
      </c>
      <c r="K279" s="22" t="s">
        <v>1788</v>
      </c>
      <c r="L279" s="22" t="s">
        <v>1789</v>
      </c>
      <c r="M279" s="22">
        <v>30900855</v>
      </c>
      <c r="N279" s="22">
        <v>370810260</v>
      </c>
      <c r="O279" s="22">
        <v>83663.28</v>
      </c>
      <c r="P279" s="22">
        <v>2.2562288325031783E-4</v>
      </c>
      <c r="R279" s="22" t="s">
        <v>1961</v>
      </c>
      <c r="S279" s="22" t="s">
        <v>1962</v>
      </c>
      <c r="T279" s="22" t="s">
        <v>1963</v>
      </c>
      <c r="U279" s="22" t="s">
        <v>1964</v>
      </c>
      <c r="V279" s="22">
        <v>7.5614532972416172E-5</v>
      </c>
    </row>
    <row r="280" spans="1:22" x14ac:dyDescent="0.25">
      <c r="A280" s="22" t="s">
        <v>1805</v>
      </c>
      <c r="B280" s="22" t="s">
        <v>1806</v>
      </c>
      <c r="C280" s="22" t="s">
        <v>1807</v>
      </c>
      <c r="D280" s="22" t="s">
        <v>1808</v>
      </c>
      <c r="E280" s="22">
        <v>33503715</v>
      </c>
      <c r="F280" s="22">
        <v>402044580</v>
      </c>
      <c r="G280" s="22">
        <v>69891.399999999994</v>
      </c>
      <c r="H280" s="22">
        <v>1.7383992591070373E-4</v>
      </c>
      <c r="J280" s="22" t="s">
        <v>1806</v>
      </c>
      <c r="K280" s="22" t="s">
        <v>1807</v>
      </c>
      <c r="L280" s="22" t="s">
        <v>1808</v>
      </c>
      <c r="M280" s="22">
        <v>30900860</v>
      </c>
      <c r="N280" s="22">
        <v>370810320</v>
      </c>
      <c r="O280" s="22">
        <v>74982.25</v>
      </c>
      <c r="P280" s="22">
        <v>2.0221187479356023E-4</v>
      </c>
      <c r="R280" s="22" t="s">
        <v>1324</v>
      </c>
      <c r="S280" s="22" t="s">
        <v>1325</v>
      </c>
      <c r="T280" s="22" t="s">
        <v>1326</v>
      </c>
      <c r="U280" s="22" t="s">
        <v>1327</v>
      </c>
      <c r="V280" s="22">
        <v>6.0539528032691435E-5</v>
      </c>
    </row>
    <row r="281" spans="1:22" x14ac:dyDescent="0.25">
      <c r="A281" s="22" t="s">
        <v>1809</v>
      </c>
      <c r="B281" s="22" t="s">
        <v>1810</v>
      </c>
      <c r="C281" s="22" t="s">
        <v>1811</v>
      </c>
      <c r="D281" s="22" t="s">
        <v>1812</v>
      </c>
      <c r="E281" s="22">
        <v>33503716</v>
      </c>
      <c r="F281" s="22">
        <v>402044592</v>
      </c>
      <c r="G281" s="22">
        <v>38084.9</v>
      </c>
      <c r="H281" s="22">
        <v>9.4728049469696641E-5</v>
      </c>
      <c r="J281" s="22" t="s">
        <v>1810</v>
      </c>
      <c r="K281" s="22" t="s">
        <v>1811</v>
      </c>
      <c r="L281" s="22" t="s">
        <v>1812</v>
      </c>
      <c r="M281" s="22">
        <v>30900861</v>
      </c>
      <c r="N281" s="22">
        <v>370810332</v>
      </c>
      <c r="O281" s="22">
        <v>72750.38</v>
      </c>
      <c r="P281" s="22">
        <v>1.9619296907832654E-4</v>
      </c>
      <c r="R281" s="22" t="s">
        <v>1830</v>
      </c>
      <c r="S281" s="22" t="s">
        <v>1831</v>
      </c>
      <c r="T281" s="22" t="s">
        <v>1832</v>
      </c>
      <c r="U281" s="22" t="s">
        <v>1832</v>
      </c>
      <c r="V281" s="22">
        <v>5.4823489880970709E-5</v>
      </c>
    </row>
    <row r="282" spans="1:22" x14ac:dyDescent="0.25">
      <c r="A282" s="22" t="s">
        <v>1813</v>
      </c>
      <c r="B282" s="22" t="s">
        <v>1814</v>
      </c>
      <c r="C282" s="22" t="s">
        <v>1815</v>
      </c>
      <c r="D282" s="22" t="s">
        <v>1459</v>
      </c>
      <c r="E282" s="22">
        <v>33503717</v>
      </c>
      <c r="F282" s="22">
        <v>402044604</v>
      </c>
      <c r="G282" s="22">
        <v>58035.06</v>
      </c>
      <c r="H282" s="22">
        <v>1.4434980453064357E-4</v>
      </c>
      <c r="J282" s="22" t="s">
        <v>1814</v>
      </c>
      <c r="K282" s="22" t="s">
        <v>1815</v>
      </c>
      <c r="L282" s="22" t="s">
        <v>1459</v>
      </c>
      <c r="M282" s="22">
        <v>30900862</v>
      </c>
      <c r="N282" s="22">
        <v>370810344</v>
      </c>
      <c r="O282" s="22">
        <v>72346.210000000006</v>
      </c>
      <c r="P282" s="22">
        <v>1.9510299852908096E-4</v>
      </c>
      <c r="R282" s="22" t="s">
        <v>2007</v>
      </c>
      <c r="S282" s="22" t="s">
        <v>2008</v>
      </c>
      <c r="T282" s="22" t="s">
        <v>2009</v>
      </c>
      <c r="U282" s="22" t="s">
        <v>2010</v>
      </c>
      <c r="V282" s="22">
        <v>5.3716257447971828E-5</v>
      </c>
    </row>
    <row r="283" spans="1:22" x14ac:dyDescent="0.25">
      <c r="A283" s="22" t="s">
        <v>1830</v>
      </c>
      <c r="B283" s="22" t="s">
        <v>1831</v>
      </c>
      <c r="C283" s="22" t="s">
        <v>1832</v>
      </c>
      <c r="D283" s="22" t="s">
        <v>1832</v>
      </c>
      <c r="E283" s="22">
        <v>33503722</v>
      </c>
      <c r="F283" s="22">
        <v>402044664</v>
      </c>
      <c r="G283" s="22">
        <v>50063.25</v>
      </c>
      <c r="H283" s="22">
        <v>1.2452161285244666E-4</v>
      </c>
      <c r="J283" s="22" t="s">
        <v>1831</v>
      </c>
      <c r="K283" s="22" t="s">
        <v>1832</v>
      </c>
      <c r="L283" s="22" t="s">
        <v>1832</v>
      </c>
      <c r="M283" s="22">
        <v>30900867</v>
      </c>
      <c r="N283" s="22">
        <v>370810404</v>
      </c>
      <c r="O283" s="22">
        <v>66503.03</v>
      </c>
      <c r="P283" s="22">
        <v>1.7934510273341737E-4</v>
      </c>
      <c r="R283" s="22" t="s">
        <v>1925</v>
      </c>
      <c r="S283" s="22" t="s">
        <v>1926</v>
      </c>
      <c r="T283" s="22" t="s">
        <v>1927</v>
      </c>
      <c r="U283" s="22" t="s">
        <v>1928</v>
      </c>
      <c r="V283" s="22">
        <v>5.1773412545817102E-5</v>
      </c>
    </row>
    <row r="284" spans="1:22" x14ac:dyDescent="0.25">
      <c r="A284" s="22" t="s">
        <v>1853</v>
      </c>
      <c r="B284" s="22" t="s">
        <v>1854</v>
      </c>
      <c r="C284" s="22" t="s">
        <v>1855</v>
      </c>
      <c r="D284" s="22" t="s">
        <v>1856</v>
      </c>
      <c r="E284" s="22">
        <v>33503729</v>
      </c>
      <c r="F284" s="22">
        <v>402044748</v>
      </c>
      <c r="G284" s="22">
        <v>13429.73</v>
      </c>
      <c r="H284" s="22">
        <v>3.3403570291135854E-5</v>
      </c>
      <c r="J284" s="22" t="s">
        <v>1854</v>
      </c>
      <c r="K284" s="22" t="s">
        <v>1855</v>
      </c>
      <c r="L284" s="22" t="s">
        <v>1856</v>
      </c>
      <c r="M284" s="22">
        <v>30900874</v>
      </c>
      <c r="N284" s="22">
        <v>370810488</v>
      </c>
      <c r="O284" s="22">
        <v>57396.7</v>
      </c>
      <c r="P284" s="22">
        <v>1.5478715370100319E-4</v>
      </c>
      <c r="R284" s="22" t="s">
        <v>1813</v>
      </c>
      <c r="S284" s="22" t="s">
        <v>1814</v>
      </c>
      <c r="T284" s="22" t="s">
        <v>1815</v>
      </c>
      <c r="U284" s="22" t="s">
        <v>1459</v>
      </c>
      <c r="V284" s="22">
        <v>5.0753193998437384E-5</v>
      </c>
    </row>
    <row r="285" spans="1:22" x14ac:dyDescent="0.25">
      <c r="A285" s="22" t="s">
        <v>1857</v>
      </c>
      <c r="B285" s="22" t="s">
        <v>1858</v>
      </c>
      <c r="C285" s="22" t="s">
        <v>1859</v>
      </c>
      <c r="D285" s="22" t="s">
        <v>1859</v>
      </c>
      <c r="E285" s="22">
        <v>33503730</v>
      </c>
      <c r="F285" s="22">
        <v>402044760</v>
      </c>
      <c r="G285" s="22">
        <v>59334.78</v>
      </c>
      <c r="H285" s="22">
        <v>1.4758252290118144E-4</v>
      </c>
      <c r="J285" s="22" t="s">
        <v>1858</v>
      </c>
      <c r="K285" s="22" t="s">
        <v>1859</v>
      </c>
      <c r="L285" s="22" t="s">
        <v>1859</v>
      </c>
      <c r="M285" s="22">
        <v>30900875</v>
      </c>
      <c r="N285" s="22">
        <v>370810500</v>
      </c>
      <c r="O285" s="22">
        <v>55958.57</v>
      </c>
      <c r="P285" s="22">
        <v>1.5090880651977222E-4</v>
      </c>
      <c r="R285" s="22" t="s">
        <v>1889</v>
      </c>
      <c r="S285" s="22" t="s">
        <v>1890</v>
      </c>
      <c r="T285" s="22" t="s">
        <v>1891</v>
      </c>
      <c r="U285" s="22" t="s">
        <v>1892</v>
      </c>
      <c r="V285" s="22">
        <v>4.8959569179907663E-5</v>
      </c>
    </row>
    <row r="286" spans="1:22" x14ac:dyDescent="0.25">
      <c r="A286" s="22" t="s">
        <v>1878</v>
      </c>
      <c r="B286" s="22" t="s">
        <v>1879</v>
      </c>
      <c r="C286" s="22" t="s">
        <v>1880</v>
      </c>
      <c r="D286" s="22" t="s">
        <v>1880</v>
      </c>
      <c r="E286" s="22">
        <v>33503736</v>
      </c>
      <c r="F286" s="22">
        <v>402044832</v>
      </c>
      <c r="G286" s="22">
        <v>49687.519999999997</v>
      </c>
      <c r="H286" s="22">
        <v>1.23587013301044E-4</v>
      </c>
      <c r="J286" s="22" t="s">
        <v>1879</v>
      </c>
      <c r="K286" s="22" t="s">
        <v>1880</v>
      </c>
      <c r="L286" s="22" t="s">
        <v>1880</v>
      </c>
      <c r="M286" s="22">
        <v>30900881</v>
      </c>
      <c r="N286" s="22">
        <v>370810572</v>
      </c>
      <c r="O286" s="22">
        <v>50174.89</v>
      </c>
      <c r="P286" s="22">
        <v>1.3531137941773678E-4</v>
      </c>
      <c r="R286" s="22" t="s">
        <v>1987</v>
      </c>
      <c r="S286" s="22" t="s">
        <v>1988</v>
      </c>
      <c r="T286" s="22" t="s">
        <v>1989</v>
      </c>
      <c r="U286" s="22" t="s">
        <v>1990</v>
      </c>
      <c r="V286" s="22">
        <v>3.5182382654931006E-5</v>
      </c>
    </row>
    <row r="287" spans="1:22" x14ac:dyDescent="0.25">
      <c r="A287" s="22" t="s">
        <v>1885</v>
      </c>
      <c r="B287" s="22" t="s">
        <v>1886</v>
      </c>
      <c r="C287" s="22" t="s">
        <v>1887</v>
      </c>
      <c r="D287" s="22" t="s">
        <v>1888</v>
      </c>
      <c r="E287" s="22">
        <v>33503738</v>
      </c>
      <c r="F287" s="22">
        <v>402044856</v>
      </c>
      <c r="G287" s="22">
        <v>12573.25</v>
      </c>
      <c r="H287" s="22">
        <v>3.1273251758754005E-5</v>
      </c>
      <c r="J287" s="22" t="s">
        <v>1886</v>
      </c>
      <c r="K287" s="22" t="s">
        <v>1887</v>
      </c>
      <c r="L287" s="22" t="s">
        <v>1888</v>
      </c>
      <c r="M287" s="22">
        <v>30900883</v>
      </c>
      <c r="N287" s="22">
        <v>370810596</v>
      </c>
      <c r="O287" s="22">
        <v>49493.48</v>
      </c>
      <c r="P287" s="22">
        <v>1.3347374787531693E-4</v>
      </c>
      <c r="R287" s="22" t="s">
        <v>2058</v>
      </c>
      <c r="S287" s="22" t="s">
        <v>2059</v>
      </c>
      <c r="T287" s="22" t="s">
        <v>2060</v>
      </c>
      <c r="U287" s="22" t="s">
        <v>2061</v>
      </c>
      <c r="V287" s="22">
        <v>3.3900810505352717E-5</v>
      </c>
    </row>
    <row r="288" spans="1:22" x14ac:dyDescent="0.25">
      <c r="A288" s="22" t="s">
        <v>1889</v>
      </c>
      <c r="B288" s="22" t="s">
        <v>1890</v>
      </c>
      <c r="C288" s="22" t="s">
        <v>1891</v>
      </c>
      <c r="D288" s="22" t="s">
        <v>1892</v>
      </c>
      <c r="E288" s="22">
        <v>33503739</v>
      </c>
      <c r="F288" s="22">
        <v>402044868</v>
      </c>
      <c r="G288" s="22">
        <v>31979.48</v>
      </c>
      <c r="H288" s="22">
        <v>7.9542067429150715E-5</v>
      </c>
      <c r="J288" s="22" t="s">
        <v>1890</v>
      </c>
      <c r="K288" s="22" t="s">
        <v>1891</v>
      </c>
      <c r="L288" s="22" t="s">
        <v>1892</v>
      </c>
      <c r="M288" s="22">
        <v>30900884</v>
      </c>
      <c r="N288" s="22">
        <v>370810608</v>
      </c>
      <c r="O288" s="22">
        <v>47649.77</v>
      </c>
      <c r="P288" s="22">
        <v>1.2850163660905838E-4</v>
      </c>
      <c r="R288" s="22" t="s">
        <v>1965</v>
      </c>
      <c r="S288" s="22" t="s">
        <v>1966</v>
      </c>
      <c r="T288" s="22" t="s">
        <v>1967</v>
      </c>
      <c r="U288" s="22" t="s">
        <v>1968</v>
      </c>
      <c r="V288" s="22">
        <v>3.3663636910954457E-5</v>
      </c>
    </row>
    <row r="289" spans="1:22" x14ac:dyDescent="0.25">
      <c r="A289" s="22">
        <v>90377</v>
      </c>
      <c r="B289" s="22" t="s">
        <v>1917</v>
      </c>
      <c r="C289" s="22" t="s">
        <v>1918</v>
      </c>
      <c r="D289" s="22" t="s">
        <v>1386</v>
      </c>
      <c r="E289" s="22">
        <v>33503747</v>
      </c>
      <c r="F289" s="22">
        <v>402044964</v>
      </c>
      <c r="G289" s="22"/>
      <c r="H289" s="22">
        <v>0</v>
      </c>
      <c r="J289" s="22" t="s">
        <v>1917</v>
      </c>
      <c r="K289" s="22" t="s">
        <v>1918</v>
      </c>
      <c r="L289" s="22" t="s">
        <v>1386</v>
      </c>
      <c r="M289" s="22">
        <v>30900892</v>
      </c>
      <c r="N289" s="22">
        <v>370810704</v>
      </c>
      <c r="O289" s="22">
        <v>41097.879999999997</v>
      </c>
      <c r="P289" s="22">
        <v>1.1083250714359097E-4</v>
      </c>
      <c r="R289" s="22" t="s">
        <v>1933</v>
      </c>
      <c r="S289" s="22" t="s">
        <v>1934</v>
      </c>
      <c r="T289" s="22" t="s">
        <v>1935</v>
      </c>
      <c r="U289" s="22" t="s">
        <v>1936</v>
      </c>
      <c r="V289" s="22">
        <v>3.2088888376513773E-5</v>
      </c>
    </row>
    <row r="290" spans="1:22" x14ac:dyDescent="0.25">
      <c r="A290" s="22" t="s">
        <v>1919</v>
      </c>
      <c r="B290" s="22" t="s">
        <v>1920</v>
      </c>
      <c r="C290" s="22" t="s">
        <v>1921</v>
      </c>
      <c r="D290" s="22" t="s">
        <v>1921</v>
      </c>
      <c r="E290" s="22">
        <v>33503748</v>
      </c>
      <c r="F290" s="22">
        <v>402044976</v>
      </c>
      <c r="G290" s="22">
        <v>1458.26</v>
      </c>
      <c r="H290" s="22">
        <v>3.6271066349551898E-6</v>
      </c>
      <c r="J290" s="22" t="s">
        <v>1920</v>
      </c>
      <c r="K290" s="22" t="s">
        <v>1921</v>
      </c>
      <c r="L290" s="22" t="s">
        <v>1921</v>
      </c>
      <c r="M290" s="22">
        <v>30900893</v>
      </c>
      <c r="N290" s="22">
        <v>370810716</v>
      </c>
      <c r="O290" s="22">
        <v>40614.339999999997</v>
      </c>
      <c r="P290" s="22">
        <v>1.0952849593483699E-4</v>
      </c>
      <c r="R290" s="22" t="s">
        <v>2044</v>
      </c>
      <c r="S290" s="22" t="s">
        <v>2045</v>
      </c>
      <c r="T290" s="22" t="s">
        <v>2046</v>
      </c>
      <c r="U290" s="22" t="s">
        <v>2047</v>
      </c>
      <c r="V290" s="22">
        <v>3.1575073506346065E-5</v>
      </c>
    </row>
    <row r="291" spans="1:22" x14ac:dyDescent="0.25">
      <c r="A291" s="22" t="s">
        <v>1925</v>
      </c>
      <c r="B291" s="22" t="s">
        <v>1926</v>
      </c>
      <c r="C291" s="22" t="s">
        <v>1927</v>
      </c>
      <c r="D291" s="22" t="s">
        <v>1928</v>
      </c>
      <c r="E291" s="22">
        <v>33503750</v>
      </c>
      <c r="F291" s="22">
        <v>402045000</v>
      </c>
      <c r="G291" s="22">
        <v>23190.41</v>
      </c>
      <c r="H291" s="22">
        <v>5.7681130221741348E-5</v>
      </c>
      <c r="J291" s="22" t="s">
        <v>1926</v>
      </c>
      <c r="K291" s="22" t="s">
        <v>1927</v>
      </c>
      <c r="L291" s="22" t="s">
        <v>1928</v>
      </c>
      <c r="M291" s="22">
        <v>30900895</v>
      </c>
      <c r="N291" s="22">
        <v>370810740</v>
      </c>
      <c r="O291" s="22">
        <v>40586.92</v>
      </c>
      <c r="P291" s="22">
        <v>1.0945454276755845E-4</v>
      </c>
      <c r="R291" s="22" t="s">
        <v>1769</v>
      </c>
      <c r="S291" s="22" t="s">
        <v>1770</v>
      </c>
      <c r="T291" s="22" t="s">
        <v>1771</v>
      </c>
      <c r="U291" s="22" t="s">
        <v>1772</v>
      </c>
      <c r="V291" s="22">
        <v>3.1464226689227891E-5</v>
      </c>
    </row>
    <row r="292" spans="1:22" x14ac:dyDescent="0.25">
      <c r="A292" s="22" t="s">
        <v>1929</v>
      </c>
      <c r="B292" s="22" t="s">
        <v>1930</v>
      </c>
      <c r="C292" s="22" t="s">
        <v>1931</v>
      </c>
      <c r="D292" s="22" t="s">
        <v>1932</v>
      </c>
      <c r="E292" s="22">
        <v>33503751</v>
      </c>
      <c r="F292" s="22">
        <v>402045012</v>
      </c>
      <c r="G292" s="22">
        <v>12132.62</v>
      </c>
      <c r="H292" s="22">
        <v>3.0177267812988067E-5</v>
      </c>
      <c r="J292" s="22" t="s">
        <v>1930</v>
      </c>
      <c r="K292" s="22" t="s">
        <v>1931</v>
      </c>
      <c r="L292" s="22" t="s">
        <v>1932</v>
      </c>
      <c r="M292" s="22">
        <v>30900896</v>
      </c>
      <c r="N292" s="22">
        <v>370810752</v>
      </c>
      <c r="O292" s="22">
        <v>39529.129999999997</v>
      </c>
      <c r="P292" s="22">
        <v>1.0660189810245847E-4</v>
      </c>
      <c r="R292" s="22" t="s">
        <v>1973</v>
      </c>
      <c r="S292" s="22" t="s">
        <v>1974</v>
      </c>
      <c r="T292" s="22" t="s">
        <v>1975</v>
      </c>
      <c r="U292" s="22" t="s">
        <v>1975</v>
      </c>
      <c r="V292" s="22">
        <v>2.9881155933860538E-5</v>
      </c>
    </row>
    <row r="293" spans="1:22" x14ac:dyDescent="0.25">
      <c r="A293" s="22" t="s">
        <v>1933</v>
      </c>
      <c r="B293" s="22" t="s">
        <v>1934</v>
      </c>
      <c r="C293" s="22" t="s">
        <v>1935</v>
      </c>
      <c r="D293" s="22" t="s">
        <v>1936</v>
      </c>
      <c r="E293" s="22">
        <v>33503752</v>
      </c>
      <c r="F293" s="22">
        <v>402045024</v>
      </c>
      <c r="G293" s="22">
        <v>26822.84</v>
      </c>
      <c r="H293" s="22">
        <v>6.671601039390056E-5</v>
      </c>
      <c r="J293" s="22" t="s">
        <v>1934</v>
      </c>
      <c r="K293" s="22" t="s">
        <v>1935</v>
      </c>
      <c r="L293" s="22" t="s">
        <v>1936</v>
      </c>
      <c r="M293" s="22">
        <v>30900897</v>
      </c>
      <c r="N293" s="22">
        <v>370810764</v>
      </c>
      <c r="O293" s="22">
        <v>36637.919999999998</v>
      </c>
      <c r="P293" s="22">
        <v>9.8804898770414332E-5</v>
      </c>
      <c r="R293" s="22" t="s">
        <v>1805</v>
      </c>
      <c r="S293" s="22" t="s">
        <v>1806</v>
      </c>
      <c r="T293" s="22" t="s">
        <v>1807</v>
      </c>
      <c r="U293" s="22" t="s">
        <v>1808</v>
      </c>
      <c r="V293" s="22">
        <v>2.8371948882856501E-5</v>
      </c>
    </row>
    <row r="294" spans="1:22" x14ac:dyDescent="0.25">
      <c r="A294" s="22" t="s">
        <v>1937</v>
      </c>
      <c r="B294" s="22" t="s">
        <v>1938</v>
      </c>
      <c r="C294" s="22" t="s">
        <v>1939</v>
      </c>
      <c r="D294" s="22" t="s">
        <v>1940</v>
      </c>
      <c r="E294" s="22">
        <v>33503753</v>
      </c>
      <c r="F294" s="22">
        <v>402045036</v>
      </c>
      <c r="G294" s="22"/>
      <c r="H294" s="22">
        <v>0</v>
      </c>
      <c r="J294" s="22" t="s">
        <v>1938</v>
      </c>
      <c r="K294" s="22" t="s">
        <v>1939</v>
      </c>
      <c r="L294" s="22" t="s">
        <v>1940</v>
      </c>
      <c r="M294" s="22">
        <v>30900898</v>
      </c>
      <c r="N294" s="22">
        <v>370810776</v>
      </c>
      <c r="O294" s="22">
        <v>35885.78</v>
      </c>
      <c r="P294" s="22">
        <v>9.6776529493306849E-5</v>
      </c>
      <c r="R294" s="22" t="s">
        <v>1941</v>
      </c>
      <c r="S294" s="22" t="s">
        <v>1942</v>
      </c>
      <c r="T294" s="22" t="s">
        <v>1943</v>
      </c>
      <c r="U294" s="22" t="s">
        <v>1944</v>
      </c>
      <c r="V294" s="22">
        <v>2.6888852250472211E-5</v>
      </c>
    </row>
    <row r="295" spans="1:22" x14ac:dyDescent="0.25">
      <c r="A295" s="22" t="s">
        <v>1941</v>
      </c>
      <c r="B295" s="22" t="s">
        <v>1942</v>
      </c>
      <c r="C295" s="22" t="s">
        <v>1943</v>
      </c>
      <c r="D295" s="22" t="s">
        <v>1944</v>
      </c>
      <c r="E295" s="22">
        <v>33503754</v>
      </c>
      <c r="F295" s="22">
        <v>402045048</v>
      </c>
      <c r="G295" s="22">
        <v>26636.73</v>
      </c>
      <c r="H295" s="22">
        <v>6.6253098085665259E-5</v>
      </c>
      <c r="J295" s="22" t="s">
        <v>1942</v>
      </c>
      <c r="K295" s="22" t="s">
        <v>1943</v>
      </c>
      <c r="L295" s="22" t="s">
        <v>1944</v>
      </c>
      <c r="M295" s="22">
        <v>30900899</v>
      </c>
      <c r="N295" s="22">
        <v>370810788</v>
      </c>
      <c r="O295" s="22">
        <v>34538.04</v>
      </c>
      <c r="P295" s="22">
        <v>9.314195033613747E-5</v>
      </c>
      <c r="R295" s="22" t="s">
        <v>1692</v>
      </c>
      <c r="S295" s="22" t="s">
        <v>1693</v>
      </c>
      <c r="T295" s="22" t="s">
        <v>1694</v>
      </c>
      <c r="U295" s="22" t="s">
        <v>1694</v>
      </c>
      <c r="V295" s="22">
        <v>2.3389314645129845E-5</v>
      </c>
    </row>
    <row r="296" spans="1:22" x14ac:dyDescent="0.25">
      <c r="A296" s="22" t="s">
        <v>1961</v>
      </c>
      <c r="B296" s="22" t="s">
        <v>1962</v>
      </c>
      <c r="C296" s="22" t="s">
        <v>1963</v>
      </c>
      <c r="D296" s="22" t="s">
        <v>1964</v>
      </c>
      <c r="E296" s="22">
        <v>33503760</v>
      </c>
      <c r="F296" s="22">
        <v>402045120</v>
      </c>
      <c r="G296" s="22"/>
      <c r="H296" s="22">
        <v>0</v>
      </c>
      <c r="J296" s="22" t="s">
        <v>1962</v>
      </c>
      <c r="K296" s="22" t="s">
        <v>1963</v>
      </c>
      <c r="L296" s="22" t="s">
        <v>1964</v>
      </c>
      <c r="M296" s="22">
        <v>30900905</v>
      </c>
      <c r="N296" s="22">
        <v>370810860</v>
      </c>
      <c r="O296" s="22">
        <v>28038.69</v>
      </c>
      <c r="P296" s="22">
        <v>7.5614532972416172E-5</v>
      </c>
      <c r="R296" s="22" t="s">
        <v>2112</v>
      </c>
      <c r="S296" s="22" t="s">
        <v>2113</v>
      </c>
      <c r="T296" s="22" t="s">
        <v>2114</v>
      </c>
      <c r="U296" s="22" t="s">
        <v>2115</v>
      </c>
      <c r="V296" s="22">
        <v>2.2598281882268899E-5</v>
      </c>
    </row>
    <row r="297" spans="1:22" x14ac:dyDescent="0.25">
      <c r="A297" s="22" t="s">
        <v>1965</v>
      </c>
      <c r="B297" s="22" t="s">
        <v>1966</v>
      </c>
      <c r="C297" s="22" t="s">
        <v>1967</v>
      </c>
      <c r="D297" s="22" t="s">
        <v>1968</v>
      </c>
      <c r="E297" s="22">
        <v>33503761</v>
      </c>
      <c r="F297" s="22">
        <v>402045132</v>
      </c>
      <c r="G297" s="22">
        <v>16283.15</v>
      </c>
      <c r="H297" s="22">
        <v>4.0500801288149909E-5</v>
      </c>
      <c r="J297" s="22" t="s">
        <v>1966</v>
      </c>
      <c r="K297" s="22" t="s">
        <v>1967</v>
      </c>
      <c r="L297" s="22" t="s">
        <v>1968</v>
      </c>
      <c r="M297" s="22">
        <v>30900906</v>
      </c>
      <c r="N297" s="22">
        <v>370810872</v>
      </c>
      <c r="O297" s="22">
        <v>27500.98</v>
      </c>
      <c r="P297" s="22">
        <v>7.4164438199104366E-5</v>
      </c>
      <c r="R297" s="22" t="s">
        <v>1536</v>
      </c>
      <c r="S297" s="22" t="s">
        <v>1537</v>
      </c>
      <c r="T297" s="22" t="s">
        <v>1538</v>
      </c>
      <c r="U297" s="22" t="s">
        <v>1538</v>
      </c>
      <c r="V297" s="22">
        <v>1.9955295134532368E-5</v>
      </c>
    </row>
    <row r="298" spans="1:22" x14ac:dyDescent="0.25">
      <c r="A298" s="22" t="s">
        <v>1973</v>
      </c>
      <c r="B298" s="22" t="s">
        <v>1974</v>
      </c>
      <c r="C298" s="22" t="s">
        <v>1975</v>
      </c>
      <c r="D298" s="22" t="s">
        <v>1975</v>
      </c>
      <c r="E298" s="22">
        <v>33503763</v>
      </c>
      <c r="F298" s="22">
        <v>402045156</v>
      </c>
      <c r="G298" s="22">
        <v>16151.93</v>
      </c>
      <c r="H298" s="22">
        <v>4.017441762188524E-5</v>
      </c>
      <c r="J298" s="22" t="s">
        <v>1974</v>
      </c>
      <c r="K298" s="22" t="s">
        <v>1975</v>
      </c>
      <c r="L298" s="22" t="s">
        <v>1975</v>
      </c>
      <c r="M298" s="22">
        <v>30900908</v>
      </c>
      <c r="N298" s="22">
        <v>370810896</v>
      </c>
      <c r="O298" s="22">
        <v>25977.37</v>
      </c>
      <c r="P298" s="22">
        <v>7.0055573555745777E-5</v>
      </c>
      <c r="R298" s="22" t="s">
        <v>2086</v>
      </c>
      <c r="S298" s="22" t="s">
        <v>2087</v>
      </c>
      <c r="T298" s="22" t="s">
        <v>2088</v>
      </c>
      <c r="U298" s="22" t="s">
        <v>2089</v>
      </c>
      <c r="V298" s="22">
        <v>1.8647274949597154E-5</v>
      </c>
    </row>
    <row r="299" spans="1:22" x14ac:dyDescent="0.25">
      <c r="A299" s="22" t="s">
        <v>1987</v>
      </c>
      <c r="B299" s="22" t="s">
        <v>1988</v>
      </c>
      <c r="C299" s="22" t="s">
        <v>1989</v>
      </c>
      <c r="D299" s="22" t="s">
        <v>1990</v>
      </c>
      <c r="E299" s="22">
        <v>33503767</v>
      </c>
      <c r="F299" s="22">
        <v>402045204</v>
      </c>
      <c r="G299" s="22">
        <v>11058.05</v>
      </c>
      <c r="H299" s="22">
        <v>2.7504494245875891E-5</v>
      </c>
      <c r="J299" s="22" t="s">
        <v>1988</v>
      </c>
      <c r="K299" s="22" t="s">
        <v>1989</v>
      </c>
      <c r="L299" s="22" t="s">
        <v>1990</v>
      </c>
      <c r="M299" s="22">
        <v>30900912</v>
      </c>
      <c r="N299" s="22">
        <v>370810944</v>
      </c>
      <c r="O299" s="22">
        <v>23244.98</v>
      </c>
      <c r="P299" s="22">
        <v>6.2686876900806894E-5</v>
      </c>
      <c r="R299" s="22" t="s">
        <v>1658</v>
      </c>
      <c r="S299" s="22" t="s">
        <v>1659</v>
      </c>
      <c r="T299" s="22" t="s">
        <v>1660</v>
      </c>
      <c r="U299" s="22" t="s">
        <v>900</v>
      </c>
      <c r="V299" s="22">
        <v>1.8590617568761832E-5</v>
      </c>
    </row>
    <row r="300" spans="1:22" x14ac:dyDescent="0.25">
      <c r="A300" s="22" t="s">
        <v>2007</v>
      </c>
      <c r="B300" s="22" t="s">
        <v>2008</v>
      </c>
      <c r="C300" s="22" t="s">
        <v>2009</v>
      </c>
      <c r="D300" s="22" t="s">
        <v>2010</v>
      </c>
      <c r="E300" s="22">
        <v>33503773</v>
      </c>
      <c r="F300" s="22">
        <v>402045276</v>
      </c>
      <c r="G300" s="22"/>
      <c r="H300" s="22">
        <v>0</v>
      </c>
      <c r="J300" s="22" t="s">
        <v>2008</v>
      </c>
      <c r="K300" s="22" t="s">
        <v>2009</v>
      </c>
      <c r="L300" s="22" t="s">
        <v>2010</v>
      </c>
      <c r="M300" s="22">
        <v>30900918</v>
      </c>
      <c r="N300" s="22">
        <v>370811016</v>
      </c>
      <c r="O300" s="22">
        <v>19918.580000000002</v>
      </c>
      <c r="P300" s="22">
        <v>5.3716257447971828E-5</v>
      </c>
      <c r="R300" s="22">
        <v>90672</v>
      </c>
      <c r="S300" s="22" t="s">
        <v>2055</v>
      </c>
      <c r="T300" s="22" t="s">
        <v>2056</v>
      </c>
      <c r="U300" s="22" t="s">
        <v>2057</v>
      </c>
      <c r="V300" s="22">
        <v>1.6618506311336467E-5</v>
      </c>
    </row>
    <row r="301" spans="1:22" x14ac:dyDescent="0.25">
      <c r="A301" s="22" t="s">
        <v>2019</v>
      </c>
      <c r="B301" s="22" t="s">
        <v>2020</v>
      </c>
      <c r="C301" s="22" t="s">
        <v>2021</v>
      </c>
      <c r="D301" s="22" t="s">
        <v>2021</v>
      </c>
      <c r="E301" s="22">
        <v>33503776</v>
      </c>
      <c r="F301" s="22">
        <v>402045312</v>
      </c>
      <c r="G301" s="22">
        <v>17141.419999999998</v>
      </c>
      <c r="H301" s="22">
        <v>4.2635542533076469E-5</v>
      </c>
      <c r="J301" s="22" t="s">
        <v>2020</v>
      </c>
      <c r="K301" s="22" t="s">
        <v>2021</v>
      </c>
      <c r="L301" s="22" t="s">
        <v>2021</v>
      </c>
      <c r="M301" s="22">
        <v>30900921</v>
      </c>
      <c r="N301" s="22">
        <v>370811052</v>
      </c>
      <c r="O301" s="22">
        <v>17583.919999999998</v>
      </c>
      <c r="P301" s="22">
        <v>4.7420161575982361E-5</v>
      </c>
      <c r="R301" s="22">
        <v>90687</v>
      </c>
      <c r="S301" s="22" t="s">
        <v>2069</v>
      </c>
      <c r="T301" s="22" t="s">
        <v>2070</v>
      </c>
      <c r="U301" s="22" t="s">
        <v>2071</v>
      </c>
      <c r="V301" s="22">
        <v>1.4905256980840071E-5</v>
      </c>
    </row>
    <row r="302" spans="1:22" x14ac:dyDescent="0.25">
      <c r="A302" s="22" t="s">
        <v>2022</v>
      </c>
      <c r="B302" s="22" t="s">
        <v>2023</v>
      </c>
      <c r="C302" s="22" t="s">
        <v>2024</v>
      </c>
      <c r="D302" s="22" t="s">
        <v>2025</v>
      </c>
      <c r="E302" s="22">
        <v>33503777</v>
      </c>
      <c r="F302" s="22">
        <v>402045324</v>
      </c>
      <c r="G302" s="22">
        <v>17833.150000000001</v>
      </c>
      <c r="H302" s="22">
        <v>4.4356068670506415E-5</v>
      </c>
      <c r="J302" s="22" t="s">
        <v>2023</v>
      </c>
      <c r="K302" s="22" t="s">
        <v>2024</v>
      </c>
      <c r="L302" s="22" t="s">
        <v>2025</v>
      </c>
      <c r="M302" s="22">
        <v>30900922</v>
      </c>
      <c r="N302" s="22">
        <v>370811064</v>
      </c>
      <c r="O302" s="22">
        <v>17491.8</v>
      </c>
      <c r="P302" s="22">
        <v>4.7171731639593148E-5</v>
      </c>
      <c r="R302" s="22" t="s">
        <v>2167</v>
      </c>
      <c r="S302" s="22" t="s">
        <v>2168</v>
      </c>
      <c r="T302" s="22" t="s">
        <v>2169</v>
      </c>
      <c r="U302" s="22" t="s">
        <v>2170</v>
      </c>
      <c r="V302" s="22">
        <v>1.4780174880191174E-5</v>
      </c>
    </row>
    <row r="303" spans="1:22" x14ac:dyDescent="0.25">
      <c r="A303" s="22" t="s">
        <v>2044</v>
      </c>
      <c r="B303" s="22" t="s">
        <v>2045</v>
      </c>
      <c r="C303" s="22" t="s">
        <v>2046</v>
      </c>
      <c r="D303" s="22" t="s">
        <v>2047</v>
      </c>
      <c r="E303" s="22">
        <v>33503783</v>
      </c>
      <c r="F303" s="22">
        <v>402045396</v>
      </c>
      <c r="G303" s="22">
        <v>2722.4</v>
      </c>
      <c r="H303" s="22">
        <v>6.7713746434743407E-6</v>
      </c>
      <c r="J303" s="22" t="s">
        <v>2045</v>
      </c>
      <c r="K303" s="22" t="s">
        <v>2046</v>
      </c>
      <c r="L303" s="22" t="s">
        <v>2047</v>
      </c>
      <c r="M303" s="22">
        <v>30900928</v>
      </c>
      <c r="N303" s="22">
        <v>370811136</v>
      </c>
      <c r="O303" s="22">
        <v>14219.29</v>
      </c>
      <c r="P303" s="22">
        <v>3.8346448149820403E-5</v>
      </c>
      <c r="R303" s="22" t="s">
        <v>1878</v>
      </c>
      <c r="S303" s="22" t="s">
        <v>1879</v>
      </c>
      <c r="T303" s="22" t="s">
        <v>1880</v>
      </c>
      <c r="U303" s="22" t="s">
        <v>1880</v>
      </c>
      <c r="V303" s="22">
        <v>1.1724366116692774E-5</v>
      </c>
    </row>
    <row r="304" spans="1:22" x14ac:dyDescent="0.25">
      <c r="A304" s="22">
        <v>90672</v>
      </c>
      <c r="B304" s="22" t="s">
        <v>2055</v>
      </c>
      <c r="C304" s="22" t="s">
        <v>2056</v>
      </c>
      <c r="D304" s="22" t="s">
        <v>2057</v>
      </c>
      <c r="E304" s="22">
        <v>33503787</v>
      </c>
      <c r="F304" s="22">
        <v>402045444</v>
      </c>
      <c r="G304" s="22">
        <v>7756.99</v>
      </c>
      <c r="H304" s="22">
        <v>1.9293813959996023E-5</v>
      </c>
      <c r="J304" s="22" t="s">
        <v>2055</v>
      </c>
      <c r="K304" s="22" t="s">
        <v>2056</v>
      </c>
      <c r="L304" s="22" t="s">
        <v>2057</v>
      </c>
      <c r="M304" s="22">
        <v>30900932</v>
      </c>
      <c r="N304" s="22">
        <v>370811184</v>
      </c>
      <c r="O304" s="22">
        <v>13316.69</v>
      </c>
      <c r="P304" s="22">
        <v>3.591232027133249E-5</v>
      </c>
      <c r="R304" s="22" t="s">
        <v>2177</v>
      </c>
      <c r="S304" s="22" t="s">
        <v>2178</v>
      </c>
      <c r="T304" s="22" t="s">
        <v>2179</v>
      </c>
      <c r="U304" s="22" t="s">
        <v>2180</v>
      </c>
      <c r="V304" s="22">
        <v>1.0551719070203022E-5</v>
      </c>
    </row>
    <row r="305" spans="1:22" x14ac:dyDescent="0.25">
      <c r="A305" s="22" t="s">
        <v>2058</v>
      </c>
      <c r="B305" s="22" t="s">
        <v>2059</v>
      </c>
      <c r="C305" s="22" t="s">
        <v>2060</v>
      </c>
      <c r="D305" s="22" t="s">
        <v>2061</v>
      </c>
      <c r="E305" s="22">
        <v>33503788</v>
      </c>
      <c r="F305" s="22">
        <v>402045456</v>
      </c>
      <c r="G305" s="22">
        <v>635.36</v>
      </c>
      <c r="H305" s="22">
        <v>1.5803188184770828E-6</v>
      </c>
      <c r="J305" s="22" t="s">
        <v>2059</v>
      </c>
      <c r="K305" s="22" t="s">
        <v>2060</v>
      </c>
      <c r="L305" s="22" t="s">
        <v>2061</v>
      </c>
      <c r="M305" s="22">
        <v>30900933</v>
      </c>
      <c r="N305" s="22">
        <v>370811196</v>
      </c>
      <c r="O305" s="22">
        <v>13156.8</v>
      </c>
      <c r="P305" s="22">
        <v>3.5481129323829797E-5</v>
      </c>
      <c r="R305" s="22" t="s">
        <v>2136</v>
      </c>
      <c r="S305" s="22" t="s">
        <v>2137</v>
      </c>
      <c r="T305" s="22" t="s">
        <v>2138</v>
      </c>
      <c r="U305" s="22" t="s">
        <v>2138</v>
      </c>
      <c r="V305" s="22">
        <v>8.1958235763056911E-6</v>
      </c>
    </row>
    <row r="306" spans="1:22" x14ac:dyDescent="0.25">
      <c r="A306" s="22">
        <v>90687</v>
      </c>
      <c r="B306" s="22" t="s">
        <v>2069</v>
      </c>
      <c r="C306" s="22" t="s">
        <v>2070</v>
      </c>
      <c r="D306" s="22" t="s">
        <v>2071</v>
      </c>
      <c r="E306" s="22">
        <v>33503791</v>
      </c>
      <c r="F306" s="22">
        <v>402045492</v>
      </c>
      <c r="G306" s="22">
        <v>7196.53</v>
      </c>
      <c r="H306" s="22">
        <v>1.7899790305321964E-5</v>
      </c>
      <c r="J306" s="22" t="s">
        <v>2069</v>
      </c>
      <c r="K306" s="22" t="s">
        <v>2070</v>
      </c>
      <c r="L306" s="22" t="s">
        <v>2071</v>
      </c>
      <c r="M306" s="22">
        <v>30900936</v>
      </c>
      <c r="N306" s="22">
        <v>370811232</v>
      </c>
      <c r="O306" s="22">
        <v>12164.48</v>
      </c>
      <c r="P306" s="22">
        <v>3.2805047286162035E-5</v>
      </c>
      <c r="R306" s="22" t="s">
        <v>2072</v>
      </c>
      <c r="S306" s="22" t="s">
        <v>2073</v>
      </c>
      <c r="T306" s="22" t="s">
        <v>2074</v>
      </c>
      <c r="U306" s="22" t="s">
        <v>2074</v>
      </c>
      <c r="V306" s="22">
        <v>7.3583676148105912E-6</v>
      </c>
    </row>
    <row r="307" spans="1:22" x14ac:dyDescent="0.25">
      <c r="A307" s="22" t="s">
        <v>2072</v>
      </c>
      <c r="B307" s="22" t="s">
        <v>2073</v>
      </c>
      <c r="C307" s="22" t="s">
        <v>2074</v>
      </c>
      <c r="D307" s="22" t="s">
        <v>2074</v>
      </c>
      <c r="E307" s="22">
        <v>33503792</v>
      </c>
      <c r="F307" s="22">
        <v>402045504</v>
      </c>
      <c r="G307" s="22">
        <v>9369.0400000000009</v>
      </c>
      <c r="H307" s="22">
        <v>2.3303431842381706E-5</v>
      </c>
      <c r="J307" s="22" t="s">
        <v>2073</v>
      </c>
      <c r="K307" s="22" t="s">
        <v>2074</v>
      </c>
      <c r="L307" s="22" t="s">
        <v>2074</v>
      </c>
      <c r="M307" s="22">
        <v>30900937</v>
      </c>
      <c r="N307" s="22">
        <v>370811244</v>
      </c>
      <c r="O307" s="22">
        <v>11369.74</v>
      </c>
      <c r="P307" s="22">
        <v>3.0661799457192297E-5</v>
      </c>
      <c r="R307" s="22" t="s">
        <v>2161</v>
      </c>
      <c r="S307" s="22" t="s">
        <v>2162</v>
      </c>
      <c r="T307" s="22" t="s">
        <v>2163</v>
      </c>
      <c r="U307" s="22" t="s">
        <v>2163</v>
      </c>
      <c r="V307" s="22">
        <v>6.7633513846068933E-6</v>
      </c>
    </row>
    <row r="308" spans="1:22" x14ac:dyDescent="0.25">
      <c r="A308" s="22" t="s">
        <v>2086</v>
      </c>
      <c r="B308" s="22" t="s">
        <v>2087</v>
      </c>
      <c r="C308" s="22" t="s">
        <v>2088</v>
      </c>
      <c r="D308" s="22" t="s">
        <v>2089</v>
      </c>
      <c r="E308" s="22">
        <v>33503796</v>
      </c>
      <c r="F308" s="22">
        <v>402045552</v>
      </c>
      <c r="G308" s="22">
        <v>2962.35</v>
      </c>
      <c r="H308" s="22">
        <v>7.3681949352843481E-6</v>
      </c>
      <c r="J308" s="22" t="s">
        <v>2087</v>
      </c>
      <c r="K308" s="22" t="s">
        <v>2088</v>
      </c>
      <c r="L308" s="22" t="s">
        <v>2089</v>
      </c>
      <c r="M308" s="22">
        <v>30900941</v>
      </c>
      <c r="N308" s="22">
        <v>370811292</v>
      </c>
      <c r="O308" s="22">
        <v>9646.83</v>
      </c>
      <c r="P308" s="22">
        <v>2.60154698848815E-5</v>
      </c>
      <c r="R308" s="22" t="s">
        <v>2090</v>
      </c>
      <c r="S308" s="22" t="s">
        <v>2091</v>
      </c>
      <c r="T308" s="22" t="s">
        <v>2092</v>
      </c>
      <c r="U308" s="22" t="s">
        <v>2093</v>
      </c>
      <c r="V308" s="22">
        <v>5.6334204577459634E-6</v>
      </c>
    </row>
    <row r="309" spans="1:22" x14ac:dyDescent="0.25">
      <c r="A309" s="22" t="s">
        <v>2090</v>
      </c>
      <c r="B309" s="22" t="s">
        <v>2091</v>
      </c>
      <c r="C309" s="22" t="s">
        <v>2092</v>
      </c>
      <c r="D309" s="22" t="s">
        <v>2093</v>
      </c>
      <c r="E309" s="22">
        <v>33503797</v>
      </c>
      <c r="F309" s="22">
        <v>402045564</v>
      </c>
      <c r="G309" s="22">
        <v>7873.2</v>
      </c>
      <c r="H309" s="22">
        <v>1.9582855041773326E-5</v>
      </c>
      <c r="J309" s="22" t="s">
        <v>2091</v>
      </c>
      <c r="K309" s="22" t="s">
        <v>2092</v>
      </c>
      <c r="L309" s="22" t="s">
        <v>2093</v>
      </c>
      <c r="M309" s="22">
        <v>30900942</v>
      </c>
      <c r="N309" s="22">
        <v>370811304</v>
      </c>
      <c r="O309" s="22">
        <v>9350.48</v>
      </c>
      <c r="P309" s="22">
        <v>2.5216275499519289E-5</v>
      </c>
      <c r="R309" s="22" t="s">
        <v>2101</v>
      </c>
      <c r="S309" s="22" t="s">
        <v>2102</v>
      </c>
      <c r="T309" s="22" t="s">
        <v>2103</v>
      </c>
      <c r="U309" s="22" t="s">
        <v>2104</v>
      </c>
      <c r="V309" s="22">
        <v>5.5650049514430287E-6</v>
      </c>
    </row>
    <row r="310" spans="1:22" x14ac:dyDescent="0.25">
      <c r="A310" s="22" t="s">
        <v>2101</v>
      </c>
      <c r="B310" s="22" t="s">
        <v>2102</v>
      </c>
      <c r="C310" s="22" t="s">
        <v>2103</v>
      </c>
      <c r="D310" s="22" t="s">
        <v>2104</v>
      </c>
      <c r="E310" s="22">
        <v>33503800</v>
      </c>
      <c r="F310" s="22">
        <v>402045600</v>
      </c>
      <c r="G310" s="22">
        <v>7207.09</v>
      </c>
      <c r="H310" s="22">
        <v>1.7926051174294658E-5</v>
      </c>
      <c r="J310" s="22" t="s">
        <v>2102</v>
      </c>
      <c r="K310" s="22" t="s">
        <v>2103</v>
      </c>
      <c r="L310" s="22" t="s">
        <v>2104</v>
      </c>
      <c r="M310" s="22">
        <v>30900945</v>
      </c>
      <c r="N310" s="22">
        <v>370811340</v>
      </c>
      <c r="O310" s="22">
        <v>8710.75</v>
      </c>
      <c r="P310" s="22">
        <v>2.3491056125737686E-5</v>
      </c>
      <c r="R310" s="22" t="s">
        <v>1504</v>
      </c>
      <c r="S310" s="22" t="s">
        <v>1505</v>
      </c>
      <c r="T310" s="22" t="s">
        <v>1506</v>
      </c>
      <c r="U310" s="22" t="s">
        <v>1507</v>
      </c>
      <c r="V310" s="22">
        <v>4.937028206120379E-6</v>
      </c>
    </row>
    <row r="311" spans="1:22" x14ac:dyDescent="0.25">
      <c r="A311" s="22" t="s">
        <v>2112</v>
      </c>
      <c r="B311" s="22" t="s">
        <v>2113</v>
      </c>
      <c r="C311" s="22" t="s">
        <v>2114</v>
      </c>
      <c r="D311" s="22" t="s">
        <v>2115</v>
      </c>
      <c r="E311" s="22">
        <v>33503803</v>
      </c>
      <c r="F311" s="22">
        <v>402045636</v>
      </c>
      <c r="G311" s="22"/>
      <c r="H311" s="22">
        <v>0</v>
      </c>
      <c r="J311" s="22" t="s">
        <v>2113</v>
      </c>
      <c r="K311" s="22" t="s">
        <v>2114</v>
      </c>
      <c r="L311" s="22" t="s">
        <v>2115</v>
      </c>
      <c r="M311" s="22">
        <v>30900948</v>
      </c>
      <c r="N311" s="22">
        <v>370811376</v>
      </c>
      <c r="O311" s="22">
        <v>8379.7000000000007</v>
      </c>
      <c r="P311" s="22">
        <v>2.2598281882268899E-5</v>
      </c>
      <c r="R311" s="22" t="s">
        <v>2019</v>
      </c>
      <c r="S311" s="22" t="s">
        <v>2020</v>
      </c>
      <c r="T311" s="22" t="s">
        <v>2021</v>
      </c>
      <c r="U311" s="22" t="s">
        <v>2021</v>
      </c>
      <c r="V311" s="22">
        <v>4.7846190429058917E-6</v>
      </c>
    </row>
    <row r="312" spans="1:22" x14ac:dyDescent="0.25">
      <c r="A312" s="22" t="s">
        <v>2125</v>
      </c>
      <c r="B312" s="22" t="s">
        <v>2126</v>
      </c>
      <c r="C312" s="22" t="s">
        <v>2127</v>
      </c>
      <c r="D312" s="22" t="s">
        <v>2128</v>
      </c>
      <c r="E312" s="22">
        <v>33503807</v>
      </c>
      <c r="F312" s="22">
        <v>402045684</v>
      </c>
      <c r="G312" s="22">
        <v>7707.55</v>
      </c>
      <c r="H312" s="22">
        <v>1.9170831342639163E-5</v>
      </c>
      <c r="J312" s="22" t="s">
        <v>2126</v>
      </c>
      <c r="K312" s="22" t="s">
        <v>2127</v>
      </c>
      <c r="L312" s="22" t="s">
        <v>2128</v>
      </c>
      <c r="M312" s="22">
        <v>30900952</v>
      </c>
      <c r="N312" s="22">
        <v>370811424</v>
      </c>
      <c r="O312" s="22">
        <v>7732.62</v>
      </c>
      <c r="P312" s="22">
        <v>2.0853241026360612E-5</v>
      </c>
      <c r="R312" s="22" t="s">
        <v>1661</v>
      </c>
      <c r="S312" s="22" t="s">
        <v>1662</v>
      </c>
      <c r="T312" s="22" t="s">
        <v>1663</v>
      </c>
      <c r="U312" s="22" t="s">
        <v>1663</v>
      </c>
      <c r="V312" s="22">
        <v>4.2859829108496394E-6</v>
      </c>
    </row>
    <row r="313" spans="1:22" x14ac:dyDescent="0.25">
      <c r="A313" s="22" t="s">
        <v>2136</v>
      </c>
      <c r="B313" s="22" t="s">
        <v>2137</v>
      </c>
      <c r="C313" s="22" t="s">
        <v>2138</v>
      </c>
      <c r="D313" s="22" t="s">
        <v>2138</v>
      </c>
      <c r="E313" s="22">
        <v>33503810</v>
      </c>
      <c r="F313" s="22">
        <v>402045720</v>
      </c>
      <c r="G313" s="22">
        <v>4566.5200000000004</v>
      </c>
      <c r="H313" s="22">
        <v>1.135821070300164E-5</v>
      </c>
      <c r="J313" s="22" t="s">
        <v>2137</v>
      </c>
      <c r="K313" s="22" t="s">
        <v>2138</v>
      </c>
      <c r="L313" s="22" t="s">
        <v>2138</v>
      </c>
      <c r="M313" s="22">
        <v>30900955</v>
      </c>
      <c r="N313" s="22">
        <v>370811460</v>
      </c>
      <c r="O313" s="22">
        <v>7250.86</v>
      </c>
      <c r="P313" s="22">
        <v>1.9554034279307331E-5</v>
      </c>
      <c r="R313" s="22" t="s">
        <v>2185</v>
      </c>
      <c r="S313" s="22" t="s">
        <v>2186</v>
      </c>
      <c r="T313" s="22" t="s">
        <v>2187</v>
      </c>
      <c r="U313" s="22" t="s">
        <v>2187</v>
      </c>
      <c r="V313" s="22">
        <v>4.2475962129306741E-6</v>
      </c>
    </row>
    <row r="314" spans="1:22" x14ac:dyDescent="0.25">
      <c r="A314" s="22" t="s">
        <v>2161</v>
      </c>
      <c r="B314" s="22" t="s">
        <v>2162</v>
      </c>
      <c r="C314" s="22" t="s">
        <v>2163</v>
      </c>
      <c r="D314" s="22" t="s">
        <v>2163</v>
      </c>
      <c r="E314" s="22">
        <v>33503818</v>
      </c>
      <c r="F314" s="22">
        <v>402045816</v>
      </c>
      <c r="G314" s="22">
        <v>3729.89</v>
      </c>
      <c r="H314" s="22">
        <v>9.2772760008028528E-6</v>
      </c>
      <c r="J314" s="22" t="s">
        <v>2162</v>
      </c>
      <c r="K314" s="22" t="s">
        <v>2163</v>
      </c>
      <c r="L314" s="22" t="s">
        <v>2163</v>
      </c>
      <c r="M314" s="22">
        <v>30900963</v>
      </c>
      <c r="N314" s="22">
        <v>370811556</v>
      </c>
      <c r="O314" s="22">
        <v>5948.05</v>
      </c>
      <c r="P314" s="22">
        <v>1.6040627385409746E-5</v>
      </c>
      <c r="R314" s="22" t="s">
        <v>2212</v>
      </c>
      <c r="S314" s="22" t="s">
        <v>2213</v>
      </c>
      <c r="T314" s="22" t="s">
        <v>2213</v>
      </c>
      <c r="U314" s="22"/>
      <c r="V314" s="22">
        <v>3.6106280068910418E-6</v>
      </c>
    </row>
    <row r="315" spans="1:22" x14ac:dyDescent="0.25">
      <c r="A315" s="22" t="s">
        <v>2167</v>
      </c>
      <c r="B315" s="22" t="s">
        <v>2168</v>
      </c>
      <c r="C315" s="22" t="s">
        <v>2169</v>
      </c>
      <c r="D315" s="22" t="s">
        <v>2170</v>
      </c>
      <c r="E315" s="22">
        <v>33503820</v>
      </c>
      <c r="F315" s="22">
        <v>402045840</v>
      </c>
      <c r="G315" s="22"/>
      <c r="H315" s="22">
        <v>0</v>
      </c>
      <c r="J315" s="22" t="s">
        <v>2168</v>
      </c>
      <c r="K315" s="22" t="s">
        <v>2169</v>
      </c>
      <c r="L315" s="22" t="s">
        <v>2170</v>
      </c>
      <c r="M315" s="22">
        <v>30900965</v>
      </c>
      <c r="N315" s="22">
        <v>370811580</v>
      </c>
      <c r="O315" s="22">
        <v>5480.66</v>
      </c>
      <c r="P315" s="22">
        <v>1.4780174880191174E-5</v>
      </c>
      <c r="R315" s="22" t="s">
        <v>1857</v>
      </c>
      <c r="S315" s="22" t="s">
        <v>1858</v>
      </c>
      <c r="T315" s="22" t="s">
        <v>1859</v>
      </c>
      <c r="U315" s="22" t="s">
        <v>1859</v>
      </c>
      <c r="V315" s="22">
        <v>3.3262836185907728E-6</v>
      </c>
    </row>
    <row r="316" spans="1:22" x14ac:dyDescent="0.25">
      <c r="A316" s="22" t="s">
        <v>2174</v>
      </c>
      <c r="B316" s="22" t="s">
        <v>2175</v>
      </c>
      <c r="C316" s="22" t="s">
        <v>2176</v>
      </c>
      <c r="D316" s="22" t="s">
        <v>2176</v>
      </c>
      <c r="E316" s="22">
        <v>33503822</v>
      </c>
      <c r="F316" s="22">
        <v>402045864</v>
      </c>
      <c r="G316" s="22">
        <v>3391.54</v>
      </c>
      <c r="H316" s="22">
        <v>8.4357042409469978E-6</v>
      </c>
      <c r="J316" s="22" t="s">
        <v>2175</v>
      </c>
      <c r="K316" s="22" t="s">
        <v>2176</v>
      </c>
      <c r="L316" s="22" t="s">
        <v>2176</v>
      </c>
      <c r="M316" s="22">
        <v>30900967</v>
      </c>
      <c r="N316" s="22">
        <v>370811604</v>
      </c>
      <c r="O316" s="22">
        <v>3959.94</v>
      </c>
      <c r="P316" s="22">
        <v>1.0679115640620568E-5</v>
      </c>
      <c r="R316" s="22" t="s">
        <v>2022</v>
      </c>
      <c r="S316" s="22" t="s">
        <v>2023</v>
      </c>
      <c r="T316" s="22" t="s">
        <v>2024</v>
      </c>
      <c r="U316" s="22" t="s">
        <v>2025</v>
      </c>
      <c r="V316" s="22">
        <v>2.8156629690867326E-6</v>
      </c>
    </row>
    <row r="317" spans="1:22" x14ac:dyDescent="0.25">
      <c r="A317" s="22" t="s">
        <v>2177</v>
      </c>
      <c r="B317" s="22" t="s">
        <v>2178</v>
      </c>
      <c r="C317" s="22" t="s">
        <v>2179</v>
      </c>
      <c r="D317" s="22" t="s">
        <v>2180</v>
      </c>
      <c r="E317" s="22">
        <v>33503823</v>
      </c>
      <c r="F317" s="22">
        <v>402045876</v>
      </c>
      <c r="G317" s="22"/>
      <c r="H317" s="22">
        <v>0</v>
      </c>
      <c r="J317" s="22" t="s">
        <v>2178</v>
      </c>
      <c r="K317" s="22" t="s">
        <v>2179</v>
      </c>
      <c r="L317" s="22" t="s">
        <v>2180</v>
      </c>
      <c r="M317" s="22">
        <v>30900968</v>
      </c>
      <c r="N317" s="22">
        <v>370811616</v>
      </c>
      <c r="O317" s="22">
        <v>3912.7</v>
      </c>
      <c r="P317" s="22">
        <v>1.0551719070203022E-5</v>
      </c>
      <c r="R317" s="22" t="s">
        <v>2174</v>
      </c>
      <c r="S317" s="22" t="s">
        <v>2175</v>
      </c>
      <c r="T317" s="22" t="s">
        <v>2176</v>
      </c>
      <c r="U317" s="22" t="s">
        <v>2176</v>
      </c>
      <c r="V317" s="22">
        <v>2.2434113996735699E-6</v>
      </c>
    </row>
    <row r="318" spans="1:22" x14ac:dyDescent="0.25">
      <c r="A318" s="22" t="s">
        <v>2185</v>
      </c>
      <c r="B318" s="22" t="s">
        <v>2186</v>
      </c>
      <c r="C318" s="22" t="s">
        <v>2187</v>
      </c>
      <c r="D318" s="22" t="s">
        <v>2187</v>
      </c>
      <c r="E318" s="22">
        <v>33503825</v>
      </c>
      <c r="F318" s="22">
        <v>402045900</v>
      </c>
      <c r="G318" s="22">
        <v>1982.9</v>
      </c>
      <c r="H318" s="22">
        <v>4.9320239306009586E-6</v>
      </c>
      <c r="J318" s="22" t="s">
        <v>2186</v>
      </c>
      <c r="K318" s="22" t="s">
        <v>2187</v>
      </c>
      <c r="L318" s="22" t="s">
        <v>2187</v>
      </c>
      <c r="M318" s="22">
        <v>30900970</v>
      </c>
      <c r="N318" s="22">
        <v>370811640</v>
      </c>
      <c r="O318" s="22">
        <v>3403.91</v>
      </c>
      <c r="P318" s="22">
        <v>9.1796201435316327E-6</v>
      </c>
      <c r="R318" s="22" t="s">
        <v>2125</v>
      </c>
      <c r="S318" s="22" t="s">
        <v>2126</v>
      </c>
      <c r="T318" s="22" t="s">
        <v>2127</v>
      </c>
      <c r="U318" s="22" t="s">
        <v>2128</v>
      </c>
      <c r="V318" s="22">
        <v>1.6824096837214483E-6</v>
      </c>
    </row>
    <row r="319" spans="1:22" x14ac:dyDescent="0.25">
      <c r="A319" s="22" t="s">
        <v>2192</v>
      </c>
      <c r="B319" s="22" t="s">
        <v>2193</v>
      </c>
      <c r="C319" s="22" t="s">
        <v>2194</v>
      </c>
      <c r="D319" s="22" t="s">
        <v>2194</v>
      </c>
      <c r="E319" s="22">
        <v>33503827</v>
      </c>
      <c r="F319" s="22">
        <v>402045924</v>
      </c>
      <c r="G319" s="22">
        <v>3077.29</v>
      </c>
      <c r="H319" s="22">
        <v>7.6540758562695943E-6</v>
      </c>
      <c r="J319" s="22" t="s">
        <v>2193</v>
      </c>
      <c r="K319" s="22" t="s">
        <v>2194</v>
      </c>
      <c r="L319" s="22" t="s">
        <v>2194</v>
      </c>
      <c r="M319" s="22">
        <v>30900972</v>
      </c>
      <c r="N319" s="22">
        <v>370811664</v>
      </c>
      <c r="O319" s="22">
        <v>2887.77</v>
      </c>
      <c r="P319" s="22">
        <v>7.7877000115077286E-6</v>
      </c>
      <c r="R319" s="22" t="s">
        <v>1610</v>
      </c>
      <c r="S319" s="22" t="s">
        <v>1415</v>
      </c>
      <c r="T319" s="22" t="s">
        <v>1611</v>
      </c>
      <c r="U319" s="22" t="s">
        <v>1417</v>
      </c>
      <c r="V319" s="22">
        <v>8.8515363673403406E-7</v>
      </c>
    </row>
    <row r="320" spans="1:22" x14ac:dyDescent="0.25">
      <c r="A320" s="22" t="s">
        <v>2212</v>
      </c>
      <c r="B320" s="22" t="s">
        <v>2213</v>
      </c>
      <c r="C320" s="22" t="s">
        <v>2213</v>
      </c>
      <c r="D320" s="22"/>
      <c r="E320" s="22">
        <v>33503833</v>
      </c>
      <c r="F320" s="22">
        <v>402045996</v>
      </c>
      <c r="G320" s="22">
        <v>625.49</v>
      </c>
      <c r="H320" s="22">
        <v>1.5557672659921231E-6</v>
      </c>
      <c r="J320" s="22" t="s">
        <v>2213</v>
      </c>
      <c r="K320" s="22" t="s">
        <v>2213</v>
      </c>
      <c r="L320" s="22"/>
      <c r="M320" s="22">
        <v>30900978</v>
      </c>
      <c r="N320" s="22">
        <v>370811736</v>
      </c>
      <c r="O320" s="22">
        <v>1915.76</v>
      </c>
      <c r="P320" s="22">
        <v>5.1663952728831648E-6</v>
      </c>
      <c r="R320" s="22" t="s">
        <v>2228</v>
      </c>
      <c r="S320" s="22" t="s">
        <v>2229</v>
      </c>
      <c r="T320" s="22" t="s">
        <v>2230</v>
      </c>
      <c r="U320" s="22" t="s">
        <v>2230</v>
      </c>
      <c r="V320" s="22">
        <v>7.5735033073166004E-7</v>
      </c>
    </row>
    <row r="321" spans="1:22" x14ac:dyDescent="0.25">
      <c r="A321" s="22" t="s">
        <v>2228</v>
      </c>
      <c r="B321" s="22" t="s">
        <v>2229</v>
      </c>
      <c r="C321" s="22" t="s">
        <v>2230</v>
      </c>
      <c r="D321" s="22" t="s">
        <v>2230</v>
      </c>
      <c r="E321" s="22">
        <v>33503838</v>
      </c>
      <c r="F321" s="22">
        <v>402046056</v>
      </c>
      <c r="G321" s="22">
        <v>860.29</v>
      </c>
      <c r="H321" s="22">
        <v>2.1397797271265858E-6</v>
      </c>
      <c r="J321" s="22" t="s">
        <v>2229</v>
      </c>
      <c r="K321" s="22" t="s">
        <v>2230</v>
      </c>
      <c r="L321" s="22" t="s">
        <v>2230</v>
      </c>
      <c r="M321" s="22">
        <v>30900983</v>
      </c>
      <c r="N321" s="22">
        <v>370811796</v>
      </c>
      <c r="O321" s="22">
        <v>1074.29</v>
      </c>
      <c r="P321" s="22">
        <v>2.8971300578582458E-6</v>
      </c>
      <c r="R321" s="22" t="s">
        <v>2244</v>
      </c>
      <c r="S321" s="22" t="s">
        <v>2245</v>
      </c>
      <c r="T321" s="22" t="s">
        <v>2246</v>
      </c>
      <c r="U321" s="22" t="s">
        <v>2246</v>
      </c>
      <c r="V321" s="22">
        <v>7.5062027091618621E-7</v>
      </c>
    </row>
    <row r="322" spans="1:22" x14ac:dyDescent="0.25">
      <c r="A322" s="22" t="s">
        <v>2244</v>
      </c>
      <c r="B322" s="22" t="s">
        <v>2245</v>
      </c>
      <c r="C322" s="22" t="s">
        <v>2246</v>
      </c>
      <c r="D322" s="22" t="s">
        <v>2246</v>
      </c>
      <c r="E322" s="22">
        <v>33503843</v>
      </c>
      <c r="F322" s="22">
        <v>402046116</v>
      </c>
      <c r="G322" s="22">
        <v>209.67</v>
      </c>
      <c r="H322" s="22">
        <v>5.2150733872529191E-7</v>
      </c>
      <c r="J322" s="22" t="s">
        <v>2245</v>
      </c>
      <c r="K322" s="22" t="s">
        <v>2246</v>
      </c>
      <c r="L322" s="22" t="s">
        <v>2246</v>
      </c>
      <c r="M322" s="22">
        <v>30900988</v>
      </c>
      <c r="N322" s="22">
        <v>370811856</v>
      </c>
      <c r="O322" s="22">
        <v>471.72</v>
      </c>
      <c r="P322" s="22">
        <v>1.2721276096414781E-6</v>
      </c>
      <c r="R322" s="22" t="s">
        <v>2247</v>
      </c>
      <c r="S322" s="22" t="s">
        <v>2248</v>
      </c>
      <c r="T322" s="22" t="s">
        <v>2249</v>
      </c>
      <c r="U322" s="22" t="s">
        <v>1990</v>
      </c>
      <c r="V322" s="22">
        <v>7.4670987191939699E-7</v>
      </c>
    </row>
    <row r="323" spans="1:22" x14ac:dyDescent="0.25">
      <c r="A323" s="22" t="s">
        <v>2247</v>
      </c>
      <c r="B323" s="22" t="s">
        <v>2248</v>
      </c>
      <c r="C323" s="22" t="s">
        <v>2249</v>
      </c>
      <c r="D323" s="22" t="s">
        <v>1990</v>
      </c>
      <c r="E323" s="22">
        <v>33503844</v>
      </c>
      <c r="F323" s="22">
        <v>402046128</v>
      </c>
      <c r="G323" s="22">
        <v>182.51</v>
      </c>
      <c r="H323" s="22">
        <v>4.5395288572459523E-7</v>
      </c>
      <c r="J323" s="22" t="s">
        <v>2248</v>
      </c>
      <c r="K323" s="22" t="s">
        <v>2249</v>
      </c>
      <c r="L323" s="22" t="s">
        <v>1990</v>
      </c>
      <c r="M323" s="22">
        <v>30900989</v>
      </c>
      <c r="N323" s="22">
        <v>370811868</v>
      </c>
      <c r="O323" s="22">
        <v>445.22</v>
      </c>
      <c r="P323" s="22">
        <v>1.2006627576439923E-6</v>
      </c>
      <c r="R323" s="22" t="s">
        <v>2250</v>
      </c>
      <c r="S323" s="22" t="s">
        <v>2251</v>
      </c>
      <c r="T323" s="22" t="s">
        <v>2252</v>
      </c>
      <c r="U323" s="22" t="s">
        <v>2252</v>
      </c>
      <c r="V323" s="22">
        <v>5.7143252073621379E-7</v>
      </c>
    </row>
    <row r="324" spans="1:22" x14ac:dyDescent="0.25">
      <c r="A324" s="22" t="s">
        <v>2250</v>
      </c>
      <c r="B324" s="22" t="s">
        <v>2251</v>
      </c>
      <c r="C324" s="22" t="s">
        <v>2252</v>
      </c>
      <c r="D324" s="22" t="s">
        <v>2252</v>
      </c>
      <c r="E324" s="22">
        <v>33503845</v>
      </c>
      <c r="F324" s="22">
        <v>402046140</v>
      </c>
      <c r="G324" s="22">
        <v>136.88</v>
      </c>
      <c r="H324" s="22">
        <v>3.4045843593971578E-7</v>
      </c>
      <c r="J324" s="22" t="s">
        <v>2251</v>
      </c>
      <c r="K324" s="22" t="s">
        <v>2252</v>
      </c>
      <c r="L324" s="22" t="s">
        <v>2252</v>
      </c>
      <c r="M324" s="22">
        <v>30900990</v>
      </c>
      <c r="N324" s="22">
        <v>370811880</v>
      </c>
      <c r="O324" s="22">
        <v>338.14</v>
      </c>
      <c r="P324" s="22">
        <v>9.1189095667592956E-7</v>
      </c>
      <c r="R324" s="22" t="s">
        <v>2192</v>
      </c>
      <c r="S324" s="22" t="s">
        <v>2193</v>
      </c>
      <c r="T324" s="22" t="s">
        <v>2194</v>
      </c>
      <c r="U324" s="22" t="s">
        <v>2194</v>
      </c>
      <c r="V324" s="22">
        <v>1.3362415523813435E-7</v>
      </c>
    </row>
  </sheetData>
  <sortState ref="R2:V1048278">
    <sortCondition descending="1" ref="V2:V1048278"/>
  </sortState>
  <mergeCells count="5">
    <mergeCell ref="A4:H4"/>
    <mergeCell ref="J4:P4"/>
    <mergeCell ref="R4:V4"/>
    <mergeCell ref="G1:S1"/>
    <mergeCell ref="X4:AB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4"/>
  <sheetViews>
    <sheetView zoomScale="68" workbookViewId="0">
      <selection activeCell="M9" sqref="M9"/>
    </sheetView>
  </sheetViews>
  <sheetFormatPr defaultColWidth="9.140625" defaultRowHeight="15" x14ac:dyDescent="0.25"/>
  <cols>
    <col min="1" max="1" width="11.5703125" style="6" bestFit="1" customWidth="1"/>
    <col min="2" max="3" width="9.140625" style="6"/>
    <col min="4" max="4" width="12.7109375" style="6" bestFit="1" customWidth="1"/>
    <col min="5" max="14" width="9.140625" style="6"/>
    <col min="15" max="15" width="15.28515625" style="6" bestFit="1" customWidth="1"/>
    <col min="16" max="16" width="17" style="6" bestFit="1" customWidth="1"/>
    <col min="17" max="17" width="18.140625" style="52" bestFit="1" customWidth="1"/>
    <col min="18" max="18" width="11.5703125" style="6" bestFit="1" customWidth="1"/>
    <col min="19" max="16384" width="9.140625" style="6"/>
  </cols>
  <sheetData>
    <row r="1" spans="1:23" ht="63" customHeight="1" x14ac:dyDescent="0.25">
      <c r="A1" s="77" t="s">
        <v>2312</v>
      </c>
      <c r="B1" s="77"/>
      <c r="C1" s="77"/>
      <c r="D1" s="77"/>
      <c r="E1" s="77"/>
      <c r="F1" s="77"/>
      <c r="G1" s="77"/>
      <c r="H1" s="77"/>
      <c r="I1" s="77"/>
      <c r="J1" s="77"/>
      <c r="K1" s="77"/>
      <c r="L1" s="77"/>
      <c r="M1" s="77"/>
      <c r="N1" s="77"/>
      <c r="O1" s="77"/>
      <c r="P1" s="77"/>
      <c r="Q1" s="77"/>
      <c r="R1" s="77"/>
      <c r="S1" s="77"/>
      <c r="T1" s="77"/>
      <c r="U1" s="77"/>
      <c r="V1" s="77"/>
      <c r="W1" s="77"/>
    </row>
    <row r="3" spans="1:23" ht="18" customHeight="1" x14ac:dyDescent="0.25">
      <c r="A3" s="78">
        <v>2018</v>
      </c>
      <c r="B3" s="78"/>
      <c r="C3" s="78"/>
      <c r="D3" s="78"/>
      <c r="E3" s="78"/>
      <c r="F3" s="78"/>
      <c r="G3" s="78"/>
      <c r="H3" s="78"/>
      <c r="I3" s="78"/>
      <c r="J3" s="78"/>
      <c r="K3" s="78"/>
    </row>
    <row r="4" spans="1:23" s="9" customFormat="1" ht="61.5" customHeight="1" x14ac:dyDescent="0.35">
      <c r="A4" s="8" t="s">
        <v>1</v>
      </c>
      <c r="B4" s="8" t="s">
        <v>2</v>
      </c>
      <c r="C4" s="8" t="s">
        <v>3</v>
      </c>
      <c r="D4" s="8" t="s">
        <v>4</v>
      </c>
      <c r="E4" s="28" t="s">
        <v>5</v>
      </c>
      <c r="F4" s="28" t="s">
        <v>2276</v>
      </c>
      <c r="G4" s="28" t="s">
        <v>2277</v>
      </c>
      <c r="H4" s="28" t="s">
        <v>2278</v>
      </c>
      <c r="I4" s="28" t="s">
        <v>2279</v>
      </c>
      <c r="J4" s="28" t="s">
        <v>2280</v>
      </c>
      <c r="K4" s="28" t="s">
        <v>2281</v>
      </c>
      <c r="O4" s="68" t="s">
        <v>2291</v>
      </c>
      <c r="P4" s="68"/>
      <c r="Q4" s="68"/>
      <c r="R4" s="68"/>
      <c r="S4" s="79" t="s">
        <v>2298</v>
      </c>
      <c r="T4" s="79"/>
      <c r="U4" s="79"/>
      <c r="V4" s="79"/>
    </row>
    <row r="5" spans="1:23" ht="60" x14ac:dyDescent="0.25">
      <c r="A5" s="5" t="s">
        <v>162</v>
      </c>
      <c r="B5" s="5" t="s">
        <v>163</v>
      </c>
      <c r="C5" s="5" t="s">
        <v>164</v>
      </c>
      <c r="D5" s="5" t="s">
        <v>165</v>
      </c>
      <c r="E5" s="24">
        <v>243007130.90000001</v>
      </c>
      <c r="F5" s="24">
        <v>14114303</v>
      </c>
      <c r="G5" s="24">
        <v>46859</v>
      </c>
      <c r="H5" s="24">
        <v>8882</v>
      </c>
      <c r="I5" s="24">
        <v>17.217083330000001</v>
      </c>
      <c r="J5" s="24">
        <v>5185.9222550000004</v>
      </c>
      <c r="K5" s="24">
        <v>27359.505850000001</v>
      </c>
      <c r="O5" s="27" t="s">
        <v>2292</v>
      </c>
      <c r="P5" s="27" t="s">
        <v>2281</v>
      </c>
      <c r="Q5" s="53" t="s">
        <v>2293</v>
      </c>
      <c r="R5" s="27" t="s">
        <v>2297</v>
      </c>
      <c r="S5" s="79"/>
      <c r="T5" s="79"/>
      <c r="U5" s="79"/>
      <c r="V5" s="79"/>
    </row>
    <row r="6" spans="1:23" ht="49.5" customHeight="1" x14ac:dyDescent="0.25">
      <c r="E6" s="25"/>
      <c r="F6" s="25"/>
      <c r="G6" s="25"/>
      <c r="H6" s="25"/>
      <c r="I6" s="25"/>
      <c r="J6" s="25"/>
      <c r="K6" s="25"/>
      <c r="O6" s="5">
        <f>B14</f>
        <v>6860</v>
      </c>
      <c r="P6" s="54">
        <f>K5</f>
        <v>27359.505850000001</v>
      </c>
      <c r="Q6" s="54">
        <f>P6*O6</f>
        <v>187686210.13100001</v>
      </c>
      <c r="R6" s="26">
        <f>Q6/Q11</f>
        <v>0.66198329850995152</v>
      </c>
      <c r="S6" s="79"/>
      <c r="T6" s="79"/>
      <c r="U6" s="79"/>
      <c r="V6" s="79"/>
    </row>
    <row r="7" spans="1:23" x14ac:dyDescent="0.25">
      <c r="A7" s="78">
        <v>2021</v>
      </c>
      <c r="B7" s="78"/>
      <c r="C7" s="78"/>
      <c r="D7" s="78"/>
      <c r="E7" s="78"/>
      <c r="F7" s="78"/>
      <c r="G7" s="78"/>
      <c r="H7" s="78"/>
      <c r="I7" s="78"/>
      <c r="J7" s="78"/>
      <c r="K7" s="78"/>
      <c r="O7" s="5"/>
      <c r="P7" s="5"/>
      <c r="Q7" s="54"/>
      <c r="R7" s="5"/>
    </row>
    <row r="8" spans="1:23" s="9" customFormat="1" ht="59.25" customHeight="1" x14ac:dyDescent="0.35">
      <c r="A8" s="8" t="s">
        <v>1</v>
      </c>
      <c r="B8" s="8" t="s">
        <v>2</v>
      </c>
      <c r="C8" s="8" t="s">
        <v>3</v>
      </c>
      <c r="D8" s="8" t="s">
        <v>4</v>
      </c>
      <c r="E8" s="28" t="s">
        <v>10</v>
      </c>
      <c r="F8" s="28" t="s">
        <v>2282</v>
      </c>
      <c r="G8" s="28" t="s">
        <v>2283</v>
      </c>
      <c r="H8" s="28" t="s">
        <v>2284</v>
      </c>
      <c r="I8" s="28" t="s">
        <v>2285</v>
      </c>
      <c r="J8" s="28" t="s">
        <v>2286</v>
      </c>
      <c r="K8" s="28" t="s">
        <v>2287</v>
      </c>
      <c r="O8" s="68" t="s">
        <v>2294</v>
      </c>
      <c r="P8" s="68"/>
      <c r="Q8" s="68"/>
      <c r="R8" s="68"/>
      <c r="S8" s="79" t="s">
        <v>2299</v>
      </c>
      <c r="T8" s="79"/>
      <c r="U8" s="79"/>
      <c r="V8" s="79"/>
    </row>
    <row r="9" spans="1:23" ht="106.5" customHeight="1" x14ac:dyDescent="0.25">
      <c r="A9" s="5" t="s">
        <v>162</v>
      </c>
      <c r="B9" s="5" t="s">
        <v>163</v>
      </c>
      <c r="C9" s="5" t="s">
        <v>164</v>
      </c>
      <c r="D9" s="5" t="s">
        <v>165</v>
      </c>
      <c r="E9" s="5">
        <v>526528196.5</v>
      </c>
      <c r="F9" s="5">
        <v>27759023.100000001</v>
      </c>
      <c r="G9" s="5">
        <v>92268</v>
      </c>
      <c r="H9" s="5">
        <v>15742</v>
      </c>
      <c r="I9" s="5">
        <v>18.96782155</v>
      </c>
      <c r="J9" s="5">
        <v>5706.5092610000002</v>
      </c>
      <c r="K9" s="5">
        <v>33447.350810000004</v>
      </c>
      <c r="O9" s="28" t="s">
        <v>2295</v>
      </c>
      <c r="P9" s="28" t="s">
        <v>2284</v>
      </c>
      <c r="Q9" s="55" t="s">
        <v>2293</v>
      </c>
      <c r="R9" s="28" t="s">
        <v>2297</v>
      </c>
      <c r="S9" s="79"/>
      <c r="T9" s="79"/>
      <c r="U9" s="79"/>
      <c r="V9" s="79"/>
    </row>
    <row r="10" spans="1:23" x14ac:dyDescent="0.25">
      <c r="O10" s="54">
        <f>C14</f>
        <v>6087.8449600000022</v>
      </c>
      <c r="P10" s="5">
        <f>H9</f>
        <v>15742</v>
      </c>
      <c r="Q10" s="54">
        <f>P10*O10</f>
        <v>95834855.360320032</v>
      </c>
      <c r="R10" s="26">
        <f>Q10/Q11</f>
        <v>0.33801670149004859</v>
      </c>
      <c r="S10" s="79"/>
      <c r="T10" s="79"/>
      <c r="U10" s="79"/>
      <c r="V10" s="79"/>
    </row>
    <row r="11" spans="1:23" x14ac:dyDescent="0.25">
      <c r="O11" s="69" t="s">
        <v>2296</v>
      </c>
      <c r="P11" s="70"/>
      <c r="Q11" s="73">
        <f>SUM(Q6,Q10)</f>
        <v>283521065.49132001</v>
      </c>
      <c r="R11" s="75"/>
      <c r="S11" s="63"/>
      <c r="T11" s="64"/>
      <c r="U11" s="64"/>
      <c r="V11" s="64"/>
    </row>
    <row r="12" spans="1:23" x14ac:dyDescent="0.25">
      <c r="A12" s="65" t="s">
        <v>119</v>
      </c>
      <c r="B12" s="66"/>
      <c r="C12" s="67"/>
      <c r="D12" s="23"/>
      <c r="E12" s="23"/>
      <c r="O12" s="71"/>
      <c r="P12" s="72"/>
      <c r="Q12" s="74"/>
      <c r="R12" s="76"/>
      <c r="S12" s="63"/>
      <c r="T12" s="64"/>
      <c r="U12" s="64"/>
      <c r="V12" s="64"/>
    </row>
    <row r="13" spans="1:23" s="9" customFormat="1" ht="45" x14ac:dyDescent="0.25">
      <c r="A13" s="28" t="s">
        <v>2288</v>
      </c>
      <c r="B13" s="28" t="s">
        <v>2289</v>
      </c>
      <c r="C13" s="28" t="s">
        <v>2290</v>
      </c>
      <c r="D13" s="29"/>
      <c r="E13" s="29"/>
      <c r="Q13" s="56"/>
    </row>
    <row r="14" spans="1:23" x14ac:dyDescent="0.25">
      <c r="A14" s="5">
        <v>283521065.60000002</v>
      </c>
      <c r="B14" s="5">
        <v>6860</v>
      </c>
      <c r="C14" s="5">
        <v>6087.8449600000022</v>
      </c>
      <c r="D14" s="23"/>
      <c r="E14" s="23"/>
    </row>
  </sheetData>
  <mergeCells count="12">
    <mergeCell ref="A1:W1"/>
    <mergeCell ref="A3:K3"/>
    <mergeCell ref="A7:K7"/>
    <mergeCell ref="S4:V6"/>
    <mergeCell ref="S8:V10"/>
    <mergeCell ref="S11:V12"/>
    <mergeCell ref="A12:C12"/>
    <mergeCell ref="O4:R4"/>
    <mergeCell ref="O8:R8"/>
    <mergeCell ref="O11:P12"/>
    <mergeCell ref="Q11:Q12"/>
    <mergeCell ref="R11:R1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5"/>
  <sheetViews>
    <sheetView tabSelected="1" workbookViewId="0">
      <selection activeCell="Q5" sqref="Q5:R11"/>
    </sheetView>
  </sheetViews>
  <sheetFormatPr defaultRowHeight="15" x14ac:dyDescent="0.25"/>
  <cols>
    <col min="1" max="1" width="11" bestFit="1" customWidth="1"/>
    <col min="2" max="2" width="38.28515625" customWidth="1"/>
    <col min="3" max="3" width="16.85546875" bestFit="1" customWidth="1"/>
    <col min="4" max="4" width="31.42578125" bestFit="1" customWidth="1"/>
    <col min="5" max="5" width="11" bestFit="1" customWidth="1"/>
    <col min="6" max="6" width="8.28515625" bestFit="1" customWidth="1"/>
    <col min="7" max="7" width="18.5703125" style="33" bestFit="1" customWidth="1"/>
    <col min="8" max="8" width="11.140625" style="33" bestFit="1" customWidth="1"/>
    <col min="9" max="9" width="13.28515625" style="33" bestFit="1" customWidth="1"/>
    <col min="12" max="12" width="13.28515625" style="33" bestFit="1" customWidth="1"/>
    <col min="13" max="14" width="18.5703125" style="33" bestFit="1" customWidth="1"/>
    <col min="15" max="15" width="9.140625" style="33"/>
    <col min="17" max="17" width="11.28515625" bestFit="1" customWidth="1"/>
    <col min="18" max="18" width="14.85546875" bestFit="1" customWidth="1"/>
  </cols>
  <sheetData>
    <row r="1" spans="1:19" ht="16.5" customHeight="1" x14ac:dyDescent="0.25">
      <c r="A1" s="84" t="s">
        <v>2313</v>
      </c>
      <c r="B1" s="84"/>
      <c r="C1" s="84"/>
      <c r="D1" s="84"/>
      <c r="E1" s="84"/>
      <c r="F1" s="84"/>
      <c r="G1" s="84"/>
      <c r="H1" s="84"/>
      <c r="I1" s="84"/>
      <c r="J1" s="43"/>
      <c r="K1" s="43"/>
      <c r="L1" s="43"/>
      <c r="M1" s="43"/>
      <c r="N1" s="43"/>
      <c r="O1" s="43"/>
      <c r="P1" s="43"/>
      <c r="Q1" s="43"/>
      <c r="R1" s="43"/>
    </row>
    <row r="2" spans="1:19" ht="15" customHeight="1" x14ac:dyDescent="0.25">
      <c r="A2" s="84"/>
      <c r="B2" s="84"/>
      <c r="C2" s="84"/>
      <c r="D2" s="84"/>
      <c r="E2" s="84"/>
      <c r="F2" s="84"/>
      <c r="G2" s="84"/>
      <c r="H2" s="84"/>
      <c r="I2" s="84"/>
    </row>
    <row r="3" spans="1:19" x14ac:dyDescent="0.25">
      <c r="A3" s="84"/>
      <c r="B3" s="84"/>
      <c r="C3" s="84"/>
      <c r="D3" s="84"/>
      <c r="E3" s="84"/>
      <c r="F3" s="84"/>
      <c r="G3" s="84"/>
      <c r="H3" s="84"/>
      <c r="I3" s="84"/>
      <c r="L3" s="38" t="s">
        <v>2317</v>
      </c>
    </row>
    <row r="4" spans="1:19" x14ac:dyDescent="0.25">
      <c r="A4" s="7" t="s">
        <v>2316</v>
      </c>
      <c r="L4" s="83" t="s">
        <v>2308</v>
      </c>
      <c r="M4" s="83"/>
      <c r="N4" s="83"/>
    </row>
    <row r="5" spans="1:19" s="12" customFormat="1" ht="30" x14ac:dyDescent="0.25">
      <c r="A5" s="41" t="s">
        <v>1</v>
      </c>
      <c r="B5" s="41" t="s">
        <v>2</v>
      </c>
      <c r="C5" s="41" t="s">
        <v>3</v>
      </c>
      <c r="D5" s="41" t="s">
        <v>4</v>
      </c>
      <c r="E5" s="44" t="s">
        <v>2282</v>
      </c>
      <c r="F5" s="44" t="s">
        <v>2284</v>
      </c>
      <c r="G5" s="45" t="s">
        <v>10</v>
      </c>
      <c r="H5" s="46" t="s">
        <v>2306</v>
      </c>
      <c r="I5" s="46" t="s">
        <v>2307</v>
      </c>
      <c r="L5" s="46" t="s">
        <v>2309</v>
      </c>
      <c r="M5" s="46" t="s">
        <v>2310</v>
      </c>
      <c r="N5" s="46" t="s">
        <v>2311</v>
      </c>
      <c r="O5" s="39"/>
      <c r="Q5" s="78" t="s">
        <v>2311</v>
      </c>
      <c r="R5" s="78"/>
    </row>
    <row r="6" spans="1:19" x14ac:dyDescent="0.25">
      <c r="A6" s="85" t="s">
        <v>2300</v>
      </c>
      <c r="B6" s="85"/>
      <c r="C6" s="85"/>
      <c r="D6" s="85"/>
      <c r="E6" s="85"/>
      <c r="F6" s="85"/>
      <c r="G6" s="85"/>
      <c r="H6" s="85"/>
      <c r="I6" s="86"/>
      <c r="L6" s="34"/>
      <c r="M6" s="34"/>
      <c r="N6" s="34"/>
      <c r="Q6" s="13" t="s">
        <v>2300</v>
      </c>
      <c r="R6" s="32">
        <f>N7</f>
        <v>154913118.17201614</v>
      </c>
    </row>
    <row r="7" spans="1:19" x14ac:dyDescent="0.25">
      <c r="A7" s="30" t="s">
        <v>6</v>
      </c>
      <c r="B7" s="30" t="s">
        <v>7</v>
      </c>
      <c r="C7" s="30" t="s">
        <v>8</v>
      </c>
      <c r="D7" s="30" t="s">
        <v>9</v>
      </c>
      <c r="E7" s="48">
        <v>265978</v>
      </c>
      <c r="F7" s="48">
        <v>597</v>
      </c>
      <c r="G7" s="36">
        <v>19235277.84</v>
      </c>
      <c r="H7" s="34">
        <f>G7/E7</f>
        <v>72.319055861763005</v>
      </c>
      <c r="I7" s="34">
        <f>G7/F7</f>
        <v>32219.895879396983</v>
      </c>
      <c r="L7" s="34">
        <v>32219.895879396983</v>
      </c>
      <c r="M7" s="34">
        <f>L7*F7</f>
        <v>19235277.84</v>
      </c>
      <c r="N7" s="80">
        <f>M14-G14</f>
        <v>154913118.17201614</v>
      </c>
      <c r="Q7" s="13" t="s">
        <v>2301</v>
      </c>
      <c r="R7" s="32">
        <f>N16</f>
        <v>-43212278.663546801</v>
      </c>
    </row>
    <row r="8" spans="1:19" x14ac:dyDescent="0.25">
      <c r="A8" s="31" t="s">
        <v>15</v>
      </c>
      <c r="B8" s="31" t="s">
        <v>16</v>
      </c>
      <c r="C8" s="31" t="s">
        <v>17</v>
      </c>
      <c r="D8" s="31" t="s">
        <v>18</v>
      </c>
      <c r="E8" s="49">
        <v>2734506</v>
      </c>
      <c r="F8" s="49">
        <v>6944</v>
      </c>
      <c r="G8" s="51">
        <v>223709770.90000001</v>
      </c>
      <c r="H8" s="34">
        <f t="shared" ref="H8:H13" si="0">G8/E8</f>
        <v>81.809939674661535</v>
      </c>
      <c r="I8" s="34">
        <f t="shared" ref="I8:I44" si="1">G8/F8</f>
        <v>32216.268850806453</v>
      </c>
      <c r="L8" s="34">
        <v>32216.268850806453</v>
      </c>
      <c r="M8" s="40">
        <v>223709770.90000001</v>
      </c>
      <c r="N8" s="81"/>
      <c r="Q8" s="13" t="s">
        <v>2302</v>
      </c>
      <c r="R8" s="32">
        <f>N23</f>
        <v>30682451.555425346</v>
      </c>
    </row>
    <row r="9" spans="1:19" x14ac:dyDescent="0.25">
      <c r="A9" s="3" t="s">
        <v>35</v>
      </c>
      <c r="B9" s="3" t="s">
        <v>36</v>
      </c>
      <c r="C9" s="3" t="s">
        <v>37</v>
      </c>
      <c r="D9" s="3" t="s">
        <v>38</v>
      </c>
      <c r="E9" s="4">
        <v>111749</v>
      </c>
      <c r="F9" s="4">
        <v>329</v>
      </c>
      <c r="G9" s="37">
        <v>7706641.6799999997</v>
      </c>
      <c r="H9" s="34">
        <f t="shared" si="0"/>
        <v>68.963853636274152</v>
      </c>
      <c r="I9" s="34">
        <f t="shared" si="1"/>
        <v>23424.442796352581</v>
      </c>
      <c r="L9" s="34">
        <v>32216.268850806453</v>
      </c>
      <c r="M9" s="34">
        <f t="shared" ref="M9:M44" si="2">L9*F9</f>
        <v>10599152.451915324</v>
      </c>
      <c r="N9" s="81"/>
      <c r="Q9" s="13" t="s">
        <v>2303</v>
      </c>
      <c r="R9" s="32">
        <f>N28</f>
        <v>5929350.0828872323</v>
      </c>
    </row>
    <row r="10" spans="1:19" x14ac:dyDescent="0.25">
      <c r="A10" s="3" t="s">
        <v>27</v>
      </c>
      <c r="B10" s="3" t="s">
        <v>28</v>
      </c>
      <c r="C10" s="3" t="s">
        <v>29</v>
      </c>
      <c r="D10" s="3" t="s">
        <v>30</v>
      </c>
      <c r="E10" s="4">
        <v>732464</v>
      </c>
      <c r="F10" s="4">
        <v>2257</v>
      </c>
      <c r="G10" s="37">
        <v>46807920.039999999</v>
      </c>
      <c r="H10" s="34">
        <f t="shared" si="0"/>
        <v>63.904738034906835</v>
      </c>
      <c r="I10" s="34">
        <f t="shared" si="1"/>
        <v>20738.998688524589</v>
      </c>
      <c r="L10" s="34">
        <v>32216.268850806453</v>
      </c>
      <c r="M10" s="34">
        <f t="shared" si="2"/>
        <v>72712118.796270162</v>
      </c>
      <c r="N10" s="81"/>
      <c r="Q10" s="13" t="s">
        <v>2304</v>
      </c>
      <c r="R10" s="32">
        <f>N34</f>
        <v>35872197.350304961</v>
      </c>
    </row>
    <row r="11" spans="1:19" x14ac:dyDescent="0.25">
      <c r="A11" s="3" t="s">
        <v>31</v>
      </c>
      <c r="B11" s="3" t="s">
        <v>32</v>
      </c>
      <c r="C11" s="3" t="s">
        <v>33</v>
      </c>
      <c r="D11" s="3" t="s">
        <v>34</v>
      </c>
      <c r="E11" s="4">
        <v>153408</v>
      </c>
      <c r="F11" s="4">
        <v>531</v>
      </c>
      <c r="G11" s="37">
        <v>11340522.380000001</v>
      </c>
      <c r="H11" s="34">
        <f t="shared" si="0"/>
        <v>73.923930824989569</v>
      </c>
      <c r="I11" s="34">
        <f t="shared" si="1"/>
        <v>21356.915969868176</v>
      </c>
      <c r="L11" s="34">
        <v>32216.268850806453</v>
      </c>
      <c r="M11" s="34">
        <f t="shared" si="2"/>
        <v>17106838.759778228</v>
      </c>
      <c r="N11" s="81"/>
      <c r="Q11" s="13" t="s">
        <v>2305</v>
      </c>
      <c r="R11" s="32">
        <f>N40</f>
        <v>123736226.97214079</v>
      </c>
    </row>
    <row r="12" spans="1:19" x14ac:dyDescent="0.25">
      <c r="A12" s="3" t="s">
        <v>19</v>
      </c>
      <c r="B12" s="3" t="s">
        <v>20</v>
      </c>
      <c r="C12" s="3" t="s">
        <v>21</v>
      </c>
      <c r="D12" s="3" t="s">
        <v>22</v>
      </c>
      <c r="E12" s="4">
        <v>2528609</v>
      </c>
      <c r="F12" s="4">
        <v>7550</v>
      </c>
      <c r="G12" s="37">
        <v>159309828.69999999</v>
      </c>
      <c r="H12" s="34">
        <f t="shared" si="0"/>
        <v>63.002950910955384</v>
      </c>
      <c r="I12" s="34">
        <f t="shared" si="1"/>
        <v>21100.639562913904</v>
      </c>
      <c r="L12" s="34">
        <v>32216.268850806453</v>
      </c>
      <c r="M12" s="34">
        <f t="shared" si="2"/>
        <v>243232829.82358873</v>
      </c>
      <c r="N12" s="81"/>
    </row>
    <row r="13" spans="1:19" x14ac:dyDescent="0.25">
      <c r="A13" s="3" t="s">
        <v>23</v>
      </c>
      <c r="B13" s="3" t="s">
        <v>24</v>
      </c>
      <c r="C13" s="3" t="s">
        <v>25</v>
      </c>
      <c r="D13" s="3" t="s">
        <v>26</v>
      </c>
      <c r="E13" s="4">
        <v>921566.5</v>
      </c>
      <c r="F13" s="4">
        <v>2993</v>
      </c>
      <c r="G13" s="37">
        <v>59996201.530000001</v>
      </c>
      <c r="H13" s="34">
        <f t="shared" si="0"/>
        <v>65.102411524290432</v>
      </c>
      <c r="I13" s="34">
        <f t="shared" si="1"/>
        <v>20045.506692281993</v>
      </c>
      <c r="L13" s="34">
        <v>32216.268850806453</v>
      </c>
      <c r="M13" s="34">
        <f t="shared" si="2"/>
        <v>96423292.670463711</v>
      </c>
      <c r="N13" s="81"/>
    </row>
    <row r="14" spans="1:19" s="7" customFormat="1" x14ac:dyDescent="0.25">
      <c r="G14" s="47">
        <f>SUM(G7:G13)</f>
        <v>528106163.07000005</v>
      </c>
      <c r="H14" s="35"/>
      <c r="I14" s="35"/>
      <c r="L14" s="35"/>
      <c r="M14" s="35">
        <f>SUM(M7:M13)</f>
        <v>683019281.2420162</v>
      </c>
      <c r="N14" s="82"/>
      <c r="O14" s="38"/>
      <c r="Q14" s="89" t="s">
        <v>2314</v>
      </c>
      <c r="R14" s="89"/>
      <c r="S14" s="89"/>
    </row>
    <row r="15" spans="1:19" ht="15" customHeight="1" x14ac:dyDescent="0.25">
      <c r="A15" s="87" t="s">
        <v>2301</v>
      </c>
      <c r="B15" s="87"/>
      <c r="C15" s="87"/>
      <c r="D15" s="87"/>
      <c r="E15" s="87"/>
      <c r="F15" s="87"/>
      <c r="G15" s="87"/>
      <c r="H15" s="87"/>
      <c r="I15" s="88"/>
      <c r="L15" s="34"/>
      <c r="M15" s="34"/>
      <c r="N15" s="34"/>
      <c r="Q15" s="91"/>
      <c r="R15" s="90" t="s">
        <v>2315</v>
      </c>
      <c r="S15" s="90"/>
    </row>
    <row r="16" spans="1:19" x14ac:dyDescent="0.25">
      <c r="A16" s="30" t="s">
        <v>11</v>
      </c>
      <c r="B16" s="30" t="s">
        <v>12</v>
      </c>
      <c r="C16" s="30" t="s">
        <v>13</v>
      </c>
      <c r="D16" s="30" t="s">
        <v>14</v>
      </c>
      <c r="E16" s="48">
        <v>217719</v>
      </c>
      <c r="F16" s="48">
        <v>57642</v>
      </c>
      <c r="G16" s="36">
        <v>519022697</v>
      </c>
      <c r="H16" s="34">
        <f>G16/E16</f>
        <v>2383.9108989109814</v>
      </c>
      <c r="I16" s="34">
        <f t="shared" si="1"/>
        <v>9004.245116408174</v>
      </c>
      <c r="L16" s="34">
        <v>9004.245116408174</v>
      </c>
      <c r="M16" s="34">
        <f t="shared" si="2"/>
        <v>519022696.99999994</v>
      </c>
      <c r="N16" s="80">
        <f>M21-G21</f>
        <v>-43212278.663546801</v>
      </c>
      <c r="Q16" s="91"/>
      <c r="R16" s="90"/>
      <c r="S16" s="90"/>
    </row>
    <row r="17" spans="1:19" x14ac:dyDescent="0.25">
      <c r="A17" s="3" t="s">
        <v>39</v>
      </c>
      <c r="B17" s="3" t="s">
        <v>40</v>
      </c>
      <c r="C17" s="3" t="s">
        <v>41</v>
      </c>
      <c r="D17" s="3" t="s">
        <v>42</v>
      </c>
      <c r="E17" s="4">
        <v>330735</v>
      </c>
      <c r="F17" s="4">
        <v>8069</v>
      </c>
      <c r="G17" s="37">
        <v>75403320.909999996</v>
      </c>
      <c r="H17" s="34">
        <f t="shared" ref="H17:H20" si="3">G17/E17</f>
        <v>227.98712234870817</v>
      </c>
      <c r="I17" s="34">
        <f t="shared" si="1"/>
        <v>9344.8160751022424</v>
      </c>
      <c r="L17" s="34">
        <v>9004.245116408174</v>
      </c>
      <c r="M17" s="34">
        <f t="shared" si="2"/>
        <v>72655253.844297558</v>
      </c>
      <c r="N17" s="81"/>
      <c r="Q17" s="91"/>
      <c r="R17" s="90"/>
      <c r="S17" s="90"/>
    </row>
    <row r="18" spans="1:19" x14ac:dyDescent="0.25">
      <c r="A18" s="3" t="s">
        <v>43</v>
      </c>
      <c r="B18" s="3" t="s">
        <v>44</v>
      </c>
      <c r="C18" s="3" t="s">
        <v>45</v>
      </c>
      <c r="D18" s="3" t="s">
        <v>46</v>
      </c>
      <c r="E18" s="4">
        <v>87098</v>
      </c>
      <c r="F18" s="4">
        <v>2086</v>
      </c>
      <c r="G18" s="37">
        <v>26671090.620000001</v>
      </c>
      <c r="H18" s="34">
        <f t="shared" si="3"/>
        <v>306.21932329100554</v>
      </c>
      <c r="I18" s="34">
        <f t="shared" si="1"/>
        <v>12785.757727708533</v>
      </c>
      <c r="L18" s="34">
        <v>9004.245116408174</v>
      </c>
      <c r="M18" s="34">
        <f t="shared" si="2"/>
        <v>18782855.312827449</v>
      </c>
      <c r="N18" s="81"/>
      <c r="Q18" s="92"/>
      <c r="R18" s="90" t="s">
        <v>2318</v>
      </c>
      <c r="S18" s="90"/>
    </row>
    <row r="19" spans="1:19" x14ac:dyDescent="0.25">
      <c r="A19" s="3" t="s">
        <v>63</v>
      </c>
      <c r="B19" s="3" t="s">
        <v>64</v>
      </c>
      <c r="C19" s="3" t="s">
        <v>65</v>
      </c>
      <c r="D19" s="3" t="s">
        <v>66</v>
      </c>
      <c r="E19" s="4">
        <v>642976.19999999995</v>
      </c>
      <c r="F19" s="4">
        <v>15627</v>
      </c>
      <c r="G19" s="37">
        <v>160042879.69999999</v>
      </c>
      <c r="H19" s="34">
        <f t="shared" si="3"/>
        <v>248.90949260641375</v>
      </c>
      <c r="I19" s="34">
        <f t="shared" si="1"/>
        <v>10241.433397325141</v>
      </c>
      <c r="L19" s="34">
        <v>9004.245116408174</v>
      </c>
      <c r="M19" s="34">
        <f t="shared" si="2"/>
        <v>140709338.43411052</v>
      </c>
      <c r="N19" s="81"/>
      <c r="Q19" s="92"/>
      <c r="R19" s="90"/>
      <c r="S19" s="90"/>
    </row>
    <row r="20" spans="1:19" x14ac:dyDescent="0.25">
      <c r="A20" s="3" t="s">
        <v>71</v>
      </c>
      <c r="B20" s="3" t="s">
        <v>72</v>
      </c>
      <c r="C20" s="3" t="s">
        <v>73</v>
      </c>
      <c r="D20" s="3" t="s">
        <v>74</v>
      </c>
      <c r="E20" s="4">
        <v>318302</v>
      </c>
      <c r="F20" s="4">
        <v>7991</v>
      </c>
      <c r="G20" s="37">
        <v>85195357.75</v>
      </c>
      <c r="H20" s="34">
        <f t="shared" si="3"/>
        <v>267.65574124573516</v>
      </c>
      <c r="I20" s="34">
        <f t="shared" si="1"/>
        <v>10661.413809285446</v>
      </c>
      <c r="L20" s="34">
        <v>9004.245116408174</v>
      </c>
      <c r="M20" s="34">
        <f t="shared" si="2"/>
        <v>71952922.725217715</v>
      </c>
      <c r="N20" s="81"/>
      <c r="Q20" s="92"/>
      <c r="R20" s="90"/>
      <c r="S20" s="90"/>
    </row>
    <row r="21" spans="1:19" s="7" customFormat="1" x14ac:dyDescent="0.25">
      <c r="G21" s="47">
        <f>SUM(G16:G20)</f>
        <v>866335345.98000002</v>
      </c>
      <c r="H21" s="35"/>
      <c r="I21" s="35"/>
      <c r="L21" s="35"/>
      <c r="M21" s="35">
        <f>SUM(M16:M20)</f>
        <v>823123067.31645322</v>
      </c>
      <c r="N21" s="82"/>
      <c r="O21" s="38"/>
    </row>
    <row r="22" spans="1:19" x14ac:dyDescent="0.25">
      <c r="A22" s="87" t="s">
        <v>2302</v>
      </c>
      <c r="B22" s="87"/>
      <c r="C22" s="87"/>
      <c r="D22" s="87"/>
      <c r="E22" s="87"/>
      <c r="F22" s="87"/>
      <c r="G22" s="87"/>
      <c r="H22" s="87"/>
      <c r="I22" s="88"/>
      <c r="L22" s="34"/>
      <c r="M22" s="34"/>
      <c r="N22" s="34"/>
    </row>
    <row r="23" spans="1:19" x14ac:dyDescent="0.25">
      <c r="A23" s="30" t="s">
        <v>95</v>
      </c>
      <c r="B23" s="30" t="s">
        <v>96</v>
      </c>
      <c r="C23" s="30" t="s">
        <v>97</v>
      </c>
      <c r="D23" s="30" t="s">
        <v>98</v>
      </c>
      <c r="E23" s="48">
        <v>18942594</v>
      </c>
      <c r="F23" s="48">
        <v>6630</v>
      </c>
      <c r="G23" s="36">
        <v>16004307.51</v>
      </c>
      <c r="H23" s="34">
        <f>G23/E23</f>
        <v>0.84488468210848</v>
      </c>
      <c r="I23" s="34">
        <f t="shared" si="1"/>
        <v>2413.9227013574659</v>
      </c>
      <c r="L23" s="34">
        <v>2413.9227013574659</v>
      </c>
      <c r="M23" s="34">
        <f t="shared" si="2"/>
        <v>16004307.51</v>
      </c>
      <c r="N23" s="80">
        <f>M26-G26</f>
        <v>30682451.555425346</v>
      </c>
    </row>
    <row r="24" spans="1:19" x14ac:dyDescent="0.25">
      <c r="A24" s="3" t="s">
        <v>107</v>
      </c>
      <c r="B24" s="3" t="s">
        <v>108</v>
      </c>
      <c r="C24" s="3" t="s">
        <v>108</v>
      </c>
      <c r="D24" s="3" t="s">
        <v>109</v>
      </c>
      <c r="E24" s="4">
        <v>11608156</v>
      </c>
      <c r="F24" s="4">
        <v>3741</v>
      </c>
      <c r="G24" s="37">
        <v>4915196.03</v>
      </c>
      <c r="H24" s="34">
        <f t="shared" ref="H24:H25" si="4">G24/E24</f>
        <v>0.42342608335036164</v>
      </c>
      <c r="I24" s="34">
        <f t="shared" si="1"/>
        <v>1313.8722346966053</v>
      </c>
      <c r="L24" s="34">
        <v>2413.9227013574659</v>
      </c>
      <c r="M24" s="34">
        <f t="shared" si="2"/>
        <v>9030484.8257782795</v>
      </c>
      <c r="N24" s="81"/>
    </row>
    <row r="25" spans="1:19" x14ac:dyDescent="0.25">
      <c r="A25" s="3" t="s">
        <v>91</v>
      </c>
      <c r="B25" s="3" t="s">
        <v>92</v>
      </c>
      <c r="C25" s="3" t="s">
        <v>93</v>
      </c>
      <c r="D25" s="3" t="s">
        <v>94</v>
      </c>
      <c r="E25" s="4">
        <v>55355864</v>
      </c>
      <c r="F25" s="4">
        <v>18746</v>
      </c>
      <c r="G25" s="37">
        <v>18684232.199999999</v>
      </c>
      <c r="H25" s="34">
        <f t="shared" si="4"/>
        <v>0.33752941151817267</v>
      </c>
      <c r="I25" s="34">
        <f t="shared" si="1"/>
        <v>996.7050144030726</v>
      </c>
      <c r="L25" s="34">
        <v>2413.9227013574659</v>
      </c>
      <c r="M25" s="34">
        <f t="shared" si="2"/>
        <v>45251394.959647059</v>
      </c>
      <c r="N25" s="81"/>
    </row>
    <row r="26" spans="1:19" s="7" customFormat="1" x14ac:dyDescent="0.25">
      <c r="G26" s="47">
        <f>SUM(G23:G25)</f>
        <v>39603735.739999995</v>
      </c>
      <c r="H26" s="35"/>
      <c r="I26" s="35"/>
      <c r="L26" s="35"/>
      <c r="M26" s="35">
        <f>SUM(M23:M25)</f>
        <v>70286187.295425341</v>
      </c>
      <c r="N26" s="82"/>
      <c r="O26" s="38"/>
    </row>
    <row r="27" spans="1:19" x14ac:dyDescent="0.25">
      <c r="A27" s="87" t="s">
        <v>2303</v>
      </c>
      <c r="B27" s="87"/>
      <c r="C27" s="87"/>
      <c r="D27" s="87"/>
      <c r="E27" s="87"/>
      <c r="F27" s="87"/>
      <c r="G27" s="87"/>
      <c r="H27" s="87"/>
      <c r="I27" s="88"/>
      <c r="L27" s="34"/>
      <c r="M27" s="34"/>
      <c r="N27" s="34"/>
    </row>
    <row r="28" spans="1:19" x14ac:dyDescent="0.25">
      <c r="A28" s="30" t="s">
        <v>113</v>
      </c>
      <c r="B28" s="30" t="s">
        <v>114</v>
      </c>
      <c r="C28" s="30" t="s">
        <v>115</v>
      </c>
      <c r="D28" s="30" t="s">
        <v>86</v>
      </c>
      <c r="E28" s="48">
        <v>3801</v>
      </c>
      <c r="F28" s="48">
        <v>21</v>
      </c>
      <c r="G28" s="36">
        <v>14004.02</v>
      </c>
      <c r="H28" s="34">
        <f>G28/E28</f>
        <v>3.6842988687187583</v>
      </c>
      <c r="I28" s="34">
        <f>G28/F28</f>
        <v>666.8580952380953</v>
      </c>
      <c r="L28" s="34">
        <v>666.8580952380953</v>
      </c>
      <c r="M28" s="34">
        <f t="shared" si="2"/>
        <v>14004.02</v>
      </c>
      <c r="N28" s="80">
        <f>M32-G32</f>
        <v>5929350.0828872323</v>
      </c>
    </row>
    <row r="29" spans="1:19" x14ac:dyDescent="0.25">
      <c r="A29" s="31" t="s">
        <v>83</v>
      </c>
      <c r="B29" s="31" t="s">
        <v>84</v>
      </c>
      <c r="C29" s="31" t="s">
        <v>85</v>
      </c>
      <c r="D29" s="31" t="s">
        <v>86</v>
      </c>
      <c r="E29" s="49">
        <v>7275734.5</v>
      </c>
      <c r="F29" s="49">
        <v>25914</v>
      </c>
      <c r="G29" s="50">
        <v>58454183.100000001</v>
      </c>
      <c r="H29" s="34">
        <f t="shared" ref="H29:H31" si="5">G29/E29</f>
        <v>8.0341281144879595</v>
      </c>
      <c r="I29" s="34">
        <f t="shared" si="1"/>
        <v>2255.6989696689047</v>
      </c>
      <c r="L29" s="34">
        <v>2255.6989696689047</v>
      </c>
      <c r="M29" s="34">
        <f t="shared" si="2"/>
        <v>58454183.099999994</v>
      </c>
      <c r="N29" s="81"/>
    </row>
    <row r="30" spans="1:19" x14ac:dyDescent="0.25">
      <c r="A30" s="3" t="s">
        <v>110</v>
      </c>
      <c r="B30" s="3" t="s">
        <v>111</v>
      </c>
      <c r="C30" s="3" t="s">
        <v>112</v>
      </c>
      <c r="D30" s="3" t="s">
        <v>70</v>
      </c>
      <c r="E30" s="4">
        <v>1285649</v>
      </c>
      <c r="F30" s="4">
        <v>4543</v>
      </c>
      <c r="G30" s="37">
        <v>1127418.1599999999</v>
      </c>
      <c r="H30" s="34">
        <f t="shared" si="5"/>
        <v>0.87692531943010876</v>
      </c>
      <c r="I30" s="34">
        <f t="shared" si="1"/>
        <v>248.166004842615</v>
      </c>
      <c r="L30" s="34">
        <v>2255.6989696689047</v>
      </c>
      <c r="M30" s="34">
        <f t="shared" si="2"/>
        <v>10247640.419205835</v>
      </c>
      <c r="N30" s="81"/>
    </row>
    <row r="31" spans="1:19" x14ac:dyDescent="0.25">
      <c r="A31" s="3" t="s">
        <v>67</v>
      </c>
      <c r="B31" s="3" t="s">
        <v>68</v>
      </c>
      <c r="C31" s="3" t="s">
        <v>69</v>
      </c>
      <c r="D31" s="3" t="s">
        <v>70</v>
      </c>
      <c r="E31" s="4">
        <v>10088980.1</v>
      </c>
      <c r="F31" s="4">
        <v>37266</v>
      </c>
      <c r="G31" s="37">
        <v>87251749.980000004</v>
      </c>
      <c r="H31" s="34">
        <f t="shared" si="5"/>
        <v>8.6482230230585948</v>
      </c>
      <c r="I31" s="34">
        <f t="shared" si="1"/>
        <v>2341.3231895024956</v>
      </c>
      <c r="L31" s="34">
        <v>2255.6989696689047</v>
      </c>
      <c r="M31" s="34">
        <f t="shared" si="2"/>
        <v>84060877.803681403</v>
      </c>
      <c r="N31" s="81"/>
    </row>
    <row r="32" spans="1:19" s="7" customFormat="1" x14ac:dyDescent="0.25">
      <c r="G32" s="47">
        <f>SUM(G28:G31)</f>
        <v>146847355.25999999</v>
      </c>
      <c r="H32" s="35"/>
      <c r="I32" s="35"/>
      <c r="L32" s="35"/>
      <c r="M32" s="35">
        <f>SUM(M28:M31)</f>
        <v>152776705.34288722</v>
      </c>
      <c r="N32" s="82"/>
      <c r="O32" s="38"/>
    </row>
    <row r="33" spans="1:15" x14ac:dyDescent="0.25">
      <c r="A33" s="87" t="s">
        <v>2304</v>
      </c>
      <c r="B33" s="87"/>
      <c r="C33" s="87"/>
      <c r="D33" s="87"/>
      <c r="E33" s="87"/>
      <c r="F33" s="87"/>
      <c r="G33" s="87"/>
      <c r="H33" s="87"/>
      <c r="I33" s="88"/>
      <c r="L33" s="34"/>
      <c r="M33" s="34"/>
      <c r="N33" s="34"/>
    </row>
    <row r="34" spans="1:15" x14ac:dyDescent="0.25">
      <c r="A34" s="30" t="s">
        <v>51</v>
      </c>
      <c r="B34" s="30" t="s">
        <v>52</v>
      </c>
      <c r="C34" s="30" t="s">
        <v>53</v>
      </c>
      <c r="D34" s="30" t="s">
        <v>54</v>
      </c>
      <c r="E34" s="48">
        <v>13002343.6</v>
      </c>
      <c r="F34" s="48">
        <v>41903</v>
      </c>
      <c r="G34" s="36">
        <v>512621924.30000001</v>
      </c>
      <c r="H34" s="34">
        <f>G34/E34</f>
        <v>39.425348234913592</v>
      </c>
      <c r="I34" s="34">
        <f t="shared" si="1"/>
        <v>12233.537558170059</v>
      </c>
      <c r="L34" s="34">
        <v>12233.537558170059</v>
      </c>
      <c r="M34" s="34">
        <f t="shared" si="2"/>
        <v>512621924.30000001</v>
      </c>
      <c r="N34" s="80">
        <f>M38-G38</f>
        <v>35872197.350304961</v>
      </c>
    </row>
    <row r="35" spans="1:15" x14ac:dyDescent="0.25">
      <c r="A35" s="3" t="s">
        <v>87</v>
      </c>
      <c r="B35" s="3" t="s">
        <v>88</v>
      </c>
      <c r="C35" s="3" t="s">
        <v>89</v>
      </c>
      <c r="D35" s="3" t="s">
        <v>90</v>
      </c>
      <c r="E35" s="4">
        <v>1351258.3</v>
      </c>
      <c r="F35" s="4">
        <v>5358</v>
      </c>
      <c r="G35" s="37">
        <v>51022399.509999998</v>
      </c>
      <c r="H35" s="34">
        <f t="shared" ref="H35:H44" si="6">G35/E35</f>
        <v>37.759175658717503</v>
      </c>
      <c r="I35" s="34">
        <f t="shared" si="1"/>
        <v>9522.6576166480027</v>
      </c>
      <c r="L35" s="34">
        <v>12233.537558170059</v>
      </c>
      <c r="M35" s="34">
        <f t="shared" si="2"/>
        <v>65547294.23667518</v>
      </c>
      <c r="N35" s="81"/>
    </row>
    <row r="36" spans="1:15" x14ac:dyDescent="0.25">
      <c r="A36" s="3" t="s">
        <v>103</v>
      </c>
      <c r="B36" s="3" t="s">
        <v>104</v>
      </c>
      <c r="C36" s="3" t="s">
        <v>105</v>
      </c>
      <c r="D36" s="3" t="s">
        <v>106</v>
      </c>
      <c r="E36" s="4">
        <v>203951.5</v>
      </c>
      <c r="F36" s="4">
        <v>1175</v>
      </c>
      <c r="G36" s="37">
        <v>9946500.2200000007</v>
      </c>
      <c r="H36" s="34">
        <f t="shared" si="6"/>
        <v>48.768948598073564</v>
      </c>
      <c r="I36" s="34">
        <f t="shared" si="1"/>
        <v>8465.1065702127671</v>
      </c>
      <c r="L36" s="34">
        <v>12233.537558170059</v>
      </c>
      <c r="M36" s="34">
        <f t="shared" si="2"/>
        <v>14374406.63084982</v>
      </c>
      <c r="N36" s="81"/>
    </row>
    <row r="37" spans="1:15" x14ac:dyDescent="0.25">
      <c r="A37" s="3" t="s">
        <v>75</v>
      </c>
      <c r="B37" s="3" t="s">
        <v>76</v>
      </c>
      <c r="C37" s="3" t="s">
        <v>77</v>
      </c>
      <c r="D37" s="3" t="s">
        <v>78</v>
      </c>
      <c r="E37" s="4">
        <v>1914283.9</v>
      </c>
      <c r="F37" s="4">
        <v>7268</v>
      </c>
      <c r="G37" s="37">
        <v>71993954.760000005</v>
      </c>
      <c r="H37" s="34">
        <f t="shared" si="6"/>
        <v>37.608817981491676</v>
      </c>
      <c r="I37" s="34">
        <f t="shared" si="1"/>
        <v>9905.6074243258117</v>
      </c>
      <c r="L37" s="34">
        <v>12233.537558170059</v>
      </c>
      <c r="M37" s="34">
        <f t="shared" si="2"/>
        <v>88913350.972779989</v>
      </c>
      <c r="N37" s="81"/>
    </row>
    <row r="38" spans="1:15" s="7" customFormat="1" x14ac:dyDescent="0.25">
      <c r="G38" s="47">
        <f>SUM(G34:G37)</f>
        <v>645584778.79000008</v>
      </c>
      <c r="H38" s="35"/>
      <c r="I38" s="35"/>
      <c r="L38" s="35"/>
      <c r="M38" s="35">
        <f>SUM(M34:M37)</f>
        <v>681456976.14030504</v>
      </c>
      <c r="N38" s="82"/>
      <c r="O38" s="38"/>
    </row>
    <row r="39" spans="1:15" x14ac:dyDescent="0.25">
      <c r="A39" s="87" t="s">
        <v>2305</v>
      </c>
      <c r="B39" s="87"/>
      <c r="C39" s="87"/>
      <c r="D39" s="87"/>
      <c r="E39" s="87"/>
      <c r="F39" s="87"/>
      <c r="G39" s="87"/>
      <c r="H39" s="87"/>
      <c r="I39" s="88"/>
      <c r="L39" s="34"/>
      <c r="M39" s="34"/>
      <c r="N39" s="34"/>
    </row>
    <row r="40" spans="1:15" x14ac:dyDescent="0.25">
      <c r="A40" s="31" t="s">
        <v>47</v>
      </c>
      <c r="B40" s="31" t="s">
        <v>48</v>
      </c>
      <c r="C40" s="31" t="s">
        <v>49</v>
      </c>
      <c r="D40" s="31" t="s">
        <v>50</v>
      </c>
      <c r="E40" s="49">
        <v>9456541.3000000007</v>
      </c>
      <c r="F40" s="49">
        <v>36383</v>
      </c>
      <c r="G40" s="50">
        <v>765560205.60000002</v>
      </c>
      <c r="H40" s="34">
        <f t="shared" si="6"/>
        <v>80.955624399377385</v>
      </c>
      <c r="I40" s="34">
        <f t="shared" si="1"/>
        <v>21041.700948245059</v>
      </c>
      <c r="L40" s="34">
        <v>21041.700948245059</v>
      </c>
      <c r="M40" s="34">
        <f t="shared" si="2"/>
        <v>765560205.60000002</v>
      </c>
      <c r="N40" s="80">
        <f>M45-G45</f>
        <v>123736226.97214079</v>
      </c>
    </row>
    <row r="41" spans="1:15" x14ac:dyDescent="0.25">
      <c r="A41" s="30" t="s">
        <v>79</v>
      </c>
      <c r="B41" s="30" t="s">
        <v>80</v>
      </c>
      <c r="C41" s="30" t="s">
        <v>81</v>
      </c>
      <c r="D41" s="30" t="s">
        <v>82</v>
      </c>
      <c r="E41" s="48">
        <v>1878514</v>
      </c>
      <c r="F41" s="48">
        <v>3580</v>
      </c>
      <c r="G41" s="36">
        <v>68338781.280000001</v>
      </c>
      <c r="H41" s="34">
        <f t="shared" si="6"/>
        <v>36.379170599740007</v>
      </c>
      <c r="I41" s="34">
        <f t="shared" si="1"/>
        <v>19089.045050279328</v>
      </c>
      <c r="L41" s="34">
        <v>19089.045050279328</v>
      </c>
      <c r="M41" s="34">
        <f t="shared" si="2"/>
        <v>68338781.280000001</v>
      </c>
      <c r="N41" s="81"/>
    </row>
    <row r="42" spans="1:15" x14ac:dyDescent="0.25">
      <c r="A42" s="3" t="s">
        <v>55</v>
      </c>
      <c r="B42" s="3" t="s">
        <v>56</v>
      </c>
      <c r="C42" s="3" t="s">
        <v>57</v>
      </c>
      <c r="D42" s="3" t="s">
        <v>58</v>
      </c>
      <c r="E42" s="4">
        <v>4590345</v>
      </c>
      <c r="F42" s="4">
        <v>16546</v>
      </c>
      <c r="G42" s="37">
        <v>288501210.69999999</v>
      </c>
      <c r="H42" s="34">
        <f t="shared" si="6"/>
        <v>62.849570282843665</v>
      </c>
      <c r="I42" s="34">
        <f t="shared" si="1"/>
        <v>17436.311537531728</v>
      </c>
      <c r="L42" s="34">
        <v>21041.700948245059</v>
      </c>
      <c r="M42" s="34">
        <f t="shared" si="2"/>
        <v>348155983.88966274</v>
      </c>
      <c r="N42" s="81"/>
    </row>
    <row r="43" spans="1:15" x14ac:dyDescent="0.25">
      <c r="A43" s="3" t="s">
        <v>59</v>
      </c>
      <c r="B43" s="3" t="s">
        <v>60</v>
      </c>
      <c r="C43" s="3" t="s">
        <v>61</v>
      </c>
      <c r="D43" s="3" t="s">
        <v>62</v>
      </c>
      <c r="E43" s="4">
        <v>3718242</v>
      </c>
      <c r="F43" s="4">
        <v>13932</v>
      </c>
      <c r="G43" s="37">
        <v>233566050.90000001</v>
      </c>
      <c r="H43" s="34">
        <f t="shared" si="6"/>
        <v>62.816258570582548</v>
      </c>
      <c r="I43" s="34">
        <f t="shared" si="1"/>
        <v>16764.717980189493</v>
      </c>
      <c r="L43" s="34">
        <v>21041.700948245059</v>
      </c>
      <c r="M43" s="34">
        <f t="shared" si="2"/>
        <v>293152977.61095017</v>
      </c>
      <c r="N43" s="81"/>
    </row>
    <row r="44" spans="1:15" x14ac:dyDescent="0.25">
      <c r="A44" s="3" t="s">
        <v>99</v>
      </c>
      <c r="B44" s="3" t="s">
        <v>100</v>
      </c>
      <c r="C44" s="3" t="s">
        <v>101</v>
      </c>
      <c r="D44" s="3" t="s">
        <v>102</v>
      </c>
      <c r="E44" s="4">
        <v>164384</v>
      </c>
      <c r="F44" s="4">
        <v>782</v>
      </c>
      <c r="G44" s="37">
        <v>11960083.07</v>
      </c>
      <c r="H44" s="34">
        <f t="shared" si="6"/>
        <v>72.756977990558696</v>
      </c>
      <c r="I44" s="34">
        <f t="shared" si="1"/>
        <v>15294.223874680307</v>
      </c>
      <c r="L44" s="34">
        <v>21041.700948245059</v>
      </c>
      <c r="M44" s="34">
        <f t="shared" si="2"/>
        <v>16454610.141527636</v>
      </c>
      <c r="N44" s="81"/>
    </row>
    <row r="45" spans="1:15" s="7" customFormat="1" x14ac:dyDescent="0.25">
      <c r="G45" s="47">
        <f>SUM(G40:G44)</f>
        <v>1367926331.55</v>
      </c>
      <c r="H45" s="35"/>
      <c r="I45" s="35"/>
      <c r="L45" s="35"/>
      <c r="M45" s="35">
        <f>SUM(M40:M44)</f>
        <v>1491662558.5221407</v>
      </c>
      <c r="N45" s="82"/>
      <c r="O45" s="38"/>
    </row>
  </sheetData>
  <mergeCells count="20">
    <mergeCell ref="A33:I33"/>
    <mergeCell ref="A39:I39"/>
    <mergeCell ref="R15:S17"/>
    <mergeCell ref="Q15:Q17"/>
    <mergeCell ref="Q18:Q20"/>
    <mergeCell ref="R18:S20"/>
    <mergeCell ref="N34:N38"/>
    <mergeCell ref="A1:I3"/>
    <mergeCell ref="A6:I6"/>
    <mergeCell ref="A15:I15"/>
    <mergeCell ref="Q14:S14"/>
    <mergeCell ref="N28:N32"/>
    <mergeCell ref="A22:I22"/>
    <mergeCell ref="A27:I27"/>
    <mergeCell ref="N40:N45"/>
    <mergeCell ref="Q5:R5"/>
    <mergeCell ref="L4:N4"/>
    <mergeCell ref="N7:N14"/>
    <mergeCell ref="N16:N21"/>
    <mergeCell ref="N23:N2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33"/>
  <sheetViews>
    <sheetView zoomScale="90" workbookViewId="0">
      <selection activeCell="C9" sqref="C9"/>
    </sheetView>
  </sheetViews>
  <sheetFormatPr defaultRowHeight="15" x14ac:dyDescent="0.25"/>
  <cols>
    <col min="1" max="1" width="8.85546875" bestFit="1" customWidth="1"/>
    <col min="2" max="2" width="27.42578125" bestFit="1" customWidth="1"/>
    <col min="3" max="3" width="16.85546875" bestFit="1" customWidth="1"/>
    <col min="4" max="4" width="31.42578125" bestFit="1" customWidth="1"/>
    <col min="5" max="5" width="11" bestFit="1" customWidth="1"/>
    <col min="10" max="10" width="8.85546875" bestFit="1" customWidth="1"/>
    <col min="11" max="11" width="27.42578125" bestFit="1" customWidth="1"/>
    <col min="12" max="12" width="16.85546875" bestFit="1" customWidth="1"/>
    <col min="13" max="13" width="31.42578125" bestFit="1" customWidth="1"/>
    <col min="14" max="14" width="12" bestFit="1" customWidth="1"/>
  </cols>
  <sheetData>
    <row r="3" spans="1:14" x14ac:dyDescent="0.25">
      <c r="A3">
        <v>2018</v>
      </c>
      <c r="J3">
        <v>2021</v>
      </c>
    </row>
    <row r="5" spans="1:14" ht="30" x14ac:dyDescent="0.25">
      <c r="A5" s="1" t="s">
        <v>1</v>
      </c>
      <c r="B5" s="1" t="s">
        <v>2</v>
      </c>
      <c r="C5" s="1" t="s">
        <v>3</v>
      </c>
      <c r="D5" s="1" t="s">
        <v>4</v>
      </c>
      <c r="E5" s="2" t="s">
        <v>5</v>
      </c>
      <c r="J5" s="1" t="s">
        <v>1</v>
      </c>
      <c r="K5" s="1" t="s">
        <v>2</v>
      </c>
      <c r="L5" s="1" t="s">
        <v>3</v>
      </c>
      <c r="M5" s="1" t="s">
        <v>4</v>
      </c>
      <c r="N5" s="2" t="s">
        <v>10</v>
      </c>
    </row>
    <row r="6" spans="1:14" x14ac:dyDescent="0.25">
      <c r="A6" s="3" t="s">
        <v>6</v>
      </c>
      <c r="B6" s="3" t="s">
        <v>7</v>
      </c>
      <c r="C6" s="3" t="s">
        <v>8</v>
      </c>
      <c r="D6" s="3" t="s">
        <v>9</v>
      </c>
      <c r="E6" s="4"/>
      <c r="J6" s="3" t="s">
        <v>6</v>
      </c>
      <c r="K6" s="3" t="s">
        <v>7</v>
      </c>
      <c r="L6" s="3" t="s">
        <v>8</v>
      </c>
      <c r="M6" s="3" t="s">
        <v>9</v>
      </c>
      <c r="N6" s="3">
        <v>19235277.84</v>
      </c>
    </row>
    <row r="7" spans="1:14" x14ac:dyDescent="0.25">
      <c r="A7" s="3" t="s">
        <v>11</v>
      </c>
      <c r="B7" s="3" t="s">
        <v>12</v>
      </c>
      <c r="C7" s="3" t="s">
        <v>13</v>
      </c>
      <c r="D7" s="3" t="s">
        <v>14</v>
      </c>
      <c r="E7" s="3">
        <v>1370995237</v>
      </c>
      <c r="J7" s="3" t="s">
        <v>11</v>
      </c>
      <c r="K7" s="3" t="s">
        <v>12</v>
      </c>
      <c r="L7" s="3" t="s">
        <v>13</v>
      </c>
      <c r="M7" s="3" t="s">
        <v>14</v>
      </c>
      <c r="N7" s="3">
        <v>519022697</v>
      </c>
    </row>
    <row r="8" spans="1:14" x14ac:dyDescent="0.25">
      <c r="A8" s="3" t="s">
        <v>15</v>
      </c>
      <c r="B8" s="3" t="s">
        <v>16</v>
      </c>
      <c r="C8" s="3" t="s">
        <v>17</v>
      </c>
      <c r="D8" s="3" t="s">
        <v>18</v>
      </c>
      <c r="E8" s="3">
        <v>821766302</v>
      </c>
      <c r="J8" s="3" t="s">
        <v>15</v>
      </c>
      <c r="K8" s="3" t="s">
        <v>16</v>
      </c>
      <c r="L8" s="3" t="s">
        <v>17</v>
      </c>
      <c r="M8" s="3" t="s">
        <v>18</v>
      </c>
      <c r="N8" s="3">
        <v>223709770.90000001</v>
      </c>
    </row>
    <row r="9" spans="1:14" x14ac:dyDescent="0.25">
      <c r="A9" s="3" t="s">
        <v>19</v>
      </c>
      <c r="B9" s="3" t="s">
        <v>20</v>
      </c>
      <c r="C9" s="3" t="s">
        <v>21</v>
      </c>
      <c r="D9" s="3" t="s">
        <v>22</v>
      </c>
      <c r="E9" s="4"/>
      <c r="J9" s="3" t="s">
        <v>19</v>
      </c>
      <c r="K9" s="3" t="s">
        <v>20</v>
      </c>
      <c r="L9" s="3" t="s">
        <v>21</v>
      </c>
      <c r="M9" s="3" t="s">
        <v>22</v>
      </c>
      <c r="N9" s="3">
        <v>159309828.69999999</v>
      </c>
    </row>
    <row r="10" spans="1:14" x14ac:dyDescent="0.25">
      <c r="A10" s="3" t="s">
        <v>23</v>
      </c>
      <c r="B10" s="3" t="s">
        <v>24</v>
      </c>
      <c r="C10" s="3" t="s">
        <v>25</v>
      </c>
      <c r="D10" s="3" t="s">
        <v>26</v>
      </c>
      <c r="E10" s="4"/>
      <c r="J10" s="3" t="s">
        <v>23</v>
      </c>
      <c r="K10" s="3" t="s">
        <v>24</v>
      </c>
      <c r="L10" s="3" t="s">
        <v>25</v>
      </c>
      <c r="M10" s="3" t="s">
        <v>26</v>
      </c>
      <c r="N10" s="3">
        <v>59996201.530000001</v>
      </c>
    </row>
    <row r="11" spans="1:14" x14ac:dyDescent="0.25">
      <c r="A11" s="3" t="s">
        <v>27</v>
      </c>
      <c r="B11" s="3" t="s">
        <v>28</v>
      </c>
      <c r="C11" s="3" t="s">
        <v>29</v>
      </c>
      <c r="D11" s="3" t="s">
        <v>30</v>
      </c>
      <c r="E11" s="4"/>
      <c r="J11" s="3" t="s">
        <v>27</v>
      </c>
      <c r="K11" s="3" t="s">
        <v>28</v>
      </c>
      <c r="L11" s="3" t="s">
        <v>29</v>
      </c>
      <c r="M11" s="3" t="s">
        <v>30</v>
      </c>
      <c r="N11" s="3">
        <v>46807920.039999999</v>
      </c>
    </row>
    <row r="12" spans="1:14" x14ac:dyDescent="0.25">
      <c r="A12" s="3" t="s">
        <v>31</v>
      </c>
      <c r="B12" s="3" t="s">
        <v>32</v>
      </c>
      <c r="C12" s="3" t="s">
        <v>33</v>
      </c>
      <c r="D12" s="3" t="s">
        <v>34</v>
      </c>
      <c r="E12" s="4"/>
      <c r="J12" s="3" t="s">
        <v>31</v>
      </c>
      <c r="K12" s="3" t="s">
        <v>32</v>
      </c>
      <c r="L12" s="3" t="s">
        <v>33</v>
      </c>
      <c r="M12" s="3" t="s">
        <v>34</v>
      </c>
      <c r="N12" s="3">
        <v>11340522.380000001</v>
      </c>
    </row>
    <row r="13" spans="1:14" x14ac:dyDescent="0.25">
      <c r="A13" s="3" t="s">
        <v>35</v>
      </c>
      <c r="B13" s="3" t="s">
        <v>36</v>
      </c>
      <c r="C13" s="3" t="s">
        <v>37</v>
      </c>
      <c r="D13" s="3" t="s">
        <v>38</v>
      </c>
      <c r="E13" s="4"/>
      <c r="J13" s="3" t="s">
        <v>35</v>
      </c>
      <c r="K13" s="3" t="s">
        <v>36</v>
      </c>
      <c r="L13" s="3" t="s">
        <v>37</v>
      </c>
      <c r="M13" s="3" t="s">
        <v>38</v>
      </c>
      <c r="N13" s="3">
        <v>7706641.6799999997</v>
      </c>
    </row>
    <row r="14" spans="1:14" x14ac:dyDescent="0.25">
      <c r="A14" s="3" t="s">
        <v>39</v>
      </c>
      <c r="B14" s="3" t="s">
        <v>40</v>
      </c>
      <c r="C14" s="3" t="s">
        <v>41</v>
      </c>
      <c r="D14" s="3" t="s">
        <v>42</v>
      </c>
      <c r="E14" s="3">
        <v>16806704.149999999</v>
      </c>
      <c r="J14" s="3" t="s">
        <v>39</v>
      </c>
      <c r="K14" s="3" t="s">
        <v>40</v>
      </c>
      <c r="L14" s="3" t="s">
        <v>41</v>
      </c>
      <c r="M14" s="3" t="s">
        <v>42</v>
      </c>
      <c r="N14" s="3">
        <v>75403320.909999996</v>
      </c>
    </row>
    <row r="15" spans="1:14" x14ac:dyDescent="0.25">
      <c r="A15" s="3" t="s">
        <v>43</v>
      </c>
      <c r="B15" s="3" t="s">
        <v>44</v>
      </c>
      <c r="C15" s="3" t="s">
        <v>45</v>
      </c>
      <c r="D15" s="3" t="s">
        <v>46</v>
      </c>
      <c r="E15" s="4"/>
      <c r="J15" s="3" t="s">
        <v>43</v>
      </c>
      <c r="K15" s="3" t="s">
        <v>44</v>
      </c>
      <c r="L15" s="3" t="s">
        <v>45</v>
      </c>
      <c r="M15" s="3" t="s">
        <v>46</v>
      </c>
      <c r="N15" s="3">
        <v>26671090.620000001</v>
      </c>
    </row>
    <row r="16" spans="1:14" x14ac:dyDescent="0.25">
      <c r="A16" s="3" t="s">
        <v>47</v>
      </c>
      <c r="B16" s="3" t="s">
        <v>48</v>
      </c>
      <c r="C16" s="3" t="s">
        <v>49</v>
      </c>
      <c r="D16" s="3" t="s">
        <v>50</v>
      </c>
      <c r="E16" s="3"/>
      <c r="J16" s="3" t="s">
        <v>47</v>
      </c>
      <c r="K16" s="3" t="s">
        <v>48</v>
      </c>
      <c r="L16" s="3" t="s">
        <v>49</v>
      </c>
      <c r="M16" s="3" t="s">
        <v>50</v>
      </c>
      <c r="N16" s="3">
        <v>765560205.60000002</v>
      </c>
    </row>
    <row r="17" spans="1:14" x14ac:dyDescent="0.25">
      <c r="A17" s="3" t="s">
        <v>51</v>
      </c>
      <c r="B17" s="3" t="s">
        <v>52</v>
      </c>
      <c r="C17" s="3" t="s">
        <v>53</v>
      </c>
      <c r="D17" s="3" t="s">
        <v>54</v>
      </c>
      <c r="E17" s="3">
        <v>1149653207</v>
      </c>
      <c r="J17" s="3" t="s">
        <v>51</v>
      </c>
      <c r="K17" s="3" t="s">
        <v>52</v>
      </c>
      <c r="L17" s="3" t="s">
        <v>53</v>
      </c>
      <c r="M17" s="3" t="s">
        <v>54</v>
      </c>
      <c r="N17" s="3">
        <v>512621924.30000001</v>
      </c>
    </row>
    <row r="18" spans="1:14" x14ac:dyDescent="0.25">
      <c r="A18" s="3" t="s">
        <v>55</v>
      </c>
      <c r="B18" s="3" t="s">
        <v>56</v>
      </c>
      <c r="C18" s="3" t="s">
        <v>57</v>
      </c>
      <c r="D18" s="3" t="s">
        <v>58</v>
      </c>
      <c r="E18" s="3"/>
      <c r="J18" s="3" t="s">
        <v>55</v>
      </c>
      <c r="K18" s="3" t="s">
        <v>56</v>
      </c>
      <c r="L18" s="3" t="s">
        <v>57</v>
      </c>
      <c r="M18" s="3" t="s">
        <v>58</v>
      </c>
      <c r="N18" s="3">
        <v>288501210.69999999</v>
      </c>
    </row>
    <row r="19" spans="1:14" x14ac:dyDescent="0.25">
      <c r="A19" s="3" t="s">
        <v>59</v>
      </c>
      <c r="B19" s="3" t="s">
        <v>60</v>
      </c>
      <c r="C19" s="3" t="s">
        <v>61</v>
      </c>
      <c r="D19" s="3" t="s">
        <v>62</v>
      </c>
      <c r="E19" s="3"/>
      <c r="J19" s="3" t="s">
        <v>59</v>
      </c>
      <c r="K19" s="3" t="s">
        <v>60</v>
      </c>
      <c r="L19" s="3" t="s">
        <v>61</v>
      </c>
      <c r="M19" s="3" t="s">
        <v>62</v>
      </c>
      <c r="N19" s="3">
        <v>233566050.90000001</v>
      </c>
    </row>
    <row r="20" spans="1:14" x14ac:dyDescent="0.25">
      <c r="A20" s="3" t="s">
        <v>63</v>
      </c>
      <c r="B20" s="3" t="s">
        <v>64</v>
      </c>
      <c r="C20" s="3" t="s">
        <v>65</v>
      </c>
      <c r="D20" s="3" t="s">
        <v>66</v>
      </c>
      <c r="E20" s="3"/>
      <c r="J20" s="3" t="s">
        <v>63</v>
      </c>
      <c r="K20" s="3" t="s">
        <v>64</v>
      </c>
      <c r="L20" s="3" t="s">
        <v>65</v>
      </c>
      <c r="M20" s="3" t="s">
        <v>66</v>
      </c>
      <c r="N20" s="3">
        <v>160042879.69999999</v>
      </c>
    </row>
    <row r="21" spans="1:14" x14ac:dyDescent="0.25">
      <c r="A21" s="3" t="s">
        <v>67</v>
      </c>
      <c r="B21" s="3" t="s">
        <v>68</v>
      </c>
      <c r="C21" s="3" t="s">
        <v>69</v>
      </c>
      <c r="D21" s="3" t="s">
        <v>70</v>
      </c>
      <c r="E21" s="3">
        <v>261027.51</v>
      </c>
      <c r="J21" s="3" t="s">
        <v>67</v>
      </c>
      <c r="K21" s="3" t="s">
        <v>68</v>
      </c>
      <c r="L21" s="3" t="s">
        <v>69</v>
      </c>
      <c r="M21" s="3" t="s">
        <v>70</v>
      </c>
      <c r="N21" s="3">
        <v>87251749.980000004</v>
      </c>
    </row>
    <row r="22" spans="1:14" x14ac:dyDescent="0.25">
      <c r="A22" s="3" t="s">
        <v>71</v>
      </c>
      <c r="B22" s="3" t="s">
        <v>72</v>
      </c>
      <c r="C22" s="3" t="s">
        <v>73</v>
      </c>
      <c r="D22" s="3" t="s">
        <v>74</v>
      </c>
      <c r="E22" s="3"/>
      <c r="J22" s="3" t="s">
        <v>71</v>
      </c>
      <c r="K22" s="3" t="s">
        <v>72</v>
      </c>
      <c r="L22" s="3" t="s">
        <v>73</v>
      </c>
      <c r="M22" s="3" t="s">
        <v>74</v>
      </c>
      <c r="N22" s="3">
        <v>85195357.75</v>
      </c>
    </row>
    <row r="23" spans="1:14" x14ac:dyDescent="0.25">
      <c r="A23" s="3" t="s">
        <v>75</v>
      </c>
      <c r="B23" s="3" t="s">
        <v>76</v>
      </c>
      <c r="C23" s="3" t="s">
        <v>77</v>
      </c>
      <c r="D23" s="3" t="s">
        <v>78</v>
      </c>
      <c r="E23" s="3">
        <v>65048864.590000004</v>
      </c>
      <c r="J23" s="3" t="s">
        <v>75</v>
      </c>
      <c r="K23" s="3" t="s">
        <v>76</v>
      </c>
      <c r="L23" s="3" t="s">
        <v>77</v>
      </c>
      <c r="M23" s="3" t="s">
        <v>78</v>
      </c>
      <c r="N23" s="3">
        <v>71993954.760000005</v>
      </c>
    </row>
    <row r="24" spans="1:14" x14ac:dyDescent="0.25">
      <c r="A24" s="3" t="s">
        <v>79</v>
      </c>
      <c r="B24" s="3" t="s">
        <v>80</v>
      </c>
      <c r="C24" s="3" t="s">
        <v>81</v>
      </c>
      <c r="D24" s="3" t="s">
        <v>82</v>
      </c>
      <c r="E24" s="3"/>
      <c r="J24" s="3" t="s">
        <v>79</v>
      </c>
      <c r="K24" s="3" t="s">
        <v>80</v>
      </c>
      <c r="L24" s="3" t="s">
        <v>81</v>
      </c>
      <c r="M24" s="3" t="s">
        <v>82</v>
      </c>
      <c r="N24" s="3">
        <v>68338781.280000001</v>
      </c>
    </row>
    <row r="25" spans="1:14" x14ac:dyDescent="0.25">
      <c r="A25" s="3" t="s">
        <v>83</v>
      </c>
      <c r="B25" s="3" t="s">
        <v>84</v>
      </c>
      <c r="C25" s="3" t="s">
        <v>85</v>
      </c>
      <c r="D25" s="3" t="s">
        <v>86</v>
      </c>
      <c r="E25" s="3">
        <v>252105037.90000001</v>
      </c>
      <c r="J25" s="3" t="s">
        <v>83</v>
      </c>
      <c r="K25" s="3" t="s">
        <v>84</v>
      </c>
      <c r="L25" s="3" t="s">
        <v>85</v>
      </c>
      <c r="M25" s="3" t="s">
        <v>86</v>
      </c>
      <c r="N25" s="3">
        <v>58454183.100000001</v>
      </c>
    </row>
    <row r="26" spans="1:14" x14ac:dyDescent="0.25">
      <c r="A26" s="3" t="s">
        <v>87</v>
      </c>
      <c r="B26" s="3" t="s">
        <v>88</v>
      </c>
      <c r="C26" s="3" t="s">
        <v>89</v>
      </c>
      <c r="D26" s="3" t="s">
        <v>90</v>
      </c>
      <c r="E26" s="3">
        <v>6527098.0700000003</v>
      </c>
      <c r="J26" s="3" t="s">
        <v>87</v>
      </c>
      <c r="K26" s="3" t="s">
        <v>88</v>
      </c>
      <c r="L26" s="3" t="s">
        <v>89</v>
      </c>
      <c r="M26" s="3" t="s">
        <v>90</v>
      </c>
      <c r="N26" s="3">
        <v>51022399.509999998</v>
      </c>
    </row>
    <row r="27" spans="1:14" x14ac:dyDescent="0.25">
      <c r="A27" s="3" t="s">
        <v>91</v>
      </c>
      <c r="B27" s="3" t="s">
        <v>92</v>
      </c>
      <c r="C27" s="3" t="s">
        <v>93</v>
      </c>
      <c r="D27" s="3" t="s">
        <v>94</v>
      </c>
      <c r="E27" s="3">
        <v>39527774.890000001</v>
      </c>
      <c r="J27" s="3" t="s">
        <v>91</v>
      </c>
      <c r="K27" s="3" t="s">
        <v>92</v>
      </c>
      <c r="L27" s="3" t="s">
        <v>93</v>
      </c>
      <c r="M27" s="3" t="s">
        <v>94</v>
      </c>
      <c r="N27" s="3">
        <v>18684232.199999999</v>
      </c>
    </row>
    <row r="28" spans="1:14" x14ac:dyDescent="0.25">
      <c r="A28" s="3" t="s">
        <v>95</v>
      </c>
      <c r="B28" s="3" t="s">
        <v>96</v>
      </c>
      <c r="C28" s="3" t="s">
        <v>97</v>
      </c>
      <c r="D28" s="3" t="s">
        <v>98</v>
      </c>
      <c r="E28" s="3">
        <v>40366233.530000001</v>
      </c>
      <c r="J28" s="3" t="s">
        <v>95</v>
      </c>
      <c r="K28" s="3" t="s">
        <v>96</v>
      </c>
      <c r="L28" s="3" t="s">
        <v>97</v>
      </c>
      <c r="M28" s="3" t="s">
        <v>98</v>
      </c>
      <c r="N28" s="3">
        <v>16004307.51</v>
      </c>
    </row>
    <row r="29" spans="1:14" x14ac:dyDescent="0.25">
      <c r="A29" s="3" t="s">
        <v>99</v>
      </c>
      <c r="B29" s="3" t="s">
        <v>100</v>
      </c>
      <c r="C29" s="3" t="s">
        <v>101</v>
      </c>
      <c r="D29" s="3" t="s">
        <v>102</v>
      </c>
      <c r="E29" s="3"/>
      <c r="J29" s="3" t="s">
        <v>99</v>
      </c>
      <c r="K29" s="3" t="s">
        <v>100</v>
      </c>
      <c r="L29" s="3" t="s">
        <v>101</v>
      </c>
      <c r="M29" s="3" t="s">
        <v>102</v>
      </c>
      <c r="N29" s="3">
        <v>11960083.07</v>
      </c>
    </row>
    <row r="30" spans="1:14" x14ac:dyDescent="0.25">
      <c r="A30" s="3" t="s">
        <v>103</v>
      </c>
      <c r="B30" s="3" t="s">
        <v>104</v>
      </c>
      <c r="C30" s="3" t="s">
        <v>105</v>
      </c>
      <c r="D30" s="3" t="s">
        <v>106</v>
      </c>
      <c r="E30" s="3"/>
      <c r="J30" s="3" t="s">
        <v>103</v>
      </c>
      <c r="K30" s="3" t="s">
        <v>104</v>
      </c>
      <c r="L30" s="3" t="s">
        <v>105</v>
      </c>
      <c r="M30" s="3" t="s">
        <v>106</v>
      </c>
      <c r="N30" s="3">
        <v>9946500.2200000007</v>
      </c>
    </row>
    <row r="31" spans="1:14" x14ac:dyDescent="0.25">
      <c r="A31" s="3" t="s">
        <v>107</v>
      </c>
      <c r="B31" s="3" t="s">
        <v>108</v>
      </c>
      <c r="C31" s="3" t="s">
        <v>108</v>
      </c>
      <c r="D31" s="3" t="s">
        <v>109</v>
      </c>
      <c r="E31" s="3"/>
      <c r="J31" s="3" t="s">
        <v>107</v>
      </c>
      <c r="K31" s="3" t="s">
        <v>108</v>
      </c>
      <c r="L31" s="3" t="s">
        <v>108</v>
      </c>
      <c r="M31" s="3" t="s">
        <v>109</v>
      </c>
      <c r="N31" s="3">
        <v>4915196.03</v>
      </c>
    </row>
    <row r="32" spans="1:14" x14ac:dyDescent="0.25">
      <c r="A32" s="3" t="s">
        <v>110</v>
      </c>
      <c r="B32" s="3" t="s">
        <v>111</v>
      </c>
      <c r="C32" s="3" t="s">
        <v>112</v>
      </c>
      <c r="D32" s="3" t="s">
        <v>70</v>
      </c>
      <c r="E32" s="3">
        <v>19759.689999999999</v>
      </c>
      <c r="J32" s="3" t="s">
        <v>110</v>
      </c>
      <c r="K32" s="3" t="s">
        <v>111</v>
      </c>
      <c r="L32" s="3" t="s">
        <v>112</v>
      </c>
      <c r="M32" s="3" t="s">
        <v>70</v>
      </c>
      <c r="N32" s="3">
        <v>1127418.1599999999</v>
      </c>
    </row>
    <row r="33" spans="1:14" x14ac:dyDescent="0.25">
      <c r="A33" s="3" t="s">
        <v>113</v>
      </c>
      <c r="B33" s="3" t="s">
        <v>114</v>
      </c>
      <c r="C33" s="3" t="s">
        <v>115</v>
      </c>
      <c r="D33" s="3" t="s">
        <v>86</v>
      </c>
      <c r="E33" s="3">
        <v>15463.9</v>
      </c>
      <c r="J33" s="3" t="s">
        <v>113</v>
      </c>
      <c r="K33" s="3" t="s">
        <v>114</v>
      </c>
      <c r="L33" s="3" t="s">
        <v>115</v>
      </c>
      <c r="M33" s="3" t="s">
        <v>86</v>
      </c>
      <c r="N33" s="3">
        <v>14004.02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18"/>
  <sheetViews>
    <sheetView workbookViewId="0">
      <selection activeCell="L1" sqref="A1:XFD1"/>
    </sheetView>
  </sheetViews>
  <sheetFormatPr defaultRowHeight="15" x14ac:dyDescent="0.25"/>
  <cols>
    <col min="1" max="4" width="30" customWidth="1"/>
    <col min="6" max="6" width="10" bestFit="1" customWidth="1"/>
    <col min="7" max="7" width="13.7109375" bestFit="1" customWidth="1"/>
    <col min="8" max="8" width="12" bestFit="1" customWidth="1"/>
    <col min="11" max="14" width="30" customWidth="1"/>
    <col min="16" max="16" width="10" bestFit="1" customWidth="1"/>
    <col min="17" max="17" width="13.7109375" bestFit="1" customWidth="1"/>
    <col min="19" max="19" width="12.7109375" bestFit="1" customWidth="1"/>
  </cols>
  <sheetData>
    <row r="1" spans="1:19" s="11" customFormat="1" ht="45" x14ac:dyDescent="0.25">
      <c r="A1" s="10" t="s">
        <v>1</v>
      </c>
      <c r="B1" s="10" t="s">
        <v>2</v>
      </c>
      <c r="C1" s="10" t="s">
        <v>3</v>
      </c>
      <c r="D1" s="10" t="s">
        <v>4</v>
      </c>
      <c r="E1" s="10" t="s">
        <v>2270</v>
      </c>
      <c r="F1" s="10" t="s">
        <v>2271</v>
      </c>
      <c r="G1" s="10" t="s">
        <v>5</v>
      </c>
      <c r="H1" s="10" t="s">
        <v>2269</v>
      </c>
      <c r="K1" s="10" t="s">
        <v>1</v>
      </c>
      <c r="L1" s="10" t="s">
        <v>2</v>
      </c>
      <c r="M1" s="10" t="s">
        <v>3</v>
      </c>
      <c r="N1" s="10" t="s">
        <v>4</v>
      </c>
      <c r="O1" s="10" t="s">
        <v>2272</v>
      </c>
      <c r="P1" s="10" t="s">
        <v>2273</v>
      </c>
      <c r="Q1" s="10" t="s">
        <v>10</v>
      </c>
      <c r="R1" s="10" t="s">
        <v>2274</v>
      </c>
      <c r="S1" s="10" t="s">
        <v>119</v>
      </c>
    </row>
    <row r="2" spans="1:19" x14ac:dyDescent="0.25">
      <c r="A2" s="4" t="s">
        <v>122</v>
      </c>
      <c r="B2" s="4" t="s">
        <v>123</v>
      </c>
      <c r="C2" s="4" t="s">
        <v>124</v>
      </c>
      <c r="D2" s="4" t="s">
        <v>125</v>
      </c>
      <c r="E2" s="4">
        <v>33503234</v>
      </c>
      <c r="F2" s="4">
        <f>E2*12</f>
        <v>402038808</v>
      </c>
      <c r="G2" s="4">
        <v>1813727267</v>
      </c>
      <c r="H2" s="4">
        <f>G2/F2</f>
        <v>4.5113238595613385</v>
      </c>
      <c r="K2" s="4" t="s">
        <v>122</v>
      </c>
      <c r="L2" s="4" t="s">
        <v>123</v>
      </c>
      <c r="M2" s="4" t="s">
        <v>124</v>
      </c>
      <c r="N2" s="4" t="s">
        <v>125</v>
      </c>
      <c r="O2" s="4">
        <v>30900379</v>
      </c>
      <c r="P2" s="4">
        <f t="shared" ref="P2:P65" si="0">O2*12</f>
        <v>370804548</v>
      </c>
      <c r="Q2" s="4">
        <v>3966530837</v>
      </c>
      <c r="R2" s="4">
        <f t="shared" ref="R2:R65" si="1">Q2/P2</f>
        <v>10.69709327567363</v>
      </c>
      <c r="S2" s="4">
        <f t="shared" ref="S2:S65" si="2">R2-H2</f>
        <v>6.1857694161122918</v>
      </c>
    </row>
    <row r="3" spans="1:19" x14ac:dyDescent="0.25">
      <c r="A3" s="4" t="s">
        <v>126</v>
      </c>
      <c r="B3" s="4" t="s">
        <v>127</v>
      </c>
      <c r="C3" s="4" t="s">
        <v>128</v>
      </c>
      <c r="D3" s="4" t="s">
        <v>129</v>
      </c>
      <c r="E3" s="4">
        <v>33503235</v>
      </c>
      <c r="F3" s="4">
        <f t="shared" ref="F3:F66" si="3">E3*12</f>
        <v>402038820</v>
      </c>
      <c r="G3" s="4">
        <v>2573938387</v>
      </c>
      <c r="H3" s="4">
        <f t="shared" ref="H3:H66" si="4">G3/F3</f>
        <v>6.4022135648492853</v>
      </c>
      <c r="K3" s="4" t="s">
        <v>126</v>
      </c>
      <c r="L3" s="4" t="s">
        <v>127</v>
      </c>
      <c r="M3" s="4" t="s">
        <v>128</v>
      </c>
      <c r="N3" s="4" t="s">
        <v>129</v>
      </c>
      <c r="O3" s="4">
        <v>30900380</v>
      </c>
      <c r="P3" s="4">
        <f t="shared" si="0"/>
        <v>370804560</v>
      </c>
      <c r="Q3" s="4">
        <v>3415890772</v>
      </c>
      <c r="R3" s="4">
        <f t="shared" si="1"/>
        <v>9.2121056224335529</v>
      </c>
      <c r="S3" s="4">
        <f t="shared" si="2"/>
        <v>2.8098920575842676</v>
      </c>
    </row>
    <row r="4" spans="1:19" x14ac:dyDescent="0.25">
      <c r="A4" s="4" t="s">
        <v>130</v>
      </c>
      <c r="B4" s="4" t="s">
        <v>131</v>
      </c>
      <c r="C4" s="4" t="s">
        <v>132</v>
      </c>
      <c r="D4" s="4" t="s">
        <v>133</v>
      </c>
      <c r="E4" s="4">
        <v>33503236</v>
      </c>
      <c r="F4" s="4">
        <f t="shared" si="3"/>
        <v>402038832</v>
      </c>
      <c r="G4" s="4">
        <v>1416968973</v>
      </c>
      <c r="H4" s="4">
        <f t="shared" si="4"/>
        <v>3.5244579881776197</v>
      </c>
      <c r="K4" s="4" t="s">
        <v>130</v>
      </c>
      <c r="L4" s="4" t="s">
        <v>131</v>
      </c>
      <c r="M4" s="4" t="s">
        <v>132</v>
      </c>
      <c r="N4" s="4" t="s">
        <v>133</v>
      </c>
      <c r="O4" s="4">
        <v>30900381</v>
      </c>
      <c r="P4" s="4">
        <f t="shared" si="0"/>
        <v>370804572</v>
      </c>
      <c r="Q4" s="4">
        <v>1780811015</v>
      </c>
      <c r="R4" s="4">
        <f t="shared" si="1"/>
        <v>4.802559486780007</v>
      </c>
      <c r="S4" s="4">
        <f t="shared" si="2"/>
        <v>1.2781014986023873</v>
      </c>
    </row>
    <row r="5" spans="1:19" x14ac:dyDescent="0.25">
      <c r="A5" s="4" t="s">
        <v>134</v>
      </c>
      <c r="B5" s="4" t="s">
        <v>135</v>
      </c>
      <c r="C5" s="4" t="s">
        <v>136</v>
      </c>
      <c r="D5" s="4" t="s">
        <v>137</v>
      </c>
      <c r="E5" s="4">
        <v>33503237</v>
      </c>
      <c r="F5" s="4">
        <f t="shared" si="3"/>
        <v>402038844</v>
      </c>
      <c r="G5" s="4">
        <v>1715907188</v>
      </c>
      <c r="H5" s="4">
        <f t="shared" si="4"/>
        <v>4.2680134360350515</v>
      </c>
      <c r="K5" s="4" t="s">
        <v>134</v>
      </c>
      <c r="L5" s="4" t="s">
        <v>135</v>
      </c>
      <c r="M5" s="4" t="s">
        <v>136</v>
      </c>
      <c r="N5" s="4" t="s">
        <v>137</v>
      </c>
      <c r="O5" s="4">
        <v>30900382</v>
      </c>
      <c r="P5" s="4">
        <f t="shared" si="0"/>
        <v>370804584</v>
      </c>
      <c r="Q5" s="4">
        <v>1573611853</v>
      </c>
      <c r="R5" s="4">
        <f t="shared" si="1"/>
        <v>4.2437766977551714</v>
      </c>
      <c r="S5" s="4">
        <f t="shared" si="2"/>
        <v>-2.4236738279880043E-2</v>
      </c>
    </row>
    <row r="6" spans="1:19" x14ac:dyDescent="0.25">
      <c r="A6" s="4" t="s">
        <v>138</v>
      </c>
      <c r="B6" s="4" t="s">
        <v>139</v>
      </c>
      <c r="C6" s="4" t="s">
        <v>140</v>
      </c>
      <c r="D6" s="4" t="s">
        <v>141</v>
      </c>
      <c r="E6" s="4">
        <v>33503238</v>
      </c>
      <c r="F6" s="4">
        <f t="shared" si="3"/>
        <v>402038856</v>
      </c>
      <c r="G6" s="4"/>
      <c r="H6" s="4">
        <f t="shared" si="4"/>
        <v>0</v>
      </c>
      <c r="K6" s="4" t="s">
        <v>138</v>
      </c>
      <c r="L6" s="4" t="s">
        <v>139</v>
      </c>
      <c r="M6" s="4" t="s">
        <v>140</v>
      </c>
      <c r="N6" s="4" t="s">
        <v>141</v>
      </c>
      <c r="O6" s="4">
        <v>30900383</v>
      </c>
      <c r="P6" s="4">
        <f t="shared" si="0"/>
        <v>370804596</v>
      </c>
      <c r="Q6" s="4">
        <v>1046702030</v>
      </c>
      <c r="R6" s="4">
        <f t="shared" si="1"/>
        <v>2.8227860206997004</v>
      </c>
      <c r="S6" s="4">
        <f t="shared" si="2"/>
        <v>2.8227860206997004</v>
      </c>
    </row>
    <row r="7" spans="1:19" x14ac:dyDescent="0.25">
      <c r="A7" s="4" t="s">
        <v>142</v>
      </c>
      <c r="B7" s="4" t="s">
        <v>143</v>
      </c>
      <c r="C7" s="4" t="s">
        <v>144</v>
      </c>
      <c r="D7" s="4" t="s">
        <v>145</v>
      </c>
      <c r="E7" s="4">
        <v>33503239</v>
      </c>
      <c r="F7" s="4">
        <f t="shared" si="3"/>
        <v>402038868</v>
      </c>
      <c r="G7" s="4">
        <v>1215701656</v>
      </c>
      <c r="H7" s="4">
        <f t="shared" si="4"/>
        <v>3.0238411078204508</v>
      </c>
      <c r="K7" s="4" t="s">
        <v>142</v>
      </c>
      <c r="L7" s="4" t="s">
        <v>143</v>
      </c>
      <c r="M7" s="4" t="s">
        <v>144</v>
      </c>
      <c r="N7" s="4" t="s">
        <v>145</v>
      </c>
      <c r="O7" s="4">
        <v>30900384</v>
      </c>
      <c r="P7" s="4">
        <f t="shared" si="0"/>
        <v>370804608</v>
      </c>
      <c r="Q7" s="4">
        <v>1044929993</v>
      </c>
      <c r="R7" s="4">
        <f t="shared" si="1"/>
        <v>2.8180070324260913</v>
      </c>
      <c r="S7" s="4">
        <f t="shared" si="2"/>
        <v>-0.20583407539435949</v>
      </c>
    </row>
    <row r="8" spans="1:19" x14ac:dyDescent="0.25">
      <c r="A8" s="4" t="s">
        <v>146</v>
      </c>
      <c r="B8" s="4" t="s">
        <v>147</v>
      </c>
      <c r="C8" s="4" t="s">
        <v>148</v>
      </c>
      <c r="D8" s="4" t="s">
        <v>149</v>
      </c>
      <c r="E8" s="4">
        <v>33503240</v>
      </c>
      <c r="F8" s="4">
        <f t="shared" si="3"/>
        <v>402038880</v>
      </c>
      <c r="G8" s="4">
        <v>799286086.60000002</v>
      </c>
      <c r="H8" s="4">
        <f t="shared" si="4"/>
        <v>1.9880815671359944</v>
      </c>
      <c r="K8" s="4" t="s">
        <v>146</v>
      </c>
      <c r="L8" s="4" t="s">
        <v>147</v>
      </c>
      <c r="M8" s="4" t="s">
        <v>148</v>
      </c>
      <c r="N8" s="4" t="s">
        <v>149</v>
      </c>
      <c r="O8" s="4">
        <v>30900385</v>
      </c>
      <c r="P8" s="4">
        <f t="shared" si="0"/>
        <v>370804620</v>
      </c>
      <c r="Q8" s="4">
        <v>988943741.60000002</v>
      </c>
      <c r="R8" s="4">
        <f t="shared" si="1"/>
        <v>2.6670210894351856</v>
      </c>
      <c r="S8" s="4">
        <f t="shared" si="2"/>
        <v>0.67893952229919119</v>
      </c>
    </row>
    <row r="9" spans="1:19" x14ac:dyDescent="0.25">
      <c r="A9" s="4" t="s">
        <v>47</v>
      </c>
      <c r="B9" s="4" t="s">
        <v>48</v>
      </c>
      <c r="C9" s="4" t="s">
        <v>49</v>
      </c>
      <c r="D9" s="4" t="s">
        <v>50</v>
      </c>
      <c r="E9" s="4">
        <v>33503241</v>
      </c>
      <c r="F9" s="4">
        <f t="shared" si="3"/>
        <v>402038892</v>
      </c>
      <c r="G9" s="4"/>
      <c r="H9" s="4">
        <f t="shared" si="4"/>
        <v>0</v>
      </c>
      <c r="K9" s="4" t="s">
        <v>47</v>
      </c>
      <c r="L9" s="4" t="s">
        <v>48</v>
      </c>
      <c r="M9" s="4" t="s">
        <v>49</v>
      </c>
      <c r="N9" s="4" t="s">
        <v>50</v>
      </c>
      <c r="O9" s="4">
        <v>30900386</v>
      </c>
      <c r="P9" s="4">
        <f t="shared" si="0"/>
        <v>370804632</v>
      </c>
      <c r="Q9" s="4">
        <v>765560205.60000002</v>
      </c>
      <c r="R9" s="4">
        <f t="shared" si="1"/>
        <v>2.0645918080117189</v>
      </c>
      <c r="S9" s="4">
        <f t="shared" si="2"/>
        <v>2.0645918080117189</v>
      </c>
    </row>
    <row r="10" spans="1:19" x14ac:dyDescent="0.25">
      <c r="A10" s="4" t="s">
        <v>150</v>
      </c>
      <c r="B10" s="4" t="s">
        <v>151</v>
      </c>
      <c r="C10" s="4" t="s">
        <v>152</v>
      </c>
      <c r="D10" s="4" t="s">
        <v>153</v>
      </c>
      <c r="E10" s="4">
        <v>33503242</v>
      </c>
      <c r="F10" s="4">
        <f t="shared" si="3"/>
        <v>402038904</v>
      </c>
      <c r="G10" s="4">
        <v>240758211.59999999</v>
      </c>
      <c r="H10" s="4">
        <f t="shared" si="4"/>
        <v>0.59884307017213434</v>
      </c>
      <c r="K10" s="4" t="s">
        <v>150</v>
      </c>
      <c r="L10" s="4" t="s">
        <v>151</v>
      </c>
      <c r="M10" s="4" t="s">
        <v>152</v>
      </c>
      <c r="N10" s="4" t="s">
        <v>153</v>
      </c>
      <c r="O10" s="4">
        <v>30900387</v>
      </c>
      <c r="P10" s="4">
        <f t="shared" si="0"/>
        <v>370804644</v>
      </c>
      <c r="Q10" s="4">
        <v>656074898.5</v>
      </c>
      <c r="R10" s="4">
        <f t="shared" si="1"/>
        <v>1.7693276206648587</v>
      </c>
      <c r="S10" s="4">
        <f t="shared" si="2"/>
        <v>1.1704845504927244</v>
      </c>
    </row>
    <row r="11" spans="1:19" x14ac:dyDescent="0.25">
      <c r="A11" s="4" t="s">
        <v>154</v>
      </c>
      <c r="B11" s="4" t="s">
        <v>155</v>
      </c>
      <c r="C11" s="4" t="s">
        <v>156</v>
      </c>
      <c r="D11" s="4" t="s">
        <v>157</v>
      </c>
      <c r="E11" s="4">
        <v>33503243</v>
      </c>
      <c r="F11" s="4">
        <f t="shared" si="3"/>
        <v>402038916</v>
      </c>
      <c r="G11" s="4">
        <v>395796137.30000001</v>
      </c>
      <c r="H11" s="4">
        <f t="shared" si="4"/>
        <v>0.98447220293470294</v>
      </c>
      <c r="K11" s="4" t="s">
        <v>154</v>
      </c>
      <c r="L11" s="4" t="s">
        <v>155</v>
      </c>
      <c r="M11" s="4" t="s">
        <v>156</v>
      </c>
      <c r="N11" s="4" t="s">
        <v>157</v>
      </c>
      <c r="O11" s="4">
        <v>30900388</v>
      </c>
      <c r="P11" s="4">
        <f t="shared" si="0"/>
        <v>370804656</v>
      </c>
      <c r="Q11" s="4">
        <v>642451165.89999998</v>
      </c>
      <c r="R11" s="4">
        <f t="shared" si="1"/>
        <v>1.7325865668202396</v>
      </c>
      <c r="S11" s="4">
        <f t="shared" si="2"/>
        <v>0.74811436388553665</v>
      </c>
    </row>
    <row r="12" spans="1:19" x14ac:dyDescent="0.25">
      <c r="A12" s="4" t="s">
        <v>158</v>
      </c>
      <c r="B12" s="4" t="s">
        <v>159</v>
      </c>
      <c r="C12" s="4" t="s">
        <v>160</v>
      </c>
      <c r="D12" s="4" t="s">
        <v>161</v>
      </c>
      <c r="E12" s="4">
        <v>33503244</v>
      </c>
      <c r="F12" s="4">
        <f t="shared" si="3"/>
        <v>402038928</v>
      </c>
      <c r="G12" s="4">
        <v>488832129.60000002</v>
      </c>
      <c r="H12" s="4">
        <f t="shared" si="4"/>
        <v>1.2158825814001772</v>
      </c>
      <c r="K12" s="4" t="s">
        <v>158</v>
      </c>
      <c r="L12" s="4" t="s">
        <v>159</v>
      </c>
      <c r="M12" s="4" t="s">
        <v>160</v>
      </c>
      <c r="N12" s="4" t="s">
        <v>161</v>
      </c>
      <c r="O12" s="4">
        <v>30900389</v>
      </c>
      <c r="P12" s="4">
        <f t="shared" si="0"/>
        <v>370804668</v>
      </c>
      <c r="Q12" s="4">
        <v>608203406.60000002</v>
      </c>
      <c r="R12" s="4">
        <f t="shared" si="1"/>
        <v>1.6402258630681532</v>
      </c>
      <c r="S12" s="4">
        <f t="shared" si="2"/>
        <v>0.42434328166797597</v>
      </c>
    </row>
    <row r="13" spans="1:19" x14ac:dyDescent="0.25">
      <c r="A13" s="4" t="s">
        <v>162</v>
      </c>
      <c r="B13" s="4" t="s">
        <v>163</v>
      </c>
      <c r="C13" s="4" t="s">
        <v>164</v>
      </c>
      <c r="D13" s="4" t="s">
        <v>165</v>
      </c>
      <c r="E13" s="4">
        <v>33503245</v>
      </c>
      <c r="F13" s="4">
        <f t="shared" si="3"/>
        <v>402038940</v>
      </c>
      <c r="G13" s="4">
        <v>243007130.90000001</v>
      </c>
      <c r="H13" s="4">
        <f t="shared" si="4"/>
        <v>0.60443680132078748</v>
      </c>
      <c r="K13" s="4" t="s">
        <v>162</v>
      </c>
      <c r="L13" s="4" t="s">
        <v>163</v>
      </c>
      <c r="M13" s="4" t="s">
        <v>164</v>
      </c>
      <c r="N13" s="4" t="s">
        <v>165</v>
      </c>
      <c r="O13" s="4">
        <v>30900390</v>
      </c>
      <c r="P13" s="4">
        <f t="shared" si="0"/>
        <v>370804680</v>
      </c>
      <c r="Q13" s="4">
        <v>526528196.5</v>
      </c>
      <c r="R13" s="4">
        <f t="shared" si="1"/>
        <v>1.4199610331239616</v>
      </c>
      <c r="S13" s="4">
        <f t="shared" si="2"/>
        <v>0.81552423180317413</v>
      </c>
    </row>
    <row r="14" spans="1:19" x14ac:dyDescent="0.25">
      <c r="A14" s="4" t="s">
        <v>11</v>
      </c>
      <c r="B14" s="4" t="s">
        <v>12</v>
      </c>
      <c r="C14" s="4" t="s">
        <v>13</v>
      </c>
      <c r="D14" s="4" t="s">
        <v>14</v>
      </c>
      <c r="E14" s="4">
        <v>33503246</v>
      </c>
      <c r="F14" s="4">
        <f t="shared" si="3"/>
        <v>402038952</v>
      </c>
      <c r="G14" s="4">
        <v>1370995237</v>
      </c>
      <c r="H14" s="4">
        <f t="shared" si="4"/>
        <v>3.4101054889825702</v>
      </c>
      <c r="K14" s="4" t="s">
        <v>11</v>
      </c>
      <c r="L14" s="4" t="s">
        <v>12</v>
      </c>
      <c r="M14" s="4" t="s">
        <v>13</v>
      </c>
      <c r="N14" s="4" t="s">
        <v>14</v>
      </c>
      <c r="O14" s="4">
        <v>30900391</v>
      </c>
      <c r="P14" s="4">
        <f t="shared" si="0"/>
        <v>370804692</v>
      </c>
      <c r="Q14" s="4">
        <v>519022697</v>
      </c>
      <c r="R14" s="4">
        <f t="shared" si="1"/>
        <v>1.3997198746341646</v>
      </c>
      <c r="S14" s="4">
        <f t="shared" si="2"/>
        <v>-2.0103856143484053</v>
      </c>
    </row>
    <row r="15" spans="1:19" x14ac:dyDescent="0.25">
      <c r="A15" s="4" t="s">
        <v>51</v>
      </c>
      <c r="B15" s="4" t="s">
        <v>52</v>
      </c>
      <c r="C15" s="4" t="s">
        <v>53</v>
      </c>
      <c r="D15" s="4" t="s">
        <v>54</v>
      </c>
      <c r="E15" s="4">
        <v>33503247</v>
      </c>
      <c r="F15" s="4">
        <f t="shared" si="3"/>
        <v>402038964</v>
      </c>
      <c r="G15" s="4">
        <v>1149653207</v>
      </c>
      <c r="H15" s="4">
        <f t="shared" si="4"/>
        <v>2.8595566846600469</v>
      </c>
      <c r="K15" s="4" t="s">
        <v>51</v>
      </c>
      <c r="L15" s="4" t="s">
        <v>52</v>
      </c>
      <c r="M15" s="4" t="s">
        <v>53</v>
      </c>
      <c r="N15" s="4" t="s">
        <v>54</v>
      </c>
      <c r="O15" s="4">
        <v>30900392</v>
      </c>
      <c r="P15" s="4">
        <f t="shared" si="0"/>
        <v>370804704</v>
      </c>
      <c r="Q15" s="4">
        <v>512621924.30000001</v>
      </c>
      <c r="R15" s="4">
        <f t="shared" si="1"/>
        <v>1.3824579860238235</v>
      </c>
      <c r="S15" s="4">
        <f t="shared" si="2"/>
        <v>-1.4770986986362233</v>
      </c>
    </row>
    <row r="16" spans="1:19" x14ac:dyDescent="0.25">
      <c r="A16" s="4" t="s">
        <v>166</v>
      </c>
      <c r="B16" s="4" t="s">
        <v>167</v>
      </c>
      <c r="C16" s="4" t="s">
        <v>168</v>
      </c>
      <c r="D16" s="4" t="s">
        <v>169</v>
      </c>
      <c r="E16" s="4">
        <v>33503248</v>
      </c>
      <c r="F16" s="4">
        <f t="shared" si="3"/>
        <v>402038976</v>
      </c>
      <c r="G16" s="4">
        <v>378891062.69999999</v>
      </c>
      <c r="H16" s="4">
        <f t="shared" si="4"/>
        <v>0.94242370844164125</v>
      </c>
      <c r="K16" s="4" t="s">
        <v>166</v>
      </c>
      <c r="L16" s="4" t="s">
        <v>167</v>
      </c>
      <c r="M16" s="4" t="s">
        <v>168</v>
      </c>
      <c r="N16" s="4" t="s">
        <v>169</v>
      </c>
      <c r="O16" s="4">
        <v>30900393</v>
      </c>
      <c r="P16" s="4">
        <f t="shared" si="0"/>
        <v>370804716</v>
      </c>
      <c r="Q16" s="4">
        <v>504586233.39999998</v>
      </c>
      <c r="R16" s="4">
        <f t="shared" si="1"/>
        <v>1.3607869900985832</v>
      </c>
      <c r="S16" s="4">
        <f t="shared" si="2"/>
        <v>0.41836328165694192</v>
      </c>
    </row>
    <row r="17" spans="1:19" x14ac:dyDescent="0.25">
      <c r="A17" s="4" t="s">
        <v>170</v>
      </c>
      <c r="B17" s="4" t="s">
        <v>171</v>
      </c>
      <c r="C17" s="4" t="s">
        <v>172</v>
      </c>
      <c r="D17" s="4" t="s">
        <v>173</v>
      </c>
      <c r="E17" s="4">
        <v>33503249</v>
      </c>
      <c r="F17" s="4">
        <f t="shared" si="3"/>
        <v>402038988</v>
      </c>
      <c r="G17" s="4">
        <v>366371064.60000002</v>
      </c>
      <c r="H17" s="4">
        <f t="shared" si="4"/>
        <v>0.91128242666852999</v>
      </c>
      <c r="K17" s="4" t="s">
        <v>170</v>
      </c>
      <c r="L17" s="4" t="s">
        <v>171</v>
      </c>
      <c r="M17" s="4" t="s">
        <v>172</v>
      </c>
      <c r="N17" s="4" t="s">
        <v>173</v>
      </c>
      <c r="O17" s="4">
        <v>30900394</v>
      </c>
      <c r="P17" s="4">
        <f t="shared" si="0"/>
        <v>370804728</v>
      </c>
      <c r="Q17" s="4">
        <v>500152674.69999999</v>
      </c>
      <c r="R17" s="4">
        <f t="shared" si="1"/>
        <v>1.3488303598437397</v>
      </c>
      <c r="S17" s="4">
        <f t="shared" si="2"/>
        <v>0.43754793317520968</v>
      </c>
    </row>
    <row r="18" spans="1:19" x14ac:dyDescent="0.25">
      <c r="A18" s="4" t="s">
        <v>174</v>
      </c>
      <c r="B18" s="4" t="s">
        <v>175</v>
      </c>
      <c r="C18" s="4" t="s">
        <v>176</v>
      </c>
      <c r="D18" s="4" t="s">
        <v>177</v>
      </c>
      <c r="E18" s="4">
        <v>33503250</v>
      </c>
      <c r="F18" s="4">
        <f t="shared" si="3"/>
        <v>402039000</v>
      </c>
      <c r="G18" s="4">
        <v>645375454.10000002</v>
      </c>
      <c r="H18" s="4">
        <f t="shared" si="4"/>
        <v>1.6052558435873137</v>
      </c>
      <c r="K18" s="4" t="s">
        <v>174</v>
      </c>
      <c r="L18" s="4" t="s">
        <v>175</v>
      </c>
      <c r="M18" s="4" t="s">
        <v>176</v>
      </c>
      <c r="N18" s="4" t="s">
        <v>177</v>
      </c>
      <c r="O18" s="4">
        <v>30900395</v>
      </c>
      <c r="P18" s="4">
        <f t="shared" si="0"/>
        <v>370804740</v>
      </c>
      <c r="Q18" s="4">
        <v>478628176.10000002</v>
      </c>
      <c r="R18" s="4">
        <f t="shared" si="1"/>
        <v>1.2907822486303708</v>
      </c>
      <c r="S18" s="4">
        <f t="shared" si="2"/>
        <v>-0.31447359495694283</v>
      </c>
    </row>
    <row r="19" spans="1:19" x14ac:dyDescent="0.25">
      <c r="A19" s="4" t="s">
        <v>178</v>
      </c>
      <c r="B19" s="4" t="s">
        <v>179</v>
      </c>
      <c r="C19" s="4" t="s">
        <v>180</v>
      </c>
      <c r="D19" s="4" t="s">
        <v>181</v>
      </c>
      <c r="E19" s="4">
        <v>33503251</v>
      </c>
      <c r="F19" s="4">
        <f t="shared" si="3"/>
        <v>402039012</v>
      </c>
      <c r="G19" s="4">
        <v>471369647.60000002</v>
      </c>
      <c r="H19" s="4">
        <f t="shared" si="4"/>
        <v>1.172447532529505</v>
      </c>
      <c r="K19" s="4" t="s">
        <v>178</v>
      </c>
      <c r="L19" s="4" t="s">
        <v>179</v>
      </c>
      <c r="M19" s="4" t="s">
        <v>180</v>
      </c>
      <c r="N19" s="4" t="s">
        <v>181</v>
      </c>
      <c r="O19" s="4">
        <v>30900396</v>
      </c>
      <c r="P19" s="4">
        <f t="shared" si="0"/>
        <v>370804752</v>
      </c>
      <c r="Q19" s="4">
        <v>477381476.10000002</v>
      </c>
      <c r="R19" s="4">
        <f t="shared" si="1"/>
        <v>1.2874200600859613</v>
      </c>
      <c r="S19" s="4">
        <f t="shared" si="2"/>
        <v>0.11497252755645637</v>
      </c>
    </row>
    <row r="20" spans="1:19" x14ac:dyDescent="0.25">
      <c r="A20" s="4">
        <v>90662</v>
      </c>
      <c r="B20" s="4" t="s">
        <v>182</v>
      </c>
      <c r="C20" s="4" t="s">
        <v>183</v>
      </c>
      <c r="D20" s="4" t="s">
        <v>184</v>
      </c>
      <c r="E20" s="4">
        <v>33503252</v>
      </c>
      <c r="F20" s="4">
        <f t="shared" si="3"/>
        <v>402039024</v>
      </c>
      <c r="G20" s="4">
        <v>461229753.69999999</v>
      </c>
      <c r="H20" s="4">
        <f t="shared" si="4"/>
        <v>1.1472263292033065</v>
      </c>
      <c r="K20" s="4">
        <v>90662</v>
      </c>
      <c r="L20" s="4" t="s">
        <v>182</v>
      </c>
      <c r="M20" s="4" t="s">
        <v>183</v>
      </c>
      <c r="N20" s="4" t="s">
        <v>184</v>
      </c>
      <c r="O20" s="4">
        <v>30900397</v>
      </c>
      <c r="P20" s="4">
        <f t="shared" si="0"/>
        <v>370804764</v>
      </c>
      <c r="Q20" s="4">
        <v>477053148.10000002</v>
      </c>
      <c r="R20" s="4">
        <f t="shared" si="1"/>
        <v>1.2865345713303726</v>
      </c>
      <c r="S20" s="4">
        <f t="shared" si="2"/>
        <v>0.13930824212706616</v>
      </c>
    </row>
    <row r="21" spans="1:19" x14ac:dyDescent="0.25">
      <c r="A21" s="4" t="s">
        <v>185</v>
      </c>
      <c r="B21" s="4" t="s">
        <v>186</v>
      </c>
      <c r="C21" s="4" t="s">
        <v>187</v>
      </c>
      <c r="D21" s="4" t="s">
        <v>188</v>
      </c>
      <c r="E21" s="4">
        <v>33503253</v>
      </c>
      <c r="F21" s="4">
        <f t="shared" si="3"/>
        <v>402039036</v>
      </c>
      <c r="G21" s="4"/>
      <c r="H21" s="4">
        <f t="shared" si="4"/>
        <v>0</v>
      </c>
      <c r="K21" s="4" t="s">
        <v>185</v>
      </c>
      <c r="L21" s="4" t="s">
        <v>186</v>
      </c>
      <c r="M21" s="4" t="s">
        <v>187</v>
      </c>
      <c r="N21" s="4" t="s">
        <v>188</v>
      </c>
      <c r="O21" s="4">
        <v>30900398</v>
      </c>
      <c r="P21" s="4">
        <f t="shared" si="0"/>
        <v>370804776</v>
      </c>
      <c r="Q21" s="4">
        <v>453544571.60000002</v>
      </c>
      <c r="R21" s="4">
        <f t="shared" si="1"/>
        <v>1.2231357332894763</v>
      </c>
      <c r="S21" s="4">
        <f t="shared" si="2"/>
        <v>1.2231357332894763</v>
      </c>
    </row>
    <row r="22" spans="1:19" x14ac:dyDescent="0.25">
      <c r="A22" s="4" t="s">
        <v>189</v>
      </c>
      <c r="B22" s="4" t="s">
        <v>190</v>
      </c>
      <c r="C22" s="4" t="s">
        <v>191</v>
      </c>
      <c r="D22" s="4" t="s">
        <v>192</v>
      </c>
      <c r="E22" s="4">
        <v>33503254</v>
      </c>
      <c r="F22" s="4">
        <f t="shared" si="3"/>
        <v>402039048</v>
      </c>
      <c r="G22" s="4">
        <v>414142370.10000002</v>
      </c>
      <c r="H22" s="4">
        <f t="shared" si="4"/>
        <v>1.0301048422042827</v>
      </c>
      <c r="K22" s="4" t="s">
        <v>189</v>
      </c>
      <c r="L22" s="4" t="s">
        <v>190</v>
      </c>
      <c r="M22" s="4" t="s">
        <v>191</v>
      </c>
      <c r="N22" s="4" t="s">
        <v>192</v>
      </c>
      <c r="O22" s="4">
        <v>30900399</v>
      </c>
      <c r="P22" s="4">
        <f t="shared" si="0"/>
        <v>370804788</v>
      </c>
      <c r="Q22" s="4">
        <v>432652274</v>
      </c>
      <c r="R22" s="4">
        <f t="shared" si="1"/>
        <v>1.1667925765834501</v>
      </c>
      <c r="S22" s="4">
        <f t="shared" si="2"/>
        <v>0.13668773437916748</v>
      </c>
    </row>
    <row r="23" spans="1:19" x14ac:dyDescent="0.25">
      <c r="A23" s="4" t="s">
        <v>193</v>
      </c>
      <c r="B23" s="4" t="s">
        <v>194</v>
      </c>
      <c r="C23" s="4" t="s">
        <v>195</v>
      </c>
      <c r="D23" s="4" t="s">
        <v>196</v>
      </c>
      <c r="E23" s="4">
        <v>33503255</v>
      </c>
      <c r="F23" s="4">
        <f t="shared" si="3"/>
        <v>402039060</v>
      </c>
      <c r="G23" s="4">
        <v>370456943.5</v>
      </c>
      <c r="H23" s="4">
        <f t="shared" si="4"/>
        <v>0.92144515386141834</v>
      </c>
      <c r="K23" s="4" t="s">
        <v>193</v>
      </c>
      <c r="L23" s="4" t="s">
        <v>194</v>
      </c>
      <c r="M23" s="4" t="s">
        <v>195</v>
      </c>
      <c r="N23" s="4" t="s">
        <v>196</v>
      </c>
      <c r="O23" s="4">
        <v>30900400</v>
      </c>
      <c r="P23" s="4">
        <f t="shared" si="0"/>
        <v>370804800</v>
      </c>
      <c r="Q23" s="4">
        <v>423591151.10000002</v>
      </c>
      <c r="R23" s="4">
        <f t="shared" si="1"/>
        <v>1.1423561698769811</v>
      </c>
      <c r="S23" s="4">
        <f t="shared" si="2"/>
        <v>0.22091101601556273</v>
      </c>
    </row>
    <row r="24" spans="1:19" x14ac:dyDescent="0.25">
      <c r="A24" s="4" t="s">
        <v>197</v>
      </c>
      <c r="B24" s="4" t="s">
        <v>198</v>
      </c>
      <c r="C24" s="4" t="s">
        <v>199</v>
      </c>
      <c r="D24" s="4" t="s">
        <v>200</v>
      </c>
      <c r="E24" s="4">
        <v>33503256</v>
      </c>
      <c r="F24" s="4">
        <f t="shared" si="3"/>
        <v>402039072</v>
      </c>
      <c r="G24" s="4">
        <v>269500416.69999999</v>
      </c>
      <c r="H24" s="4">
        <f t="shared" si="4"/>
        <v>0.67033389406490318</v>
      </c>
      <c r="K24" s="4" t="s">
        <v>197</v>
      </c>
      <c r="L24" s="4" t="s">
        <v>198</v>
      </c>
      <c r="M24" s="4" t="s">
        <v>199</v>
      </c>
      <c r="N24" s="4" t="s">
        <v>200</v>
      </c>
      <c r="O24" s="4">
        <v>30900401</v>
      </c>
      <c r="P24" s="4">
        <f t="shared" si="0"/>
        <v>370804812</v>
      </c>
      <c r="Q24" s="4">
        <v>408091302.69999999</v>
      </c>
      <c r="R24" s="4">
        <f t="shared" si="1"/>
        <v>1.1005555739659603</v>
      </c>
      <c r="S24" s="4">
        <f t="shared" si="2"/>
        <v>0.43022167990105709</v>
      </c>
    </row>
    <row r="25" spans="1:19" x14ac:dyDescent="0.25">
      <c r="A25" s="4" t="s">
        <v>201</v>
      </c>
      <c r="B25" s="4" t="s">
        <v>202</v>
      </c>
      <c r="C25" s="4" t="s">
        <v>203</v>
      </c>
      <c r="D25" s="4" t="s">
        <v>204</v>
      </c>
      <c r="E25" s="4">
        <v>33503257</v>
      </c>
      <c r="F25" s="4">
        <f t="shared" si="3"/>
        <v>402039084</v>
      </c>
      <c r="G25" s="4">
        <v>395083351.10000002</v>
      </c>
      <c r="H25" s="4">
        <f t="shared" si="4"/>
        <v>0.9826988639243841</v>
      </c>
      <c r="K25" s="4" t="s">
        <v>201</v>
      </c>
      <c r="L25" s="4" t="s">
        <v>202</v>
      </c>
      <c r="M25" s="4" t="s">
        <v>203</v>
      </c>
      <c r="N25" s="4" t="s">
        <v>204</v>
      </c>
      <c r="O25" s="4">
        <v>30900402</v>
      </c>
      <c r="P25" s="4">
        <f t="shared" si="0"/>
        <v>370804824</v>
      </c>
      <c r="Q25" s="4">
        <v>401920803.10000002</v>
      </c>
      <c r="R25" s="4">
        <f t="shared" si="1"/>
        <v>1.0839147095346311</v>
      </c>
      <c r="S25" s="4">
        <f t="shared" si="2"/>
        <v>0.10121584561024699</v>
      </c>
    </row>
    <row r="26" spans="1:19" x14ac:dyDescent="0.25">
      <c r="A26" s="4" t="s">
        <v>205</v>
      </c>
      <c r="B26" s="4" t="s">
        <v>206</v>
      </c>
      <c r="C26" s="4" t="s">
        <v>207</v>
      </c>
      <c r="D26" s="4" t="s">
        <v>208</v>
      </c>
      <c r="E26" s="4">
        <v>33503258</v>
      </c>
      <c r="F26" s="4">
        <f t="shared" si="3"/>
        <v>402039096</v>
      </c>
      <c r="G26" s="4">
        <v>207099485.90000001</v>
      </c>
      <c r="H26" s="4">
        <f t="shared" si="4"/>
        <v>0.51512275288769427</v>
      </c>
      <c r="K26" s="4" t="s">
        <v>205</v>
      </c>
      <c r="L26" s="4" t="s">
        <v>206</v>
      </c>
      <c r="M26" s="4" t="s">
        <v>207</v>
      </c>
      <c r="N26" s="4" t="s">
        <v>208</v>
      </c>
      <c r="O26" s="4">
        <v>30900403</v>
      </c>
      <c r="P26" s="4">
        <f t="shared" si="0"/>
        <v>370804836</v>
      </c>
      <c r="Q26" s="4">
        <v>398958476.10000002</v>
      </c>
      <c r="R26" s="4">
        <f t="shared" si="1"/>
        <v>1.0759257630070391</v>
      </c>
      <c r="S26" s="4">
        <f t="shared" si="2"/>
        <v>0.56080301011934486</v>
      </c>
    </row>
    <row r="27" spans="1:19" x14ac:dyDescent="0.25">
      <c r="A27" s="4" t="s">
        <v>209</v>
      </c>
      <c r="B27" s="4" t="s">
        <v>210</v>
      </c>
      <c r="C27" s="4" t="s">
        <v>211</v>
      </c>
      <c r="D27" s="4" t="s">
        <v>212</v>
      </c>
      <c r="E27" s="4">
        <v>33503259</v>
      </c>
      <c r="F27" s="4">
        <f t="shared" si="3"/>
        <v>402039108</v>
      </c>
      <c r="G27" s="4">
        <v>296770200.5</v>
      </c>
      <c r="H27" s="4">
        <f t="shared" si="4"/>
        <v>0.73816251850802539</v>
      </c>
      <c r="K27" s="4" t="s">
        <v>209</v>
      </c>
      <c r="L27" s="4" t="s">
        <v>210</v>
      </c>
      <c r="M27" s="4" t="s">
        <v>211</v>
      </c>
      <c r="N27" s="4" t="s">
        <v>212</v>
      </c>
      <c r="O27" s="4">
        <v>30900404</v>
      </c>
      <c r="P27" s="4">
        <f t="shared" si="0"/>
        <v>370804848</v>
      </c>
      <c r="Q27" s="4">
        <v>370063974.80000001</v>
      </c>
      <c r="R27" s="4">
        <f t="shared" si="1"/>
        <v>0.99800198620919867</v>
      </c>
      <c r="S27" s="4">
        <f t="shared" si="2"/>
        <v>0.25983946770117328</v>
      </c>
    </row>
    <row r="28" spans="1:19" x14ac:dyDescent="0.25">
      <c r="A28" s="4" t="s">
        <v>213</v>
      </c>
      <c r="B28" s="4" t="s">
        <v>214</v>
      </c>
      <c r="C28" s="4" t="s">
        <v>215</v>
      </c>
      <c r="D28" s="4" t="s">
        <v>216</v>
      </c>
      <c r="E28" s="4">
        <v>33503260</v>
      </c>
      <c r="F28" s="4">
        <f t="shared" si="3"/>
        <v>402039120</v>
      </c>
      <c r="G28" s="4">
        <v>1011988293</v>
      </c>
      <c r="H28" s="4">
        <f t="shared" si="4"/>
        <v>2.5171388620092494</v>
      </c>
      <c r="K28" s="4" t="s">
        <v>213</v>
      </c>
      <c r="L28" s="4" t="s">
        <v>214</v>
      </c>
      <c r="M28" s="4" t="s">
        <v>215</v>
      </c>
      <c r="N28" s="4" t="s">
        <v>216</v>
      </c>
      <c r="O28" s="4">
        <v>30900405</v>
      </c>
      <c r="P28" s="4">
        <f t="shared" si="0"/>
        <v>370804860</v>
      </c>
      <c r="Q28" s="4">
        <v>369311857.89999998</v>
      </c>
      <c r="R28" s="4">
        <f t="shared" si="1"/>
        <v>0.9959736177675772</v>
      </c>
      <c r="S28" s="4">
        <f t="shared" si="2"/>
        <v>-1.5211652442416721</v>
      </c>
    </row>
    <row r="29" spans="1:19" x14ac:dyDescent="0.25">
      <c r="A29" s="4" t="s">
        <v>217</v>
      </c>
      <c r="B29" s="4" t="s">
        <v>218</v>
      </c>
      <c r="C29" s="4" t="s">
        <v>219</v>
      </c>
      <c r="D29" s="4" t="s">
        <v>220</v>
      </c>
      <c r="E29" s="4">
        <v>33503261</v>
      </c>
      <c r="F29" s="4">
        <f t="shared" si="3"/>
        <v>402039132</v>
      </c>
      <c r="G29" s="4">
        <v>348391515.5</v>
      </c>
      <c r="H29" s="4">
        <f t="shared" si="4"/>
        <v>0.86656120703195627</v>
      </c>
      <c r="K29" s="4" t="s">
        <v>217</v>
      </c>
      <c r="L29" s="4" t="s">
        <v>218</v>
      </c>
      <c r="M29" s="4" t="s">
        <v>219</v>
      </c>
      <c r="N29" s="4" t="s">
        <v>220</v>
      </c>
      <c r="O29" s="4">
        <v>30900406</v>
      </c>
      <c r="P29" s="4">
        <f t="shared" si="0"/>
        <v>370804872</v>
      </c>
      <c r="Q29" s="4">
        <v>366441060.69999999</v>
      </c>
      <c r="R29" s="4">
        <f t="shared" si="1"/>
        <v>0.98823151573909196</v>
      </c>
      <c r="S29" s="4">
        <f t="shared" si="2"/>
        <v>0.12167030870713569</v>
      </c>
    </row>
    <row r="30" spans="1:19" x14ac:dyDescent="0.25">
      <c r="A30" s="4" t="s">
        <v>221</v>
      </c>
      <c r="B30" s="4" t="s">
        <v>222</v>
      </c>
      <c r="C30" s="4" t="s">
        <v>223</v>
      </c>
      <c r="D30" s="4" t="s">
        <v>224</v>
      </c>
      <c r="E30" s="4">
        <v>33503262</v>
      </c>
      <c r="F30" s="4">
        <f t="shared" si="3"/>
        <v>402039144</v>
      </c>
      <c r="G30" s="4">
        <v>443373928.89999998</v>
      </c>
      <c r="H30" s="4">
        <f t="shared" si="4"/>
        <v>1.1028128368017815</v>
      </c>
      <c r="K30" s="4" t="s">
        <v>221</v>
      </c>
      <c r="L30" s="4" t="s">
        <v>222</v>
      </c>
      <c r="M30" s="4" t="s">
        <v>223</v>
      </c>
      <c r="N30" s="4" t="s">
        <v>224</v>
      </c>
      <c r="O30" s="4">
        <v>30900407</v>
      </c>
      <c r="P30" s="4">
        <f t="shared" si="0"/>
        <v>370804884</v>
      </c>
      <c r="Q30" s="4">
        <v>362797565.80000001</v>
      </c>
      <c r="R30" s="4">
        <f t="shared" si="1"/>
        <v>0.97840557515418269</v>
      </c>
      <c r="S30" s="4">
        <f t="shared" si="2"/>
        <v>-0.12440726164759885</v>
      </c>
    </row>
    <row r="31" spans="1:19" x14ac:dyDescent="0.25">
      <c r="A31" s="4" t="s">
        <v>225</v>
      </c>
      <c r="B31" s="4" t="s">
        <v>226</v>
      </c>
      <c r="C31" s="4" t="s">
        <v>227</v>
      </c>
      <c r="D31" s="4" t="s">
        <v>228</v>
      </c>
      <c r="E31" s="4">
        <v>33503263</v>
      </c>
      <c r="F31" s="4">
        <f t="shared" si="3"/>
        <v>402039156</v>
      </c>
      <c r="G31" s="4"/>
      <c r="H31" s="4">
        <f t="shared" si="4"/>
        <v>0</v>
      </c>
      <c r="K31" s="4" t="s">
        <v>225</v>
      </c>
      <c r="L31" s="4" t="s">
        <v>226</v>
      </c>
      <c r="M31" s="4" t="s">
        <v>227</v>
      </c>
      <c r="N31" s="4" t="s">
        <v>228</v>
      </c>
      <c r="O31" s="4">
        <v>30900408</v>
      </c>
      <c r="P31" s="4">
        <f t="shared" si="0"/>
        <v>370804896</v>
      </c>
      <c r="Q31" s="4">
        <v>336344276</v>
      </c>
      <c r="R31" s="4">
        <f t="shared" si="1"/>
        <v>0.90706535870551186</v>
      </c>
      <c r="S31" s="4">
        <f t="shared" si="2"/>
        <v>0.90706535870551186</v>
      </c>
    </row>
    <row r="32" spans="1:19" x14ac:dyDescent="0.25">
      <c r="A32" s="4" t="s">
        <v>229</v>
      </c>
      <c r="B32" s="4" t="s">
        <v>230</v>
      </c>
      <c r="C32" s="4" t="s">
        <v>231</v>
      </c>
      <c r="D32" s="4" t="s">
        <v>232</v>
      </c>
      <c r="E32" s="4">
        <v>33503264</v>
      </c>
      <c r="F32" s="4">
        <f t="shared" si="3"/>
        <v>402039168</v>
      </c>
      <c r="G32" s="4">
        <v>266320982.19999999</v>
      </c>
      <c r="H32" s="4">
        <f t="shared" si="4"/>
        <v>0.66242546348120979</v>
      </c>
      <c r="K32" s="4" t="s">
        <v>229</v>
      </c>
      <c r="L32" s="4" t="s">
        <v>230</v>
      </c>
      <c r="M32" s="4" t="s">
        <v>231</v>
      </c>
      <c r="N32" s="4" t="s">
        <v>232</v>
      </c>
      <c r="O32" s="4">
        <v>30900409</v>
      </c>
      <c r="P32" s="4">
        <f t="shared" si="0"/>
        <v>370804908</v>
      </c>
      <c r="Q32" s="4">
        <v>333905536.89999998</v>
      </c>
      <c r="R32" s="4">
        <f t="shared" si="1"/>
        <v>0.9004884501151208</v>
      </c>
      <c r="S32" s="4">
        <f t="shared" si="2"/>
        <v>0.23806298663391101</v>
      </c>
    </row>
    <row r="33" spans="1:19" x14ac:dyDescent="0.25">
      <c r="A33" s="4" t="s">
        <v>233</v>
      </c>
      <c r="B33" s="4" t="s">
        <v>234</v>
      </c>
      <c r="C33" s="4" t="s">
        <v>235</v>
      </c>
      <c r="D33" s="4" t="s">
        <v>236</v>
      </c>
      <c r="E33" s="4">
        <v>33503265</v>
      </c>
      <c r="F33" s="4">
        <f t="shared" si="3"/>
        <v>402039180</v>
      </c>
      <c r="G33" s="4">
        <v>274360293.10000002</v>
      </c>
      <c r="H33" s="4">
        <f t="shared" si="4"/>
        <v>0.68242178063341996</v>
      </c>
      <c r="K33" s="4" t="s">
        <v>233</v>
      </c>
      <c r="L33" s="4" t="s">
        <v>234</v>
      </c>
      <c r="M33" s="4" t="s">
        <v>235</v>
      </c>
      <c r="N33" s="4" t="s">
        <v>236</v>
      </c>
      <c r="O33" s="4">
        <v>30900410</v>
      </c>
      <c r="P33" s="4">
        <f t="shared" si="0"/>
        <v>370804920</v>
      </c>
      <c r="Q33" s="4">
        <v>311732182.5</v>
      </c>
      <c r="R33" s="4">
        <f t="shared" si="1"/>
        <v>0.84069052400922839</v>
      </c>
      <c r="S33" s="4">
        <f t="shared" si="2"/>
        <v>0.15826874337580843</v>
      </c>
    </row>
    <row r="34" spans="1:19" x14ac:dyDescent="0.25">
      <c r="A34" s="4" t="s">
        <v>237</v>
      </c>
      <c r="B34" s="4" t="s">
        <v>238</v>
      </c>
      <c r="C34" s="4" t="s">
        <v>239</v>
      </c>
      <c r="D34" s="4" t="s">
        <v>240</v>
      </c>
      <c r="E34" s="4">
        <v>33503266</v>
      </c>
      <c r="F34" s="4">
        <f t="shared" si="3"/>
        <v>402039192</v>
      </c>
      <c r="G34" s="4">
        <v>248150982.59999999</v>
      </c>
      <c r="H34" s="4">
        <f t="shared" si="4"/>
        <v>0.61723082609319335</v>
      </c>
      <c r="K34" s="4" t="s">
        <v>237</v>
      </c>
      <c r="L34" s="4" t="s">
        <v>238</v>
      </c>
      <c r="M34" s="4" t="s">
        <v>239</v>
      </c>
      <c r="N34" s="4" t="s">
        <v>240</v>
      </c>
      <c r="O34" s="4">
        <v>30900411</v>
      </c>
      <c r="P34" s="4">
        <f t="shared" si="0"/>
        <v>370804932</v>
      </c>
      <c r="Q34" s="4">
        <v>308197166.69999999</v>
      </c>
      <c r="R34" s="4">
        <f t="shared" si="1"/>
        <v>0.83115713978691086</v>
      </c>
      <c r="S34" s="4">
        <f t="shared" si="2"/>
        <v>0.21392631369371751</v>
      </c>
    </row>
    <row r="35" spans="1:19" x14ac:dyDescent="0.25">
      <c r="A35" s="4" t="s">
        <v>241</v>
      </c>
      <c r="B35" s="4" t="s">
        <v>242</v>
      </c>
      <c r="C35" s="4" t="s">
        <v>243</v>
      </c>
      <c r="D35" s="4" t="s">
        <v>244</v>
      </c>
      <c r="E35" s="4">
        <v>33503267</v>
      </c>
      <c r="F35" s="4">
        <f t="shared" si="3"/>
        <v>402039204</v>
      </c>
      <c r="G35" s="4"/>
      <c r="H35" s="4">
        <f t="shared" si="4"/>
        <v>0</v>
      </c>
      <c r="K35" s="4" t="s">
        <v>241</v>
      </c>
      <c r="L35" s="4" t="s">
        <v>242</v>
      </c>
      <c r="M35" s="4" t="s">
        <v>243</v>
      </c>
      <c r="N35" s="4" t="s">
        <v>244</v>
      </c>
      <c r="O35" s="4">
        <v>30900412</v>
      </c>
      <c r="P35" s="4">
        <f t="shared" si="0"/>
        <v>370804944</v>
      </c>
      <c r="Q35" s="4">
        <v>302693259.19999999</v>
      </c>
      <c r="R35" s="4">
        <f t="shared" si="1"/>
        <v>0.81631397881253709</v>
      </c>
      <c r="S35" s="4">
        <f t="shared" si="2"/>
        <v>0.81631397881253709</v>
      </c>
    </row>
    <row r="36" spans="1:19" x14ac:dyDescent="0.25">
      <c r="A36" s="4" t="s">
        <v>245</v>
      </c>
      <c r="B36" s="4" t="s">
        <v>246</v>
      </c>
      <c r="C36" s="4" t="s">
        <v>247</v>
      </c>
      <c r="D36" s="4" t="s">
        <v>248</v>
      </c>
      <c r="E36" s="4">
        <v>33503268</v>
      </c>
      <c r="F36" s="4">
        <f t="shared" si="3"/>
        <v>402039216</v>
      </c>
      <c r="G36" s="4">
        <v>269991281.89999998</v>
      </c>
      <c r="H36" s="4">
        <f t="shared" si="4"/>
        <v>0.6715545925748696</v>
      </c>
      <c r="K36" s="4" t="s">
        <v>245</v>
      </c>
      <c r="L36" s="4" t="s">
        <v>246</v>
      </c>
      <c r="M36" s="4" t="s">
        <v>247</v>
      </c>
      <c r="N36" s="4" t="s">
        <v>248</v>
      </c>
      <c r="O36" s="4">
        <v>30900413</v>
      </c>
      <c r="P36" s="4">
        <f t="shared" si="0"/>
        <v>370804956</v>
      </c>
      <c r="Q36" s="4">
        <v>299033794.10000002</v>
      </c>
      <c r="R36" s="4">
        <f t="shared" si="1"/>
        <v>0.80644497669551107</v>
      </c>
      <c r="S36" s="4">
        <f t="shared" si="2"/>
        <v>0.13489038412064147</v>
      </c>
    </row>
    <row r="37" spans="1:19" x14ac:dyDescent="0.25">
      <c r="A37" s="4" t="s">
        <v>249</v>
      </c>
      <c r="B37" s="4" t="s">
        <v>250</v>
      </c>
      <c r="C37" s="4" t="s">
        <v>251</v>
      </c>
      <c r="D37" s="4" t="s">
        <v>252</v>
      </c>
      <c r="E37" s="4">
        <v>33503269</v>
      </c>
      <c r="F37" s="4">
        <f t="shared" si="3"/>
        <v>402039228</v>
      </c>
      <c r="G37" s="4">
        <v>229831522.5</v>
      </c>
      <c r="H37" s="4">
        <f t="shared" si="4"/>
        <v>0.57166442101515524</v>
      </c>
      <c r="K37" s="4" t="s">
        <v>249</v>
      </c>
      <c r="L37" s="4" t="s">
        <v>250</v>
      </c>
      <c r="M37" s="4" t="s">
        <v>251</v>
      </c>
      <c r="N37" s="4" t="s">
        <v>252</v>
      </c>
      <c r="O37" s="4">
        <v>30900414</v>
      </c>
      <c r="P37" s="4">
        <f t="shared" si="0"/>
        <v>370804968</v>
      </c>
      <c r="Q37" s="4">
        <v>288597502.60000002</v>
      </c>
      <c r="R37" s="4">
        <f t="shared" si="1"/>
        <v>0.77829998922776034</v>
      </c>
      <c r="S37" s="4">
        <f t="shared" si="2"/>
        <v>0.20663556821260509</v>
      </c>
    </row>
    <row r="38" spans="1:19" x14ac:dyDescent="0.25">
      <c r="A38" s="4" t="s">
        <v>55</v>
      </c>
      <c r="B38" s="4" t="s">
        <v>56</v>
      </c>
      <c r="C38" s="4" t="s">
        <v>57</v>
      </c>
      <c r="D38" s="4" t="s">
        <v>58</v>
      </c>
      <c r="E38" s="4">
        <v>33503270</v>
      </c>
      <c r="F38" s="4">
        <f t="shared" si="3"/>
        <v>402039240</v>
      </c>
      <c r="G38" s="4"/>
      <c r="H38" s="4">
        <f t="shared" si="4"/>
        <v>0</v>
      </c>
      <c r="K38" s="4" t="s">
        <v>55</v>
      </c>
      <c r="L38" s="4" t="s">
        <v>56</v>
      </c>
      <c r="M38" s="4" t="s">
        <v>57</v>
      </c>
      <c r="N38" s="4" t="s">
        <v>58</v>
      </c>
      <c r="O38" s="4">
        <v>30900415</v>
      </c>
      <c r="P38" s="4">
        <f t="shared" si="0"/>
        <v>370804980</v>
      </c>
      <c r="Q38" s="4">
        <v>288501210.69999999</v>
      </c>
      <c r="R38" s="4">
        <f t="shared" si="1"/>
        <v>0.77804028063485009</v>
      </c>
      <c r="S38" s="4">
        <f t="shared" si="2"/>
        <v>0.77804028063485009</v>
      </c>
    </row>
    <row r="39" spans="1:19" x14ac:dyDescent="0.25">
      <c r="A39" s="4">
        <v>90694</v>
      </c>
      <c r="B39" s="4" t="s">
        <v>253</v>
      </c>
      <c r="C39" s="4" t="s">
        <v>254</v>
      </c>
      <c r="D39" s="4" t="s">
        <v>255</v>
      </c>
      <c r="E39" s="4">
        <v>33503271</v>
      </c>
      <c r="F39" s="4">
        <f t="shared" si="3"/>
        <v>402039252</v>
      </c>
      <c r="G39" s="4"/>
      <c r="H39" s="4">
        <f t="shared" si="4"/>
        <v>0</v>
      </c>
      <c r="K39" s="4">
        <v>90694</v>
      </c>
      <c r="L39" s="4" t="s">
        <v>253</v>
      </c>
      <c r="M39" s="4" t="s">
        <v>254</v>
      </c>
      <c r="N39" s="4" t="s">
        <v>255</v>
      </c>
      <c r="O39" s="4">
        <v>30900416</v>
      </c>
      <c r="P39" s="4">
        <f t="shared" si="0"/>
        <v>370804992</v>
      </c>
      <c r="Q39" s="4">
        <v>269257212.60000002</v>
      </c>
      <c r="R39" s="4">
        <f t="shared" si="1"/>
        <v>0.72614236164328672</v>
      </c>
      <c r="S39" s="4">
        <f t="shared" si="2"/>
        <v>0.72614236164328672</v>
      </c>
    </row>
    <row r="40" spans="1:19" x14ac:dyDescent="0.25">
      <c r="A40" s="4" t="s">
        <v>256</v>
      </c>
      <c r="B40" s="4" t="s">
        <v>257</v>
      </c>
      <c r="C40" s="4" t="s">
        <v>258</v>
      </c>
      <c r="D40" s="4" t="s">
        <v>259</v>
      </c>
      <c r="E40" s="4">
        <v>33503272</v>
      </c>
      <c r="F40" s="4">
        <f t="shared" si="3"/>
        <v>402039264</v>
      </c>
      <c r="G40" s="4"/>
      <c r="H40" s="4">
        <f t="shared" si="4"/>
        <v>0</v>
      </c>
      <c r="K40" s="4" t="s">
        <v>256</v>
      </c>
      <c r="L40" s="4" t="s">
        <v>257</v>
      </c>
      <c r="M40" s="4" t="s">
        <v>258</v>
      </c>
      <c r="N40" s="4" t="s">
        <v>259</v>
      </c>
      <c r="O40" s="4">
        <v>30900417</v>
      </c>
      <c r="P40" s="4">
        <f t="shared" si="0"/>
        <v>370805004</v>
      </c>
      <c r="Q40" s="4">
        <v>266191359.40000001</v>
      </c>
      <c r="R40" s="4">
        <f t="shared" si="1"/>
        <v>0.71787423720959276</v>
      </c>
      <c r="S40" s="4">
        <f t="shared" si="2"/>
        <v>0.71787423720959276</v>
      </c>
    </row>
    <row r="41" spans="1:19" x14ac:dyDescent="0.25">
      <c r="A41" s="4" t="s">
        <v>260</v>
      </c>
      <c r="B41" s="4" t="s">
        <v>261</v>
      </c>
      <c r="C41" s="4" t="s">
        <v>262</v>
      </c>
      <c r="D41" s="4" t="s">
        <v>263</v>
      </c>
      <c r="E41" s="4">
        <v>33503273</v>
      </c>
      <c r="F41" s="4">
        <f t="shared" si="3"/>
        <v>402039276</v>
      </c>
      <c r="G41" s="4">
        <v>153223416.90000001</v>
      </c>
      <c r="H41" s="4">
        <f t="shared" si="4"/>
        <v>0.38111554280084814</v>
      </c>
      <c r="K41" s="4" t="s">
        <v>260</v>
      </c>
      <c r="L41" s="4" t="s">
        <v>261</v>
      </c>
      <c r="M41" s="4" t="s">
        <v>262</v>
      </c>
      <c r="N41" s="4" t="s">
        <v>263</v>
      </c>
      <c r="O41" s="4">
        <v>30900418</v>
      </c>
      <c r="P41" s="4">
        <f t="shared" si="0"/>
        <v>370805016</v>
      </c>
      <c r="Q41" s="4">
        <v>254253809.69999999</v>
      </c>
      <c r="R41" s="4">
        <f t="shared" si="1"/>
        <v>0.68568061037232564</v>
      </c>
      <c r="S41" s="4">
        <f t="shared" si="2"/>
        <v>0.3045650675714775</v>
      </c>
    </row>
    <row r="42" spans="1:19" x14ac:dyDescent="0.25">
      <c r="A42" s="4" t="s">
        <v>264</v>
      </c>
      <c r="B42" s="4" t="s">
        <v>265</v>
      </c>
      <c r="C42" s="4" t="s">
        <v>266</v>
      </c>
      <c r="D42" s="4" t="s">
        <v>267</v>
      </c>
      <c r="E42" s="4">
        <v>33503274</v>
      </c>
      <c r="F42" s="4">
        <f t="shared" si="3"/>
        <v>402039288</v>
      </c>
      <c r="G42" s="4">
        <v>186163594.09999999</v>
      </c>
      <c r="H42" s="4">
        <f t="shared" si="4"/>
        <v>0.46304826333291088</v>
      </c>
      <c r="K42" s="4" t="s">
        <v>264</v>
      </c>
      <c r="L42" s="4" t="s">
        <v>265</v>
      </c>
      <c r="M42" s="4" t="s">
        <v>266</v>
      </c>
      <c r="N42" s="4" t="s">
        <v>267</v>
      </c>
      <c r="O42" s="4">
        <v>30900419</v>
      </c>
      <c r="P42" s="4">
        <f t="shared" si="0"/>
        <v>370805028</v>
      </c>
      <c r="Q42" s="4">
        <v>253875005.69999999</v>
      </c>
      <c r="R42" s="4">
        <f t="shared" si="1"/>
        <v>0.68465901627418058</v>
      </c>
      <c r="S42" s="4">
        <f t="shared" si="2"/>
        <v>0.2216107529412697</v>
      </c>
    </row>
    <row r="43" spans="1:19" x14ac:dyDescent="0.25">
      <c r="A43" s="4" t="s">
        <v>268</v>
      </c>
      <c r="B43" s="4" t="s">
        <v>269</v>
      </c>
      <c r="C43" s="4" t="s">
        <v>270</v>
      </c>
      <c r="D43" s="4" t="s">
        <v>271</v>
      </c>
      <c r="E43" s="4">
        <v>33503275</v>
      </c>
      <c r="F43" s="4">
        <f t="shared" si="3"/>
        <v>402039300</v>
      </c>
      <c r="G43" s="4">
        <v>216603977.90000001</v>
      </c>
      <c r="H43" s="4">
        <f t="shared" si="4"/>
        <v>0.53876319528961469</v>
      </c>
      <c r="K43" s="4" t="s">
        <v>268</v>
      </c>
      <c r="L43" s="4" t="s">
        <v>269</v>
      </c>
      <c r="M43" s="4" t="s">
        <v>270</v>
      </c>
      <c r="N43" s="4" t="s">
        <v>271</v>
      </c>
      <c r="O43" s="4">
        <v>30900420</v>
      </c>
      <c r="P43" s="4">
        <f t="shared" si="0"/>
        <v>370805040</v>
      </c>
      <c r="Q43" s="4">
        <v>248357392</v>
      </c>
      <c r="R43" s="4">
        <f t="shared" si="1"/>
        <v>0.66977890052411371</v>
      </c>
      <c r="S43" s="4">
        <f t="shared" si="2"/>
        <v>0.13101570523449901</v>
      </c>
    </row>
    <row r="44" spans="1:19" x14ac:dyDescent="0.25">
      <c r="A44" s="4" t="s">
        <v>272</v>
      </c>
      <c r="B44" s="4" t="s">
        <v>273</v>
      </c>
      <c r="C44" s="4" t="s">
        <v>274</v>
      </c>
      <c r="D44" s="4" t="s">
        <v>275</v>
      </c>
      <c r="E44" s="4">
        <v>33503276</v>
      </c>
      <c r="F44" s="4">
        <f t="shared" si="3"/>
        <v>402039312</v>
      </c>
      <c r="G44" s="4">
        <v>171666328</v>
      </c>
      <c r="H44" s="4">
        <f t="shared" si="4"/>
        <v>0.42698891097495462</v>
      </c>
      <c r="K44" s="4" t="s">
        <v>272</v>
      </c>
      <c r="L44" s="4" t="s">
        <v>273</v>
      </c>
      <c r="M44" s="4" t="s">
        <v>274</v>
      </c>
      <c r="N44" s="4" t="s">
        <v>275</v>
      </c>
      <c r="O44" s="4">
        <v>30900421</v>
      </c>
      <c r="P44" s="4">
        <f t="shared" si="0"/>
        <v>370805052</v>
      </c>
      <c r="Q44" s="4">
        <v>243387335.5</v>
      </c>
      <c r="R44" s="4">
        <f t="shared" si="1"/>
        <v>0.65637545709598366</v>
      </c>
      <c r="S44" s="4">
        <f t="shared" si="2"/>
        <v>0.22938654612102904</v>
      </c>
    </row>
    <row r="45" spans="1:19" x14ac:dyDescent="0.25">
      <c r="A45" s="4" t="s">
        <v>59</v>
      </c>
      <c r="B45" s="4" t="s">
        <v>60</v>
      </c>
      <c r="C45" s="4" t="s">
        <v>61</v>
      </c>
      <c r="D45" s="4" t="s">
        <v>62</v>
      </c>
      <c r="E45" s="4">
        <v>33503277</v>
      </c>
      <c r="F45" s="4">
        <f t="shared" si="3"/>
        <v>402039324</v>
      </c>
      <c r="G45" s="4"/>
      <c r="H45" s="4">
        <f t="shared" si="4"/>
        <v>0</v>
      </c>
      <c r="K45" s="4" t="s">
        <v>59</v>
      </c>
      <c r="L45" s="4" t="s">
        <v>60</v>
      </c>
      <c r="M45" s="4" t="s">
        <v>61</v>
      </c>
      <c r="N45" s="4" t="s">
        <v>62</v>
      </c>
      <c r="O45" s="4">
        <v>30900422</v>
      </c>
      <c r="P45" s="4">
        <f t="shared" si="0"/>
        <v>370805064</v>
      </c>
      <c r="Q45" s="4">
        <v>233566050.90000001</v>
      </c>
      <c r="R45" s="4">
        <f t="shared" si="1"/>
        <v>0.62988905378056004</v>
      </c>
      <c r="S45" s="4">
        <f t="shared" si="2"/>
        <v>0.62988905378056004</v>
      </c>
    </row>
    <row r="46" spans="1:19" x14ac:dyDescent="0.25">
      <c r="A46" s="4" t="s">
        <v>276</v>
      </c>
      <c r="B46" s="4" t="s">
        <v>277</v>
      </c>
      <c r="C46" s="4" t="s">
        <v>278</v>
      </c>
      <c r="D46" s="4" t="s">
        <v>279</v>
      </c>
      <c r="E46" s="4">
        <v>33503278</v>
      </c>
      <c r="F46" s="4">
        <f t="shared" si="3"/>
        <v>402039336</v>
      </c>
      <c r="G46" s="4">
        <v>271873373.89999998</v>
      </c>
      <c r="H46" s="4">
        <f t="shared" si="4"/>
        <v>0.67623575495110255</v>
      </c>
      <c r="K46" s="4" t="s">
        <v>276</v>
      </c>
      <c r="L46" s="4" t="s">
        <v>277</v>
      </c>
      <c r="M46" s="4" t="s">
        <v>278</v>
      </c>
      <c r="N46" s="4" t="s">
        <v>279</v>
      </c>
      <c r="O46" s="4">
        <v>30900423</v>
      </c>
      <c r="P46" s="4">
        <f t="shared" si="0"/>
        <v>370805076</v>
      </c>
      <c r="Q46" s="4">
        <v>224127403</v>
      </c>
      <c r="R46" s="4">
        <f t="shared" si="1"/>
        <v>0.60443456011373475</v>
      </c>
      <c r="S46" s="4">
        <f t="shared" si="2"/>
        <v>-7.1801194837367799E-2</v>
      </c>
    </row>
    <row r="47" spans="1:19" x14ac:dyDescent="0.25">
      <c r="A47" s="4" t="s">
        <v>15</v>
      </c>
      <c r="B47" s="4" t="s">
        <v>16</v>
      </c>
      <c r="C47" s="4" t="s">
        <v>17</v>
      </c>
      <c r="D47" s="4" t="s">
        <v>18</v>
      </c>
      <c r="E47" s="4">
        <v>33503279</v>
      </c>
      <c r="F47" s="4">
        <f t="shared" si="3"/>
        <v>402039348</v>
      </c>
      <c r="G47" s="4">
        <v>821766302</v>
      </c>
      <c r="H47" s="4">
        <f t="shared" si="4"/>
        <v>2.0439947136716579</v>
      </c>
      <c r="K47" s="4" t="s">
        <v>15</v>
      </c>
      <c r="L47" s="4" t="s">
        <v>16</v>
      </c>
      <c r="M47" s="4" t="s">
        <v>17</v>
      </c>
      <c r="N47" s="4" t="s">
        <v>18</v>
      </c>
      <c r="O47" s="4">
        <v>30900424</v>
      </c>
      <c r="P47" s="4">
        <f t="shared" si="0"/>
        <v>370805088</v>
      </c>
      <c r="Q47" s="4">
        <v>223709770.90000001</v>
      </c>
      <c r="R47" s="4">
        <f t="shared" si="1"/>
        <v>0.60330825584572345</v>
      </c>
      <c r="S47" s="4">
        <f t="shared" si="2"/>
        <v>-1.4406864578259344</v>
      </c>
    </row>
    <row r="48" spans="1:19" x14ac:dyDescent="0.25">
      <c r="A48" s="4" t="s">
        <v>280</v>
      </c>
      <c r="B48" s="4" t="s">
        <v>281</v>
      </c>
      <c r="C48" s="4" t="s">
        <v>282</v>
      </c>
      <c r="D48" s="4" t="s">
        <v>236</v>
      </c>
      <c r="E48" s="4">
        <v>33503280</v>
      </c>
      <c r="F48" s="4">
        <f t="shared" si="3"/>
        <v>402039360</v>
      </c>
      <c r="G48" s="4">
        <v>139013934.90000001</v>
      </c>
      <c r="H48" s="4">
        <f t="shared" si="4"/>
        <v>0.34577195352216261</v>
      </c>
      <c r="K48" s="4" t="s">
        <v>280</v>
      </c>
      <c r="L48" s="4" t="s">
        <v>281</v>
      </c>
      <c r="M48" s="4" t="s">
        <v>282</v>
      </c>
      <c r="N48" s="4" t="s">
        <v>236</v>
      </c>
      <c r="O48" s="4">
        <v>30900425</v>
      </c>
      <c r="P48" s="4">
        <f t="shared" si="0"/>
        <v>370805100</v>
      </c>
      <c r="Q48" s="4">
        <v>222552652.69999999</v>
      </c>
      <c r="R48" s="4">
        <f t="shared" si="1"/>
        <v>0.60018767999685008</v>
      </c>
      <c r="S48" s="4">
        <f t="shared" si="2"/>
        <v>0.25441572647468746</v>
      </c>
    </row>
    <row r="49" spans="1:19" x14ac:dyDescent="0.25">
      <c r="A49" s="4" t="s">
        <v>283</v>
      </c>
      <c r="B49" s="4" t="s">
        <v>284</v>
      </c>
      <c r="C49" s="4" t="s">
        <v>285</v>
      </c>
      <c r="D49" s="4" t="s">
        <v>286</v>
      </c>
      <c r="E49" s="4">
        <v>33503281</v>
      </c>
      <c r="F49" s="4">
        <f t="shared" si="3"/>
        <v>402039372</v>
      </c>
      <c r="G49" s="4">
        <v>118484557.8</v>
      </c>
      <c r="H49" s="4">
        <f t="shared" si="4"/>
        <v>0.29470884209818138</v>
      </c>
      <c r="K49" s="4" t="s">
        <v>283</v>
      </c>
      <c r="L49" s="4" t="s">
        <v>284</v>
      </c>
      <c r="M49" s="4" t="s">
        <v>285</v>
      </c>
      <c r="N49" s="4" t="s">
        <v>286</v>
      </c>
      <c r="O49" s="4">
        <v>30900426</v>
      </c>
      <c r="P49" s="4">
        <f t="shared" si="0"/>
        <v>370805112</v>
      </c>
      <c r="Q49" s="4">
        <v>210518708.09999999</v>
      </c>
      <c r="R49" s="4">
        <f t="shared" si="1"/>
        <v>0.56773410421590953</v>
      </c>
      <c r="S49" s="4">
        <f t="shared" si="2"/>
        <v>0.27302526211772815</v>
      </c>
    </row>
    <row r="50" spans="1:19" x14ac:dyDescent="0.25">
      <c r="A50" s="4" t="s">
        <v>287</v>
      </c>
      <c r="B50" s="4" t="s">
        <v>288</v>
      </c>
      <c r="C50" s="4" t="s">
        <v>289</v>
      </c>
      <c r="D50" s="4" t="s">
        <v>290</v>
      </c>
      <c r="E50" s="4">
        <v>33503282</v>
      </c>
      <c r="F50" s="4">
        <f t="shared" si="3"/>
        <v>402039384</v>
      </c>
      <c r="G50" s="4">
        <v>234996474.5</v>
      </c>
      <c r="H50" s="4">
        <f t="shared" si="4"/>
        <v>0.58451107988962592</v>
      </c>
      <c r="K50" s="4" t="s">
        <v>287</v>
      </c>
      <c r="L50" s="4" t="s">
        <v>288</v>
      </c>
      <c r="M50" s="4" t="s">
        <v>289</v>
      </c>
      <c r="N50" s="4" t="s">
        <v>290</v>
      </c>
      <c r="O50" s="4">
        <v>30900427</v>
      </c>
      <c r="P50" s="4">
        <f t="shared" si="0"/>
        <v>370805124</v>
      </c>
      <c r="Q50" s="4">
        <v>208017215.30000001</v>
      </c>
      <c r="R50" s="4">
        <f t="shared" si="1"/>
        <v>0.56098797410361567</v>
      </c>
      <c r="S50" s="4">
        <f t="shared" si="2"/>
        <v>-2.3523105786010245E-2</v>
      </c>
    </row>
    <row r="51" spans="1:19" x14ac:dyDescent="0.25">
      <c r="A51" s="4" t="s">
        <v>291</v>
      </c>
      <c r="B51" s="4" t="s">
        <v>292</v>
      </c>
      <c r="C51" s="4" t="s">
        <v>293</v>
      </c>
      <c r="D51" s="4" t="s">
        <v>294</v>
      </c>
      <c r="E51" s="4">
        <v>33503283</v>
      </c>
      <c r="F51" s="4">
        <f t="shared" si="3"/>
        <v>402039396</v>
      </c>
      <c r="G51" s="4"/>
      <c r="H51" s="4">
        <f t="shared" si="4"/>
        <v>0</v>
      </c>
      <c r="K51" s="4" t="s">
        <v>291</v>
      </c>
      <c r="L51" s="4" t="s">
        <v>292</v>
      </c>
      <c r="M51" s="4" t="s">
        <v>293</v>
      </c>
      <c r="N51" s="4" t="s">
        <v>294</v>
      </c>
      <c r="O51" s="4">
        <v>30900428</v>
      </c>
      <c r="P51" s="4">
        <f t="shared" si="0"/>
        <v>370805136</v>
      </c>
      <c r="Q51" s="4">
        <v>197482083.69999999</v>
      </c>
      <c r="R51" s="4">
        <f t="shared" si="1"/>
        <v>0.5325764519615499</v>
      </c>
      <c r="S51" s="4">
        <f t="shared" si="2"/>
        <v>0.5325764519615499</v>
      </c>
    </row>
    <row r="52" spans="1:19" x14ac:dyDescent="0.25">
      <c r="A52" s="4" t="s">
        <v>295</v>
      </c>
      <c r="B52" s="4" t="s">
        <v>296</v>
      </c>
      <c r="C52" s="4" t="s">
        <v>297</v>
      </c>
      <c r="D52" s="4" t="s">
        <v>298</v>
      </c>
      <c r="E52" s="4">
        <v>33503284</v>
      </c>
      <c r="F52" s="4">
        <f t="shared" si="3"/>
        <v>402039408</v>
      </c>
      <c r="G52" s="4"/>
      <c r="H52" s="4">
        <f t="shared" si="4"/>
        <v>0</v>
      </c>
      <c r="K52" s="4" t="s">
        <v>295</v>
      </c>
      <c r="L52" s="4" t="s">
        <v>296</v>
      </c>
      <c r="M52" s="4" t="s">
        <v>297</v>
      </c>
      <c r="N52" s="4" t="s">
        <v>298</v>
      </c>
      <c r="O52" s="4">
        <v>30900429</v>
      </c>
      <c r="P52" s="4">
        <f t="shared" si="0"/>
        <v>370805148</v>
      </c>
      <c r="Q52" s="4">
        <v>195888958.59999999</v>
      </c>
      <c r="R52" s="4">
        <f t="shared" si="1"/>
        <v>0.52828004049177868</v>
      </c>
      <c r="S52" s="4">
        <f t="shared" si="2"/>
        <v>0.52828004049177868</v>
      </c>
    </row>
    <row r="53" spans="1:19" x14ac:dyDescent="0.25">
      <c r="A53" s="4" t="s">
        <v>299</v>
      </c>
      <c r="B53" s="4" t="s">
        <v>300</v>
      </c>
      <c r="C53" s="4" t="s">
        <v>301</v>
      </c>
      <c r="D53" s="4" t="s">
        <v>302</v>
      </c>
      <c r="E53" s="4">
        <v>33503285</v>
      </c>
      <c r="F53" s="4">
        <f t="shared" si="3"/>
        <v>402039420</v>
      </c>
      <c r="G53" s="4">
        <v>113562036.5</v>
      </c>
      <c r="H53" s="4">
        <f t="shared" si="4"/>
        <v>0.28246492968276593</v>
      </c>
      <c r="K53" s="4" t="s">
        <v>299</v>
      </c>
      <c r="L53" s="4" t="s">
        <v>300</v>
      </c>
      <c r="M53" s="4" t="s">
        <v>301</v>
      </c>
      <c r="N53" s="4" t="s">
        <v>302</v>
      </c>
      <c r="O53" s="4">
        <v>30900430</v>
      </c>
      <c r="P53" s="4">
        <f t="shared" si="0"/>
        <v>370805160</v>
      </c>
      <c r="Q53" s="4">
        <v>182463588.59999999</v>
      </c>
      <c r="R53" s="4">
        <f t="shared" si="1"/>
        <v>0.49207402777242903</v>
      </c>
      <c r="S53" s="4">
        <f t="shared" si="2"/>
        <v>0.2096090980896631</v>
      </c>
    </row>
    <row r="54" spans="1:19" x14ac:dyDescent="0.25">
      <c r="A54" s="4" t="s">
        <v>303</v>
      </c>
      <c r="B54" s="4" t="s">
        <v>304</v>
      </c>
      <c r="C54" s="4" t="s">
        <v>305</v>
      </c>
      <c r="D54" s="4" t="s">
        <v>305</v>
      </c>
      <c r="E54" s="4">
        <v>33503286</v>
      </c>
      <c r="F54" s="4">
        <f t="shared" si="3"/>
        <v>402039432</v>
      </c>
      <c r="G54" s="4">
        <v>211251085.40000001</v>
      </c>
      <c r="H54" s="4">
        <f t="shared" si="4"/>
        <v>0.52544867141290763</v>
      </c>
      <c r="K54" s="4" t="s">
        <v>303</v>
      </c>
      <c r="L54" s="4" t="s">
        <v>304</v>
      </c>
      <c r="M54" s="4" t="s">
        <v>305</v>
      </c>
      <c r="N54" s="4" t="s">
        <v>305</v>
      </c>
      <c r="O54" s="4">
        <v>30900431</v>
      </c>
      <c r="P54" s="4">
        <f t="shared" si="0"/>
        <v>370805172</v>
      </c>
      <c r="Q54" s="4">
        <v>181314390.30000001</v>
      </c>
      <c r="R54" s="4">
        <f t="shared" si="1"/>
        <v>0.48897481478494592</v>
      </c>
      <c r="S54" s="4">
        <f t="shared" si="2"/>
        <v>-3.6473856627961709E-2</v>
      </c>
    </row>
    <row r="55" spans="1:19" x14ac:dyDescent="0.25">
      <c r="A55" s="4" t="s">
        <v>306</v>
      </c>
      <c r="B55" s="4" t="s">
        <v>307</v>
      </c>
      <c r="C55" s="4" t="s">
        <v>308</v>
      </c>
      <c r="D55" s="4" t="s">
        <v>309</v>
      </c>
      <c r="E55" s="4">
        <v>33503287</v>
      </c>
      <c r="F55" s="4">
        <f t="shared" si="3"/>
        <v>402039444</v>
      </c>
      <c r="G55" s="4"/>
      <c r="H55" s="4">
        <f t="shared" si="4"/>
        <v>0</v>
      </c>
      <c r="K55" s="4" t="s">
        <v>306</v>
      </c>
      <c r="L55" s="4" t="s">
        <v>307</v>
      </c>
      <c r="M55" s="4" t="s">
        <v>308</v>
      </c>
      <c r="N55" s="4" t="s">
        <v>309</v>
      </c>
      <c r="O55" s="4">
        <v>30900432</v>
      </c>
      <c r="P55" s="4">
        <f t="shared" si="0"/>
        <v>370805184</v>
      </c>
      <c r="Q55" s="4">
        <v>179470040.90000001</v>
      </c>
      <c r="R55" s="4">
        <f t="shared" si="1"/>
        <v>0.48400089492815723</v>
      </c>
      <c r="S55" s="4">
        <f t="shared" si="2"/>
        <v>0.48400089492815723</v>
      </c>
    </row>
    <row r="56" spans="1:19" x14ac:dyDescent="0.25">
      <c r="A56" s="4" t="s">
        <v>310</v>
      </c>
      <c r="B56" s="4" t="s">
        <v>311</v>
      </c>
      <c r="C56" s="4" t="s">
        <v>312</v>
      </c>
      <c r="D56" s="4" t="s">
        <v>313</v>
      </c>
      <c r="E56" s="4">
        <v>33503288</v>
      </c>
      <c r="F56" s="4">
        <f t="shared" si="3"/>
        <v>402039456</v>
      </c>
      <c r="G56" s="4"/>
      <c r="H56" s="4">
        <f t="shared" si="4"/>
        <v>0</v>
      </c>
      <c r="K56" s="4" t="s">
        <v>310</v>
      </c>
      <c r="L56" s="4" t="s">
        <v>311</v>
      </c>
      <c r="M56" s="4" t="s">
        <v>312</v>
      </c>
      <c r="N56" s="4" t="s">
        <v>313</v>
      </c>
      <c r="O56" s="4">
        <v>30900433</v>
      </c>
      <c r="P56" s="4">
        <f t="shared" si="0"/>
        <v>370805196</v>
      </c>
      <c r="Q56" s="4">
        <v>178638412.80000001</v>
      </c>
      <c r="R56" s="4">
        <f t="shared" si="1"/>
        <v>0.48175811646393435</v>
      </c>
      <c r="S56" s="4">
        <f t="shared" si="2"/>
        <v>0.48175811646393435</v>
      </c>
    </row>
    <row r="57" spans="1:19" x14ac:dyDescent="0.25">
      <c r="A57" s="4" t="s">
        <v>314</v>
      </c>
      <c r="B57" s="4" t="s">
        <v>315</v>
      </c>
      <c r="C57" s="4" t="s">
        <v>316</v>
      </c>
      <c r="D57" s="4" t="s">
        <v>317</v>
      </c>
      <c r="E57" s="4">
        <v>33503289</v>
      </c>
      <c r="F57" s="4">
        <f t="shared" si="3"/>
        <v>402039468</v>
      </c>
      <c r="G57" s="4">
        <v>241282505.80000001</v>
      </c>
      <c r="H57" s="4">
        <f t="shared" si="4"/>
        <v>0.60014631648055017</v>
      </c>
      <c r="K57" s="4" t="s">
        <v>314</v>
      </c>
      <c r="L57" s="4" t="s">
        <v>315</v>
      </c>
      <c r="M57" s="4" t="s">
        <v>316</v>
      </c>
      <c r="N57" s="4" t="s">
        <v>317</v>
      </c>
      <c r="O57" s="4">
        <v>30900434</v>
      </c>
      <c r="P57" s="4">
        <f t="shared" si="0"/>
        <v>370805208</v>
      </c>
      <c r="Q57" s="4">
        <v>177670287.30000001</v>
      </c>
      <c r="R57" s="4">
        <f t="shared" si="1"/>
        <v>0.4791472273496224</v>
      </c>
      <c r="S57" s="4">
        <f t="shared" si="2"/>
        <v>-0.12099908913092777</v>
      </c>
    </row>
    <row r="58" spans="1:19" x14ac:dyDescent="0.25">
      <c r="A58" s="4" t="s">
        <v>318</v>
      </c>
      <c r="B58" s="4" t="s">
        <v>319</v>
      </c>
      <c r="C58" s="4" t="s">
        <v>320</v>
      </c>
      <c r="D58" s="4" t="s">
        <v>321</v>
      </c>
      <c r="E58" s="4">
        <v>33503290</v>
      </c>
      <c r="F58" s="4">
        <f t="shared" si="3"/>
        <v>402039480</v>
      </c>
      <c r="G58" s="4"/>
      <c r="H58" s="4">
        <f t="shared" si="4"/>
        <v>0</v>
      </c>
      <c r="K58" s="4" t="s">
        <v>318</v>
      </c>
      <c r="L58" s="4" t="s">
        <v>319</v>
      </c>
      <c r="M58" s="4" t="s">
        <v>320</v>
      </c>
      <c r="N58" s="4" t="s">
        <v>321</v>
      </c>
      <c r="O58" s="4">
        <v>30900435</v>
      </c>
      <c r="P58" s="4">
        <f t="shared" si="0"/>
        <v>370805220</v>
      </c>
      <c r="Q58" s="4">
        <v>177654131.09999999</v>
      </c>
      <c r="R58" s="4">
        <f t="shared" si="1"/>
        <v>0.47910364125941912</v>
      </c>
      <c r="S58" s="4">
        <f t="shared" si="2"/>
        <v>0.47910364125941912</v>
      </c>
    </row>
    <row r="59" spans="1:19" x14ac:dyDescent="0.25">
      <c r="A59" s="4" t="s">
        <v>322</v>
      </c>
      <c r="B59" s="4" t="s">
        <v>323</v>
      </c>
      <c r="C59" s="4" t="s">
        <v>324</v>
      </c>
      <c r="D59" s="4" t="s">
        <v>325</v>
      </c>
      <c r="E59" s="4">
        <v>33503291</v>
      </c>
      <c r="F59" s="4">
        <f t="shared" si="3"/>
        <v>402039492</v>
      </c>
      <c r="G59" s="4"/>
      <c r="H59" s="4">
        <f t="shared" si="4"/>
        <v>0</v>
      </c>
      <c r="K59" s="4" t="s">
        <v>322</v>
      </c>
      <c r="L59" s="4" t="s">
        <v>323</v>
      </c>
      <c r="M59" s="4" t="s">
        <v>324</v>
      </c>
      <c r="N59" s="4" t="s">
        <v>325</v>
      </c>
      <c r="O59" s="4">
        <v>30900436</v>
      </c>
      <c r="P59" s="4">
        <f t="shared" si="0"/>
        <v>370805232</v>
      </c>
      <c r="Q59" s="4">
        <v>172471886.30000001</v>
      </c>
      <c r="R59" s="4">
        <f t="shared" si="1"/>
        <v>0.46512797397637584</v>
      </c>
      <c r="S59" s="4">
        <f t="shared" si="2"/>
        <v>0.46512797397637584</v>
      </c>
    </row>
    <row r="60" spans="1:19" x14ac:dyDescent="0.25">
      <c r="A60" s="4" t="s">
        <v>326</v>
      </c>
      <c r="B60" s="4" t="s">
        <v>327</v>
      </c>
      <c r="C60" s="4" t="s">
        <v>328</v>
      </c>
      <c r="D60" s="4" t="s">
        <v>329</v>
      </c>
      <c r="E60" s="4">
        <v>33503292</v>
      </c>
      <c r="F60" s="4">
        <f t="shared" si="3"/>
        <v>402039504</v>
      </c>
      <c r="G60" s="4">
        <v>117142528.40000001</v>
      </c>
      <c r="H60" s="4">
        <f t="shared" si="4"/>
        <v>0.29137069177162256</v>
      </c>
      <c r="K60" s="4" t="s">
        <v>326</v>
      </c>
      <c r="L60" s="4" t="s">
        <v>327</v>
      </c>
      <c r="M60" s="4" t="s">
        <v>328</v>
      </c>
      <c r="N60" s="4" t="s">
        <v>329</v>
      </c>
      <c r="O60" s="4">
        <v>30900437</v>
      </c>
      <c r="P60" s="4">
        <f t="shared" si="0"/>
        <v>370805244</v>
      </c>
      <c r="Q60" s="4">
        <v>164383359.59999999</v>
      </c>
      <c r="R60" s="4">
        <f t="shared" si="1"/>
        <v>0.44331454924084079</v>
      </c>
      <c r="S60" s="4">
        <f t="shared" si="2"/>
        <v>0.15194385746921824</v>
      </c>
    </row>
    <row r="61" spans="1:19" x14ac:dyDescent="0.25">
      <c r="A61" s="4" t="s">
        <v>330</v>
      </c>
      <c r="B61" s="4" t="s">
        <v>331</v>
      </c>
      <c r="C61" s="4" t="s">
        <v>332</v>
      </c>
      <c r="D61" s="4" t="s">
        <v>333</v>
      </c>
      <c r="E61" s="4">
        <v>33503293</v>
      </c>
      <c r="F61" s="4">
        <f t="shared" si="3"/>
        <v>402039516</v>
      </c>
      <c r="G61" s="4">
        <v>140612425.59999999</v>
      </c>
      <c r="H61" s="4">
        <f t="shared" si="4"/>
        <v>0.34974777354970249</v>
      </c>
      <c r="K61" s="4" t="s">
        <v>330</v>
      </c>
      <c r="L61" s="4" t="s">
        <v>331</v>
      </c>
      <c r="M61" s="4" t="s">
        <v>332</v>
      </c>
      <c r="N61" s="4" t="s">
        <v>333</v>
      </c>
      <c r="O61" s="4">
        <v>30900438</v>
      </c>
      <c r="P61" s="4">
        <f t="shared" si="0"/>
        <v>370805256</v>
      </c>
      <c r="Q61" s="4">
        <v>161942227.69999999</v>
      </c>
      <c r="R61" s="4">
        <f t="shared" si="1"/>
        <v>0.43673120884780553</v>
      </c>
      <c r="S61" s="4">
        <f t="shared" si="2"/>
        <v>8.698343529810304E-2</v>
      </c>
    </row>
    <row r="62" spans="1:19" x14ac:dyDescent="0.25">
      <c r="A62" s="4" t="s">
        <v>334</v>
      </c>
      <c r="B62" s="4" t="s">
        <v>335</v>
      </c>
      <c r="C62" s="4" t="s">
        <v>336</v>
      </c>
      <c r="D62" s="4" t="s">
        <v>337</v>
      </c>
      <c r="E62" s="4">
        <v>33503294</v>
      </c>
      <c r="F62" s="4">
        <f t="shared" si="3"/>
        <v>402039528</v>
      </c>
      <c r="G62" s="4">
        <v>72284678.290000007</v>
      </c>
      <c r="H62" s="4">
        <f t="shared" si="4"/>
        <v>0.17979495361958539</v>
      </c>
      <c r="K62" s="4" t="s">
        <v>334</v>
      </c>
      <c r="L62" s="4" t="s">
        <v>335</v>
      </c>
      <c r="M62" s="4" t="s">
        <v>336</v>
      </c>
      <c r="N62" s="4" t="s">
        <v>337</v>
      </c>
      <c r="O62" s="4">
        <v>30900439</v>
      </c>
      <c r="P62" s="4">
        <f t="shared" si="0"/>
        <v>370805268</v>
      </c>
      <c r="Q62" s="4">
        <v>160197748.5</v>
      </c>
      <c r="R62" s="4">
        <f t="shared" si="1"/>
        <v>0.43202662509098982</v>
      </c>
      <c r="S62" s="4">
        <f t="shared" si="2"/>
        <v>0.25223167147140446</v>
      </c>
    </row>
    <row r="63" spans="1:19" x14ac:dyDescent="0.25">
      <c r="A63" s="4" t="s">
        <v>63</v>
      </c>
      <c r="B63" s="4" t="s">
        <v>64</v>
      </c>
      <c r="C63" s="4" t="s">
        <v>65</v>
      </c>
      <c r="D63" s="4" t="s">
        <v>66</v>
      </c>
      <c r="E63" s="4">
        <v>33503295</v>
      </c>
      <c r="F63" s="4">
        <f t="shared" si="3"/>
        <v>402039540</v>
      </c>
      <c r="G63" s="4"/>
      <c r="H63" s="4">
        <f t="shared" si="4"/>
        <v>0</v>
      </c>
      <c r="K63" s="4" t="s">
        <v>63</v>
      </c>
      <c r="L63" s="4" t="s">
        <v>64</v>
      </c>
      <c r="M63" s="4" t="s">
        <v>65</v>
      </c>
      <c r="N63" s="4" t="s">
        <v>66</v>
      </c>
      <c r="O63" s="4">
        <v>30900440</v>
      </c>
      <c r="P63" s="4">
        <f t="shared" si="0"/>
        <v>370805280</v>
      </c>
      <c r="Q63" s="4">
        <v>160042879.69999999</v>
      </c>
      <c r="R63" s="4">
        <f t="shared" si="1"/>
        <v>0.43160895578401687</v>
      </c>
      <c r="S63" s="4">
        <f t="shared" si="2"/>
        <v>0.43160895578401687</v>
      </c>
    </row>
    <row r="64" spans="1:19" x14ac:dyDescent="0.25">
      <c r="A64" s="4" t="s">
        <v>19</v>
      </c>
      <c r="B64" s="4" t="s">
        <v>20</v>
      </c>
      <c r="C64" s="4" t="s">
        <v>21</v>
      </c>
      <c r="D64" s="4" t="s">
        <v>22</v>
      </c>
      <c r="E64" s="4">
        <v>33503296</v>
      </c>
      <c r="F64" s="4">
        <f t="shared" si="3"/>
        <v>402039552</v>
      </c>
      <c r="G64" s="4"/>
      <c r="H64" s="4">
        <f t="shared" si="4"/>
        <v>0</v>
      </c>
      <c r="K64" s="4" t="s">
        <v>19</v>
      </c>
      <c r="L64" s="4" t="s">
        <v>20</v>
      </c>
      <c r="M64" s="4" t="s">
        <v>21</v>
      </c>
      <c r="N64" s="4" t="s">
        <v>22</v>
      </c>
      <c r="O64" s="4">
        <v>30900441</v>
      </c>
      <c r="P64" s="4">
        <f t="shared" si="0"/>
        <v>370805292</v>
      </c>
      <c r="Q64" s="4">
        <v>159309828.69999999</v>
      </c>
      <c r="R64" s="4">
        <f t="shared" si="1"/>
        <v>0.42963202558608571</v>
      </c>
      <c r="S64" s="4">
        <f t="shared" si="2"/>
        <v>0.42963202558608571</v>
      </c>
    </row>
    <row r="65" spans="1:19" x14ac:dyDescent="0.25">
      <c r="A65" s="4" t="s">
        <v>338</v>
      </c>
      <c r="B65" s="4" t="s">
        <v>339</v>
      </c>
      <c r="C65" s="4" t="s">
        <v>340</v>
      </c>
      <c r="D65" s="4" t="s">
        <v>341</v>
      </c>
      <c r="E65" s="4">
        <v>33503297</v>
      </c>
      <c r="F65" s="4">
        <f t="shared" si="3"/>
        <v>402039564</v>
      </c>
      <c r="G65" s="4">
        <v>121466519.59999999</v>
      </c>
      <c r="H65" s="4">
        <f t="shared" si="4"/>
        <v>0.30212578680440516</v>
      </c>
      <c r="K65" s="4" t="s">
        <v>338</v>
      </c>
      <c r="L65" s="4" t="s">
        <v>339</v>
      </c>
      <c r="M65" s="4" t="s">
        <v>340</v>
      </c>
      <c r="N65" s="4" t="s">
        <v>341</v>
      </c>
      <c r="O65" s="4">
        <v>30900442</v>
      </c>
      <c r="P65" s="4">
        <f t="shared" si="0"/>
        <v>370805304</v>
      </c>
      <c r="Q65" s="4">
        <v>156744155.69999999</v>
      </c>
      <c r="R65" s="4">
        <f t="shared" si="1"/>
        <v>0.42271281993312582</v>
      </c>
      <c r="S65" s="4">
        <f t="shared" si="2"/>
        <v>0.12058703312872066</v>
      </c>
    </row>
    <row r="66" spans="1:19" x14ac:dyDescent="0.25">
      <c r="A66" s="4" t="s">
        <v>342</v>
      </c>
      <c r="B66" s="4" t="s">
        <v>343</v>
      </c>
      <c r="C66" s="4" t="s">
        <v>344</v>
      </c>
      <c r="D66" s="4" t="s">
        <v>345</v>
      </c>
      <c r="E66" s="4">
        <v>33503298</v>
      </c>
      <c r="F66" s="4">
        <f t="shared" si="3"/>
        <v>402039576</v>
      </c>
      <c r="G66" s="4">
        <v>174773764.90000001</v>
      </c>
      <c r="H66" s="4">
        <f t="shared" si="4"/>
        <v>0.43471781220861699</v>
      </c>
      <c r="K66" s="4" t="s">
        <v>342</v>
      </c>
      <c r="L66" s="4" t="s">
        <v>343</v>
      </c>
      <c r="M66" s="4" t="s">
        <v>344</v>
      </c>
      <c r="N66" s="4" t="s">
        <v>345</v>
      </c>
      <c r="O66" s="4">
        <v>30900443</v>
      </c>
      <c r="P66" s="4">
        <f t="shared" ref="P66:P129" si="5">O66*12</f>
        <v>370805316</v>
      </c>
      <c r="Q66" s="4">
        <v>155903547.59999999</v>
      </c>
      <c r="R66" s="4">
        <f t="shared" ref="R66:R129" si="6">Q66/P66</f>
        <v>0.42044582661808438</v>
      </c>
      <c r="S66" s="4">
        <f t="shared" ref="S66:S129" si="7">R66-H66</f>
        <v>-1.427198559053261E-2</v>
      </c>
    </row>
    <row r="67" spans="1:19" x14ac:dyDescent="0.25">
      <c r="A67" s="4" t="s">
        <v>346</v>
      </c>
      <c r="B67" s="4" t="s">
        <v>347</v>
      </c>
      <c r="C67" s="4" t="s">
        <v>348</v>
      </c>
      <c r="D67" s="4" t="s">
        <v>349</v>
      </c>
      <c r="E67" s="4">
        <v>33503299</v>
      </c>
      <c r="F67" s="4">
        <f t="shared" ref="F67:F130" si="8">E67*12</f>
        <v>402039588</v>
      </c>
      <c r="G67" s="4"/>
      <c r="H67" s="4">
        <f t="shared" ref="H67:H130" si="9">G67/F67</f>
        <v>0</v>
      </c>
      <c r="K67" s="4" t="s">
        <v>346</v>
      </c>
      <c r="L67" s="4" t="s">
        <v>347</v>
      </c>
      <c r="M67" s="4" t="s">
        <v>348</v>
      </c>
      <c r="N67" s="4" t="s">
        <v>349</v>
      </c>
      <c r="O67" s="4">
        <v>30900444</v>
      </c>
      <c r="P67" s="4">
        <f t="shared" si="5"/>
        <v>370805328</v>
      </c>
      <c r="Q67" s="4">
        <v>154355577.09999999</v>
      </c>
      <c r="R67" s="4">
        <f t="shared" si="6"/>
        <v>0.41627119527257705</v>
      </c>
      <c r="S67" s="4">
        <f t="shared" si="7"/>
        <v>0.41627119527257705</v>
      </c>
    </row>
    <row r="68" spans="1:19" x14ac:dyDescent="0.25">
      <c r="A68" s="4" t="s">
        <v>350</v>
      </c>
      <c r="B68" s="4" t="s">
        <v>351</v>
      </c>
      <c r="C68" s="4" t="s">
        <v>352</v>
      </c>
      <c r="D68" s="4" t="s">
        <v>353</v>
      </c>
      <c r="E68" s="4">
        <v>33503300</v>
      </c>
      <c r="F68" s="4">
        <f t="shared" si="8"/>
        <v>402039600</v>
      </c>
      <c r="G68" s="4">
        <v>188526960.90000001</v>
      </c>
      <c r="H68" s="4">
        <f t="shared" si="9"/>
        <v>0.4689263468076279</v>
      </c>
      <c r="K68" s="4" t="s">
        <v>350</v>
      </c>
      <c r="L68" s="4" t="s">
        <v>351</v>
      </c>
      <c r="M68" s="4" t="s">
        <v>352</v>
      </c>
      <c r="N68" s="4" t="s">
        <v>353</v>
      </c>
      <c r="O68" s="4">
        <v>30900445</v>
      </c>
      <c r="P68" s="4">
        <f t="shared" si="5"/>
        <v>370805340</v>
      </c>
      <c r="Q68" s="4">
        <v>153583746.69999999</v>
      </c>
      <c r="R68" s="4">
        <f t="shared" si="6"/>
        <v>0.41418968426937969</v>
      </c>
      <c r="S68" s="4">
        <f t="shared" si="7"/>
        <v>-5.4736662538248215E-2</v>
      </c>
    </row>
    <row r="69" spans="1:19" x14ac:dyDescent="0.25">
      <c r="A69" s="4" t="s">
        <v>354</v>
      </c>
      <c r="B69" s="4" t="s">
        <v>355</v>
      </c>
      <c r="C69" s="4" t="s">
        <v>356</v>
      </c>
      <c r="D69" s="4" t="s">
        <v>357</v>
      </c>
      <c r="E69" s="4">
        <v>33503301</v>
      </c>
      <c r="F69" s="4">
        <f t="shared" si="8"/>
        <v>402039612</v>
      </c>
      <c r="G69" s="4"/>
      <c r="H69" s="4">
        <f t="shared" si="9"/>
        <v>0</v>
      </c>
      <c r="K69" s="4" t="s">
        <v>354</v>
      </c>
      <c r="L69" s="4" t="s">
        <v>355</v>
      </c>
      <c r="M69" s="4" t="s">
        <v>356</v>
      </c>
      <c r="N69" s="4" t="s">
        <v>357</v>
      </c>
      <c r="O69" s="4">
        <v>30900446</v>
      </c>
      <c r="P69" s="4">
        <f t="shared" si="5"/>
        <v>370805352</v>
      </c>
      <c r="Q69" s="4">
        <v>144583755.69999999</v>
      </c>
      <c r="R69" s="4">
        <f t="shared" si="6"/>
        <v>0.38991820080309947</v>
      </c>
      <c r="S69" s="4">
        <f t="shared" si="7"/>
        <v>0.38991820080309947</v>
      </c>
    </row>
    <row r="70" spans="1:19" x14ac:dyDescent="0.25">
      <c r="A70" s="4">
        <v>90732</v>
      </c>
      <c r="B70" s="4" t="s">
        <v>358</v>
      </c>
      <c r="C70" s="4" t="s">
        <v>359</v>
      </c>
      <c r="D70" s="4" t="s">
        <v>360</v>
      </c>
      <c r="E70" s="4">
        <v>33503302</v>
      </c>
      <c r="F70" s="4">
        <f t="shared" si="8"/>
        <v>402039624</v>
      </c>
      <c r="G70" s="4">
        <v>186378938.90000001</v>
      </c>
      <c r="H70" s="4">
        <f t="shared" si="9"/>
        <v>0.46358350713212287</v>
      </c>
      <c r="K70" s="4">
        <v>90732</v>
      </c>
      <c r="L70" s="4" t="s">
        <v>358</v>
      </c>
      <c r="M70" s="4" t="s">
        <v>359</v>
      </c>
      <c r="N70" s="4" t="s">
        <v>360</v>
      </c>
      <c r="O70" s="4">
        <v>30900447</v>
      </c>
      <c r="P70" s="4">
        <f t="shared" si="5"/>
        <v>370805364</v>
      </c>
      <c r="Q70" s="4">
        <v>142689613.90000001</v>
      </c>
      <c r="R70" s="4">
        <f t="shared" si="6"/>
        <v>0.38481000479809674</v>
      </c>
      <c r="S70" s="4">
        <f t="shared" si="7"/>
        <v>-7.8773502334026135E-2</v>
      </c>
    </row>
    <row r="71" spans="1:19" x14ac:dyDescent="0.25">
      <c r="A71" s="4" t="s">
        <v>361</v>
      </c>
      <c r="B71" s="4" t="s">
        <v>362</v>
      </c>
      <c r="C71" s="4" t="s">
        <v>363</v>
      </c>
      <c r="D71" s="4" t="s">
        <v>364</v>
      </c>
      <c r="E71" s="4">
        <v>33503303</v>
      </c>
      <c r="F71" s="4">
        <f t="shared" si="8"/>
        <v>402039636</v>
      </c>
      <c r="G71" s="4">
        <v>97176724.329999998</v>
      </c>
      <c r="H71" s="4">
        <f t="shared" si="9"/>
        <v>0.24170931328273315</v>
      </c>
      <c r="K71" s="4" t="s">
        <v>361</v>
      </c>
      <c r="L71" s="4" t="s">
        <v>362</v>
      </c>
      <c r="M71" s="4" t="s">
        <v>363</v>
      </c>
      <c r="N71" s="4" t="s">
        <v>364</v>
      </c>
      <c r="O71" s="4">
        <v>30900448</v>
      </c>
      <c r="P71" s="4">
        <f t="shared" si="5"/>
        <v>370805376</v>
      </c>
      <c r="Q71" s="4">
        <v>141653448.30000001</v>
      </c>
      <c r="R71" s="4">
        <f t="shared" si="6"/>
        <v>0.38201562724915838</v>
      </c>
      <c r="S71" s="4">
        <f t="shared" si="7"/>
        <v>0.14030631396642523</v>
      </c>
    </row>
    <row r="72" spans="1:19" x14ac:dyDescent="0.25">
      <c r="A72" s="4" t="s">
        <v>365</v>
      </c>
      <c r="B72" s="4" t="s">
        <v>366</v>
      </c>
      <c r="C72" s="4" t="s">
        <v>367</v>
      </c>
      <c r="D72" s="4" t="s">
        <v>368</v>
      </c>
      <c r="E72" s="4">
        <v>33503304</v>
      </c>
      <c r="F72" s="4">
        <f t="shared" si="8"/>
        <v>402039648</v>
      </c>
      <c r="G72" s="4">
        <v>182346364.09999999</v>
      </c>
      <c r="H72" s="4">
        <f t="shared" si="9"/>
        <v>0.45355318811740675</v>
      </c>
      <c r="K72" s="4" t="s">
        <v>365</v>
      </c>
      <c r="L72" s="4" t="s">
        <v>366</v>
      </c>
      <c r="M72" s="4" t="s">
        <v>367</v>
      </c>
      <c r="N72" s="4" t="s">
        <v>368</v>
      </c>
      <c r="O72" s="4">
        <v>30900449</v>
      </c>
      <c r="P72" s="4">
        <f t="shared" si="5"/>
        <v>370805388</v>
      </c>
      <c r="Q72" s="4">
        <v>138532657.5</v>
      </c>
      <c r="R72" s="4">
        <f t="shared" si="6"/>
        <v>0.3735993650124631</v>
      </c>
      <c r="S72" s="4">
        <f t="shared" si="7"/>
        <v>-7.9953823104943644E-2</v>
      </c>
    </row>
    <row r="73" spans="1:19" x14ac:dyDescent="0.25">
      <c r="A73" s="4" t="s">
        <v>369</v>
      </c>
      <c r="B73" s="4" t="s">
        <v>370</v>
      </c>
      <c r="C73" s="4" t="s">
        <v>371</v>
      </c>
      <c r="D73" s="4" t="s">
        <v>372</v>
      </c>
      <c r="E73" s="4">
        <v>33503305</v>
      </c>
      <c r="F73" s="4">
        <f t="shared" si="8"/>
        <v>402039660</v>
      </c>
      <c r="G73" s="4"/>
      <c r="H73" s="4">
        <f t="shared" si="9"/>
        <v>0</v>
      </c>
      <c r="K73" s="4" t="s">
        <v>369</v>
      </c>
      <c r="L73" s="4" t="s">
        <v>370</v>
      </c>
      <c r="M73" s="4" t="s">
        <v>371</v>
      </c>
      <c r="N73" s="4" t="s">
        <v>372</v>
      </c>
      <c r="O73" s="4">
        <v>30900450</v>
      </c>
      <c r="P73" s="4">
        <f t="shared" si="5"/>
        <v>370805400</v>
      </c>
      <c r="Q73" s="4">
        <v>138164554.59999999</v>
      </c>
      <c r="R73" s="4">
        <f t="shared" si="6"/>
        <v>0.37260664111148328</v>
      </c>
      <c r="S73" s="4">
        <f t="shared" si="7"/>
        <v>0.37260664111148328</v>
      </c>
    </row>
    <row r="74" spans="1:19" x14ac:dyDescent="0.25">
      <c r="A74" s="4" t="s">
        <v>373</v>
      </c>
      <c r="B74" s="4" t="s">
        <v>374</v>
      </c>
      <c r="C74" s="4" t="s">
        <v>375</v>
      </c>
      <c r="D74" s="4" t="s">
        <v>376</v>
      </c>
      <c r="E74" s="4">
        <v>33503306</v>
      </c>
      <c r="F74" s="4">
        <f t="shared" si="8"/>
        <v>402039672</v>
      </c>
      <c r="G74" s="4">
        <v>95639692.129999995</v>
      </c>
      <c r="H74" s="4">
        <f t="shared" si="9"/>
        <v>0.23788620574240243</v>
      </c>
      <c r="K74" s="4" t="s">
        <v>373</v>
      </c>
      <c r="L74" s="4" t="s">
        <v>374</v>
      </c>
      <c r="M74" s="4" t="s">
        <v>375</v>
      </c>
      <c r="N74" s="4" t="s">
        <v>376</v>
      </c>
      <c r="O74" s="4">
        <v>30900451</v>
      </c>
      <c r="P74" s="4">
        <f t="shared" si="5"/>
        <v>370805412</v>
      </c>
      <c r="Q74" s="4">
        <v>137669766.80000001</v>
      </c>
      <c r="R74" s="4">
        <f t="shared" si="6"/>
        <v>0.37127226934864699</v>
      </c>
      <c r="S74" s="4">
        <f t="shared" si="7"/>
        <v>0.13338606360624455</v>
      </c>
    </row>
    <row r="75" spans="1:19" x14ac:dyDescent="0.25">
      <c r="A75" s="4" t="s">
        <v>377</v>
      </c>
      <c r="B75" s="4" t="s">
        <v>378</v>
      </c>
      <c r="C75" s="4" t="s">
        <v>379</v>
      </c>
      <c r="D75" s="4" t="s">
        <v>380</v>
      </c>
      <c r="E75" s="4">
        <v>33503307</v>
      </c>
      <c r="F75" s="4">
        <f t="shared" si="8"/>
        <v>402039684</v>
      </c>
      <c r="G75" s="4">
        <v>130749115.2</v>
      </c>
      <c r="H75" s="4">
        <f t="shared" si="9"/>
        <v>0.32521445121820364</v>
      </c>
      <c r="K75" s="4" t="s">
        <v>377</v>
      </c>
      <c r="L75" s="4" t="s">
        <v>378</v>
      </c>
      <c r="M75" s="4" t="s">
        <v>379</v>
      </c>
      <c r="N75" s="4" t="s">
        <v>380</v>
      </c>
      <c r="O75" s="4">
        <v>30900452</v>
      </c>
      <c r="P75" s="4">
        <f t="shared" si="5"/>
        <v>370805424</v>
      </c>
      <c r="Q75" s="4">
        <v>131961555.8</v>
      </c>
      <c r="R75" s="4">
        <f t="shared" si="6"/>
        <v>0.35587817021792001</v>
      </c>
      <c r="S75" s="4">
        <f t="shared" si="7"/>
        <v>3.0663718999716372E-2</v>
      </c>
    </row>
    <row r="76" spans="1:19" x14ac:dyDescent="0.25">
      <c r="A76" s="4" t="s">
        <v>381</v>
      </c>
      <c r="B76" s="4" t="s">
        <v>382</v>
      </c>
      <c r="C76" s="4" t="s">
        <v>383</v>
      </c>
      <c r="D76" s="4" t="s">
        <v>383</v>
      </c>
      <c r="E76" s="4">
        <v>33503308</v>
      </c>
      <c r="F76" s="4">
        <f t="shared" si="8"/>
        <v>402039696</v>
      </c>
      <c r="G76" s="4">
        <v>113660276.90000001</v>
      </c>
      <c r="H76" s="4">
        <f t="shared" si="9"/>
        <v>0.28270909074610384</v>
      </c>
      <c r="K76" s="4" t="s">
        <v>381</v>
      </c>
      <c r="L76" s="4" t="s">
        <v>382</v>
      </c>
      <c r="M76" s="4" t="s">
        <v>383</v>
      </c>
      <c r="N76" s="4" t="s">
        <v>383</v>
      </c>
      <c r="O76" s="4">
        <v>30900453</v>
      </c>
      <c r="P76" s="4">
        <f t="shared" si="5"/>
        <v>370805436</v>
      </c>
      <c r="Q76" s="4">
        <v>131017582.5</v>
      </c>
      <c r="R76" s="4">
        <f t="shared" si="6"/>
        <v>0.3533324212107829</v>
      </c>
      <c r="S76" s="4">
        <f t="shared" si="7"/>
        <v>7.0623330464679057E-2</v>
      </c>
    </row>
    <row r="77" spans="1:19" x14ac:dyDescent="0.25">
      <c r="A77" s="4">
        <v>90670</v>
      </c>
      <c r="B77" s="4" t="s">
        <v>384</v>
      </c>
      <c r="C77" s="4" t="s">
        <v>385</v>
      </c>
      <c r="D77" s="4" t="s">
        <v>386</v>
      </c>
      <c r="E77" s="4">
        <v>33503309</v>
      </c>
      <c r="F77" s="4">
        <f t="shared" si="8"/>
        <v>402039708</v>
      </c>
      <c r="G77" s="4">
        <v>432793749.80000001</v>
      </c>
      <c r="H77" s="4">
        <f t="shared" si="9"/>
        <v>1.0764950356595127</v>
      </c>
      <c r="K77" s="4">
        <v>90670</v>
      </c>
      <c r="L77" s="4" t="s">
        <v>384</v>
      </c>
      <c r="M77" s="4" t="s">
        <v>385</v>
      </c>
      <c r="N77" s="4" t="s">
        <v>386</v>
      </c>
      <c r="O77" s="4">
        <v>30900454</v>
      </c>
      <c r="P77" s="4">
        <f t="shared" si="5"/>
        <v>370805448</v>
      </c>
      <c r="Q77" s="4">
        <v>129033793.8</v>
      </c>
      <c r="R77" s="4">
        <f t="shared" si="6"/>
        <v>0.34798246491782936</v>
      </c>
      <c r="S77" s="4">
        <f t="shared" si="7"/>
        <v>-0.7285125707416833</v>
      </c>
    </row>
    <row r="78" spans="1:19" x14ac:dyDescent="0.25">
      <c r="A78" s="4" t="s">
        <v>387</v>
      </c>
      <c r="B78" s="4" t="s">
        <v>388</v>
      </c>
      <c r="C78" s="4" t="s">
        <v>389</v>
      </c>
      <c r="D78" s="4" t="s">
        <v>390</v>
      </c>
      <c r="E78" s="4">
        <v>33503310</v>
      </c>
      <c r="F78" s="4">
        <f t="shared" si="8"/>
        <v>402039720</v>
      </c>
      <c r="G78" s="4">
        <v>233169546.30000001</v>
      </c>
      <c r="H78" s="4">
        <f t="shared" si="9"/>
        <v>0.57996644286788379</v>
      </c>
      <c r="K78" s="4" t="s">
        <v>387</v>
      </c>
      <c r="L78" s="4" t="s">
        <v>388</v>
      </c>
      <c r="M78" s="4" t="s">
        <v>389</v>
      </c>
      <c r="N78" s="4" t="s">
        <v>390</v>
      </c>
      <c r="O78" s="4">
        <v>30900455</v>
      </c>
      <c r="P78" s="4">
        <f t="shared" si="5"/>
        <v>370805460</v>
      </c>
      <c r="Q78" s="4">
        <v>120158191.3</v>
      </c>
      <c r="R78" s="4">
        <f t="shared" si="6"/>
        <v>0.3240464455404729</v>
      </c>
      <c r="S78" s="4">
        <f t="shared" si="7"/>
        <v>-0.25591999732741089</v>
      </c>
    </row>
    <row r="79" spans="1:19" x14ac:dyDescent="0.25">
      <c r="A79" s="4" t="s">
        <v>391</v>
      </c>
      <c r="B79" s="4" t="s">
        <v>392</v>
      </c>
      <c r="C79" s="4" t="s">
        <v>393</v>
      </c>
      <c r="D79" s="4" t="s">
        <v>394</v>
      </c>
      <c r="E79" s="4">
        <v>33503311</v>
      </c>
      <c r="F79" s="4">
        <f t="shared" si="8"/>
        <v>402039732</v>
      </c>
      <c r="G79" s="4">
        <v>100254747.2</v>
      </c>
      <c r="H79" s="4">
        <f t="shared" si="9"/>
        <v>0.24936527218658081</v>
      </c>
      <c r="K79" s="4" t="s">
        <v>391</v>
      </c>
      <c r="L79" s="4" t="s">
        <v>392</v>
      </c>
      <c r="M79" s="4" t="s">
        <v>393</v>
      </c>
      <c r="N79" s="4" t="s">
        <v>394</v>
      </c>
      <c r="O79" s="4">
        <v>30900456</v>
      </c>
      <c r="P79" s="4">
        <f t="shared" si="5"/>
        <v>370805472</v>
      </c>
      <c r="Q79" s="4">
        <v>116423797</v>
      </c>
      <c r="R79" s="4">
        <f t="shared" si="6"/>
        <v>0.31397540163592841</v>
      </c>
      <c r="S79" s="4">
        <f t="shared" si="7"/>
        <v>6.4610129449347603E-2</v>
      </c>
    </row>
    <row r="80" spans="1:19" x14ac:dyDescent="0.25">
      <c r="A80" s="4" t="s">
        <v>395</v>
      </c>
      <c r="B80" s="4" t="s">
        <v>396</v>
      </c>
      <c r="C80" s="4" t="s">
        <v>397</v>
      </c>
      <c r="D80" s="4" t="s">
        <v>398</v>
      </c>
      <c r="E80" s="4">
        <v>33503312</v>
      </c>
      <c r="F80" s="4">
        <f t="shared" si="8"/>
        <v>402039744</v>
      </c>
      <c r="G80" s="4">
        <v>96005577.799999997</v>
      </c>
      <c r="H80" s="4">
        <f t="shared" si="9"/>
        <v>0.23879623652332244</v>
      </c>
      <c r="K80" s="4" t="s">
        <v>395</v>
      </c>
      <c r="L80" s="4" t="s">
        <v>396</v>
      </c>
      <c r="M80" s="4" t="s">
        <v>397</v>
      </c>
      <c r="N80" s="4" t="s">
        <v>398</v>
      </c>
      <c r="O80" s="4">
        <v>30900457</v>
      </c>
      <c r="P80" s="4">
        <f t="shared" si="5"/>
        <v>370805484</v>
      </c>
      <c r="Q80" s="4">
        <v>111472532.09999999</v>
      </c>
      <c r="R80" s="4">
        <f t="shared" si="6"/>
        <v>0.30062266312113117</v>
      </c>
      <c r="S80" s="4">
        <f t="shared" si="7"/>
        <v>6.1826426597808737E-2</v>
      </c>
    </row>
    <row r="81" spans="1:19" x14ac:dyDescent="0.25">
      <c r="A81" s="4" t="s">
        <v>399</v>
      </c>
      <c r="B81" s="4" t="s">
        <v>400</v>
      </c>
      <c r="C81" s="4" t="s">
        <v>401</v>
      </c>
      <c r="D81" s="4" t="s">
        <v>402</v>
      </c>
      <c r="E81" s="4">
        <v>33503313</v>
      </c>
      <c r="F81" s="4">
        <f t="shared" si="8"/>
        <v>402039756</v>
      </c>
      <c r="G81" s="4"/>
      <c r="H81" s="4">
        <f t="shared" si="9"/>
        <v>0</v>
      </c>
      <c r="K81" s="4" t="s">
        <v>399</v>
      </c>
      <c r="L81" s="4" t="s">
        <v>400</v>
      </c>
      <c r="M81" s="4" t="s">
        <v>401</v>
      </c>
      <c r="N81" s="4" t="s">
        <v>402</v>
      </c>
      <c r="O81" s="4">
        <v>30900458</v>
      </c>
      <c r="P81" s="4">
        <f t="shared" si="5"/>
        <v>370805496</v>
      </c>
      <c r="Q81" s="4">
        <v>109118974.40000001</v>
      </c>
      <c r="R81" s="4">
        <f t="shared" si="6"/>
        <v>0.29427550448173512</v>
      </c>
      <c r="S81" s="4">
        <f t="shared" si="7"/>
        <v>0.29427550448173512</v>
      </c>
    </row>
    <row r="82" spans="1:19" x14ac:dyDescent="0.25">
      <c r="A82" s="4" t="s">
        <v>403</v>
      </c>
      <c r="B82" s="4" t="s">
        <v>404</v>
      </c>
      <c r="C82" s="4" t="s">
        <v>405</v>
      </c>
      <c r="D82" s="4" t="s">
        <v>406</v>
      </c>
      <c r="E82" s="4">
        <v>33503314</v>
      </c>
      <c r="F82" s="4">
        <f t="shared" si="8"/>
        <v>402039768</v>
      </c>
      <c r="G82" s="4">
        <v>23024145.989999998</v>
      </c>
      <c r="H82" s="4">
        <f t="shared" si="9"/>
        <v>5.7268329709114739E-2</v>
      </c>
      <c r="K82" s="4" t="s">
        <v>403</v>
      </c>
      <c r="L82" s="4" t="s">
        <v>404</v>
      </c>
      <c r="M82" s="4" t="s">
        <v>405</v>
      </c>
      <c r="N82" s="4" t="s">
        <v>406</v>
      </c>
      <c r="O82" s="4">
        <v>30900459</v>
      </c>
      <c r="P82" s="4">
        <f t="shared" si="5"/>
        <v>370805508</v>
      </c>
      <c r="Q82" s="4">
        <v>102552113</v>
      </c>
      <c r="R82" s="4">
        <f t="shared" si="6"/>
        <v>0.27656577582445191</v>
      </c>
      <c r="S82" s="4">
        <f t="shared" si="7"/>
        <v>0.21929744611533716</v>
      </c>
    </row>
    <row r="83" spans="1:19" x14ac:dyDescent="0.25">
      <c r="A83" s="4" t="s">
        <v>407</v>
      </c>
      <c r="B83" s="4" t="s">
        <v>408</v>
      </c>
      <c r="C83" s="4" t="s">
        <v>409</v>
      </c>
      <c r="D83" s="4" t="s">
        <v>410</v>
      </c>
      <c r="E83" s="4">
        <v>33503315</v>
      </c>
      <c r="F83" s="4">
        <f t="shared" si="8"/>
        <v>402039780</v>
      </c>
      <c r="G83" s="4">
        <v>84899148.599999994</v>
      </c>
      <c r="H83" s="4">
        <f t="shared" si="9"/>
        <v>0.21117101546518605</v>
      </c>
      <c r="K83" s="4" t="s">
        <v>407</v>
      </c>
      <c r="L83" s="4" t="s">
        <v>408</v>
      </c>
      <c r="M83" s="4" t="s">
        <v>409</v>
      </c>
      <c r="N83" s="4" t="s">
        <v>410</v>
      </c>
      <c r="O83" s="4">
        <v>30900460</v>
      </c>
      <c r="P83" s="4">
        <f t="shared" si="5"/>
        <v>370805520</v>
      </c>
      <c r="Q83" s="4">
        <v>102382337.09999999</v>
      </c>
      <c r="R83" s="4">
        <f t="shared" si="6"/>
        <v>0.2761079098822477</v>
      </c>
      <c r="S83" s="4">
        <f t="shared" si="7"/>
        <v>6.4936894417061658E-2</v>
      </c>
    </row>
    <row r="84" spans="1:19" x14ac:dyDescent="0.25">
      <c r="A84" s="4" t="s">
        <v>411</v>
      </c>
      <c r="B84" s="4" t="s">
        <v>412</v>
      </c>
      <c r="C84" s="4" t="s">
        <v>413</v>
      </c>
      <c r="D84" s="4" t="s">
        <v>414</v>
      </c>
      <c r="E84" s="4">
        <v>33503316</v>
      </c>
      <c r="F84" s="4">
        <f t="shared" si="8"/>
        <v>402039792</v>
      </c>
      <c r="G84" s="4">
        <v>180050688.30000001</v>
      </c>
      <c r="H84" s="4">
        <f t="shared" si="9"/>
        <v>0.44784295456008</v>
      </c>
      <c r="K84" s="4" t="s">
        <v>411</v>
      </c>
      <c r="L84" s="4" t="s">
        <v>412</v>
      </c>
      <c r="M84" s="4" t="s">
        <v>413</v>
      </c>
      <c r="N84" s="4" t="s">
        <v>414</v>
      </c>
      <c r="O84" s="4">
        <v>30900461</v>
      </c>
      <c r="P84" s="4">
        <f t="shared" si="5"/>
        <v>370805532</v>
      </c>
      <c r="Q84" s="4">
        <v>102319393.2</v>
      </c>
      <c r="R84" s="4">
        <f t="shared" si="6"/>
        <v>0.2759381518612295</v>
      </c>
      <c r="S84" s="4">
        <f t="shared" si="7"/>
        <v>-0.1719048026988505</v>
      </c>
    </row>
    <row r="85" spans="1:19" x14ac:dyDescent="0.25">
      <c r="A85" s="4" t="s">
        <v>415</v>
      </c>
      <c r="B85" s="4" t="s">
        <v>416</v>
      </c>
      <c r="C85" s="4" t="s">
        <v>417</v>
      </c>
      <c r="D85" s="4" t="s">
        <v>418</v>
      </c>
      <c r="E85" s="4">
        <v>33503317</v>
      </c>
      <c r="F85" s="4">
        <f t="shared" si="8"/>
        <v>402039804</v>
      </c>
      <c r="G85" s="4">
        <v>93716500.939999998</v>
      </c>
      <c r="H85" s="4">
        <f t="shared" si="9"/>
        <v>0.23310254359789709</v>
      </c>
      <c r="K85" s="4" t="s">
        <v>415</v>
      </c>
      <c r="L85" s="4" t="s">
        <v>416</v>
      </c>
      <c r="M85" s="4" t="s">
        <v>417</v>
      </c>
      <c r="N85" s="4" t="s">
        <v>418</v>
      </c>
      <c r="O85" s="4">
        <v>30900462</v>
      </c>
      <c r="P85" s="4">
        <f t="shared" si="5"/>
        <v>370805544</v>
      </c>
      <c r="Q85" s="4">
        <v>100065715.7</v>
      </c>
      <c r="R85" s="4">
        <f t="shared" si="6"/>
        <v>0.26986035489264421</v>
      </c>
      <c r="S85" s="4">
        <f t="shared" si="7"/>
        <v>3.6757811294747117E-2</v>
      </c>
    </row>
    <row r="86" spans="1:19" x14ac:dyDescent="0.25">
      <c r="A86" s="4" t="s">
        <v>419</v>
      </c>
      <c r="B86" s="4" t="s">
        <v>420</v>
      </c>
      <c r="C86" s="4" t="s">
        <v>421</v>
      </c>
      <c r="D86" s="4" t="s">
        <v>422</v>
      </c>
      <c r="E86" s="4">
        <v>33503318</v>
      </c>
      <c r="F86" s="4">
        <f t="shared" si="8"/>
        <v>402039816</v>
      </c>
      <c r="G86" s="4">
        <v>249195363.69999999</v>
      </c>
      <c r="H86" s="4">
        <f t="shared" si="9"/>
        <v>0.61982757374458652</v>
      </c>
      <c r="K86" s="4" t="s">
        <v>419</v>
      </c>
      <c r="L86" s="4" t="s">
        <v>420</v>
      </c>
      <c r="M86" s="4" t="s">
        <v>421</v>
      </c>
      <c r="N86" s="4" t="s">
        <v>422</v>
      </c>
      <c r="O86" s="4">
        <v>30900463</v>
      </c>
      <c r="P86" s="4">
        <f t="shared" si="5"/>
        <v>370805556</v>
      </c>
      <c r="Q86" s="4">
        <v>99529826.370000005</v>
      </c>
      <c r="R86" s="4">
        <f t="shared" si="6"/>
        <v>0.2684151430837784</v>
      </c>
      <c r="S86" s="4">
        <f t="shared" si="7"/>
        <v>-0.35141243066080813</v>
      </c>
    </row>
    <row r="87" spans="1:19" x14ac:dyDescent="0.25">
      <c r="A87" s="4" t="s">
        <v>423</v>
      </c>
      <c r="B87" s="4" t="s">
        <v>424</v>
      </c>
      <c r="C87" s="4" t="s">
        <v>425</v>
      </c>
      <c r="D87" s="4" t="s">
        <v>426</v>
      </c>
      <c r="E87" s="4">
        <v>33503319</v>
      </c>
      <c r="F87" s="4">
        <f t="shared" si="8"/>
        <v>402039828</v>
      </c>
      <c r="G87" s="4">
        <v>84704011.359999999</v>
      </c>
      <c r="H87" s="4">
        <f t="shared" si="9"/>
        <v>0.21068562232098059</v>
      </c>
      <c r="K87" s="4" t="s">
        <v>423</v>
      </c>
      <c r="L87" s="4" t="s">
        <v>424</v>
      </c>
      <c r="M87" s="4" t="s">
        <v>425</v>
      </c>
      <c r="N87" s="4" t="s">
        <v>426</v>
      </c>
      <c r="O87" s="4">
        <v>30900464</v>
      </c>
      <c r="P87" s="4">
        <f t="shared" si="5"/>
        <v>370805568</v>
      </c>
      <c r="Q87" s="4">
        <v>97730345.810000002</v>
      </c>
      <c r="R87" s="4">
        <f t="shared" si="6"/>
        <v>0.26356223920024846</v>
      </c>
      <c r="S87" s="4">
        <f t="shared" si="7"/>
        <v>5.2876616879267868E-2</v>
      </c>
    </row>
    <row r="88" spans="1:19" x14ac:dyDescent="0.25">
      <c r="A88" s="4" t="s">
        <v>427</v>
      </c>
      <c r="B88" s="4" t="s">
        <v>428</v>
      </c>
      <c r="C88" s="4" t="s">
        <v>429</v>
      </c>
      <c r="D88" s="4" t="s">
        <v>430</v>
      </c>
      <c r="E88" s="4">
        <v>33503320</v>
      </c>
      <c r="F88" s="4">
        <f t="shared" si="8"/>
        <v>402039840</v>
      </c>
      <c r="G88" s="4"/>
      <c r="H88" s="4">
        <f t="shared" si="9"/>
        <v>0</v>
      </c>
      <c r="K88" s="4" t="s">
        <v>427</v>
      </c>
      <c r="L88" s="4" t="s">
        <v>428</v>
      </c>
      <c r="M88" s="4" t="s">
        <v>429</v>
      </c>
      <c r="N88" s="4" t="s">
        <v>430</v>
      </c>
      <c r="O88" s="4">
        <v>30900465</v>
      </c>
      <c r="P88" s="4">
        <f t="shared" si="5"/>
        <v>370805580</v>
      </c>
      <c r="Q88" s="4">
        <v>96029680.510000005</v>
      </c>
      <c r="R88" s="4">
        <f t="shared" si="6"/>
        <v>0.25897582369175781</v>
      </c>
      <c r="S88" s="4">
        <f t="shared" si="7"/>
        <v>0.25897582369175781</v>
      </c>
    </row>
    <row r="89" spans="1:19" x14ac:dyDescent="0.25">
      <c r="A89" s="4" t="s">
        <v>431</v>
      </c>
      <c r="B89" s="4" t="s">
        <v>432</v>
      </c>
      <c r="C89" s="4" t="s">
        <v>433</v>
      </c>
      <c r="D89" s="4" t="s">
        <v>434</v>
      </c>
      <c r="E89" s="4">
        <v>33503321</v>
      </c>
      <c r="F89" s="4">
        <f t="shared" si="8"/>
        <v>402039852</v>
      </c>
      <c r="G89" s="4"/>
      <c r="H89" s="4">
        <f t="shared" si="9"/>
        <v>0</v>
      </c>
      <c r="K89" s="4" t="s">
        <v>431</v>
      </c>
      <c r="L89" s="4" t="s">
        <v>432</v>
      </c>
      <c r="M89" s="4" t="s">
        <v>433</v>
      </c>
      <c r="N89" s="4" t="s">
        <v>434</v>
      </c>
      <c r="O89" s="4">
        <v>30900466</v>
      </c>
      <c r="P89" s="4">
        <f t="shared" si="5"/>
        <v>370805592</v>
      </c>
      <c r="Q89" s="4">
        <v>88260767.989999995</v>
      </c>
      <c r="R89" s="4">
        <f t="shared" si="6"/>
        <v>0.23802437151487185</v>
      </c>
      <c r="S89" s="4">
        <f t="shared" si="7"/>
        <v>0.23802437151487185</v>
      </c>
    </row>
    <row r="90" spans="1:19" x14ac:dyDescent="0.25">
      <c r="A90" s="4" t="s">
        <v>67</v>
      </c>
      <c r="B90" s="4" t="s">
        <v>68</v>
      </c>
      <c r="C90" s="4" t="s">
        <v>69</v>
      </c>
      <c r="D90" s="4" t="s">
        <v>70</v>
      </c>
      <c r="E90" s="4">
        <v>33503322</v>
      </c>
      <c r="F90" s="4">
        <f t="shared" si="8"/>
        <v>402039864</v>
      </c>
      <c r="G90" s="4">
        <v>261027.51</v>
      </c>
      <c r="H90" s="4">
        <f t="shared" si="9"/>
        <v>6.4925778106421806E-4</v>
      </c>
      <c r="K90" s="4" t="s">
        <v>67</v>
      </c>
      <c r="L90" s="4" t="s">
        <v>68</v>
      </c>
      <c r="M90" s="4" t="s">
        <v>69</v>
      </c>
      <c r="N90" s="4" t="s">
        <v>70</v>
      </c>
      <c r="O90" s="4">
        <v>30900467</v>
      </c>
      <c r="P90" s="4">
        <f t="shared" si="5"/>
        <v>370805604</v>
      </c>
      <c r="Q90" s="4">
        <v>87251749.980000004</v>
      </c>
      <c r="R90" s="4">
        <f t="shared" si="6"/>
        <v>0.23530321289319026</v>
      </c>
      <c r="S90" s="4">
        <f t="shared" si="7"/>
        <v>0.23465395511212603</v>
      </c>
    </row>
    <row r="91" spans="1:19" x14ac:dyDescent="0.25">
      <c r="A91" s="4" t="s">
        <v>435</v>
      </c>
      <c r="B91" s="4" t="s">
        <v>436</v>
      </c>
      <c r="C91" s="4" t="s">
        <v>437</v>
      </c>
      <c r="D91" s="4" t="s">
        <v>438</v>
      </c>
      <c r="E91" s="4">
        <v>33503323</v>
      </c>
      <c r="F91" s="4">
        <f t="shared" si="8"/>
        <v>402039876</v>
      </c>
      <c r="G91" s="4">
        <v>61123990.840000004</v>
      </c>
      <c r="H91" s="4">
        <f t="shared" si="9"/>
        <v>0.15203464752834617</v>
      </c>
      <c r="K91" s="4" t="s">
        <v>435</v>
      </c>
      <c r="L91" s="4" t="s">
        <v>436</v>
      </c>
      <c r="M91" s="4" t="s">
        <v>437</v>
      </c>
      <c r="N91" s="4" t="s">
        <v>438</v>
      </c>
      <c r="O91" s="4">
        <v>30900468</v>
      </c>
      <c r="P91" s="4">
        <f t="shared" si="5"/>
        <v>370805616</v>
      </c>
      <c r="Q91" s="4">
        <v>86557906.390000001</v>
      </c>
      <c r="R91" s="4">
        <f t="shared" si="6"/>
        <v>0.23343202652572553</v>
      </c>
      <c r="S91" s="4">
        <f t="shared" si="7"/>
        <v>8.1397378997379366E-2</v>
      </c>
    </row>
    <row r="92" spans="1:19" x14ac:dyDescent="0.25">
      <c r="A92" s="4" t="s">
        <v>71</v>
      </c>
      <c r="B92" s="4" t="s">
        <v>72</v>
      </c>
      <c r="C92" s="4" t="s">
        <v>73</v>
      </c>
      <c r="D92" s="4" t="s">
        <v>74</v>
      </c>
      <c r="E92" s="4">
        <v>33503324</v>
      </c>
      <c r="F92" s="4">
        <f t="shared" si="8"/>
        <v>402039888</v>
      </c>
      <c r="G92" s="4"/>
      <c r="H92" s="4">
        <f t="shared" si="9"/>
        <v>0</v>
      </c>
      <c r="K92" s="4" t="s">
        <v>71</v>
      </c>
      <c r="L92" s="4" t="s">
        <v>72</v>
      </c>
      <c r="M92" s="4" t="s">
        <v>73</v>
      </c>
      <c r="N92" s="4" t="s">
        <v>74</v>
      </c>
      <c r="O92" s="4">
        <v>30900469</v>
      </c>
      <c r="P92" s="4">
        <f t="shared" si="5"/>
        <v>370805628</v>
      </c>
      <c r="Q92" s="4">
        <v>85195357.75</v>
      </c>
      <c r="R92" s="4">
        <f t="shared" si="6"/>
        <v>0.22975745597367256</v>
      </c>
      <c r="S92" s="4">
        <f t="shared" si="7"/>
        <v>0.22975745597367256</v>
      </c>
    </row>
    <row r="93" spans="1:19" x14ac:dyDescent="0.25">
      <c r="A93" s="4" t="s">
        <v>439</v>
      </c>
      <c r="B93" s="4" t="s">
        <v>440</v>
      </c>
      <c r="C93" s="4" t="s">
        <v>441</v>
      </c>
      <c r="D93" s="4" t="s">
        <v>442</v>
      </c>
      <c r="E93" s="4">
        <v>33503325</v>
      </c>
      <c r="F93" s="4">
        <f t="shared" si="8"/>
        <v>402039900</v>
      </c>
      <c r="G93" s="4"/>
      <c r="H93" s="4">
        <f t="shared" si="9"/>
        <v>0</v>
      </c>
      <c r="K93" s="4" t="s">
        <v>439</v>
      </c>
      <c r="L93" s="4" t="s">
        <v>440</v>
      </c>
      <c r="M93" s="4" t="s">
        <v>441</v>
      </c>
      <c r="N93" s="4" t="s">
        <v>442</v>
      </c>
      <c r="O93" s="4">
        <v>30900470</v>
      </c>
      <c r="P93" s="4">
        <f t="shared" si="5"/>
        <v>370805640</v>
      </c>
      <c r="Q93" s="4">
        <v>82896518.890000001</v>
      </c>
      <c r="R93" s="4">
        <f t="shared" si="6"/>
        <v>0.22355786953510201</v>
      </c>
      <c r="S93" s="4">
        <f t="shared" si="7"/>
        <v>0.22355786953510201</v>
      </c>
    </row>
    <row r="94" spans="1:19" x14ac:dyDescent="0.25">
      <c r="A94" s="4" t="s">
        <v>443</v>
      </c>
      <c r="B94" s="4" t="s">
        <v>444</v>
      </c>
      <c r="C94" s="4" t="s">
        <v>445</v>
      </c>
      <c r="D94" s="4" t="s">
        <v>169</v>
      </c>
      <c r="E94" s="4">
        <v>33503326</v>
      </c>
      <c r="F94" s="4">
        <f t="shared" si="8"/>
        <v>402039912</v>
      </c>
      <c r="G94" s="4">
        <v>49216544.880000003</v>
      </c>
      <c r="H94" s="4">
        <f t="shared" si="9"/>
        <v>0.12241706211496733</v>
      </c>
      <c r="K94" s="4" t="s">
        <v>443</v>
      </c>
      <c r="L94" s="4" t="s">
        <v>444</v>
      </c>
      <c r="M94" s="4" t="s">
        <v>445</v>
      </c>
      <c r="N94" s="4" t="s">
        <v>169</v>
      </c>
      <c r="O94" s="4">
        <v>30900471</v>
      </c>
      <c r="P94" s="4">
        <f t="shared" si="5"/>
        <v>370805652</v>
      </c>
      <c r="Q94" s="4">
        <v>81924221.420000002</v>
      </c>
      <c r="R94" s="4">
        <f t="shared" si="6"/>
        <v>0.22093574080688502</v>
      </c>
      <c r="S94" s="4">
        <f t="shared" si="7"/>
        <v>9.8518678691917688E-2</v>
      </c>
    </row>
    <row r="95" spans="1:19" x14ac:dyDescent="0.25">
      <c r="A95" s="4" t="s">
        <v>446</v>
      </c>
      <c r="B95" s="4" t="s">
        <v>447</v>
      </c>
      <c r="C95" s="4" t="s">
        <v>448</v>
      </c>
      <c r="D95" s="4" t="s">
        <v>449</v>
      </c>
      <c r="E95" s="4">
        <v>33503327</v>
      </c>
      <c r="F95" s="4">
        <f t="shared" si="8"/>
        <v>402039924</v>
      </c>
      <c r="G95" s="4">
        <v>33977994.899999999</v>
      </c>
      <c r="H95" s="4">
        <f t="shared" si="9"/>
        <v>8.4513981999459337E-2</v>
      </c>
      <c r="K95" s="4" t="s">
        <v>446</v>
      </c>
      <c r="L95" s="4" t="s">
        <v>447</v>
      </c>
      <c r="M95" s="4" t="s">
        <v>448</v>
      </c>
      <c r="N95" s="4" t="s">
        <v>449</v>
      </c>
      <c r="O95" s="4">
        <v>30900472</v>
      </c>
      <c r="P95" s="4">
        <f t="shared" si="5"/>
        <v>370805664</v>
      </c>
      <c r="Q95" s="4">
        <v>79095180.379999995</v>
      </c>
      <c r="R95" s="4">
        <f t="shared" si="6"/>
        <v>0.2133062896795449</v>
      </c>
      <c r="S95" s="4">
        <f t="shared" si="7"/>
        <v>0.12879230768008557</v>
      </c>
    </row>
    <row r="96" spans="1:19" x14ac:dyDescent="0.25">
      <c r="A96" s="4" t="s">
        <v>450</v>
      </c>
      <c r="B96" s="4" t="s">
        <v>451</v>
      </c>
      <c r="C96" s="4" t="s">
        <v>452</v>
      </c>
      <c r="D96" s="4" t="s">
        <v>453</v>
      </c>
      <c r="E96" s="4">
        <v>33503328</v>
      </c>
      <c r="F96" s="4">
        <f t="shared" si="8"/>
        <v>402039936</v>
      </c>
      <c r="G96" s="4">
        <v>122547838.7</v>
      </c>
      <c r="H96" s="4">
        <f t="shared" si="9"/>
        <v>0.30481508856871375</v>
      </c>
      <c r="K96" s="4" t="s">
        <v>450</v>
      </c>
      <c r="L96" s="4" t="s">
        <v>451</v>
      </c>
      <c r="M96" s="4" t="s">
        <v>452</v>
      </c>
      <c r="N96" s="4" t="s">
        <v>453</v>
      </c>
      <c r="O96" s="4">
        <v>30900473</v>
      </c>
      <c r="P96" s="4">
        <f t="shared" si="5"/>
        <v>370805676</v>
      </c>
      <c r="Q96" s="4">
        <v>75697918.430000007</v>
      </c>
      <c r="R96" s="4">
        <f t="shared" si="6"/>
        <v>0.20414444365193593</v>
      </c>
      <c r="S96" s="4">
        <f t="shared" si="7"/>
        <v>-0.10067064491677782</v>
      </c>
    </row>
    <row r="97" spans="1:19" x14ac:dyDescent="0.25">
      <c r="A97" s="4" t="s">
        <v>39</v>
      </c>
      <c r="B97" s="4" t="s">
        <v>40</v>
      </c>
      <c r="C97" s="4" t="s">
        <v>41</v>
      </c>
      <c r="D97" s="4" t="s">
        <v>42</v>
      </c>
      <c r="E97" s="4">
        <v>33503329</v>
      </c>
      <c r="F97" s="4">
        <f t="shared" si="8"/>
        <v>402039948</v>
      </c>
      <c r="G97" s="4">
        <v>16806704.149999999</v>
      </c>
      <c r="H97" s="4">
        <f t="shared" si="9"/>
        <v>4.1803567614629181E-2</v>
      </c>
      <c r="K97" s="4" t="s">
        <v>39</v>
      </c>
      <c r="L97" s="4" t="s">
        <v>40</v>
      </c>
      <c r="M97" s="4" t="s">
        <v>41</v>
      </c>
      <c r="N97" s="4" t="s">
        <v>42</v>
      </c>
      <c r="O97" s="4">
        <v>30900474</v>
      </c>
      <c r="P97" s="4">
        <f t="shared" si="5"/>
        <v>370805688</v>
      </c>
      <c r="Q97" s="4">
        <v>75403320.909999996</v>
      </c>
      <c r="R97" s="4">
        <f t="shared" si="6"/>
        <v>0.20334995753894691</v>
      </c>
      <c r="S97" s="4">
        <f t="shared" si="7"/>
        <v>0.16154638992431775</v>
      </c>
    </row>
    <row r="98" spans="1:19" x14ac:dyDescent="0.25">
      <c r="A98" s="4" t="s">
        <v>454</v>
      </c>
      <c r="B98" s="4" t="s">
        <v>455</v>
      </c>
      <c r="C98" s="4" t="s">
        <v>456</v>
      </c>
      <c r="D98" s="4" t="s">
        <v>457</v>
      </c>
      <c r="E98" s="4">
        <v>33503330</v>
      </c>
      <c r="F98" s="4">
        <f t="shared" si="8"/>
        <v>402039960</v>
      </c>
      <c r="G98" s="4">
        <v>36533956.729999997</v>
      </c>
      <c r="H98" s="4">
        <f t="shared" si="9"/>
        <v>9.0871456484076851E-2</v>
      </c>
      <c r="K98" s="4" t="s">
        <v>454</v>
      </c>
      <c r="L98" s="4" t="s">
        <v>455</v>
      </c>
      <c r="M98" s="4" t="s">
        <v>456</v>
      </c>
      <c r="N98" s="4" t="s">
        <v>457</v>
      </c>
      <c r="O98" s="4">
        <v>30900475</v>
      </c>
      <c r="P98" s="4">
        <f t="shared" si="5"/>
        <v>370805700</v>
      </c>
      <c r="Q98" s="4">
        <v>74281398.689999998</v>
      </c>
      <c r="R98" s="4">
        <f t="shared" si="6"/>
        <v>0.20032431726373137</v>
      </c>
      <c r="S98" s="4">
        <f t="shared" si="7"/>
        <v>0.10945286077965452</v>
      </c>
    </row>
    <row r="99" spans="1:19" x14ac:dyDescent="0.25">
      <c r="A99" s="4" t="s">
        <v>75</v>
      </c>
      <c r="B99" s="4" t="s">
        <v>76</v>
      </c>
      <c r="C99" s="4" t="s">
        <v>77</v>
      </c>
      <c r="D99" s="4" t="s">
        <v>78</v>
      </c>
      <c r="E99" s="4">
        <v>33503331</v>
      </c>
      <c r="F99" s="4">
        <f t="shared" si="8"/>
        <v>402039972</v>
      </c>
      <c r="G99" s="4">
        <v>65048864.590000004</v>
      </c>
      <c r="H99" s="4">
        <f t="shared" si="9"/>
        <v>0.16179700805968616</v>
      </c>
      <c r="K99" s="4" t="s">
        <v>75</v>
      </c>
      <c r="L99" s="4" t="s">
        <v>76</v>
      </c>
      <c r="M99" s="4" t="s">
        <v>77</v>
      </c>
      <c r="N99" s="4" t="s">
        <v>78</v>
      </c>
      <c r="O99" s="4">
        <v>30900476</v>
      </c>
      <c r="P99" s="4">
        <f t="shared" si="5"/>
        <v>370805712</v>
      </c>
      <c r="Q99" s="4">
        <v>71993954.760000005</v>
      </c>
      <c r="R99" s="4">
        <f t="shared" si="6"/>
        <v>0.19415546317150584</v>
      </c>
      <c r="S99" s="4">
        <f t="shared" si="7"/>
        <v>3.2358455111819673E-2</v>
      </c>
    </row>
    <row r="100" spans="1:19" x14ac:dyDescent="0.25">
      <c r="A100" s="4" t="s">
        <v>79</v>
      </c>
      <c r="B100" s="4" t="s">
        <v>80</v>
      </c>
      <c r="C100" s="4" t="s">
        <v>81</v>
      </c>
      <c r="D100" s="4" t="s">
        <v>82</v>
      </c>
      <c r="E100" s="4">
        <v>33503332</v>
      </c>
      <c r="F100" s="4">
        <f t="shared" si="8"/>
        <v>402039984</v>
      </c>
      <c r="G100" s="4"/>
      <c r="H100" s="4">
        <f t="shared" si="9"/>
        <v>0</v>
      </c>
      <c r="K100" s="4" t="s">
        <v>79</v>
      </c>
      <c r="L100" s="4" t="s">
        <v>80</v>
      </c>
      <c r="M100" s="4" t="s">
        <v>81</v>
      </c>
      <c r="N100" s="4" t="s">
        <v>82</v>
      </c>
      <c r="O100" s="4">
        <v>30900477</v>
      </c>
      <c r="P100" s="4">
        <f t="shared" si="5"/>
        <v>370805724</v>
      </c>
      <c r="Q100" s="4">
        <v>68338781.280000001</v>
      </c>
      <c r="R100" s="4">
        <f t="shared" si="6"/>
        <v>0.1842980753986419</v>
      </c>
      <c r="S100" s="4">
        <f t="shared" si="7"/>
        <v>0.1842980753986419</v>
      </c>
    </row>
    <row r="101" spans="1:19" x14ac:dyDescent="0.25">
      <c r="A101" s="4" t="s">
        <v>458</v>
      </c>
      <c r="B101" s="4" t="s">
        <v>459</v>
      </c>
      <c r="C101" s="4" t="s">
        <v>460</v>
      </c>
      <c r="D101" s="4" t="s">
        <v>461</v>
      </c>
      <c r="E101" s="4">
        <v>33503333</v>
      </c>
      <c r="F101" s="4">
        <f t="shared" si="8"/>
        <v>402039996</v>
      </c>
      <c r="G101" s="4">
        <v>47829975.590000004</v>
      </c>
      <c r="H101" s="4">
        <f t="shared" si="9"/>
        <v>0.11896820233278484</v>
      </c>
      <c r="K101" s="4" t="s">
        <v>458</v>
      </c>
      <c r="L101" s="4" t="s">
        <v>459</v>
      </c>
      <c r="M101" s="4" t="s">
        <v>460</v>
      </c>
      <c r="N101" s="4" t="s">
        <v>461</v>
      </c>
      <c r="O101" s="4">
        <v>30900478</v>
      </c>
      <c r="P101" s="4">
        <f t="shared" si="5"/>
        <v>370805736</v>
      </c>
      <c r="Q101" s="4">
        <v>68178745.640000001</v>
      </c>
      <c r="R101" s="4">
        <f t="shared" si="6"/>
        <v>0.18386648053362367</v>
      </c>
      <c r="S101" s="4">
        <f t="shared" si="7"/>
        <v>6.4898278200838835E-2</v>
      </c>
    </row>
    <row r="102" spans="1:19" x14ac:dyDescent="0.25">
      <c r="A102" s="4" t="s">
        <v>462</v>
      </c>
      <c r="B102" s="4" t="s">
        <v>463</v>
      </c>
      <c r="C102" s="4" t="s">
        <v>464</v>
      </c>
      <c r="D102" s="4" t="s">
        <v>465</v>
      </c>
      <c r="E102" s="4">
        <v>33503334</v>
      </c>
      <c r="F102" s="4">
        <f t="shared" si="8"/>
        <v>402040008</v>
      </c>
      <c r="G102" s="4"/>
      <c r="H102" s="4">
        <f t="shared" si="9"/>
        <v>0</v>
      </c>
      <c r="K102" s="4" t="s">
        <v>462</v>
      </c>
      <c r="L102" s="4" t="s">
        <v>463</v>
      </c>
      <c r="M102" s="4" t="s">
        <v>464</v>
      </c>
      <c r="N102" s="4" t="s">
        <v>465</v>
      </c>
      <c r="O102" s="4">
        <v>30900479</v>
      </c>
      <c r="P102" s="4">
        <f t="shared" si="5"/>
        <v>370805748</v>
      </c>
      <c r="Q102" s="4">
        <v>66538895.909999996</v>
      </c>
      <c r="R102" s="4">
        <f t="shared" si="6"/>
        <v>0.17944407892511957</v>
      </c>
      <c r="S102" s="4">
        <f t="shared" si="7"/>
        <v>0.17944407892511957</v>
      </c>
    </row>
    <row r="103" spans="1:19" x14ac:dyDescent="0.25">
      <c r="A103" s="4" t="s">
        <v>466</v>
      </c>
      <c r="B103" s="4" t="s">
        <v>467</v>
      </c>
      <c r="C103" s="4" t="s">
        <v>468</v>
      </c>
      <c r="D103" s="4" t="s">
        <v>469</v>
      </c>
      <c r="E103" s="4">
        <v>33503335</v>
      </c>
      <c r="F103" s="4">
        <f t="shared" si="8"/>
        <v>402040020</v>
      </c>
      <c r="G103" s="4">
        <v>107171714</v>
      </c>
      <c r="H103" s="4">
        <f t="shared" si="9"/>
        <v>0.26656976586559716</v>
      </c>
      <c r="K103" s="4" t="s">
        <v>466</v>
      </c>
      <c r="L103" s="4" t="s">
        <v>467</v>
      </c>
      <c r="M103" s="4" t="s">
        <v>468</v>
      </c>
      <c r="N103" s="4" t="s">
        <v>469</v>
      </c>
      <c r="O103" s="4">
        <v>30900480</v>
      </c>
      <c r="P103" s="4">
        <f t="shared" si="5"/>
        <v>370805760</v>
      </c>
      <c r="Q103" s="4">
        <v>64832002.149999999</v>
      </c>
      <c r="R103" s="4">
        <f t="shared" si="6"/>
        <v>0.17484087126909786</v>
      </c>
      <c r="S103" s="4">
        <f t="shared" si="7"/>
        <v>-9.17288945964993E-2</v>
      </c>
    </row>
    <row r="104" spans="1:19" x14ac:dyDescent="0.25">
      <c r="A104" s="4" t="s">
        <v>470</v>
      </c>
      <c r="B104" s="4" t="s">
        <v>471</v>
      </c>
      <c r="C104" s="4" t="s">
        <v>472</v>
      </c>
      <c r="D104" s="4" t="s">
        <v>473</v>
      </c>
      <c r="E104" s="4">
        <v>33503336</v>
      </c>
      <c r="F104" s="4">
        <f t="shared" si="8"/>
        <v>402040032</v>
      </c>
      <c r="G104" s="4">
        <v>45755322.630000003</v>
      </c>
      <c r="H104" s="4">
        <f t="shared" si="9"/>
        <v>0.1138078772961594</v>
      </c>
      <c r="K104" s="4" t="s">
        <v>470</v>
      </c>
      <c r="L104" s="4" t="s">
        <v>471</v>
      </c>
      <c r="M104" s="4" t="s">
        <v>472</v>
      </c>
      <c r="N104" s="4" t="s">
        <v>473</v>
      </c>
      <c r="O104" s="4">
        <v>30900481</v>
      </c>
      <c r="P104" s="4">
        <f t="shared" si="5"/>
        <v>370805772</v>
      </c>
      <c r="Q104" s="4">
        <v>63952848.890000001</v>
      </c>
      <c r="R104" s="4">
        <f t="shared" si="6"/>
        <v>0.17246993903320362</v>
      </c>
      <c r="S104" s="4">
        <f t="shared" si="7"/>
        <v>5.8662061737044219E-2</v>
      </c>
    </row>
    <row r="105" spans="1:19" x14ac:dyDescent="0.25">
      <c r="A105" s="4" t="s">
        <v>474</v>
      </c>
      <c r="B105" s="4" t="s">
        <v>475</v>
      </c>
      <c r="C105" s="4" t="s">
        <v>476</v>
      </c>
      <c r="D105" s="4" t="s">
        <v>477</v>
      </c>
      <c r="E105" s="4">
        <v>33503337</v>
      </c>
      <c r="F105" s="4">
        <f t="shared" si="8"/>
        <v>402040044</v>
      </c>
      <c r="G105" s="4"/>
      <c r="H105" s="4">
        <f t="shared" si="9"/>
        <v>0</v>
      </c>
      <c r="K105" s="4" t="s">
        <v>474</v>
      </c>
      <c r="L105" s="4" t="s">
        <v>475</v>
      </c>
      <c r="M105" s="4" t="s">
        <v>476</v>
      </c>
      <c r="N105" s="4" t="s">
        <v>477</v>
      </c>
      <c r="O105" s="4">
        <v>30900482</v>
      </c>
      <c r="P105" s="4">
        <f t="shared" si="5"/>
        <v>370805784</v>
      </c>
      <c r="Q105" s="4">
        <v>63872984.100000001</v>
      </c>
      <c r="R105" s="4">
        <f t="shared" si="6"/>
        <v>0.1722545517251155</v>
      </c>
      <c r="S105" s="4">
        <f t="shared" si="7"/>
        <v>0.1722545517251155</v>
      </c>
    </row>
    <row r="106" spans="1:19" x14ac:dyDescent="0.25">
      <c r="A106" s="4" t="s">
        <v>478</v>
      </c>
      <c r="B106" s="4" t="s">
        <v>479</v>
      </c>
      <c r="C106" s="4" t="s">
        <v>480</v>
      </c>
      <c r="D106" s="4" t="s">
        <v>481</v>
      </c>
      <c r="E106" s="4">
        <v>33503338</v>
      </c>
      <c r="F106" s="4">
        <f t="shared" si="8"/>
        <v>402040056</v>
      </c>
      <c r="G106" s="4">
        <v>73071019.930000007</v>
      </c>
      <c r="H106" s="4">
        <f t="shared" si="9"/>
        <v>0.18175059633858973</v>
      </c>
      <c r="K106" s="4" t="s">
        <v>478</v>
      </c>
      <c r="L106" s="4" t="s">
        <v>479</v>
      </c>
      <c r="M106" s="4" t="s">
        <v>480</v>
      </c>
      <c r="N106" s="4" t="s">
        <v>481</v>
      </c>
      <c r="O106" s="4">
        <v>30900483</v>
      </c>
      <c r="P106" s="4">
        <f t="shared" si="5"/>
        <v>370805796</v>
      </c>
      <c r="Q106" s="4">
        <v>62519533.710000001</v>
      </c>
      <c r="R106" s="4">
        <f t="shared" si="6"/>
        <v>0.1686045212464802</v>
      </c>
      <c r="S106" s="4">
        <f t="shared" si="7"/>
        <v>-1.3146075092109522E-2</v>
      </c>
    </row>
    <row r="107" spans="1:19" x14ac:dyDescent="0.25">
      <c r="A107" s="4" t="s">
        <v>482</v>
      </c>
      <c r="B107" s="4" t="s">
        <v>483</v>
      </c>
      <c r="C107" s="4" t="s">
        <v>484</v>
      </c>
      <c r="D107" s="4" t="s">
        <v>485</v>
      </c>
      <c r="E107" s="4">
        <v>33503339</v>
      </c>
      <c r="F107" s="4">
        <f t="shared" si="8"/>
        <v>402040068</v>
      </c>
      <c r="G107" s="4">
        <v>63025687.789999999</v>
      </c>
      <c r="H107" s="4">
        <f t="shared" si="9"/>
        <v>0.1567646928912568</v>
      </c>
      <c r="K107" s="4" t="s">
        <v>482</v>
      </c>
      <c r="L107" s="4" t="s">
        <v>483</v>
      </c>
      <c r="M107" s="4" t="s">
        <v>484</v>
      </c>
      <c r="N107" s="4" t="s">
        <v>485</v>
      </c>
      <c r="O107" s="4">
        <v>30900484</v>
      </c>
      <c r="P107" s="4">
        <f t="shared" si="5"/>
        <v>370805808</v>
      </c>
      <c r="Q107" s="4">
        <v>61675529.630000003</v>
      </c>
      <c r="R107" s="4">
        <f t="shared" si="6"/>
        <v>0.16632838078415429</v>
      </c>
      <c r="S107" s="4">
        <f t="shared" si="7"/>
        <v>9.5636878928974933E-3</v>
      </c>
    </row>
    <row r="108" spans="1:19" x14ac:dyDescent="0.25">
      <c r="A108" s="4" t="s">
        <v>23</v>
      </c>
      <c r="B108" s="4" t="s">
        <v>24</v>
      </c>
      <c r="C108" s="4" t="s">
        <v>25</v>
      </c>
      <c r="D108" s="4" t="s">
        <v>26</v>
      </c>
      <c r="E108" s="4">
        <v>33503340</v>
      </c>
      <c r="F108" s="4">
        <f t="shared" si="8"/>
        <v>402040080</v>
      </c>
      <c r="G108" s="4"/>
      <c r="H108" s="4">
        <f t="shared" si="9"/>
        <v>0</v>
      </c>
      <c r="K108" s="4" t="s">
        <v>23</v>
      </c>
      <c r="L108" s="4" t="s">
        <v>24</v>
      </c>
      <c r="M108" s="4" t="s">
        <v>25</v>
      </c>
      <c r="N108" s="4" t="s">
        <v>26</v>
      </c>
      <c r="O108" s="4">
        <v>30900485</v>
      </c>
      <c r="P108" s="4">
        <f t="shared" si="5"/>
        <v>370805820</v>
      </c>
      <c r="Q108" s="4">
        <v>59996201.530000001</v>
      </c>
      <c r="R108" s="4">
        <f t="shared" si="6"/>
        <v>0.16179951417698893</v>
      </c>
      <c r="S108" s="4">
        <f t="shared" si="7"/>
        <v>0.16179951417698893</v>
      </c>
    </row>
    <row r="109" spans="1:19" x14ac:dyDescent="0.25">
      <c r="A109" s="4" t="s">
        <v>83</v>
      </c>
      <c r="B109" s="4" t="s">
        <v>84</v>
      </c>
      <c r="C109" s="4" t="s">
        <v>85</v>
      </c>
      <c r="D109" s="4" t="s">
        <v>86</v>
      </c>
      <c r="E109" s="4">
        <v>33503341</v>
      </c>
      <c r="F109" s="4">
        <f t="shared" si="8"/>
        <v>402040092</v>
      </c>
      <c r="G109" s="4">
        <v>252105037.90000001</v>
      </c>
      <c r="H109" s="4">
        <f t="shared" si="9"/>
        <v>0.62706442197312007</v>
      </c>
      <c r="K109" s="4" t="s">
        <v>83</v>
      </c>
      <c r="L109" s="4" t="s">
        <v>84</v>
      </c>
      <c r="M109" s="4" t="s">
        <v>85</v>
      </c>
      <c r="N109" s="4" t="s">
        <v>86</v>
      </c>
      <c r="O109" s="4">
        <v>30900486</v>
      </c>
      <c r="P109" s="4">
        <f t="shared" si="5"/>
        <v>370805832</v>
      </c>
      <c r="Q109" s="4">
        <v>58454183.100000001</v>
      </c>
      <c r="R109" s="4">
        <f t="shared" si="6"/>
        <v>0.15764094859220015</v>
      </c>
      <c r="S109" s="4">
        <f t="shared" si="7"/>
        <v>-0.46942347338091994</v>
      </c>
    </row>
    <row r="110" spans="1:19" x14ac:dyDescent="0.25">
      <c r="A110" s="4" t="s">
        <v>486</v>
      </c>
      <c r="B110" s="4" t="s">
        <v>487</v>
      </c>
      <c r="C110" s="4" t="s">
        <v>488</v>
      </c>
      <c r="D110" s="4" t="s">
        <v>489</v>
      </c>
      <c r="E110" s="4">
        <v>33503342</v>
      </c>
      <c r="F110" s="4">
        <f t="shared" si="8"/>
        <v>402040104</v>
      </c>
      <c r="G110" s="4">
        <v>43837561.310000002</v>
      </c>
      <c r="H110" s="4">
        <f t="shared" si="9"/>
        <v>0.10903778223577418</v>
      </c>
      <c r="K110" s="4" t="s">
        <v>486</v>
      </c>
      <c r="L110" s="4" t="s">
        <v>487</v>
      </c>
      <c r="M110" s="4" t="s">
        <v>488</v>
      </c>
      <c r="N110" s="4" t="s">
        <v>489</v>
      </c>
      <c r="O110" s="4">
        <v>30900487</v>
      </c>
      <c r="P110" s="4">
        <f t="shared" si="5"/>
        <v>370805844</v>
      </c>
      <c r="Q110" s="4">
        <v>56731827.130000003</v>
      </c>
      <c r="R110" s="4">
        <f t="shared" si="6"/>
        <v>0.15299604374627926</v>
      </c>
      <c r="S110" s="4">
        <f t="shared" si="7"/>
        <v>4.3958261510505081E-2</v>
      </c>
    </row>
    <row r="111" spans="1:19" x14ac:dyDescent="0.25">
      <c r="A111" s="4" t="s">
        <v>490</v>
      </c>
      <c r="B111" s="4" t="s">
        <v>491</v>
      </c>
      <c r="C111" s="4" t="s">
        <v>492</v>
      </c>
      <c r="D111" s="4" t="s">
        <v>493</v>
      </c>
      <c r="E111" s="4">
        <v>33503343</v>
      </c>
      <c r="F111" s="4">
        <f t="shared" si="8"/>
        <v>402040116</v>
      </c>
      <c r="G111" s="4"/>
      <c r="H111" s="4">
        <f t="shared" si="9"/>
        <v>0</v>
      </c>
      <c r="K111" s="4" t="s">
        <v>490</v>
      </c>
      <c r="L111" s="4" t="s">
        <v>491</v>
      </c>
      <c r="M111" s="4" t="s">
        <v>492</v>
      </c>
      <c r="N111" s="4" t="s">
        <v>493</v>
      </c>
      <c r="O111" s="4">
        <v>30900488</v>
      </c>
      <c r="P111" s="4">
        <f t="shared" si="5"/>
        <v>370805856</v>
      </c>
      <c r="Q111" s="4">
        <v>56144672.479999997</v>
      </c>
      <c r="R111" s="4">
        <f t="shared" si="6"/>
        <v>0.15141258308498773</v>
      </c>
      <c r="S111" s="4">
        <f t="shared" si="7"/>
        <v>0.15141258308498773</v>
      </c>
    </row>
    <row r="112" spans="1:19" x14ac:dyDescent="0.25">
      <c r="A112" s="4" t="s">
        <v>494</v>
      </c>
      <c r="B112" s="4" t="s">
        <v>495</v>
      </c>
      <c r="C112" s="4" t="s">
        <v>496</v>
      </c>
      <c r="D112" s="4" t="s">
        <v>497</v>
      </c>
      <c r="E112" s="4">
        <v>33503344</v>
      </c>
      <c r="F112" s="4">
        <f t="shared" si="8"/>
        <v>402040128</v>
      </c>
      <c r="G112" s="4">
        <v>47790003.409999996</v>
      </c>
      <c r="H112" s="4">
        <f t="shared" si="9"/>
        <v>0.11886873991344465</v>
      </c>
      <c r="K112" s="4" t="s">
        <v>494</v>
      </c>
      <c r="L112" s="4" t="s">
        <v>495</v>
      </c>
      <c r="M112" s="4" t="s">
        <v>496</v>
      </c>
      <c r="N112" s="4" t="s">
        <v>497</v>
      </c>
      <c r="O112" s="4">
        <v>30900489</v>
      </c>
      <c r="P112" s="4">
        <f t="shared" si="5"/>
        <v>370805868</v>
      </c>
      <c r="Q112" s="4">
        <v>55643275.350000001</v>
      </c>
      <c r="R112" s="4">
        <f t="shared" si="6"/>
        <v>0.15006039588888059</v>
      </c>
      <c r="S112" s="4">
        <f t="shared" si="7"/>
        <v>3.1191655975435939E-2</v>
      </c>
    </row>
    <row r="113" spans="1:19" x14ac:dyDescent="0.25">
      <c r="A113" s="4" t="s">
        <v>498</v>
      </c>
      <c r="B113" s="4" t="s">
        <v>499</v>
      </c>
      <c r="C113" s="4" t="s">
        <v>499</v>
      </c>
      <c r="D113" s="4"/>
      <c r="E113" s="4">
        <v>33503345</v>
      </c>
      <c r="F113" s="4">
        <f t="shared" si="8"/>
        <v>402040140</v>
      </c>
      <c r="G113" s="4"/>
      <c r="H113" s="4">
        <f t="shared" si="9"/>
        <v>0</v>
      </c>
      <c r="K113" s="4" t="s">
        <v>498</v>
      </c>
      <c r="L113" s="4" t="s">
        <v>499</v>
      </c>
      <c r="M113" s="4" t="s">
        <v>499</v>
      </c>
      <c r="N113" s="4"/>
      <c r="O113" s="4">
        <v>30900490</v>
      </c>
      <c r="P113" s="4">
        <f t="shared" si="5"/>
        <v>370805880</v>
      </c>
      <c r="Q113" s="4">
        <v>55200909.93</v>
      </c>
      <c r="R113" s="4">
        <f t="shared" si="6"/>
        <v>0.14886740719969166</v>
      </c>
      <c r="S113" s="4">
        <f t="shared" si="7"/>
        <v>0.14886740719969166</v>
      </c>
    </row>
    <row r="114" spans="1:19" x14ac:dyDescent="0.25">
      <c r="A114" s="4" t="s">
        <v>500</v>
      </c>
      <c r="B114" s="4" t="s">
        <v>501</v>
      </c>
      <c r="C114" s="4" t="s">
        <v>502</v>
      </c>
      <c r="D114" s="4" t="s">
        <v>503</v>
      </c>
      <c r="E114" s="4">
        <v>33503346</v>
      </c>
      <c r="F114" s="4">
        <f t="shared" si="8"/>
        <v>402040152</v>
      </c>
      <c r="G114" s="4">
        <v>53437872.229999997</v>
      </c>
      <c r="H114" s="4">
        <f t="shared" si="9"/>
        <v>0.13291675461808103</v>
      </c>
      <c r="K114" s="4" t="s">
        <v>500</v>
      </c>
      <c r="L114" s="4" t="s">
        <v>501</v>
      </c>
      <c r="M114" s="4" t="s">
        <v>502</v>
      </c>
      <c r="N114" s="4" t="s">
        <v>503</v>
      </c>
      <c r="O114" s="4">
        <v>30900491</v>
      </c>
      <c r="P114" s="4">
        <f t="shared" si="5"/>
        <v>370805892</v>
      </c>
      <c r="Q114" s="4">
        <v>54628099.859999999</v>
      </c>
      <c r="R114" s="4">
        <f t="shared" si="6"/>
        <v>0.14732263170187165</v>
      </c>
      <c r="S114" s="4">
        <f t="shared" si="7"/>
        <v>1.4405877083790625E-2</v>
      </c>
    </row>
    <row r="115" spans="1:19" x14ac:dyDescent="0.25">
      <c r="A115" s="4" t="s">
        <v>504</v>
      </c>
      <c r="B115" s="4" t="s">
        <v>505</v>
      </c>
      <c r="C115" s="4" t="s">
        <v>506</v>
      </c>
      <c r="D115" s="4" t="s">
        <v>507</v>
      </c>
      <c r="E115" s="4">
        <v>33503347</v>
      </c>
      <c r="F115" s="4">
        <f t="shared" si="8"/>
        <v>402040164</v>
      </c>
      <c r="G115" s="4">
        <v>30254471.07</v>
      </c>
      <c r="H115" s="4">
        <f t="shared" si="9"/>
        <v>7.5252359786620718E-2</v>
      </c>
      <c r="K115" s="4" t="s">
        <v>504</v>
      </c>
      <c r="L115" s="4" t="s">
        <v>505</v>
      </c>
      <c r="M115" s="4" t="s">
        <v>506</v>
      </c>
      <c r="N115" s="4" t="s">
        <v>507</v>
      </c>
      <c r="O115" s="4">
        <v>30900492</v>
      </c>
      <c r="P115" s="4">
        <f t="shared" si="5"/>
        <v>370805904</v>
      </c>
      <c r="Q115" s="4">
        <v>54059876.149999999</v>
      </c>
      <c r="R115" s="4">
        <f t="shared" si="6"/>
        <v>0.14579022493126215</v>
      </c>
      <c r="S115" s="4">
        <f t="shared" si="7"/>
        <v>7.0537865144641429E-2</v>
      </c>
    </row>
    <row r="116" spans="1:19" x14ac:dyDescent="0.25">
      <c r="A116" s="4" t="s">
        <v>508</v>
      </c>
      <c r="B116" s="4" t="s">
        <v>509</v>
      </c>
      <c r="C116" s="4" t="s">
        <v>510</v>
      </c>
      <c r="D116" s="4" t="s">
        <v>510</v>
      </c>
      <c r="E116" s="4">
        <v>33503348</v>
      </c>
      <c r="F116" s="4">
        <f t="shared" si="8"/>
        <v>402040176</v>
      </c>
      <c r="G116" s="4">
        <v>128170865.8</v>
      </c>
      <c r="H116" s="4">
        <f t="shared" si="9"/>
        <v>0.31880113842154917</v>
      </c>
      <c r="K116" s="4" t="s">
        <v>508</v>
      </c>
      <c r="L116" s="4" t="s">
        <v>509</v>
      </c>
      <c r="M116" s="4" t="s">
        <v>510</v>
      </c>
      <c r="N116" s="4" t="s">
        <v>510</v>
      </c>
      <c r="O116" s="4">
        <v>30900493</v>
      </c>
      <c r="P116" s="4">
        <f t="shared" si="5"/>
        <v>370805916</v>
      </c>
      <c r="Q116" s="4">
        <v>53510927.969999999</v>
      </c>
      <c r="R116" s="4">
        <f t="shared" si="6"/>
        <v>0.14430980106045557</v>
      </c>
      <c r="S116" s="4">
        <f t="shared" si="7"/>
        <v>-0.1744913373610936</v>
      </c>
    </row>
    <row r="117" spans="1:19" x14ac:dyDescent="0.25">
      <c r="A117" s="4" t="s">
        <v>511</v>
      </c>
      <c r="B117" s="4" t="s">
        <v>512</v>
      </c>
      <c r="C117" s="4" t="s">
        <v>513</v>
      </c>
      <c r="D117" s="4" t="s">
        <v>514</v>
      </c>
      <c r="E117" s="4">
        <v>33503349</v>
      </c>
      <c r="F117" s="4">
        <f t="shared" si="8"/>
        <v>402040188</v>
      </c>
      <c r="G117" s="4">
        <v>57830844.149999999</v>
      </c>
      <c r="H117" s="4">
        <f t="shared" si="9"/>
        <v>0.14384344121836895</v>
      </c>
      <c r="K117" s="4" t="s">
        <v>511</v>
      </c>
      <c r="L117" s="4" t="s">
        <v>512</v>
      </c>
      <c r="M117" s="4" t="s">
        <v>513</v>
      </c>
      <c r="N117" s="4" t="s">
        <v>514</v>
      </c>
      <c r="O117" s="4">
        <v>30900494</v>
      </c>
      <c r="P117" s="4">
        <f t="shared" si="5"/>
        <v>370805928</v>
      </c>
      <c r="Q117" s="4">
        <v>52527144.630000003</v>
      </c>
      <c r="R117" s="4">
        <f t="shared" si="6"/>
        <v>0.1416567014268445</v>
      </c>
      <c r="S117" s="4">
        <f t="shared" si="7"/>
        <v>-2.1867397915244502E-3</v>
      </c>
    </row>
    <row r="118" spans="1:19" x14ac:dyDescent="0.25">
      <c r="A118" s="4" t="s">
        <v>515</v>
      </c>
      <c r="B118" s="4" t="s">
        <v>516</v>
      </c>
      <c r="C118" s="4" t="s">
        <v>517</v>
      </c>
      <c r="D118" s="4" t="s">
        <v>518</v>
      </c>
      <c r="E118" s="4">
        <v>33503350</v>
      </c>
      <c r="F118" s="4">
        <f t="shared" si="8"/>
        <v>402040200</v>
      </c>
      <c r="G118" s="4"/>
      <c r="H118" s="4">
        <f t="shared" si="9"/>
        <v>0</v>
      </c>
      <c r="K118" s="4" t="s">
        <v>515</v>
      </c>
      <c r="L118" s="4" t="s">
        <v>516</v>
      </c>
      <c r="M118" s="4" t="s">
        <v>517</v>
      </c>
      <c r="N118" s="4" t="s">
        <v>518</v>
      </c>
      <c r="O118" s="4">
        <v>30900495</v>
      </c>
      <c r="P118" s="4">
        <f t="shared" si="5"/>
        <v>370805940</v>
      </c>
      <c r="Q118" s="4">
        <v>52270180.299999997</v>
      </c>
      <c r="R118" s="4">
        <f t="shared" si="6"/>
        <v>0.14096370813261513</v>
      </c>
      <c r="S118" s="4">
        <f t="shared" si="7"/>
        <v>0.14096370813261513</v>
      </c>
    </row>
    <row r="119" spans="1:19" x14ac:dyDescent="0.25">
      <c r="A119" s="4" t="s">
        <v>519</v>
      </c>
      <c r="B119" s="4" t="s">
        <v>520</v>
      </c>
      <c r="C119" s="4" t="s">
        <v>521</v>
      </c>
      <c r="D119" s="4" t="s">
        <v>522</v>
      </c>
      <c r="E119" s="4">
        <v>33503351</v>
      </c>
      <c r="F119" s="4">
        <f t="shared" si="8"/>
        <v>402040212</v>
      </c>
      <c r="G119" s="4">
        <v>63461132.549999997</v>
      </c>
      <c r="H119" s="4">
        <f t="shared" si="9"/>
        <v>0.15784772432166561</v>
      </c>
      <c r="K119" s="4" t="s">
        <v>519</v>
      </c>
      <c r="L119" s="4" t="s">
        <v>520</v>
      </c>
      <c r="M119" s="4" t="s">
        <v>521</v>
      </c>
      <c r="N119" s="4" t="s">
        <v>522</v>
      </c>
      <c r="O119" s="4">
        <v>30900496</v>
      </c>
      <c r="P119" s="4">
        <f t="shared" si="5"/>
        <v>370805952</v>
      </c>
      <c r="Q119" s="4">
        <v>51788990.640000001</v>
      </c>
      <c r="R119" s="4">
        <f t="shared" si="6"/>
        <v>0.13966601765874567</v>
      </c>
      <c r="S119" s="4">
        <f t="shared" si="7"/>
        <v>-1.8181706662919933E-2</v>
      </c>
    </row>
    <row r="120" spans="1:19" x14ac:dyDescent="0.25">
      <c r="A120" s="4" t="s">
        <v>523</v>
      </c>
      <c r="B120" s="4" t="s">
        <v>524</v>
      </c>
      <c r="C120" s="4" t="s">
        <v>525</v>
      </c>
      <c r="D120" s="4" t="s">
        <v>526</v>
      </c>
      <c r="E120" s="4">
        <v>33503352</v>
      </c>
      <c r="F120" s="4">
        <f t="shared" si="8"/>
        <v>402040224</v>
      </c>
      <c r="G120" s="4">
        <v>49657593.990000002</v>
      </c>
      <c r="H120" s="4">
        <f t="shared" si="9"/>
        <v>0.12351399443554185</v>
      </c>
      <c r="K120" s="4" t="s">
        <v>523</v>
      </c>
      <c r="L120" s="4" t="s">
        <v>524</v>
      </c>
      <c r="M120" s="4" t="s">
        <v>525</v>
      </c>
      <c r="N120" s="4" t="s">
        <v>526</v>
      </c>
      <c r="O120" s="4">
        <v>30900497</v>
      </c>
      <c r="P120" s="4">
        <f t="shared" si="5"/>
        <v>370805964</v>
      </c>
      <c r="Q120" s="4">
        <v>51773256.649999999</v>
      </c>
      <c r="R120" s="4">
        <f t="shared" si="6"/>
        <v>0.13962358127012217</v>
      </c>
      <c r="S120" s="4">
        <f t="shared" si="7"/>
        <v>1.6109586834580317E-2</v>
      </c>
    </row>
    <row r="121" spans="1:19" x14ac:dyDescent="0.25">
      <c r="A121" s="4" t="s">
        <v>527</v>
      </c>
      <c r="B121" s="4" t="s">
        <v>528</v>
      </c>
      <c r="C121" s="4" t="s">
        <v>529</v>
      </c>
      <c r="D121" s="4" t="s">
        <v>530</v>
      </c>
      <c r="E121" s="4">
        <v>33503353</v>
      </c>
      <c r="F121" s="4">
        <f t="shared" si="8"/>
        <v>402040236</v>
      </c>
      <c r="G121" s="4">
        <v>64645785.119999997</v>
      </c>
      <c r="H121" s="4">
        <f t="shared" si="9"/>
        <v>0.16079431691508608</v>
      </c>
      <c r="K121" s="4" t="s">
        <v>527</v>
      </c>
      <c r="L121" s="4" t="s">
        <v>528</v>
      </c>
      <c r="M121" s="4" t="s">
        <v>529</v>
      </c>
      <c r="N121" s="4" t="s">
        <v>530</v>
      </c>
      <c r="O121" s="4">
        <v>30900498</v>
      </c>
      <c r="P121" s="4">
        <f t="shared" si="5"/>
        <v>370805976</v>
      </c>
      <c r="Q121" s="4">
        <v>51146680.039999999</v>
      </c>
      <c r="R121" s="4">
        <f t="shared" si="6"/>
        <v>0.13793380730196214</v>
      </c>
      <c r="S121" s="4">
        <f t="shared" si="7"/>
        <v>-2.2860509613123942E-2</v>
      </c>
    </row>
    <row r="122" spans="1:19" x14ac:dyDescent="0.25">
      <c r="A122" s="4" t="s">
        <v>87</v>
      </c>
      <c r="B122" s="4" t="s">
        <v>88</v>
      </c>
      <c r="C122" s="4" t="s">
        <v>89</v>
      </c>
      <c r="D122" s="4" t="s">
        <v>90</v>
      </c>
      <c r="E122" s="4">
        <v>33503354</v>
      </c>
      <c r="F122" s="4">
        <f t="shared" si="8"/>
        <v>402040248</v>
      </c>
      <c r="G122" s="4">
        <v>6527098.0700000003</v>
      </c>
      <c r="H122" s="4">
        <f t="shared" si="9"/>
        <v>1.623493693099105E-2</v>
      </c>
      <c r="K122" s="4" t="s">
        <v>87</v>
      </c>
      <c r="L122" s="4" t="s">
        <v>88</v>
      </c>
      <c r="M122" s="4" t="s">
        <v>89</v>
      </c>
      <c r="N122" s="4" t="s">
        <v>90</v>
      </c>
      <c r="O122" s="4">
        <v>30900499</v>
      </c>
      <c r="P122" s="4">
        <f t="shared" si="5"/>
        <v>370805988</v>
      </c>
      <c r="Q122" s="4">
        <v>51022399.509999998</v>
      </c>
      <c r="R122" s="4">
        <f t="shared" si="6"/>
        <v>0.13759863961528043</v>
      </c>
      <c r="S122" s="4">
        <f t="shared" si="7"/>
        <v>0.12136370268428938</v>
      </c>
    </row>
    <row r="123" spans="1:19" x14ac:dyDescent="0.25">
      <c r="A123" s="4" t="s">
        <v>531</v>
      </c>
      <c r="B123" s="4" t="s">
        <v>532</v>
      </c>
      <c r="C123" s="4" t="s">
        <v>533</v>
      </c>
      <c r="D123" s="4" t="s">
        <v>534</v>
      </c>
      <c r="E123" s="4">
        <v>33503355</v>
      </c>
      <c r="F123" s="4">
        <f t="shared" si="8"/>
        <v>402040260</v>
      </c>
      <c r="G123" s="4">
        <v>60999248.25</v>
      </c>
      <c r="H123" s="4">
        <f t="shared" si="9"/>
        <v>0.15172422843921154</v>
      </c>
      <c r="K123" s="4" t="s">
        <v>531</v>
      </c>
      <c r="L123" s="4" t="s">
        <v>532</v>
      </c>
      <c r="M123" s="4" t="s">
        <v>533</v>
      </c>
      <c r="N123" s="4" t="s">
        <v>534</v>
      </c>
      <c r="O123" s="4">
        <v>30900500</v>
      </c>
      <c r="P123" s="4">
        <f t="shared" si="5"/>
        <v>370806000</v>
      </c>
      <c r="Q123" s="4">
        <v>50266359.93</v>
      </c>
      <c r="R123" s="4">
        <f t="shared" si="6"/>
        <v>0.13555972646073688</v>
      </c>
      <c r="S123" s="4">
        <f t="shared" si="7"/>
        <v>-1.616450197847466E-2</v>
      </c>
    </row>
    <row r="124" spans="1:19" x14ac:dyDescent="0.25">
      <c r="A124" s="4" t="s">
        <v>535</v>
      </c>
      <c r="B124" s="4" t="s">
        <v>536</v>
      </c>
      <c r="C124" s="4" t="s">
        <v>537</v>
      </c>
      <c r="D124" s="4" t="s">
        <v>538</v>
      </c>
      <c r="E124" s="4">
        <v>33503356</v>
      </c>
      <c r="F124" s="4">
        <f t="shared" si="8"/>
        <v>402040272</v>
      </c>
      <c r="G124" s="4">
        <v>67115509.290000007</v>
      </c>
      <c r="H124" s="4">
        <f t="shared" si="9"/>
        <v>0.16693727958178281</v>
      </c>
      <c r="K124" s="4" t="s">
        <v>535</v>
      </c>
      <c r="L124" s="4" t="s">
        <v>536</v>
      </c>
      <c r="M124" s="4" t="s">
        <v>537</v>
      </c>
      <c r="N124" s="4" t="s">
        <v>538</v>
      </c>
      <c r="O124" s="4">
        <v>30900501</v>
      </c>
      <c r="P124" s="4">
        <f t="shared" si="5"/>
        <v>370806012</v>
      </c>
      <c r="Q124" s="4">
        <v>49083316.469999999</v>
      </c>
      <c r="R124" s="4">
        <f t="shared" si="6"/>
        <v>0.13236925745961206</v>
      </c>
      <c r="S124" s="4">
        <f t="shared" si="7"/>
        <v>-3.456802212217075E-2</v>
      </c>
    </row>
    <row r="125" spans="1:19" x14ac:dyDescent="0.25">
      <c r="A125" s="4" t="s">
        <v>27</v>
      </c>
      <c r="B125" s="4" t="s">
        <v>28</v>
      </c>
      <c r="C125" s="4" t="s">
        <v>29</v>
      </c>
      <c r="D125" s="4" t="s">
        <v>30</v>
      </c>
      <c r="E125" s="4">
        <v>33503357</v>
      </c>
      <c r="F125" s="4">
        <f t="shared" si="8"/>
        <v>402040284</v>
      </c>
      <c r="G125" s="4"/>
      <c r="H125" s="4">
        <f t="shared" si="9"/>
        <v>0</v>
      </c>
      <c r="K125" s="4" t="s">
        <v>27</v>
      </c>
      <c r="L125" s="4" t="s">
        <v>28</v>
      </c>
      <c r="M125" s="4" t="s">
        <v>29</v>
      </c>
      <c r="N125" s="4" t="s">
        <v>30</v>
      </c>
      <c r="O125" s="4">
        <v>30900502</v>
      </c>
      <c r="P125" s="4">
        <f t="shared" si="5"/>
        <v>370806024</v>
      </c>
      <c r="Q125" s="4">
        <v>46807920.039999999</v>
      </c>
      <c r="R125" s="4">
        <f t="shared" si="6"/>
        <v>0.12623290079019858</v>
      </c>
      <c r="S125" s="4">
        <f t="shared" si="7"/>
        <v>0.12623290079019858</v>
      </c>
    </row>
    <row r="126" spans="1:19" x14ac:dyDescent="0.25">
      <c r="A126" s="4" t="s">
        <v>539</v>
      </c>
      <c r="B126" s="4" t="s">
        <v>540</v>
      </c>
      <c r="C126" s="4" t="s">
        <v>541</v>
      </c>
      <c r="D126" s="4" t="s">
        <v>542</v>
      </c>
      <c r="E126" s="4">
        <v>33503358</v>
      </c>
      <c r="F126" s="4">
        <f t="shared" si="8"/>
        <v>402040296</v>
      </c>
      <c r="G126" s="4">
        <v>19450573.84</v>
      </c>
      <c r="H126" s="4">
        <f t="shared" si="9"/>
        <v>4.837966252019673E-2</v>
      </c>
      <c r="K126" s="4" t="s">
        <v>539</v>
      </c>
      <c r="L126" s="4" t="s">
        <v>540</v>
      </c>
      <c r="M126" s="4" t="s">
        <v>541</v>
      </c>
      <c r="N126" s="4" t="s">
        <v>542</v>
      </c>
      <c r="O126" s="4">
        <v>30900503</v>
      </c>
      <c r="P126" s="4">
        <f t="shared" si="5"/>
        <v>370806036</v>
      </c>
      <c r="Q126" s="4">
        <v>44071350.950000003</v>
      </c>
      <c r="R126" s="4">
        <f t="shared" si="6"/>
        <v>0.11885284130056611</v>
      </c>
      <c r="S126" s="4">
        <f t="shared" si="7"/>
        <v>7.0473178780369378E-2</v>
      </c>
    </row>
    <row r="127" spans="1:19" x14ac:dyDescent="0.25">
      <c r="A127" s="4" t="s">
        <v>543</v>
      </c>
      <c r="B127" s="4" t="s">
        <v>544</v>
      </c>
      <c r="C127" s="4" t="s">
        <v>545</v>
      </c>
      <c r="D127" s="4" t="s">
        <v>546</v>
      </c>
      <c r="E127" s="4">
        <v>33503359</v>
      </c>
      <c r="F127" s="4">
        <f t="shared" si="8"/>
        <v>402040308</v>
      </c>
      <c r="G127" s="4">
        <v>51908492.689999998</v>
      </c>
      <c r="H127" s="4">
        <f t="shared" si="9"/>
        <v>0.12911265775370961</v>
      </c>
      <c r="K127" s="4" t="s">
        <v>543</v>
      </c>
      <c r="L127" s="4" t="s">
        <v>544</v>
      </c>
      <c r="M127" s="4" t="s">
        <v>545</v>
      </c>
      <c r="N127" s="4" t="s">
        <v>546</v>
      </c>
      <c r="O127" s="4">
        <v>30900504</v>
      </c>
      <c r="P127" s="4">
        <f t="shared" si="5"/>
        <v>370806048</v>
      </c>
      <c r="Q127" s="4">
        <v>42550810.740000002</v>
      </c>
      <c r="R127" s="4">
        <f t="shared" si="6"/>
        <v>0.11475220258543356</v>
      </c>
      <c r="S127" s="4">
        <f t="shared" si="7"/>
        <v>-1.4360455168276054E-2</v>
      </c>
    </row>
    <row r="128" spans="1:19" x14ac:dyDescent="0.25">
      <c r="A128" s="4" t="s">
        <v>547</v>
      </c>
      <c r="B128" s="4" t="s">
        <v>548</v>
      </c>
      <c r="C128" s="4" t="s">
        <v>549</v>
      </c>
      <c r="D128" s="4" t="s">
        <v>550</v>
      </c>
      <c r="E128" s="4">
        <v>33503360</v>
      </c>
      <c r="F128" s="4">
        <f t="shared" si="8"/>
        <v>402040320</v>
      </c>
      <c r="G128" s="4"/>
      <c r="H128" s="4">
        <f t="shared" si="9"/>
        <v>0</v>
      </c>
      <c r="K128" s="4" t="s">
        <v>547</v>
      </c>
      <c r="L128" s="4" t="s">
        <v>548</v>
      </c>
      <c r="M128" s="4" t="s">
        <v>549</v>
      </c>
      <c r="N128" s="4" t="s">
        <v>550</v>
      </c>
      <c r="O128" s="4">
        <v>30900505</v>
      </c>
      <c r="P128" s="4">
        <f t="shared" si="5"/>
        <v>370806060</v>
      </c>
      <c r="Q128" s="4">
        <v>42318868.109999999</v>
      </c>
      <c r="R128" s="4">
        <f t="shared" si="6"/>
        <v>0.11412668959617327</v>
      </c>
      <c r="S128" s="4">
        <f t="shared" si="7"/>
        <v>0.11412668959617327</v>
      </c>
    </row>
    <row r="129" spans="1:19" x14ac:dyDescent="0.25">
      <c r="A129" s="4" t="s">
        <v>551</v>
      </c>
      <c r="B129" s="4" t="s">
        <v>552</v>
      </c>
      <c r="C129" s="4" t="s">
        <v>553</v>
      </c>
      <c r="D129" s="4" t="s">
        <v>538</v>
      </c>
      <c r="E129" s="4">
        <v>33503361</v>
      </c>
      <c r="F129" s="4">
        <f t="shared" si="8"/>
        <v>402040332</v>
      </c>
      <c r="G129" s="4">
        <v>68335698.129999995</v>
      </c>
      <c r="H129" s="4">
        <f t="shared" si="9"/>
        <v>0.16997224579448411</v>
      </c>
      <c r="K129" s="4" t="s">
        <v>551</v>
      </c>
      <c r="L129" s="4" t="s">
        <v>552</v>
      </c>
      <c r="M129" s="4" t="s">
        <v>553</v>
      </c>
      <c r="N129" s="4" t="s">
        <v>538</v>
      </c>
      <c r="O129" s="4">
        <v>30900506</v>
      </c>
      <c r="P129" s="4">
        <f t="shared" si="5"/>
        <v>370806072</v>
      </c>
      <c r="Q129" s="4">
        <v>42012477.340000004</v>
      </c>
      <c r="R129" s="4">
        <f t="shared" si="6"/>
        <v>0.11330040285855945</v>
      </c>
      <c r="S129" s="4">
        <f t="shared" si="7"/>
        <v>-5.6671842935924657E-2</v>
      </c>
    </row>
    <row r="130" spans="1:19" x14ac:dyDescent="0.25">
      <c r="A130" s="4" t="s">
        <v>554</v>
      </c>
      <c r="B130" s="4" t="s">
        <v>555</v>
      </c>
      <c r="C130" s="4" t="s">
        <v>556</v>
      </c>
      <c r="D130" s="4" t="s">
        <v>557</v>
      </c>
      <c r="E130" s="4">
        <v>33503362</v>
      </c>
      <c r="F130" s="4">
        <f t="shared" si="8"/>
        <v>402040344</v>
      </c>
      <c r="G130" s="4">
        <v>60016027.350000001</v>
      </c>
      <c r="H130" s="4">
        <f t="shared" si="9"/>
        <v>0.14927861903829234</v>
      </c>
      <c r="K130" s="4" t="s">
        <v>554</v>
      </c>
      <c r="L130" s="4" t="s">
        <v>555</v>
      </c>
      <c r="M130" s="4" t="s">
        <v>556</v>
      </c>
      <c r="N130" s="4" t="s">
        <v>557</v>
      </c>
      <c r="O130" s="4">
        <v>30900507</v>
      </c>
      <c r="P130" s="4">
        <f t="shared" ref="P130:P193" si="10">O130*12</f>
        <v>370806084</v>
      </c>
      <c r="Q130" s="4">
        <v>39771237.140000001</v>
      </c>
      <c r="R130" s="4">
        <f t="shared" ref="R130:R193" si="11">Q130/P130</f>
        <v>0.10725616125543398</v>
      </c>
      <c r="S130" s="4">
        <f t="shared" ref="S130:S193" si="12">R130-H130</f>
        <v>-4.2022457782858361E-2</v>
      </c>
    </row>
    <row r="131" spans="1:19" x14ac:dyDescent="0.25">
      <c r="A131" s="4" t="s">
        <v>558</v>
      </c>
      <c r="B131" s="4" t="s">
        <v>559</v>
      </c>
      <c r="C131" s="4" t="s">
        <v>560</v>
      </c>
      <c r="D131" s="4" t="s">
        <v>561</v>
      </c>
      <c r="E131" s="4">
        <v>33503363</v>
      </c>
      <c r="F131" s="4">
        <f t="shared" ref="F131:F194" si="13">E131*12</f>
        <v>402040356</v>
      </c>
      <c r="G131" s="4">
        <v>35737968.770000003</v>
      </c>
      <c r="H131" s="4">
        <f t="shared" ref="H131:H194" si="14">G131/F131</f>
        <v>8.8891496181045082E-2</v>
      </c>
      <c r="K131" s="4" t="s">
        <v>558</v>
      </c>
      <c r="L131" s="4" t="s">
        <v>559</v>
      </c>
      <c r="M131" s="4" t="s">
        <v>560</v>
      </c>
      <c r="N131" s="4" t="s">
        <v>561</v>
      </c>
      <c r="O131" s="4">
        <v>30900508</v>
      </c>
      <c r="P131" s="4">
        <f t="shared" si="10"/>
        <v>370806096</v>
      </c>
      <c r="Q131" s="4">
        <v>39031430.100000001</v>
      </c>
      <c r="R131" s="4">
        <f t="shared" si="11"/>
        <v>0.10526102596759898</v>
      </c>
      <c r="S131" s="4">
        <f t="shared" si="12"/>
        <v>1.6369529786553899E-2</v>
      </c>
    </row>
    <row r="132" spans="1:19" x14ac:dyDescent="0.25">
      <c r="A132" s="4" t="s">
        <v>562</v>
      </c>
      <c r="B132" s="4" t="s">
        <v>563</v>
      </c>
      <c r="C132" s="4" t="s">
        <v>564</v>
      </c>
      <c r="D132" s="4" t="s">
        <v>565</v>
      </c>
      <c r="E132" s="4">
        <v>33503364</v>
      </c>
      <c r="F132" s="4">
        <f t="shared" si="13"/>
        <v>402040368</v>
      </c>
      <c r="G132" s="4">
        <v>42579319.289999999</v>
      </c>
      <c r="H132" s="4">
        <f t="shared" si="14"/>
        <v>0.10590806963444029</v>
      </c>
      <c r="K132" s="4" t="s">
        <v>562</v>
      </c>
      <c r="L132" s="4" t="s">
        <v>563</v>
      </c>
      <c r="M132" s="4" t="s">
        <v>564</v>
      </c>
      <c r="N132" s="4" t="s">
        <v>565</v>
      </c>
      <c r="O132" s="4">
        <v>30900509</v>
      </c>
      <c r="P132" s="4">
        <f t="shared" si="10"/>
        <v>370806108</v>
      </c>
      <c r="Q132" s="4">
        <v>37587828.310000002</v>
      </c>
      <c r="R132" s="4">
        <f t="shared" si="11"/>
        <v>0.10136787798004665</v>
      </c>
      <c r="S132" s="4">
        <f t="shared" si="12"/>
        <v>-4.5401916543936355E-3</v>
      </c>
    </row>
    <row r="133" spans="1:19" x14ac:dyDescent="0.25">
      <c r="A133" s="4" t="s">
        <v>566</v>
      </c>
      <c r="B133" s="4" t="s">
        <v>567</v>
      </c>
      <c r="C133" s="4" t="s">
        <v>568</v>
      </c>
      <c r="D133" s="4" t="s">
        <v>568</v>
      </c>
      <c r="E133" s="4">
        <v>33503365</v>
      </c>
      <c r="F133" s="4">
        <f t="shared" si="13"/>
        <v>402040380</v>
      </c>
      <c r="G133" s="4">
        <v>50595895.390000001</v>
      </c>
      <c r="H133" s="4">
        <f t="shared" si="14"/>
        <v>0.1258477951642569</v>
      </c>
      <c r="K133" s="4" t="s">
        <v>566</v>
      </c>
      <c r="L133" s="4" t="s">
        <v>567</v>
      </c>
      <c r="M133" s="4" t="s">
        <v>568</v>
      </c>
      <c r="N133" s="4" t="s">
        <v>568</v>
      </c>
      <c r="O133" s="4">
        <v>30900510</v>
      </c>
      <c r="P133" s="4">
        <f t="shared" si="10"/>
        <v>370806120</v>
      </c>
      <c r="Q133" s="4">
        <v>36869429.969999999</v>
      </c>
      <c r="R133" s="4">
        <f t="shared" si="11"/>
        <v>9.9430478574625461E-2</v>
      </c>
      <c r="S133" s="4">
        <f t="shared" si="12"/>
        <v>-2.6417316589631437E-2</v>
      </c>
    </row>
    <row r="134" spans="1:19" x14ac:dyDescent="0.25">
      <c r="A134" s="4" t="s">
        <v>569</v>
      </c>
      <c r="B134" s="4" t="s">
        <v>570</v>
      </c>
      <c r="C134" s="4" t="s">
        <v>571</v>
      </c>
      <c r="D134" s="4" t="s">
        <v>572</v>
      </c>
      <c r="E134" s="4">
        <v>33503366</v>
      </c>
      <c r="F134" s="4">
        <f t="shared" si="13"/>
        <v>402040392</v>
      </c>
      <c r="G134" s="4">
        <v>52623538.840000004</v>
      </c>
      <c r="H134" s="4">
        <f t="shared" si="14"/>
        <v>0.13089117384006532</v>
      </c>
      <c r="K134" s="4" t="s">
        <v>569</v>
      </c>
      <c r="L134" s="4" t="s">
        <v>570</v>
      </c>
      <c r="M134" s="4" t="s">
        <v>571</v>
      </c>
      <c r="N134" s="4" t="s">
        <v>572</v>
      </c>
      <c r="O134" s="4">
        <v>30900511</v>
      </c>
      <c r="P134" s="4">
        <f t="shared" si="10"/>
        <v>370806132</v>
      </c>
      <c r="Q134" s="4">
        <v>36088116.979999997</v>
      </c>
      <c r="R134" s="4">
        <f t="shared" si="11"/>
        <v>9.7323409365840788E-2</v>
      </c>
      <c r="S134" s="4">
        <f t="shared" si="12"/>
        <v>-3.3567764474224535E-2</v>
      </c>
    </row>
    <row r="135" spans="1:19" x14ac:dyDescent="0.25">
      <c r="A135" s="4" t="s">
        <v>573</v>
      </c>
      <c r="B135" s="4" t="s">
        <v>574</v>
      </c>
      <c r="C135" s="4" t="s">
        <v>574</v>
      </c>
      <c r="D135" s="4"/>
      <c r="E135" s="4">
        <v>33503367</v>
      </c>
      <c r="F135" s="4">
        <f t="shared" si="13"/>
        <v>402040404</v>
      </c>
      <c r="G135" s="4"/>
      <c r="H135" s="4">
        <f t="shared" si="14"/>
        <v>0</v>
      </c>
      <c r="K135" s="4" t="s">
        <v>573</v>
      </c>
      <c r="L135" s="4" t="s">
        <v>574</v>
      </c>
      <c r="M135" s="4" t="s">
        <v>574</v>
      </c>
      <c r="N135" s="4"/>
      <c r="O135" s="4">
        <v>30900512</v>
      </c>
      <c r="P135" s="4">
        <f t="shared" si="10"/>
        <v>370806144</v>
      </c>
      <c r="Q135" s="4">
        <v>35024437.350000001</v>
      </c>
      <c r="R135" s="4">
        <f t="shared" si="11"/>
        <v>9.4454846330701586E-2</v>
      </c>
      <c r="S135" s="4">
        <f t="shared" si="12"/>
        <v>9.4454846330701586E-2</v>
      </c>
    </row>
    <row r="136" spans="1:19" x14ac:dyDescent="0.25">
      <c r="A136" s="4" t="s">
        <v>575</v>
      </c>
      <c r="B136" s="4" t="s">
        <v>576</v>
      </c>
      <c r="C136" s="4" t="s">
        <v>577</v>
      </c>
      <c r="D136" s="4" t="s">
        <v>577</v>
      </c>
      <c r="E136" s="4">
        <v>33503368</v>
      </c>
      <c r="F136" s="4">
        <f t="shared" si="13"/>
        <v>402040416</v>
      </c>
      <c r="G136" s="4">
        <v>62339927.130000003</v>
      </c>
      <c r="H136" s="4">
        <f t="shared" si="14"/>
        <v>0.1550588563961689</v>
      </c>
      <c r="K136" s="4" t="s">
        <v>575</v>
      </c>
      <c r="L136" s="4" t="s">
        <v>576</v>
      </c>
      <c r="M136" s="4" t="s">
        <v>577</v>
      </c>
      <c r="N136" s="4" t="s">
        <v>577</v>
      </c>
      <c r="O136" s="4">
        <v>30900513</v>
      </c>
      <c r="P136" s="4">
        <f t="shared" si="10"/>
        <v>370806156</v>
      </c>
      <c r="Q136" s="4">
        <v>33142126.129999999</v>
      </c>
      <c r="R136" s="4">
        <f t="shared" si="11"/>
        <v>8.9378575823859829E-2</v>
      </c>
      <c r="S136" s="4">
        <f t="shared" si="12"/>
        <v>-6.5680280572309069E-2</v>
      </c>
    </row>
    <row r="137" spans="1:19" x14ac:dyDescent="0.25">
      <c r="A137" s="4" t="s">
        <v>578</v>
      </c>
      <c r="B137" s="4" t="s">
        <v>579</v>
      </c>
      <c r="C137" s="4" t="s">
        <v>580</v>
      </c>
      <c r="D137" s="4" t="s">
        <v>581</v>
      </c>
      <c r="E137" s="4">
        <v>33503369</v>
      </c>
      <c r="F137" s="4">
        <f t="shared" si="13"/>
        <v>402040428</v>
      </c>
      <c r="G137" s="4">
        <v>53631973.359999999</v>
      </c>
      <c r="H137" s="4">
        <f t="shared" si="14"/>
        <v>0.13339945344998985</v>
      </c>
      <c r="K137" s="4" t="s">
        <v>578</v>
      </c>
      <c r="L137" s="4" t="s">
        <v>579</v>
      </c>
      <c r="M137" s="4" t="s">
        <v>580</v>
      </c>
      <c r="N137" s="4" t="s">
        <v>581</v>
      </c>
      <c r="O137" s="4">
        <v>30900514</v>
      </c>
      <c r="P137" s="4">
        <f t="shared" si="10"/>
        <v>370806168</v>
      </c>
      <c r="Q137" s="4">
        <v>32625429.989999998</v>
      </c>
      <c r="R137" s="4">
        <f t="shared" si="11"/>
        <v>8.7985132949568404E-2</v>
      </c>
      <c r="S137" s="4">
        <f t="shared" si="12"/>
        <v>-4.5414320500421448E-2</v>
      </c>
    </row>
    <row r="138" spans="1:19" x14ac:dyDescent="0.25">
      <c r="A138" s="4" t="s">
        <v>582</v>
      </c>
      <c r="B138" s="4" t="s">
        <v>583</v>
      </c>
      <c r="C138" s="4" t="s">
        <v>584</v>
      </c>
      <c r="D138" s="4" t="s">
        <v>585</v>
      </c>
      <c r="E138" s="4">
        <v>33503370</v>
      </c>
      <c r="F138" s="4">
        <f t="shared" si="13"/>
        <v>402040440</v>
      </c>
      <c r="G138" s="4"/>
      <c r="H138" s="4">
        <f t="shared" si="14"/>
        <v>0</v>
      </c>
      <c r="K138" s="4" t="s">
        <v>582</v>
      </c>
      <c r="L138" s="4" t="s">
        <v>583</v>
      </c>
      <c r="M138" s="4" t="s">
        <v>584</v>
      </c>
      <c r="N138" s="4" t="s">
        <v>585</v>
      </c>
      <c r="O138" s="4">
        <v>30900515</v>
      </c>
      <c r="P138" s="4">
        <f t="shared" si="10"/>
        <v>370806180</v>
      </c>
      <c r="Q138" s="4">
        <v>32609272.190000001</v>
      </c>
      <c r="R138" s="4">
        <f t="shared" si="11"/>
        <v>8.7941555316041392E-2</v>
      </c>
      <c r="S138" s="4">
        <f t="shared" si="12"/>
        <v>8.7941555316041392E-2</v>
      </c>
    </row>
    <row r="139" spans="1:19" x14ac:dyDescent="0.25">
      <c r="A139" s="4" t="s">
        <v>586</v>
      </c>
      <c r="B139" s="4" t="s">
        <v>587</v>
      </c>
      <c r="C139" s="4" t="s">
        <v>588</v>
      </c>
      <c r="D139" s="4" t="s">
        <v>589</v>
      </c>
      <c r="E139" s="4">
        <v>33503371</v>
      </c>
      <c r="F139" s="4">
        <f t="shared" si="13"/>
        <v>402040452</v>
      </c>
      <c r="G139" s="4"/>
      <c r="H139" s="4">
        <f t="shared" si="14"/>
        <v>0</v>
      </c>
      <c r="K139" s="4" t="s">
        <v>586</v>
      </c>
      <c r="L139" s="4" t="s">
        <v>587</v>
      </c>
      <c r="M139" s="4" t="s">
        <v>588</v>
      </c>
      <c r="N139" s="4" t="s">
        <v>589</v>
      </c>
      <c r="O139" s="4">
        <v>30900516</v>
      </c>
      <c r="P139" s="4">
        <f t="shared" si="10"/>
        <v>370806192</v>
      </c>
      <c r="Q139" s="4">
        <v>31749710.73</v>
      </c>
      <c r="R139" s="4">
        <f t="shared" si="11"/>
        <v>8.5623464265127486E-2</v>
      </c>
      <c r="S139" s="4">
        <f t="shared" si="12"/>
        <v>8.5623464265127486E-2</v>
      </c>
    </row>
    <row r="140" spans="1:19" x14ac:dyDescent="0.25">
      <c r="A140" s="4" t="s">
        <v>590</v>
      </c>
      <c r="B140" s="4" t="s">
        <v>591</v>
      </c>
      <c r="C140" s="4" t="s">
        <v>592</v>
      </c>
      <c r="D140" s="4" t="s">
        <v>593</v>
      </c>
      <c r="E140" s="4">
        <v>33503372</v>
      </c>
      <c r="F140" s="4">
        <f t="shared" si="13"/>
        <v>402040464</v>
      </c>
      <c r="G140" s="4">
        <v>25947985.260000002</v>
      </c>
      <c r="H140" s="4">
        <f t="shared" si="14"/>
        <v>6.4540730556912299E-2</v>
      </c>
      <c r="K140" s="4" t="s">
        <v>590</v>
      </c>
      <c r="L140" s="4" t="s">
        <v>591</v>
      </c>
      <c r="M140" s="4" t="s">
        <v>592</v>
      </c>
      <c r="N140" s="4" t="s">
        <v>593</v>
      </c>
      <c r="O140" s="4">
        <v>30900517</v>
      </c>
      <c r="P140" s="4">
        <f t="shared" si="10"/>
        <v>370806204</v>
      </c>
      <c r="Q140" s="4">
        <v>31423100.870000001</v>
      </c>
      <c r="R140" s="4">
        <f t="shared" si="11"/>
        <v>8.4742651366210689E-2</v>
      </c>
      <c r="S140" s="4">
        <f t="shared" si="12"/>
        <v>2.020192080929839E-2</v>
      </c>
    </row>
    <row r="141" spans="1:19" x14ac:dyDescent="0.25">
      <c r="A141" s="4" t="s">
        <v>594</v>
      </c>
      <c r="B141" s="4" t="s">
        <v>595</v>
      </c>
      <c r="C141" s="4" t="s">
        <v>596</v>
      </c>
      <c r="D141" s="4" t="s">
        <v>597</v>
      </c>
      <c r="E141" s="4">
        <v>33503373</v>
      </c>
      <c r="F141" s="4">
        <f t="shared" si="13"/>
        <v>402040476</v>
      </c>
      <c r="G141" s="4"/>
      <c r="H141" s="4">
        <f t="shared" si="14"/>
        <v>0</v>
      </c>
      <c r="K141" s="4" t="s">
        <v>594</v>
      </c>
      <c r="L141" s="4" t="s">
        <v>595</v>
      </c>
      <c r="M141" s="4" t="s">
        <v>596</v>
      </c>
      <c r="N141" s="4" t="s">
        <v>597</v>
      </c>
      <c r="O141" s="4">
        <v>30900518</v>
      </c>
      <c r="P141" s="4">
        <f t="shared" si="10"/>
        <v>370806216</v>
      </c>
      <c r="Q141" s="4">
        <v>31071224.120000001</v>
      </c>
      <c r="R141" s="4">
        <f t="shared" si="11"/>
        <v>8.3793698107800865E-2</v>
      </c>
      <c r="S141" s="4">
        <f t="shared" si="12"/>
        <v>8.3793698107800865E-2</v>
      </c>
    </row>
    <row r="142" spans="1:19" x14ac:dyDescent="0.25">
      <c r="A142" s="4" t="s">
        <v>598</v>
      </c>
      <c r="B142" s="4" t="s">
        <v>599</v>
      </c>
      <c r="C142" s="4" t="s">
        <v>600</v>
      </c>
      <c r="D142" s="4" t="s">
        <v>601</v>
      </c>
      <c r="E142" s="4">
        <v>33503374</v>
      </c>
      <c r="F142" s="4">
        <f t="shared" si="13"/>
        <v>402040488</v>
      </c>
      <c r="G142" s="4">
        <v>44385976.609999999</v>
      </c>
      <c r="H142" s="4">
        <f t="shared" si="14"/>
        <v>0.11040175786971983</v>
      </c>
      <c r="K142" s="4" t="s">
        <v>598</v>
      </c>
      <c r="L142" s="4" t="s">
        <v>599</v>
      </c>
      <c r="M142" s="4" t="s">
        <v>600</v>
      </c>
      <c r="N142" s="4" t="s">
        <v>601</v>
      </c>
      <c r="O142" s="4">
        <v>30900519</v>
      </c>
      <c r="P142" s="4">
        <f t="shared" si="10"/>
        <v>370806228</v>
      </c>
      <c r="Q142" s="4">
        <v>31007893.030000001</v>
      </c>
      <c r="R142" s="4">
        <f t="shared" si="11"/>
        <v>8.3622902444885586E-2</v>
      </c>
      <c r="S142" s="4">
        <f t="shared" si="12"/>
        <v>-2.6778855424834241E-2</v>
      </c>
    </row>
    <row r="143" spans="1:19" x14ac:dyDescent="0.25">
      <c r="A143" s="4" t="s">
        <v>602</v>
      </c>
      <c r="B143" s="4" t="s">
        <v>603</v>
      </c>
      <c r="C143" s="4" t="s">
        <v>604</v>
      </c>
      <c r="D143" s="4" t="s">
        <v>605</v>
      </c>
      <c r="E143" s="4">
        <v>33503375</v>
      </c>
      <c r="F143" s="4">
        <f t="shared" si="13"/>
        <v>402040500</v>
      </c>
      <c r="G143" s="4">
        <v>55671124.289999999</v>
      </c>
      <c r="H143" s="4">
        <f t="shared" si="14"/>
        <v>0.13847143332574702</v>
      </c>
      <c r="K143" s="4" t="s">
        <v>602</v>
      </c>
      <c r="L143" s="4" t="s">
        <v>603</v>
      </c>
      <c r="M143" s="4" t="s">
        <v>604</v>
      </c>
      <c r="N143" s="4" t="s">
        <v>605</v>
      </c>
      <c r="O143" s="4">
        <v>30900520</v>
      </c>
      <c r="P143" s="4">
        <f t="shared" si="10"/>
        <v>370806240</v>
      </c>
      <c r="Q143" s="4">
        <v>30089063.170000002</v>
      </c>
      <c r="R143" s="4">
        <f t="shared" si="11"/>
        <v>8.1144975257158566E-2</v>
      </c>
      <c r="S143" s="4">
        <f t="shared" si="12"/>
        <v>-5.7326458068588451E-2</v>
      </c>
    </row>
    <row r="144" spans="1:19" x14ac:dyDescent="0.25">
      <c r="A144" s="4" t="s">
        <v>606</v>
      </c>
      <c r="B144" s="4" t="s">
        <v>607</v>
      </c>
      <c r="C144" s="4" t="s">
        <v>608</v>
      </c>
      <c r="D144" s="4" t="s">
        <v>609</v>
      </c>
      <c r="E144" s="4">
        <v>33503376</v>
      </c>
      <c r="F144" s="4">
        <f t="shared" si="13"/>
        <v>402040512</v>
      </c>
      <c r="G144" s="4">
        <v>31188756.329999998</v>
      </c>
      <c r="H144" s="4">
        <f t="shared" si="14"/>
        <v>7.7576153146476937E-2</v>
      </c>
      <c r="K144" s="4" t="s">
        <v>606</v>
      </c>
      <c r="L144" s="4" t="s">
        <v>607</v>
      </c>
      <c r="M144" s="4" t="s">
        <v>608</v>
      </c>
      <c r="N144" s="4" t="s">
        <v>609</v>
      </c>
      <c r="O144" s="4">
        <v>30900521</v>
      </c>
      <c r="P144" s="4">
        <f t="shared" si="10"/>
        <v>370806252</v>
      </c>
      <c r="Q144" s="4">
        <v>29490763.809999999</v>
      </c>
      <c r="R144" s="4">
        <f t="shared" si="11"/>
        <v>7.9531463266698105E-2</v>
      </c>
      <c r="S144" s="4">
        <f t="shared" si="12"/>
        <v>1.9553101202211681E-3</v>
      </c>
    </row>
    <row r="145" spans="1:19" x14ac:dyDescent="0.25">
      <c r="A145" s="4" t="s">
        <v>610</v>
      </c>
      <c r="B145" s="4" t="s">
        <v>611</v>
      </c>
      <c r="C145" s="4" t="s">
        <v>612</v>
      </c>
      <c r="D145" s="4" t="s">
        <v>613</v>
      </c>
      <c r="E145" s="4">
        <v>33503377</v>
      </c>
      <c r="F145" s="4">
        <f t="shared" si="13"/>
        <v>402040524</v>
      </c>
      <c r="G145" s="4"/>
      <c r="H145" s="4">
        <f t="shared" si="14"/>
        <v>0</v>
      </c>
      <c r="K145" s="4" t="s">
        <v>610</v>
      </c>
      <c r="L145" s="4" t="s">
        <v>611</v>
      </c>
      <c r="M145" s="4" t="s">
        <v>612</v>
      </c>
      <c r="N145" s="4" t="s">
        <v>613</v>
      </c>
      <c r="O145" s="4">
        <v>30900522</v>
      </c>
      <c r="P145" s="4">
        <f t="shared" si="10"/>
        <v>370806264</v>
      </c>
      <c r="Q145" s="4">
        <v>28633447.140000001</v>
      </c>
      <c r="R145" s="4">
        <f t="shared" si="11"/>
        <v>7.7219426746253678E-2</v>
      </c>
      <c r="S145" s="4">
        <f t="shared" si="12"/>
        <v>7.7219426746253678E-2</v>
      </c>
    </row>
    <row r="146" spans="1:19" x14ac:dyDescent="0.25">
      <c r="A146" s="4" t="s">
        <v>614</v>
      </c>
      <c r="B146" s="4" t="s">
        <v>615</v>
      </c>
      <c r="C146" s="4" t="s">
        <v>616</v>
      </c>
      <c r="D146" s="4" t="s">
        <v>617</v>
      </c>
      <c r="E146" s="4">
        <v>33503378</v>
      </c>
      <c r="F146" s="4">
        <f t="shared" si="13"/>
        <v>402040536</v>
      </c>
      <c r="G146" s="4">
        <v>13990405.060000001</v>
      </c>
      <c r="H146" s="4">
        <f t="shared" si="14"/>
        <v>3.4798493702137542E-2</v>
      </c>
      <c r="K146" s="4" t="s">
        <v>614</v>
      </c>
      <c r="L146" s="4" t="s">
        <v>615</v>
      </c>
      <c r="M146" s="4" t="s">
        <v>616</v>
      </c>
      <c r="N146" s="4" t="s">
        <v>617</v>
      </c>
      <c r="O146" s="4">
        <v>30900523</v>
      </c>
      <c r="P146" s="4">
        <f t="shared" si="10"/>
        <v>370806276</v>
      </c>
      <c r="Q146" s="4">
        <v>27936546.800000001</v>
      </c>
      <c r="R146" s="4">
        <f t="shared" si="11"/>
        <v>7.5340005302391377E-2</v>
      </c>
      <c r="S146" s="4">
        <f t="shared" si="12"/>
        <v>4.0541511600253835E-2</v>
      </c>
    </row>
    <row r="147" spans="1:19" x14ac:dyDescent="0.25">
      <c r="A147" s="4" t="s">
        <v>618</v>
      </c>
      <c r="B147" s="4" t="s">
        <v>619</v>
      </c>
      <c r="C147" s="4" t="s">
        <v>620</v>
      </c>
      <c r="D147" s="4" t="s">
        <v>621</v>
      </c>
      <c r="E147" s="4">
        <v>33503379</v>
      </c>
      <c r="F147" s="4">
        <f t="shared" si="13"/>
        <v>402040548</v>
      </c>
      <c r="G147" s="4"/>
      <c r="H147" s="4">
        <f t="shared" si="14"/>
        <v>0</v>
      </c>
      <c r="K147" s="4" t="s">
        <v>618</v>
      </c>
      <c r="L147" s="4" t="s">
        <v>619</v>
      </c>
      <c r="M147" s="4" t="s">
        <v>620</v>
      </c>
      <c r="N147" s="4" t="s">
        <v>621</v>
      </c>
      <c r="O147" s="4">
        <v>30900524</v>
      </c>
      <c r="P147" s="4">
        <f t="shared" si="10"/>
        <v>370806288</v>
      </c>
      <c r="Q147" s="4">
        <v>27803163.32</v>
      </c>
      <c r="R147" s="4">
        <f t="shared" si="11"/>
        <v>7.4980290841238376E-2</v>
      </c>
      <c r="S147" s="4">
        <f t="shared" si="12"/>
        <v>7.4980290841238376E-2</v>
      </c>
    </row>
    <row r="148" spans="1:19" x14ac:dyDescent="0.25">
      <c r="A148" s="4" t="s">
        <v>622</v>
      </c>
      <c r="B148" s="4" t="s">
        <v>623</v>
      </c>
      <c r="C148" s="4" t="s">
        <v>624</v>
      </c>
      <c r="D148" s="4" t="s">
        <v>625</v>
      </c>
      <c r="E148" s="4">
        <v>33503380</v>
      </c>
      <c r="F148" s="4">
        <f t="shared" si="13"/>
        <v>402040560</v>
      </c>
      <c r="G148" s="4">
        <v>23307502.559999999</v>
      </c>
      <c r="H148" s="4">
        <f t="shared" si="14"/>
        <v>5.7973012872134091E-2</v>
      </c>
      <c r="K148" s="4" t="s">
        <v>622</v>
      </c>
      <c r="L148" s="4" t="s">
        <v>623</v>
      </c>
      <c r="M148" s="4" t="s">
        <v>624</v>
      </c>
      <c r="N148" s="4" t="s">
        <v>625</v>
      </c>
      <c r="O148" s="4">
        <v>30900525</v>
      </c>
      <c r="P148" s="4">
        <f t="shared" si="10"/>
        <v>370806300</v>
      </c>
      <c r="Q148" s="4">
        <v>27094729.050000001</v>
      </c>
      <c r="R148" s="4">
        <f t="shared" si="11"/>
        <v>7.3069764591378303E-2</v>
      </c>
      <c r="S148" s="4">
        <f t="shared" si="12"/>
        <v>1.5096751719244211E-2</v>
      </c>
    </row>
    <row r="149" spans="1:19" x14ac:dyDescent="0.25">
      <c r="A149" s="4">
        <v>90686</v>
      </c>
      <c r="B149" s="4" t="s">
        <v>626</v>
      </c>
      <c r="C149" s="4" t="s">
        <v>627</v>
      </c>
      <c r="D149" s="4" t="s">
        <v>628</v>
      </c>
      <c r="E149" s="4">
        <v>33503381</v>
      </c>
      <c r="F149" s="4">
        <f t="shared" si="13"/>
        <v>402040572</v>
      </c>
      <c r="G149" s="4">
        <v>39825826.170000002</v>
      </c>
      <c r="H149" s="4">
        <f t="shared" si="14"/>
        <v>9.9059221739441761E-2</v>
      </c>
      <c r="K149" s="4">
        <v>90686</v>
      </c>
      <c r="L149" s="4" t="s">
        <v>626</v>
      </c>
      <c r="M149" s="4" t="s">
        <v>627</v>
      </c>
      <c r="N149" s="4" t="s">
        <v>628</v>
      </c>
      <c r="O149" s="4">
        <v>30900526</v>
      </c>
      <c r="P149" s="4">
        <f t="shared" si="10"/>
        <v>370806312</v>
      </c>
      <c r="Q149" s="4">
        <v>26785304.370000001</v>
      </c>
      <c r="R149" s="4">
        <f t="shared" si="11"/>
        <v>7.2235297790723699E-2</v>
      </c>
      <c r="S149" s="4">
        <f t="shared" si="12"/>
        <v>-2.6823923948718062E-2</v>
      </c>
    </row>
    <row r="150" spans="1:19" x14ac:dyDescent="0.25">
      <c r="A150" s="4" t="s">
        <v>43</v>
      </c>
      <c r="B150" s="4" t="s">
        <v>44</v>
      </c>
      <c r="C150" s="4" t="s">
        <v>45</v>
      </c>
      <c r="D150" s="4" t="s">
        <v>46</v>
      </c>
      <c r="E150" s="4">
        <v>33503382</v>
      </c>
      <c r="F150" s="4">
        <f t="shared" si="13"/>
        <v>402040584</v>
      </c>
      <c r="G150" s="4"/>
      <c r="H150" s="4">
        <f t="shared" si="14"/>
        <v>0</v>
      </c>
      <c r="K150" s="4" t="s">
        <v>43</v>
      </c>
      <c r="L150" s="4" t="s">
        <v>44</v>
      </c>
      <c r="M150" s="4" t="s">
        <v>45</v>
      </c>
      <c r="N150" s="4" t="s">
        <v>46</v>
      </c>
      <c r="O150" s="4">
        <v>30900527</v>
      </c>
      <c r="P150" s="4">
        <f t="shared" si="10"/>
        <v>370806324</v>
      </c>
      <c r="Q150" s="4">
        <v>26671090.620000001</v>
      </c>
      <c r="R150" s="4">
        <f t="shared" si="11"/>
        <v>7.1927280884238637E-2</v>
      </c>
      <c r="S150" s="4">
        <f t="shared" si="12"/>
        <v>7.1927280884238637E-2</v>
      </c>
    </row>
    <row r="151" spans="1:19" x14ac:dyDescent="0.25">
      <c r="A151" s="4" t="s">
        <v>629</v>
      </c>
      <c r="B151" s="4" t="s">
        <v>630</v>
      </c>
      <c r="C151" s="4" t="s">
        <v>631</v>
      </c>
      <c r="D151" s="4" t="s">
        <v>632</v>
      </c>
      <c r="E151" s="4">
        <v>33503383</v>
      </c>
      <c r="F151" s="4">
        <f t="shared" si="13"/>
        <v>402040596</v>
      </c>
      <c r="G151" s="4"/>
      <c r="H151" s="4">
        <f t="shared" si="14"/>
        <v>0</v>
      </c>
      <c r="K151" s="4" t="s">
        <v>629</v>
      </c>
      <c r="L151" s="4" t="s">
        <v>630</v>
      </c>
      <c r="M151" s="4" t="s">
        <v>631</v>
      </c>
      <c r="N151" s="4" t="s">
        <v>632</v>
      </c>
      <c r="O151" s="4">
        <v>30900528</v>
      </c>
      <c r="P151" s="4">
        <f t="shared" si="10"/>
        <v>370806336</v>
      </c>
      <c r="Q151" s="4">
        <v>26431754.32</v>
      </c>
      <c r="R151" s="4">
        <f t="shared" si="11"/>
        <v>7.1281830308314906E-2</v>
      </c>
      <c r="S151" s="4">
        <f t="shared" si="12"/>
        <v>7.1281830308314906E-2</v>
      </c>
    </row>
    <row r="152" spans="1:19" x14ac:dyDescent="0.25">
      <c r="A152" s="4" t="s">
        <v>633</v>
      </c>
      <c r="B152" s="4" t="s">
        <v>634</v>
      </c>
      <c r="C152" s="4" t="s">
        <v>635</v>
      </c>
      <c r="D152" s="4" t="s">
        <v>636</v>
      </c>
      <c r="E152" s="4">
        <v>33503384</v>
      </c>
      <c r="F152" s="4">
        <f t="shared" si="13"/>
        <v>402040608</v>
      </c>
      <c r="G152" s="4"/>
      <c r="H152" s="4">
        <f t="shared" si="14"/>
        <v>0</v>
      </c>
      <c r="K152" s="4" t="s">
        <v>633</v>
      </c>
      <c r="L152" s="4" t="s">
        <v>634</v>
      </c>
      <c r="M152" s="4" t="s">
        <v>635</v>
      </c>
      <c r="N152" s="4" t="s">
        <v>636</v>
      </c>
      <c r="O152" s="4">
        <v>30900529</v>
      </c>
      <c r="P152" s="4">
        <f t="shared" si="10"/>
        <v>370806348</v>
      </c>
      <c r="Q152" s="4">
        <v>25073291.899999999</v>
      </c>
      <c r="R152" s="4">
        <f t="shared" si="11"/>
        <v>6.7618291960848523E-2</v>
      </c>
      <c r="S152" s="4">
        <f t="shared" si="12"/>
        <v>6.7618291960848523E-2</v>
      </c>
    </row>
    <row r="153" spans="1:19" x14ac:dyDescent="0.25">
      <c r="A153" s="4" t="s">
        <v>637</v>
      </c>
      <c r="B153" s="4" t="s">
        <v>638</v>
      </c>
      <c r="C153" s="4" t="s">
        <v>639</v>
      </c>
      <c r="D153" s="4" t="s">
        <v>640</v>
      </c>
      <c r="E153" s="4">
        <v>33503385</v>
      </c>
      <c r="F153" s="4">
        <f t="shared" si="13"/>
        <v>402040620</v>
      </c>
      <c r="G153" s="4"/>
      <c r="H153" s="4">
        <f t="shared" si="14"/>
        <v>0</v>
      </c>
      <c r="K153" s="4" t="s">
        <v>637</v>
      </c>
      <c r="L153" s="4" t="s">
        <v>638</v>
      </c>
      <c r="M153" s="4" t="s">
        <v>639</v>
      </c>
      <c r="N153" s="4" t="s">
        <v>640</v>
      </c>
      <c r="O153" s="4">
        <v>30900530</v>
      </c>
      <c r="P153" s="4">
        <f t="shared" si="10"/>
        <v>370806360</v>
      </c>
      <c r="Q153" s="4">
        <v>25067596.359999999</v>
      </c>
      <c r="R153" s="4">
        <f t="shared" si="11"/>
        <v>6.7602929895808683E-2</v>
      </c>
      <c r="S153" s="4">
        <f t="shared" si="12"/>
        <v>6.7602929895808683E-2</v>
      </c>
    </row>
    <row r="154" spans="1:19" x14ac:dyDescent="0.25">
      <c r="A154" s="4" t="s">
        <v>641</v>
      </c>
      <c r="B154" s="4" t="s">
        <v>642</v>
      </c>
      <c r="C154" s="4" t="s">
        <v>643</v>
      </c>
      <c r="D154" s="4" t="s">
        <v>644</v>
      </c>
      <c r="E154" s="4">
        <v>33503386</v>
      </c>
      <c r="F154" s="4">
        <f t="shared" si="13"/>
        <v>402040632</v>
      </c>
      <c r="G154" s="4"/>
      <c r="H154" s="4">
        <f t="shared" si="14"/>
        <v>0</v>
      </c>
      <c r="K154" s="4" t="s">
        <v>641</v>
      </c>
      <c r="L154" s="4" t="s">
        <v>642</v>
      </c>
      <c r="M154" s="4" t="s">
        <v>643</v>
      </c>
      <c r="N154" s="4" t="s">
        <v>644</v>
      </c>
      <c r="O154" s="4">
        <v>30900531</v>
      </c>
      <c r="P154" s="4">
        <f t="shared" si="10"/>
        <v>370806372</v>
      </c>
      <c r="Q154" s="4">
        <v>24116608.75</v>
      </c>
      <c r="R154" s="4">
        <f t="shared" si="11"/>
        <v>6.5038280275291488E-2</v>
      </c>
      <c r="S154" s="4">
        <f t="shared" si="12"/>
        <v>6.5038280275291488E-2</v>
      </c>
    </row>
    <row r="155" spans="1:19" x14ac:dyDescent="0.25">
      <c r="A155" s="4" t="s">
        <v>645</v>
      </c>
      <c r="B155" s="4" t="s">
        <v>646</v>
      </c>
      <c r="C155" s="4" t="s">
        <v>647</v>
      </c>
      <c r="D155" s="4" t="s">
        <v>648</v>
      </c>
      <c r="E155" s="4">
        <v>33503387</v>
      </c>
      <c r="F155" s="4">
        <f t="shared" si="13"/>
        <v>402040644</v>
      </c>
      <c r="G155" s="4">
        <v>16997410.449999999</v>
      </c>
      <c r="H155" s="4">
        <f t="shared" si="14"/>
        <v>4.2277841068227913E-2</v>
      </c>
      <c r="K155" s="4" t="s">
        <v>645</v>
      </c>
      <c r="L155" s="4" t="s">
        <v>646</v>
      </c>
      <c r="M155" s="4" t="s">
        <v>647</v>
      </c>
      <c r="N155" s="4" t="s">
        <v>648</v>
      </c>
      <c r="O155" s="4">
        <v>30900532</v>
      </c>
      <c r="P155" s="4">
        <f t="shared" si="10"/>
        <v>370806384</v>
      </c>
      <c r="Q155" s="4">
        <v>23819755.050000001</v>
      </c>
      <c r="R155" s="4">
        <f t="shared" si="11"/>
        <v>6.4237715632209827E-2</v>
      </c>
      <c r="S155" s="4">
        <f t="shared" si="12"/>
        <v>2.1959874563981914E-2</v>
      </c>
    </row>
    <row r="156" spans="1:19" x14ac:dyDescent="0.25">
      <c r="A156" s="4" t="s">
        <v>649</v>
      </c>
      <c r="B156" s="4" t="s">
        <v>650</v>
      </c>
      <c r="C156" s="4" t="s">
        <v>651</v>
      </c>
      <c r="D156" s="4" t="s">
        <v>652</v>
      </c>
      <c r="E156" s="4">
        <v>33503388</v>
      </c>
      <c r="F156" s="4">
        <f t="shared" si="13"/>
        <v>402040656</v>
      </c>
      <c r="G156" s="4">
        <v>82372201.439999998</v>
      </c>
      <c r="H156" s="4">
        <f t="shared" si="14"/>
        <v>0.20488525279891096</v>
      </c>
      <c r="K156" s="4" t="s">
        <v>649</v>
      </c>
      <c r="L156" s="4" t="s">
        <v>650</v>
      </c>
      <c r="M156" s="4" t="s">
        <v>651</v>
      </c>
      <c r="N156" s="4" t="s">
        <v>652</v>
      </c>
      <c r="O156" s="4">
        <v>30900533</v>
      </c>
      <c r="P156" s="4">
        <f t="shared" si="10"/>
        <v>370806396</v>
      </c>
      <c r="Q156" s="4">
        <v>23369415.460000001</v>
      </c>
      <c r="R156" s="4">
        <f t="shared" si="11"/>
        <v>6.3023226438629176E-2</v>
      </c>
      <c r="S156" s="4">
        <f t="shared" si="12"/>
        <v>-0.14186202636028178</v>
      </c>
    </row>
    <row r="157" spans="1:19" x14ac:dyDescent="0.25">
      <c r="A157" s="4" t="s">
        <v>653</v>
      </c>
      <c r="B157" s="4" t="s">
        <v>654</v>
      </c>
      <c r="C157" s="4" t="s">
        <v>655</v>
      </c>
      <c r="D157" s="4" t="s">
        <v>656</v>
      </c>
      <c r="E157" s="4">
        <v>33503389</v>
      </c>
      <c r="F157" s="4">
        <f t="shared" si="13"/>
        <v>402040668</v>
      </c>
      <c r="G157" s="4"/>
      <c r="H157" s="4">
        <f t="shared" si="14"/>
        <v>0</v>
      </c>
      <c r="K157" s="4" t="s">
        <v>653</v>
      </c>
      <c r="L157" s="4" t="s">
        <v>654</v>
      </c>
      <c r="M157" s="4" t="s">
        <v>655</v>
      </c>
      <c r="N157" s="4" t="s">
        <v>656</v>
      </c>
      <c r="O157" s="4">
        <v>30900534</v>
      </c>
      <c r="P157" s="4">
        <f t="shared" si="10"/>
        <v>370806408</v>
      </c>
      <c r="Q157" s="4">
        <v>22765670.93</v>
      </c>
      <c r="R157" s="4">
        <f t="shared" si="11"/>
        <v>6.1395031042721357E-2</v>
      </c>
      <c r="S157" s="4">
        <f t="shared" si="12"/>
        <v>6.1395031042721357E-2</v>
      </c>
    </row>
    <row r="158" spans="1:19" x14ac:dyDescent="0.25">
      <c r="A158" s="4" t="s">
        <v>657</v>
      </c>
      <c r="B158" s="4" t="s">
        <v>658</v>
      </c>
      <c r="C158" s="4" t="s">
        <v>659</v>
      </c>
      <c r="D158" s="4" t="s">
        <v>660</v>
      </c>
      <c r="E158" s="4">
        <v>33503390</v>
      </c>
      <c r="F158" s="4">
        <f t="shared" si="13"/>
        <v>402040680</v>
      </c>
      <c r="G158" s="4">
        <v>19431787.760000002</v>
      </c>
      <c r="H158" s="4">
        <f t="shared" si="14"/>
        <v>4.8332889497649842E-2</v>
      </c>
      <c r="K158" s="4" t="s">
        <v>657</v>
      </c>
      <c r="L158" s="4" t="s">
        <v>658</v>
      </c>
      <c r="M158" s="4" t="s">
        <v>659</v>
      </c>
      <c r="N158" s="4" t="s">
        <v>660</v>
      </c>
      <c r="O158" s="4">
        <v>30900535</v>
      </c>
      <c r="P158" s="4">
        <f t="shared" si="10"/>
        <v>370806420</v>
      </c>
      <c r="Q158" s="4">
        <v>22539700.710000001</v>
      </c>
      <c r="R158" s="4">
        <f t="shared" si="11"/>
        <v>6.0785626931701996E-2</v>
      </c>
      <c r="S158" s="4">
        <f t="shared" si="12"/>
        <v>1.2452737434052154E-2</v>
      </c>
    </row>
    <row r="159" spans="1:19" x14ac:dyDescent="0.25">
      <c r="A159" s="4">
        <v>90682</v>
      </c>
      <c r="B159" s="4" t="s">
        <v>661</v>
      </c>
      <c r="C159" s="4" t="s">
        <v>662</v>
      </c>
      <c r="D159" s="4" t="s">
        <v>663</v>
      </c>
      <c r="E159" s="4">
        <v>33503391</v>
      </c>
      <c r="F159" s="4">
        <f t="shared" si="13"/>
        <v>402040692</v>
      </c>
      <c r="G159" s="4">
        <v>17105301.210000001</v>
      </c>
      <c r="H159" s="4">
        <f t="shared" si="14"/>
        <v>4.2546193831543802E-2</v>
      </c>
      <c r="K159" s="4">
        <v>90682</v>
      </c>
      <c r="L159" s="4" t="s">
        <v>661</v>
      </c>
      <c r="M159" s="4" t="s">
        <v>662</v>
      </c>
      <c r="N159" s="4" t="s">
        <v>663</v>
      </c>
      <c r="O159" s="4">
        <v>30900536</v>
      </c>
      <c r="P159" s="4">
        <f t="shared" si="10"/>
        <v>370806432</v>
      </c>
      <c r="Q159" s="4">
        <v>22034217.93</v>
      </c>
      <c r="R159" s="4">
        <f t="shared" si="11"/>
        <v>5.9422426442699891E-2</v>
      </c>
      <c r="S159" s="4">
        <f t="shared" si="12"/>
        <v>1.6876232611156089E-2</v>
      </c>
    </row>
    <row r="160" spans="1:19" x14ac:dyDescent="0.25">
      <c r="A160" s="4" t="s">
        <v>664</v>
      </c>
      <c r="B160" s="4" t="s">
        <v>665</v>
      </c>
      <c r="C160" s="4" t="s">
        <v>666</v>
      </c>
      <c r="D160" s="4" t="s">
        <v>667</v>
      </c>
      <c r="E160" s="4">
        <v>33503392</v>
      </c>
      <c r="F160" s="4">
        <f t="shared" si="13"/>
        <v>402040704</v>
      </c>
      <c r="G160" s="4"/>
      <c r="H160" s="4">
        <f t="shared" si="14"/>
        <v>0</v>
      </c>
      <c r="K160" s="4" t="s">
        <v>664</v>
      </c>
      <c r="L160" s="4" t="s">
        <v>665</v>
      </c>
      <c r="M160" s="4" t="s">
        <v>666</v>
      </c>
      <c r="N160" s="4" t="s">
        <v>667</v>
      </c>
      <c r="O160" s="4">
        <v>30900537</v>
      </c>
      <c r="P160" s="4">
        <f t="shared" si="10"/>
        <v>370806444</v>
      </c>
      <c r="Q160" s="4">
        <v>21888389.800000001</v>
      </c>
      <c r="R160" s="4">
        <f t="shared" si="11"/>
        <v>5.902915160773204E-2</v>
      </c>
      <c r="S160" s="4">
        <f t="shared" si="12"/>
        <v>5.902915160773204E-2</v>
      </c>
    </row>
    <row r="161" spans="1:19" x14ac:dyDescent="0.25">
      <c r="A161" s="4" t="s">
        <v>668</v>
      </c>
      <c r="B161" s="4" t="s">
        <v>669</v>
      </c>
      <c r="C161" s="4" t="s">
        <v>670</v>
      </c>
      <c r="D161" s="4" t="s">
        <v>671</v>
      </c>
      <c r="E161" s="4">
        <v>33503393</v>
      </c>
      <c r="F161" s="4">
        <f t="shared" si="13"/>
        <v>402040716</v>
      </c>
      <c r="G161" s="4">
        <v>17107436.550000001</v>
      </c>
      <c r="H161" s="4">
        <f t="shared" si="14"/>
        <v>4.2551502544831803E-2</v>
      </c>
      <c r="K161" s="4" t="s">
        <v>668</v>
      </c>
      <c r="L161" s="4" t="s">
        <v>669</v>
      </c>
      <c r="M161" s="4" t="s">
        <v>670</v>
      </c>
      <c r="N161" s="4" t="s">
        <v>671</v>
      </c>
      <c r="O161" s="4">
        <v>30900538</v>
      </c>
      <c r="P161" s="4">
        <f t="shared" si="10"/>
        <v>370806456</v>
      </c>
      <c r="Q161" s="4">
        <v>21749113.359999999</v>
      </c>
      <c r="R161" s="4">
        <f t="shared" si="11"/>
        <v>5.8653545557470009E-2</v>
      </c>
      <c r="S161" s="4">
        <f t="shared" si="12"/>
        <v>1.6102043012638206E-2</v>
      </c>
    </row>
    <row r="162" spans="1:19" x14ac:dyDescent="0.25">
      <c r="A162" s="4" t="s">
        <v>672</v>
      </c>
      <c r="B162" s="4" t="s">
        <v>673</v>
      </c>
      <c r="C162" s="4" t="s">
        <v>674</v>
      </c>
      <c r="D162" s="4" t="s">
        <v>674</v>
      </c>
      <c r="E162" s="4">
        <v>33503394</v>
      </c>
      <c r="F162" s="4">
        <f t="shared" si="13"/>
        <v>402040728</v>
      </c>
      <c r="G162" s="4">
        <v>23076288.940000001</v>
      </c>
      <c r="H162" s="4">
        <f t="shared" si="14"/>
        <v>5.7397888653708741E-2</v>
      </c>
      <c r="K162" s="4" t="s">
        <v>672</v>
      </c>
      <c r="L162" s="4" t="s">
        <v>673</v>
      </c>
      <c r="M162" s="4" t="s">
        <v>674</v>
      </c>
      <c r="N162" s="4" t="s">
        <v>674</v>
      </c>
      <c r="O162" s="4">
        <v>30900539</v>
      </c>
      <c r="P162" s="4">
        <f t="shared" si="10"/>
        <v>370806468</v>
      </c>
      <c r="Q162" s="4">
        <v>20790960.739999998</v>
      </c>
      <c r="R162" s="4">
        <f t="shared" si="11"/>
        <v>5.6069574115411594E-2</v>
      </c>
      <c r="S162" s="4">
        <f t="shared" si="12"/>
        <v>-1.328314538297147E-3</v>
      </c>
    </row>
    <row r="163" spans="1:19" x14ac:dyDescent="0.25">
      <c r="A163" s="4" t="s">
        <v>675</v>
      </c>
      <c r="B163" s="4" t="s">
        <v>676</v>
      </c>
      <c r="C163" s="4" t="s">
        <v>677</v>
      </c>
      <c r="D163" s="4" t="s">
        <v>678</v>
      </c>
      <c r="E163" s="4">
        <v>33503395</v>
      </c>
      <c r="F163" s="4">
        <f t="shared" si="13"/>
        <v>402040740</v>
      </c>
      <c r="G163" s="4">
        <v>19662664.879999999</v>
      </c>
      <c r="H163" s="4">
        <f t="shared" si="14"/>
        <v>4.8907145280848899E-2</v>
      </c>
      <c r="K163" s="4" t="s">
        <v>675</v>
      </c>
      <c r="L163" s="4" t="s">
        <v>676</v>
      </c>
      <c r="M163" s="4" t="s">
        <v>677</v>
      </c>
      <c r="N163" s="4" t="s">
        <v>678</v>
      </c>
      <c r="O163" s="4">
        <v>30900540</v>
      </c>
      <c r="P163" s="4">
        <f t="shared" si="10"/>
        <v>370806480</v>
      </c>
      <c r="Q163" s="4">
        <v>19742375.280000001</v>
      </c>
      <c r="R163" s="4">
        <f t="shared" si="11"/>
        <v>5.324172134208658E-2</v>
      </c>
      <c r="S163" s="4">
        <f t="shared" si="12"/>
        <v>4.3345760612376813E-3</v>
      </c>
    </row>
    <row r="164" spans="1:19" x14ac:dyDescent="0.25">
      <c r="A164" s="4" t="s">
        <v>679</v>
      </c>
      <c r="B164" s="4" t="s">
        <v>680</v>
      </c>
      <c r="C164" s="4" t="s">
        <v>681</v>
      </c>
      <c r="D164" s="4" t="s">
        <v>682</v>
      </c>
      <c r="E164" s="4">
        <v>33503396</v>
      </c>
      <c r="F164" s="4">
        <f t="shared" si="13"/>
        <v>402040752</v>
      </c>
      <c r="G164" s="4">
        <v>16462837.050000001</v>
      </c>
      <c r="H164" s="4">
        <f t="shared" si="14"/>
        <v>4.0948179924805234E-2</v>
      </c>
      <c r="K164" s="4" t="s">
        <v>679</v>
      </c>
      <c r="L164" s="4" t="s">
        <v>680</v>
      </c>
      <c r="M164" s="4" t="s">
        <v>681</v>
      </c>
      <c r="N164" s="4" t="s">
        <v>682</v>
      </c>
      <c r="O164" s="4">
        <v>30900541</v>
      </c>
      <c r="P164" s="4">
        <f t="shared" si="10"/>
        <v>370806492</v>
      </c>
      <c r="Q164" s="4">
        <v>19592905.300000001</v>
      </c>
      <c r="R164" s="4">
        <f t="shared" si="11"/>
        <v>5.2838625328059254E-2</v>
      </c>
      <c r="S164" s="4">
        <f t="shared" si="12"/>
        <v>1.189044540325402E-2</v>
      </c>
    </row>
    <row r="165" spans="1:19" x14ac:dyDescent="0.25">
      <c r="A165" s="4" t="s">
        <v>683</v>
      </c>
      <c r="B165" s="4" t="s">
        <v>684</v>
      </c>
      <c r="C165" s="4" t="s">
        <v>685</v>
      </c>
      <c r="D165" s="4" t="s">
        <v>686</v>
      </c>
      <c r="E165" s="4">
        <v>33503397</v>
      </c>
      <c r="F165" s="4">
        <f t="shared" si="13"/>
        <v>402040764</v>
      </c>
      <c r="G165" s="4">
        <v>40862655.009999998</v>
      </c>
      <c r="H165" s="4">
        <f t="shared" si="14"/>
        <v>0.10163808914162743</v>
      </c>
      <c r="K165" s="4" t="s">
        <v>683</v>
      </c>
      <c r="L165" s="4" t="s">
        <v>684</v>
      </c>
      <c r="M165" s="4" t="s">
        <v>685</v>
      </c>
      <c r="N165" s="4" t="s">
        <v>686</v>
      </c>
      <c r="O165" s="4">
        <v>30900542</v>
      </c>
      <c r="P165" s="4">
        <f t="shared" si="10"/>
        <v>370806504</v>
      </c>
      <c r="Q165" s="4">
        <v>19374146.18</v>
      </c>
      <c r="R165" s="4">
        <f t="shared" si="11"/>
        <v>5.2248668701884472E-2</v>
      </c>
      <c r="S165" s="4">
        <f t="shared" si="12"/>
        <v>-4.9389420439742961E-2</v>
      </c>
    </row>
    <row r="166" spans="1:19" x14ac:dyDescent="0.25">
      <c r="A166" s="4" t="s">
        <v>687</v>
      </c>
      <c r="B166" s="4" t="s">
        <v>688</v>
      </c>
      <c r="C166" s="4" t="s">
        <v>689</v>
      </c>
      <c r="D166" s="4" t="s">
        <v>690</v>
      </c>
      <c r="E166" s="4">
        <v>33503398</v>
      </c>
      <c r="F166" s="4">
        <f t="shared" si="13"/>
        <v>402040776</v>
      </c>
      <c r="G166" s="4">
        <v>50867872.009999998</v>
      </c>
      <c r="H166" s="4">
        <f t="shared" si="14"/>
        <v>0.12652416134526612</v>
      </c>
      <c r="K166" s="4" t="s">
        <v>687</v>
      </c>
      <c r="L166" s="4" t="s">
        <v>688</v>
      </c>
      <c r="M166" s="4" t="s">
        <v>689</v>
      </c>
      <c r="N166" s="4" t="s">
        <v>690</v>
      </c>
      <c r="O166" s="4">
        <v>30900543</v>
      </c>
      <c r="P166" s="4">
        <f t="shared" si="10"/>
        <v>370806516</v>
      </c>
      <c r="Q166" s="4">
        <v>19241339.010000002</v>
      </c>
      <c r="R166" s="4">
        <f t="shared" si="11"/>
        <v>5.1890509415967227E-2</v>
      </c>
      <c r="S166" s="4">
        <f t="shared" si="12"/>
        <v>-7.4633651929298883E-2</v>
      </c>
    </row>
    <row r="167" spans="1:19" x14ac:dyDescent="0.25">
      <c r="A167" s="4" t="s">
        <v>6</v>
      </c>
      <c r="B167" s="4" t="s">
        <v>7</v>
      </c>
      <c r="C167" s="4" t="s">
        <v>8</v>
      </c>
      <c r="D167" s="4" t="s">
        <v>9</v>
      </c>
      <c r="E167" s="4">
        <v>33503399</v>
      </c>
      <c r="F167" s="4">
        <f t="shared" si="13"/>
        <v>402040788</v>
      </c>
      <c r="G167" s="4"/>
      <c r="H167" s="4">
        <f t="shared" si="14"/>
        <v>0</v>
      </c>
      <c r="K167" s="4" t="s">
        <v>6</v>
      </c>
      <c r="L167" s="4" t="s">
        <v>7</v>
      </c>
      <c r="M167" s="4" t="s">
        <v>8</v>
      </c>
      <c r="N167" s="4" t="s">
        <v>9</v>
      </c>
      <c r="O167" s="4">
        <v>30900544</v>
      </c>
      <c r="P167" s="4">
        <f t="shared" si="10"/>
        <v>370806528</v>
      </c>
      <c r="Q167" s="4">
        <v>19235277.84</v>
      </c>
      <c r="R167" s="4">
        <f t="shared" si="11"/>
        <v>5.187416182705392E-2</v>
      </c>
      <c r="S167" s="4">
        <f t="shared" si="12"/>
        <v>5.187416182705392E-2</v>
      </c>
    </row>
    <row r="168" spans="1:19" x14ac:dyDescent="0.25">
      <c r="A168" s="4" t="s">
        <v>691</v>
      </c>
      <c r="B168" s="4" t="s">
        <v>692</v>
      </c>
      <c r="C168" s="4" t="s">
        <v>692</v>
      </c>
      <c r="D168" s="4"/>
      <c r="E168" s="4">
        <v>33503400</v>
      </c>
      <c r="F168" s="4">
        <f t="shared" si="13"/>
        <v>402040800</v>
      </c>
      <c r="G168" s="4">
        <v>10787142.789999999</v>
      </c>
      <c r="H168" s="4">
        <f t="shared" si="14"/>
        <v>2.6830965389582347E-2</v>
      </c>
      <c r="K168" s="4" t="s">
        <v>691</v>
      </c>
      <c r="L168" s="4" t="s">
        <v>692</v>
      </c>
      <c r="M168" s="4" t="s">
        <v>692</v>
      </c>
      <c r="N168" s="4"/>
      <c r="O168" s="4">
        <v>30900545</v>
      </c>
      <c r="P168" s="4">
        <f t="shared" si="10"/>
        <v>370806540</v>
      </c>
      <c r="Q168" s="4">
        <v>18737692.949999999</v>
      </c>
      <c r="R168" s="4">
        <f t="shared" si="11"/>
        <v>5.0532261243288752E-2</v>
      </c>
      <c r="S168" s="4">
        <f t="shared" si="12"/>
        <v>2.3701295853706405E-2</v>
      </c>
    </row>
    <row r="169" spans="1:19" x14ac:dyDescent="0.25">
      <c r="A169" s="4" t="s">
        <v>91</v>
      </c>
      <c r="B169" s="4" t="s">
        <v>92</v>
      </c>
      <c r="C169" s="4" t="s">
        <v>93</v>
      </c>
      <c r="D169" s="4" t="s">
        <v>94</v>
      </c>
      <c r="E169" s="4">
        <v>33503401</v>
      </c>
      <c r="F169" s="4">
        <f t="shared" si="13"/>
        <v>402040812</v>
      </c>
      <c r="G169" s="4">
        <v>39527774.890000001</v>
      </c>
      <c r="H169" s="4">
        <f t="shared" si="14"/>
        <v>9.8317816774283112E-2</v>
      </c>
      <c r="K169" s="4" t="s">
        <v>91</v>
      </c>
      <c r="L169" s="4" t="s">
        <v>92</v>
      </c>
      <c r="M169" s="4" t="s">
        <v>93</v>
      </c>
      <c r="N169" s="4" t="s">
        <v>94</v>
      </c>
      <c r="O169" s="4">
        <v>30900546</v>
      </c>
      <c r="P169" s="4">
        <f t="shared" si="10"/>
        <v>370806552</v>
      </c>
      <c r="Q169" s="4">
        <v>18684232.199999999</v>
      </c>
      <c r="R169" s="4">
        <f t="shared" si="11"/>
        <v>5.0388085375578796E-2</v>
      </c>
      <c r="S169" s="4">
        <f t="shared" si="12"/>
        <v>-4.7929731398704316E-2</v>
      </c>
    </row>
    <row r="170" spans="1:19" x14ac:dyDescent="0.25">
      <c r="A170" s="4" t="s">
        <v>693</v>
      </c>
      <c r="B170" s="4" t="s">
        <v>694</v>
      </c>
      <c r="C170" s="4" t="s">
        <v>695</v>
      </c>
      <c r="D170" s="4" t="s">
        <v>696</v>
      </c>
      <c r="E170" s="4">
        <v>33503402</v>
      </c>
      <c r="F170" s="4">
        <f t="shared" si="13"/>
        <v>402040824</v>
      </c>
      <c r="G170" s="4">
        <v>19707512.510000002</v>
      </c>
      <c r="H170" s="4">
        <f t="shared" si="14"/>
        <v>4.9018685002993632E-2</v>
      </c>
      <c r="K170" s="4" t="s">
        <v>693</v>
      </c>
      <c r="L170" s="4" t="s">
        <v>694</v>
      </c>
      <c r="M170" s="4" t="s">
        <v>695</v>
      </c>
      <c r="N170" s="4" t="s">
        <v>696</v>
      </c>
      <c r="O170" s="4">
        <v>30900547</v>
      </c>
      <c r="P170" s="4">
        <f t="shared" si="10"/>
        <v>370806564</v>
      </c>
      <c r="Q170" s="4">
        <v>18573468.699999999</v>
      </c>
      <c r="R170" s="4">
        <f t="shared" si="11"/>
        <v>5.0089374092094012E-2</v>
      </c>
      <c r="S170" s="4">
        <f t="shared" si="12"/>
        <v>1.0706890891003795E-3</v>
      </c>
    </row>
    <row r="171" spans="1:19" x14ac:dyDescent="0.25">
      <c r="A171" s="4" t="s">
        <v>697</v>
      </c>
      <c r="B171" s="4" t="s">
        <v>698</v>
      </c>
      <c r="C171" s="4" t="s">
        <v>699</v>
      </c>
      <c r="D171" s="4" t="s">
        <v>700</v>
      </c>
      <c r="E171" s="4">
        <v>33503403</v>
      </c>
      <c r="F171" s="4">
        <f t="shared" si="13"/>
        <v>402040836</v>
      </c>
      <c r="G171" s="4">
        <v>44460521.469999999</v>
      </c>
      <c r="H171" s="4">
        <f t="shared" si="14"/>
        <v>0.11058707844792164</v>
      </c>
      <c r="K171" s="4" t="s">
        <v>697</v>
      </c>
      <c r="L171" s="4" t="s">
        <v>698</v>
      </c>
      <c r="M171" s="4" t="s">
        <v>699</v>
      </c>
      <c r="N171" s="4" t="s">
        <v>700</v>
      </c>
      <c r="O171" s="4">
        <v>30900548</v>
      </c>
      <c r="P171" s="4">
        <f t="shared" si="10"/>
        <v>370806576</v>
      </c>
      <c r="Q171" s="4">
        <v>18199047.710000001</v>
      </c>
      <c r="R171" s="4">
        <f t="shared" si="11"/>
        <v>4.9079625033402859E-2</v>
      </c>
      <c r="S171" s="4">
        <f t="shared" si="12"/>
        <v>-6.1507453414518777E-2</v>
      </c>
    </row>
    <row r="172" spans="1:19" x14ac:dyDescent="0.25">
      <c r="A172" s="4" t="s">
        <v>701</v>
      </c>
      <c r="B172" s="4" t="s">
        <v>702</v>
      </c>
      <c r="C172" s="4" t="s">
        <v>703</v>
      </c>
      <c r="D172" s="4" t="s">
        <v>704</v>
      </c>
      <c r="E172" s="4">
        <v>33503404</v>
      </c>
      <c r="F172" s="4">
        <f t="shared" si="13"/>
        <v>402040848</v>
      </c>
      <c r="G172" s="4">
        <v>17791224.620000001</v>
      </c>
      <c r="H172" s="4">
        <f t="shared" si="14"/>
        <v>4.4252281101546179E-2</v>
      </c>
      <c r="K172" s="4" t="s">
        <v>701</v>
      </c>
      <c r="L172" s="4" t="s">
        <v>702</v>
      </c>
      <c r="M172" s="4" t="s">
        <v>703</v>
      </c>
      <c r="N172" s="4" t="s">
        <v>704</v>
      </c>
      <c r="O172" s="4">
        <v>30900549</v>
      </c>
      <c r="P172" s="4">
        <f t="shared" si="10"/>
        <v>370806588</v>
      </c>
      <c r="Q172" s="4">
        <v>18178464.5</v>
      </c>
      <c r="R172" s="4">
        <f t="shared" si="11"/>
        <v>4.9024114156245788E-2</v>
      </c>
      <c r="S172" s="4">
        <f t="shared" si="12"/>
        <v>4.7718330546996091E-3</v>
      </c>
    </row>
    <row r="173" spans="1:19" x14ac:dyDescent="0.25">
      <c r="A173" s="4" t="s">
        <v>705</v>
      </c>
      <c r="B173" s="4" t="s">
        <v>706</v>
      </c>
      <c r="C173" s="4" t="s">
        <v>707</v>
      </c>
      <c r="D173" s="4" t="s">
        <v>708</v>
      </c>
      <c r="E173" s="4">
        <v>33503405</v>
      </c>
      <c r="F173" s="4">
        <f t="shared" si="13"/>
        <v>402040860</v>
      </c>
      <c r="G173" s="4">
        <v>17837988.350000001</v>
      </c>
      <c r="H173" s="4">
        <f t="shared" si="14"/>
        <v>4.4368595644731237E-2</v>
      </c>
      <c r="K173" s="4" t="s">
        <v>705</v>
      </c>
      <c r="L173" s="4" t="s">
        <v>706</v>
      </c>
      <c r="M173" s="4" t="s">
        <v>707</v>
      </c>
      <c r="N173" s="4" t="s">
        <v>708</v>
      </c>
      <c r="O173" s="4">
        <v>30900550</v>
      </c>
      <c r="P173" s="4">
        <f t="shared" si="10"/>
        <v>370806600</v>
      </c>
      <c r="Q173" s="4">
        <v>17953540.559999999</v>
      </c>
      <c r="R173" s="4">
        <f t="shared" si="11"/>
        <v>4.8417532374019231E-2</v>
      </c>
      <c r="S173" s="4">
        <f t="shared" si="12"/>
        <v>4.0489367292879941E-3</v>
      </c>
    </row>
    <row r="174" spans="1:19" x14ac:dyDescent="0.25">
      <c r="A174" s="4" t="s">
        <v>709</v>
      </c>
      <c r="B174" s="4" t="s">
        <v>710</v>
      </c>
      <c r="C174" s="4" t="s">
        <v>711</v>
      </c>
      <c r="D174" s="4" t="s">
        <v>712</v>
      </c>
      <c r="E174" s="4">
        <v>33503406</v>
      </c>
      <c r="F174" s="4">
        <f t="shared" si="13"/>
        <v>402040872</v>
      </c>
      <c r="G174" s="4"/>
      <c r="H174" s="4">
        <f t="shared" si="14"/>
        <v>0</v>
      </c>
      <c r="K174" s="4" t="s">
        <v>709</v>
      </c>
      <c r="L174" s="4" t="s">
        <v>710</v>
      </c>
      <c r="M174" s="4" t="s">
        <v>711</v>
      </c>
      <c r="N174" s="4" t="s">
        <v>712</v>
      </c>
      <c r="O174" s="4">
        <v>30900551</v>
      </c>
      <c r="P174" s="4">
        <f t="shared" si="10"/>
        <v>370806612</v>
      </c>
      <c r="Q174" s="4">
        <v>17804768.390000001</v>
      </c>
      <c r="R174" s="4">
        <f t="shared" si="11"/>
        <v>4.8016318516995594E-2</v>
      </c>
      <c r="S174" s="4">
        <f t="shared" si="12"/>
        <v>4.8016318516995594E-2</v>
      </c>
    </row>
    <row r="175" spans="1:19" x14ac:dyDescent="0.25">
      <c r="A175" s="4" t="s">
        <v>713</v>
      </c>
      <c r="B175" s="4" t="s">
        <v>714</v>
      </c>
      <c r="C175" s="4" t="s">
        <v>715</v>
      </c>
      <c r="D175" s="4" t="s">
        <v>716</v>
      </c>
      <c r="E175" s="4">
        <v>33503407</v>
      </c>
      <c r="F175" s="4">
        <f t="shared" si="13"/>
        <v>402040884</v>
      </c>
      <c r="G175" s="4">
        <v>24436143.359999999</v>
      </c>
      <c r="H175" s="4">
        <f t="shared" si="14"/>
        <v>6.0780244827041023E-2</v>
      </c>
      <c r="K175" s="4" t="s">
        <v>713</v>
      </c>
      <c r="L175" s="4" t="s">
        <v>714</v>
      </c>
      <c r="M175" s="4" t="s">
        <v>715</v>
      </c>
      <c r="N175" s="4" t="s">
        <v>716</v>
      </c>
      <c r="O175" s="4">
        <v>30900552</v>
      </c>
      <c r="P175" s="4">
        <f t="shared" si="10"/>
        <v>370806624</v>
      </c>
      <c r="Q175" s="4">
        <v>17098175.18</v>
      </c>
      <c r="R175" s="4">
        <f t="shared" si="11"/>
        <v>4.6110759822888168E-2</v>
      </c>
      <c r="S175" s="4">
        <f t="shared" si="12"/>
        <v>-1.4669485004152855E-2</v>
      </c>
    </row>
    <row r="176" spans="1:19" x14ac:dyDescent="0.25">
      <c r="A176" s="4" t="s">
        <v>717</v>
      </c>
      <c r="B176" s="4" t="s">
        <v>718</v>
      </c>
      <c r="C176" s="4" t="s">
        <v>719</v>
      </c>
      <c r="D176" s="4" t="s">
        <v>390</v>
      </c>
      <c r="E176" s="4">
        <v>33503408</v>
      </c>
      <c r="F176" s="4">
        <f t="shared" si="13"/>
        <v>402040896</v>
      </c>
      <c r="G176" s="4">
        <v>44821632.310000002</v>
      </c>
      <c r="H176" s="4">
        <f t="shared" si="14"/>
        <v>0.11148525624119593</v>
      </c>
      <c r="K176" s="4" t="s">
        <v>717</v>
      </c>
      <c r="L176" s="4" t="s">
        <v>718</v>
      </c>
      <c r="M176" s="4" t="s">
        <v>719</v>
      </c>
      <c r="N176" s="4" t="s">
        <v>390</v>
      </c>
      <c r="O176" s="4">
        <v>30900553</v>
      </c>
      <c r="P176" s="4">
        <f t="shared" si="10"/>
        <v>370806636</v>
      </c>
      <c r="Q176" s="4">
        <v>17020133.18</v>
      </c>
      <c r="R176" s="4">
        <f t="shared" si="11"/>
        <v>4.5900292841576866E-2</v>
      </c>
      <c r="S176" s="4">
        <f t="shared" si="12"/>
        <v>-6.5584963399619056E-2</v>
      </c>
    </row>
    <row r="177" spans="1:19" x14ac:dyDescent="0.25">
      <c r="A177" s="4" t="s">
        <v>720</v>
      </c>
      <c r="B177" s="4" t="s">
        <v>721</v>
      </c>
      <c r="C177" s="4" t="s">
        <v>722</v>
      </c>
      <c r="D177" s="4" t="s">
        <v>723</v>
      </c>
      <c r="E177" s="4">
        <v>33503409</v>
      </c>
      <c r="F177" s="4">
        <f t="shared" si="13"/>
        <v>402040908</v>
      </c>
      <c r="G177" s="4"/>
      <c r="H177" s="4">
        <f t="shared" si="14"/>
        <v>0</v>
      </c>
      <c r="K177" s="4" t="s">
        <v>720</v>
      </c>
      <c r="L177" s="4" t="s">
        <v>721</v>
      </c>
      <c r="M177" s="4" t="s">
        <v>722</v>
      </c>
      <c r="N177" s="4" t="s">
        <v>723</v>
      </c>
      <c r="O177" s="4">
        <v>30900554</v>
      </c>
      <c r="P177" s="4">
        <f t="shared" si="10"/>
        <v>370806648</v>
      </c>
      <c r="Q177" s="4">
        <v>16830600.75</v>
      </c>
      <c r="R177" s="4">
        <f t="shared" si="11"/>
        <v>4.5389155886978595E-2</v>
      </c>
      <c r="S177" s="4">
        <f t="shared" si="12"/>
        <v>4.5389155886978595E-2</v>
      </c>
    </row>
    <row r="178" spans="1:19" x14ac:dyDescent="0.25">
      <c r="A178" s="4" t="s">
        <v>724</v>
      </c>
      <c r="B178" s="4" t="s">
        <v>725</v>
      </c>
      <c r="C178" s="4" t="s">
        <v>726</v>
      </c>
      <c r="D178" s="4" t="s">
        <v>727</v>
      </c>
      <c r="E178" s="4">
        <v>33503410</v>
      </c>
      <c r="F178" s="4">
        <f t="shared" si="13"/>
        <v>402040920</v>
      </c>
      <c r="G178" s="4">
        <v>20175955.620000001</v>
      </c>
      <c r="H178" s="4">
        <f t="shared" si="14"/>
        <v>5.018383606325446E-2</v>
      </c>
      <c r="K178" s="4" t="s">
        <v>724</v>
      </c>
      <c r="L178" s="4" t="s">
        <v>725</v>
      </c>
      <c r="M178" s="4" t="s">
        <v>726</v>
      </c>
      <c r="N178" s="4" t="s">
        <v>727</v>
      </c>
      <c r="O178" s="4">
        <v>30900555</v>
      </c>
      <c r="P178" s="4">
        <f t="shared" si="10"/>
        <v>370806660</v>
      </c>
      <c r="Q178" s="4">
        <v>16766234.73</v>
      </c>
      <c r="R178" s="4">
        <f t="shared" si="11"/>
        <v>4.5215570642663218E-2</v>
      </c>
      <c r="S178" s="4">
        <f t="shared" si="12"/>
        <v>-4.9682654205912419E-3</v>
      </c>
    </row>
    <row r="179" spans="1:19" x14ac:dyDescent="0.25">
      <c r="A179" s="4" t="s">
        <v>728</v>
      </c>
      <c r="B179" s="4" t="s">
        <v>729</v>
      </c>
      <c r="C179" s="4" t="s">
        <v>730</v>
      </c>
      <c r="D179" s="4" t="s">
        <v>731</v>
      </c>
      <c r="E179" s="4">
        <v>33503411</v>
      </c>
      <c r="F179" s="4">
        <f t="shared" si="13"/>
        <v>402040932</v>
      </c>
      <c r="G179" s="4">
        <v>76571.63</v>
      </c>
      <c r="H179" s="4">
        <f t="shared" si="14"/>
        <v>1.9045729900954463E-4</v>
      </c>
      <c r="K179" s="4" t="s">
        <v>728</v>
      </c>
      <c r="L179" s="4" t="s">
        <v>729</v>
      </c>
      <c r="M179" s="4" t="s">
        <v>730</v>
      </c>
      <c r="N179" s="4" t="s">
        <v>731</v>
      </c>
      <c r="O179" s="4">
        <v>30900556</v>
      </c>
      <c r="P179" s="4">
        <f t="shared" si="10"/>
        <v>370806672</v>
      </c>
      <c r="Q179" s="4">
        <v>16231025.73</v>
      </c>
      <c r="R179" s="4">
        <f t="shared" si="11"/>
        <v>4.3772205182974699E-2</v>
      </c>
      <c r="S179" s="4">
        <f t="shared" si="12"/>
        <v>4.3581747883965155E-2</v>
      </c>
    </row>
    <row r="180" spans="1:19" x14ac:dyDescent="0.25">
      <c r="A180" s="4" t="s">
        <v>95</v>
      </c>
      <c r="B180" s="4" t="s">
        <v>96</v>
      </c>
      <c r="C180" s="4" t="s">
        <v>97</v>
      </c>
      <c r="D180" s="4" t="s">
        <v>98</v>
      </c>
      <c r="E180" s="4">
        <v>33503412</v>
      </c>
      <c r="F180" s="4">
        <f t="shared" si="13"/>
        <v>402040944</v>
      </c>
      <c r="G180" s="4">
        <v>40366233.530000001</v>
      </c>
      <c r="H180" s="4">
        <f t="shared" si="14"/>
        <v>0.10040329009375722</v>
      </c>
      <c r="K180" s="4" t="s">
        <v>95</v>
      </c>
      <c r="L180" s="4" t="s">
        <v>96</v>
      </c>
      <c r="M180" s="4" t="s">
        <v>97</v>
      </c>
      <c r="N180" s="4" t="s">
        <v>98</v>
      </c>
      <c r="O180" s="4">
        <v>30900557</v>
      </c>
      <c r="P180" s="4">
        <f t="shared" si="10"/>
        <v>370806684</v>
      </c>
      <c r="Q180" s="4">
        <v>16004307.51</v>
      </c>
      <c r="R180" s="4">
        <f t="shared" si="11"/>
        <v>4.3160784852519E-2</v>
      </c>
      <c r="S180" s="4">
        <f t="shared" si="12"/>
        <v>-5.7242505241238216E-2</v>
      </c>
    </row>
    <row r="181" spans="1:19" x14ac:dyDescent="0.25">
      <c r="A181" s="4" t="s">
        <v>732</v>
      </c>
      <c r="B181" s="4" t="s">
        <v>733</v>
      </c>
      <c r="C181" s="4" t="s">
        <v>734</v>
      </c>
      <c r="D181" s="4" t="s">
        <v>735</v>
      </c>
      <c r="E181" s="4">
        <v>33503413</v>
      </c>
      <c r="F181" s="4">
        <f t="shared" si="13"/>
        <v>402040956</v>
      </c>
      <c r="G181" s="4">
        <v>15683848.43</v>
      </c>
      <c r="H181" s="4">
        <f t="shared" si="14"/>
        <v>3.9010573912773204E-2</v>
      </c>
      <c r="K181" s="4" t="s">
        <v>732</v>
      </c>
      <c r="L181" s="4" t="s">
        <v>733</v>
      </c>
      <c r="M181" s="4" t="s">
        <v>734</v>
      </c>
      <c r="N181" s="4" t="s">
        <v>735</v>
      </c>
      <c r="O181" s="4">
        <v>30900558</v>
      </c>
      <c r="P181" s="4">
        <f t="shared" si="10"/>
        <v>370806696</v>
      </c>
      <c r="Q181" s="4">
        <v>15634280.16</v>
      </c>
      <c r="R181" s="4">
        <f t="shared" si="11"/>
        <v>4.2162885213917499E-2</v>
      </c>
      <c r="S181" s="4">
        <f t="shared" si="12"/>
        <v>3.1523113011442949E-3</v>
      </c>
    </row>
    <row r="182" spans="1:19" x14ac:dyDescent="0.25">
      <c r="A182" s="4" t="s">
        <v>736</v>
      </c>
      <c r="B182" s="4" t="s">
        <v>737</v>
      </c>
      <c r="C182" s="4" t="s">
        <v>738</v>
      </c>
      <c r="D182" s="4" t="s">
        <v>739</v>
      </c>
      <c r="E182" s="4">
        <v>33503414</v>
      </c>
      <c r="F182" s="4">
        <f t="shared" si="13"/>
        <v>402040968</v>
      </c>
      <c r="G182" s="4">
        <v>20736596.66</v>
      </c>
      <c r="H182" s="4">
        <f t="shared" si="14"/>
        <v>5.1578317411672334E-2</v>
      </c>
      <c r="K182" s="4" t="s">
        <v>736</v>
      </c>
      <c r="L182" s="4" t="s">
        <v>737</v>
      </c>
      <c r="M182" s="4" t="s">
        <v>738</v>
      </c>
      <c r="N182" s="4" t="s">
        <v>739</v>
      </c>
      <c r="O182" s="4">
        <v>30900559</v>
      </c>
      <c r="P182" s="4">
        <f t="shared" si="10"/>
        <v>370806708</v>
      </c>
      <c r="Q182" s="4">
        <v>15538436.630000001</v>
      </c>
      <c r="R182" s="4">
        <f t="shared" si="11"/>
        <v>4.1904410828511769E-2</v>
      </c>
      <c r="S182" s="4">
        <f t="shared" si="12"/>
        <v>-9.6739065831605645E-3</v>
      </c>
    </row>
    <row r="183" spans="1:19" x14ac:dyDescent="0.25">
      <c r="A183" s="4" t="s">
        <v>740</v>
      </c>
      <c r="B183" s="4" t="s">
        <v>741</v>
      </c>
      <c r="C183" s="4" t="s">
        <v>742</v>
      </c>
      <c r="D183" s="4" t="s">
        <v>743</v>
      </c>
      <c r="E183" s="4">
        <v>33503415</v>
      </c>
      <c r="F183" s="4">
        <f t="shared" si="13"/>
        <v>402040980</v>
      </c>
      <c r="G183" s="4">
        <v>62203653.049999997</v>
      </c>
      <c r="H183" s="4">
        <f t="shared" si="14"/>
        <v>0.15471968317757059</v>
      </c>
      <c r="K183" s="4" t="s">
        <v>740</v>
      </c>
      <c r="L183" s="4" t="s">
        <v>741</v>
      </c>
      <c r="M183" s="4" t="s">
        <v>742</v>
      </c>
      <c r="N183" s="4" t="s">
        <v>743</v>
      </c>
      <c r="O183" s="4">
        <v>30900560</v>
      </c>
      <c r="P183" s="4">
        <f t="shared" si="10"/>
        <v>370806720</v>
      </c>
      <c r="Q183" s="4">
        <v>15288868.26</v>
      </c>
      <c r="R183" s="4">
        <f t="shared" si="11"/>
        <v>4.1231367813398853E-2</v>
      </c>
      <c r="S183" s="4">
        <f t="shared" si="12"/>
        <v>-0.11348831536417174</v>
      </c>
    </row>
    <row r="184" spans="1:19" x14ac:dyDescent="0.25">
      <c r="A184" s="4" t="s">
        <v>744</v>
      </c>
      <c r="B184" s="4" t="s">
        <v>745</v>
      </c>
      <c r="C184" s="4" t="s">
        <v>746</v>
      </c>
      <c r="D184" s="4" t="s">
        <v>747</v>
      </c>
      <c r="E184" s="4">
        <v>33503416</v>
      </c>
      <c r="F184" s="4">
        <f t="shared" si="13"/>
        <v>402040992</v>
      </c>
      <c r="G184" s="4">
        <v>20522449.800000001</v>
      </c>
      <c r="H184" s="4">
        <f t="shared" si="14"/>
        <v>5.104566501517338E-2</v>
      </c>
      <c r="K184" s="4" t="s">
        <v>744</v>
      </c>
      <c r="L184" s="4" t="s">
        <v>745</v>
      </c>
      <c r="M184" s="4" t="s">
        <v>746</v>
      </c>
      <c r="N184" s="4" t="s">
        <v>747</v>
      </c>
      <c r="O184" s="4">
        <v>30900561</v>
      </c>
      <c r="P184" s="4">
        <f t="shared" si="10"/>
        <v>370806732</v>
      </c>
      <c r="Q184" s="4">
        <v>15124882.039999999</v>
      </c>
      <c r="R184" s="4">
        <f t="shared" si="11"/>
        <v>4.0789124723873672E-2</v>
      </c>
      <c r="S184" s="4">
        <f t="shared" si="12"/>
        <v>-1.0256540291299708E-2</v>
      </c>
    </row>
    <row r="185" spans="1:19" x14ac:dyDescent="0.25">
      <c r="A185" s="4" t="s">
        <v>748</v>
      </c>
      <c r="B185" s="4" t="s">
        <v>749</v>
      </c>
      <c r="C185" s="4" t="s">
        <v>750</v>
      </c>
      <c r="D185" s="4" t="s">
        <v>751</v>
      </c>
      <c r="E185" s="4">
        <v>33503417</v>
      </c>
      <c r="F185" s="4">
        <f t="shared" si="13"/>
        <v>402041004</v>
      </c>
      <c r="G185" s="4">
        <v>7813655.0800000001</v>
      </c>
      <c r="H185" s="4">
        <f t="shared" si="14"/>
        <v>1.9434970568325414E-2</v>
      </c>
      <c r="K185" s="4" t="s">
        <v>748</v>
      </c>
      <c r="L185" s="4" t="s">
        <v>749</v>
      </c>
      <c r="M185" s="4" t="s">
        <v>750</v>
      </c>
      <c r="N185" s="4" t="s">
        <v>751</v>
      </c>
      <c r="O185" s="4">
        <v>30900562</v>
      </c>
      <c r="P185" s="4">
        <f t="shared" si="10"/>
        <v>370806744</v>
      </c>
      <c r="Q185" s="4">
        <v>14826932.529999999</v>
      </c>
      <c r="R185" s="4">
        <f t="shared" si="11"/>
        <v>3.9985606437621855E-2</v>
      </c>
      <c r="S185" s="4">
        <f t="shared" si="12"/>
        <v>2.0550635869296442E-2</v>
      </c>
    </row>
    <row r="186" spans="1:19" x14ac:dyDescent="0.25">
      <c r="A186" s="4" t="s">
        <v>752</v>
      </c>
      <c r="B186" s="4" t="s">
        <v>753</v>
      </c>
      <c r="C186" s="4" t="s">
        <v>754</v>
      </c>
      <c r="D186" s="4" t="s">
        <v>755</v>
      </c>
      <c r="E186" s="4">
        <v>33503418</v>
      </c>
      <c r="F186" s="4">
        <f t="shared" si="13"/>
        <v>402041016</v>
      </c>
      <c r="G186" s="4">
        <v>22057263.629999999</v>
      </c>
      <c r="H186" s="4">
        <f t="shared" si="14"/>
        <v>5.4863217314125974E-2</v>
      </c>
      <c r="K186" s="4" t="s">
        <v>752</v>
      </c>
      <c r="L186" s="4" t="s">
        <v>753</v>
      </c>
      <c r="M186" s="4" t="s">
        <v>754</v>
      </c>
      <c r="N186" s="4" t="s">
        <v>755</v>
      </c>
      <c r="O186" s="4">
        <v>30900563</v>
      </c>
      <c r="P186" s="4">
        <f t="shared" si="10"/>
        <v>370806756</v>
      </c>
      <c r="Q186" s="4">
        <v>14674103.460000001</v>
      </c>
      <c r="R186" s="4">
        <f t="shared" si="11"/>
        <v>3.9573452270109125E-2</v>
      </c>
      <c r="S186" s="4">
        <f t="shared" si="12"/>
        <v>-1.5289765044016849E-2</v>
      </c>
    </row>
    <row r="187" spans="1:19" x14ac:dyDescent="0.25">
      <c r="A187" s="4" t="s">
        <v>756</v>
      </c>
      <c r="B187" s="4" t="s">
        <v>757</v>
      </c>
      <c r="C187" s="4" t="s">
        <v>758</v>
      </c>
      <c r="D187" s="4" t="s">
        <v>169</v>
      </c>
      <c r="E187" s="4">
        <v>33503419</v>
      </c>
      <c r="F187" s="4">
        <f t="shared" si="13"/>
        <v>402041028</v>
      </c>
      <c r="G187" s="4">
        <v>341056.99</v>
      </c>
      <c r="H187" s="4">
        <f t="shared" si="14"/>
        <v>8.4831389397402497E-4</v>
      </c>
      <c r="K187" s="4" t="s">
        <v>756</v>
      </c>
      <c r="L187" s="4" t="s">
        <v>757</v>
      </c>
      <c r="M187" s="4" t="s">
        <v>758</v>
      </c>
      <c r="N187" s="4" t="s">
        <v>169</v>
      </c>
      <c r="O187" s="4">
        <v>30900564</v>
      </c>
      <c r="P187" s="4">
        <f t="shared" si="10"/>
        <v>370806768</v>
      </c>
      <c r="Q187" s="4">
        <v>14563312.199999999</v>
      </c>
      <c r="R187" s="4">
        <f t="shared" si="11"/>
        <v>3.9274666637152643E-2</v>
      </c>
      <c r="S187" s="4">
        <f t="shared" si="12"/>
        <v>3.842635274317862E-2</v>
      </c>
    </row>
    <row r="188" spans="1:19" x14ac:dyDescent="0.25">
      <c r="A188" s="4" t="s">
        <v>759</v>
      </c>
      <c r="B188" s="4" t="s">
        <v>760</v>
      </c>
      <c r="C188" s="4" t="s">
        <v>761</v>
      </c>
      <c r="D188" s="4" t="s">
        <v>762</v>
      </c>
      <c r="E188" s="4">
        <v>33503420</v>
      </c>
      <c r="F188" s="4">
        <f t="shared" si="13"/>
        <v>402041040</v>
      </c>
      <c r="G188" s="4"/>
      <c r="H188" s="4">
        <f t="shared" si="14"/>
        <v>0</v>
      </c>
      <c r="K188" s="4" t="s">
        <v>759</v>
      </c>
      <c r="L188" s="4" t="s">
        <v>760</v>
      </c>
      <c r="M188" s="4" t="s">
        <v>761</v>
      </c>
      <c r="N188" s="4" t="s">
        <v>762</v>
      </c>
      <c r="O188" s="4">
        <v>30900565</v>
      </c>
      <c r="P188" s="4">
        <f t="shared" si="10"/>
        <v>370806780</v>
      </c>
      <c r="Q188" s="4">
        <v>14412378.26</v>
      </c>
      <c r="R188" s="4">
        <f t="shared" si="11"/>
        <v>3.8867623348203074E-2</v>
      </c>
      <c r="S188" s="4">
        <f t="shared" si="12"/>
        <v>3.8867623348203074E-2</v>
      </c>
    </row>
    <row r="189" spans="1:19" x14ac:dyDescent="0.25">
      <c r="A189" s="4" t="s">
        <v>763</v>
      </c>
      <c r="B189" s="4" t="s">
        <v>764</v>
      </c>
      <c r="C189" s="4" t="s">
        <v>765</v>
      </c>
      <c r="D189" s="4" t="s">
        <v>766</v>
      </c>
      <c r="E189" s="4">
        <v>33503421</v>
      </c>
      <c r="F189" s="4">
        <f t="shared" si="13"/>
        <v>402041052</v>
      </c>
      <c r="G189" s="4"/>
      <c r="H189" s="4">
        <f t="shared" si="14"/>
        <v>0</v>
      </c>
      <c r="K189" s="4" t="s">
        <v>763</v>
      </c>
      <c r="L189" s="4" t="s">
        <v>764</v>
      </c>
      <c r="M189" s="4" t="s">
        <v>765</v>
      </c>
      <c r="N189" s="4" t="s">
        <v>766</v>
      </c>
      <c r="O189" s="4">
        <v>30900566</v>
      </c>
      <c r="P189" s="4">
        <f t="shared" si="10"/>
        <v>370806792</v>
      </c>
      <c r="Q189" s="4">
        <v>14295748.779999999</v>
      </c>
      <c r="R189" s="4">
        <f t="shared" si="11"/>
        <v>3.855309311594271E-2</v>
      </c>
      <c r="S189" s="4">
        <f t="shared" si="12"/>
        <v>3.855309311594271E-2</v>
      </c>
    </row>
    <row r="190" spans="1:19" x14ac:dyDescent="0.25">
      <c r="A190" s="4" t="s">
        <v>767</v>
      </c>
      <c r="B190" s="4" t="s">
        <v>768</v>
      </c>
      <c r="C190" s="4" t="s">
        <v>769</v>
      </c>
      <c r="D190" s="4" t="s">
        <v>770</v>
      </c>
      <c r="E190" s="4">
        <v>33503422</v>
      </c>
      <c r="F190" s="4">
        <f t="shared" si="13"/>
        <v>402041064</v>
      </c>
      <c r="G190" s="4">
        <v>88616214.840000004</v>
      </c>
      <c r="H190" s="4">
        <f t="shared" si="14"/>
        <v>0.22041583006058307</v>
      </c>
      <c r="K190" s="4" t="s">
        <v>767</v>
      </c>
      <c r="L190" s="4" t="s">
        <v>768</v>
      </c>
      <c r="M190" s="4" t="s">
        <v>769</v>
      </c>
      <c r="N190" s="4" t="s">
        <v>770</v>
      </c>
      <c r="O190" s="4">
        <v>30900567</v>
      </c>
      <c r="P190" s="4">
        <f t="shared" si="10"/>
        <v>370806804</v>
      </c>
      <c r="Q190" s="4">
        <v>13921517.57</v>
      </c>
      <c r="R190" s="4">
        <f t="shared" si="11"/>
        <v>3.7543856854363442E-2</v>
      </c>
      <c r="S190" s="4">
        <f t="shared" si="12"/>
        <v>-0.18287197320621962</v>
      </c>
    </row>
    <row r="191" spans="1:19" x14ac:dyDescent="0.25">
      <c r="A191" s="4" t="s">
        <v>771</v>
      </c>
      <c r="B191" s="4" t="s">
        <v>772</v>
      </c>
      <c r="C191" s="4" t="s">
        <v>773</v>
      </c>
      <c r="D191" s="4" t="s">
        <v>772</v>
      </c>
      <c r="E191" s="4">
        <v>33503423</v>
      </c>
      <c r="F191" s="4">
        <f t="shared" si="13"/>
        <v>402041076</v>
      </c>
      <c r="G191" s="4">
        <v>10628637.6</v>
      </c>
      <c r="H191" s="4">
        <f t="shared" si="14"/>
        <v>2.6436695737029614E-2</v>
      </c>
      <c r="K191" s="4" t="s">
        <v>771</v>
      </c>
      <c r="L191" s="4" t="s">
        <v>772</v>
      </c>
      <c r="M191" s="4" t="s">
        <v>773</v>
      </c>
      <c r="N191" s="4" t="s">
        <v>772</v>
      </c>
      <c r="O191" s="4">
        <v>30900568</v>
      </c>
      <c r="P191" s="4">
        <f t="shared" si="10"/>
        <v>370806816</v>
      </c>
      <c r="Q191" s="4">
        <v>13796620.52</v>
      </c>
      <c r="R191" s="4">
        <f t="shared" si="11"/>
        <v>3.7207030520172532E-2</v>
      </c>
      <c r="S191" s="4">
        <f t="shared" si="12"/>
        <v>1.0770334783142918E-2</v>
      </c>
    </row>
    <row r="192" spans="1:19" x14ac:dyDescent="0.25">
      <c r="A192" s="4" t="s">
        <v>774</v>
      </c>
      <c r="B192" s="4" t="s">
        <v>775</v>
      </c>
      <c r="C192" s="4" t="s">
        <v>776</v>
      </c>
      <c r="D192" s="4" t="s">
        <v>777</v>
      </c>
      <c r="E192" s="4">
        <v>33503424</v>
      </c>
      <c r="F192" s="4">
        <f t="shared" si="13"/>
        <v>402041088</v>
      </c>
      <c r="G192" s="4"/>
      <c r="H192" s="4">
        <f t="shared" si="14"/>
        <v>0</v>
      </c>
      <c r="K192" s="4" t="s">
        <v>774</v>
      </c>
      <c r="L192" s="4" t="s">
        <v>775</v>
      </c>
      <c r="M192" s="4" t="s">
        <v>776</v>
      </c>
      <c r="N192" s="4" t="s">
        <v>777</v>
      </c>
      <c r="O192" s="4">
        <v>30900569</v>
      </c>
      <c r="P192" s="4">
        <f t="shared" si="10"/>
        <v>370806828</v>
      </c>
      <c r="Q192" s="4">
        <v>13521358.23</v>
      </c>
      <c r="R192" s="4">
        <f t="shared" si="11"/>
        <v>3.6464695925178599E-2</v>
      </c>
      <c r="S192" s="4">
        <f t="shared" si="12"/>
        <v>3.6464695925178599E-2</v>
      </c>
    </row>
    <row r="193" spans="1:19" x14ac:dyDescent="0.25">
      <c r="A193" s="4">
        <v>90674</v>
      </c>
      <c r="B193" s="4" t="s">
        <v>778</v>
      </c>
      <c r="C193" s="4" t="s">
        <v>779</v>
      </c>
      <c r="D193" s="4" t="s">
        <v>780</v>
      </c>
      <c r="E193" s="4">
        <v>33503425</v>
      </c>
      <c r="F193" s="4">
        <f t="shared" si="13"/>
        <v>402041100</v>
      </c>
      <c r="G193" s="4">
        <v>16619925.85</v>
      </c>
      <c r="H193" s="4">
        <f t="shared" si="14"/>
        <v>4.1338872692369015E-2</v>
      </c>
      <c r="K193" s="4">
        <v>90674</v>
      </c>
      <c r="L193" s="4" t="s">
        <v>778</v>
      </c>
      <c r="M193" s="4" t="s">
        <v>779</v>
      </c>
      <c r="N193" s="4" t="s">
        <v>780</v>
      </c>
      <c r="O193" s="4">
        <v>30900570</v>
      </c>
      <c r="P193" s="4">
        <f t="shared" si="10"/>
        <v>370806840</v>
      </c>
      <c r="Q193" s="4">
        <v>13428000.52</v>
      </c>
      <c r="R193" s="4">
        <f t="shared" si="11"/>
        <v>3.621292562995871E-2</v>
      </c>
      <c r="S193" s="4">
        <f t="shared" si="12"/>
        <v>-5.1259470624103048E-3</v>
      </c>
    </row>
    <row r="194" spans="1:19" x14ac:dyDescent="0.25">
      <c r="A194" s="4" t="s">
        <v>781</v>
      </c>
      <c r="B194" s="4" t="s">
        <v>782</v>
      </c>
      <c r="C194" s="4" t="s">
        <v>783</v>
      </c>
      <c r="D194" s="4" t="s">
        <v>784</v>
      </c>
      <c r="E194" s="4">
        <v>33503426</v>
      </c>
      <c r="F194" s="4">
        <f t="shared" si="13"/>
        <v>402041112</v>
      </c>
      <c r="G194" s="4">
        <v>19208545.09</v>
      </c>
      <c r="H194" s="4">
        <f t="shared" si="14"/>
        <v>4.7777564325312084E-2</v>
      </c>
      <c r="K194" s="4" t="s">
        <v>781</v>
      </c>
      <c r="L194" s="4" t="s">
        <v>782</v>
      </c>
      <c r="M194" s="4" t="s">
        <v>783</v>
      </c>
      <c r="N194" s="4" t="s">
        <v>784</v>
      </c>
      <c r="O194" s="4">
        <v>30900571</v>
      </c>
      <c r="P194" s="4">
        <f t="shared" ref="P194:P257" si="15">O194*12</f>
        <v>370806852</v>
      </c>
      <c r="Q194" s="4">
        <v>13358292.039999999</v>
      </c>
      <c r="R194" s="4">
        <f t="shared" ref="R194:R257" si="16">Q194/P194</f>
        <v>3.6024933109919985E-2</v>
      </c>
      <c r="S194" s="4">
        <f t="shared" ref="S194:S257" si="17">R194-H194</f>
        <v>-1.1752631215392099E-2</v>
      </c>
    </row>
    <row r="195" spans="1:19" x14ac:dyDescent="0.25">
      <c r="A195" s="4" t="s">
        <v>785</v>
      </c>
      <c r="B195" s="4" t="s">
        <v>786</v>
      </c>
      <c r="C195" s="4" t="s">
        <v>787</v>
      </c>
      <c r="D195" s="4" t="s">
        <v>788</v>
      </c>
      <c r="E195" s="4">
        <v>33503427</v>
      </c>
      <c r="F195" s="4">
        <f t="shared" ref="F195:F258" si="18">E195*12</f>
        <v>402041124</v>
      </c>
      <c r="G195" s="4"/>
      <c r="H195" s="4">
        <f t="shared" ref="H195:H258" si="19">G195/F195</f>
        <v>0</v>
      </c>
      <c r="K195" s="4" t="s">
        <v>785</v>
      </c>
      <c r="L195" s="4" t="s">
        <v>786</v>
      </c>
      <c r="M195" s="4" t="s">
        <v>787</v>
      </c>
      <c r="N195" s="4" t="s">
        <v>788</v>
      </c>
      <c r="O195" s="4">
        <v>30900572</v>
      </c>
      <c r="P195" s="4">
        <f t="shared" si="15"/>
        <v>370806864</v>
      </c>
      <c r="Q195" s="4">
        <v>13254350.859999999</v>
      </c>
      <c r="R195" s="4">
        <f t="shared" si="16"/>
        <v>3.5744621113594055E-2</v>
      </c>
      <c r="S195" s="4">
        <f t="shared" si="17"/>
        <v>3.5744621113594055E-2</v>
      </c>
    </row>
    <row r="196" spans="1:19" x14ac:dyDescent="0.25">
      <c r="A196" s="4" t="s">
        <v>789</v>
      </c>
      <c r="B196" s="4" t="s">
        <v>790</v>
      </c>
      <c r="C196" s="4" t="s">
        <v>791</v>
      </c>
      <c r="D196" s="4" t="s">
        <v>792</v>
      </c>
      <c r="E196" s="4">
        <v>33503428</v>
      </c>
      <c r="F196" s="4">
        <f t="shared" si="18"/>
        <v>402041136</v>
      </c>
      <c r="G196" s="4"/>
      <c r="H196" s="4">
        <f t="shared" si="19"/>
        <v>0</v>
      </c>
      <c r="K196" s="4" t="s">
        <v>789</v>
      </c>
      <c r="L196" s="4" t="s">
        <v>790</v>
      </c>
      <c r="M196" s="4" t="s">
        <v>791</v>
      </c>
      <c r="N196" s="4" t="s">
        <v>792</v>
      </c>
      <c r="O196" s="4">
        <v>30900573</v>
      </c>
      <c r="P196" s="4">
        <f t="shared" si="15"/>
        <v>370806876</v>
      </c>
      <c r="Q196" s="4">
        <v>13124538.73</v>
      </c>
      <c r="R196" s="4">
        <f t="shared" si="16"/>
        <v>3.5394539798123917E-2</v>
      </c>
      <c r="S196" s="4">
        <f t="shared" si="17"/>
        <v>3.5394539798123917E-2</v>
      </c>
    </row>
    <row r="197" spans="1:19" x14ac:dyDescent="0.25">
      <c r="A197" s="4" t="s">
        <v>793</v>
      </c>
      <c r="B197" s="4" t="s">
        <v>794</v>
      </c>
      <c r="C197" s="4" t="s">
        <v>795</v>
      </c>
      <c r="D197" s="4" t="s">
        <v>796</v>
      </c>
      <c r="E197" s="4">
        <v>33503429</v>
      </c>
      <c r="F197" s="4">
        <f t="shared" si="18"/>
        <v>402041148</v>
      </c>
      <c r="G197" s="4">
        <v>9859730.2200000007</v>
      </c>
      <c r="H197" s="4">
        <f t="shared" si="19"/>
        <v>2.4524181838223188E-2</v>
      </c>
      <c r="K197" s="4" t="s">
        <v>793</v>
      </c>
      <c r="L197" s="4" t="s">
        <v>794</v>
      </c>
      <c r="M197" s="4" t="s">
        <v>795</v>
      </c>
      <c r="N197" s="4" t="s">
        <v>796</v>
      </c>
      <c r="O197" s="4">
        <v>30900574</v>
      </c>
      <c r="P197" s="4">
        <f t="shared" si="15"/>
        <v>370806888</v>
      </c>
      <c r="Q197" s="4">
        <v>13123767.68</v>
      </c>
      <c r="R197" s="4">
        <f t="shared" si="16"/>
        <v>3.5392459268448105E-2</v>
      </c>
      <c r="S197" s="4">
        <f t="shared" si="17"/>
        <v>1.0868277430224917E-2</v>
      </c>
    </row>
    <row r="198" spans="1:19" x14ac:dyDescent="0.25">
      <c r="A198" s="4" t="s">
        <v>797</v>
      </c>
      <c r="B198" s="4" t="s">
        <v>798</v>
      </c>
      <c r="C198" s="4" t="s">
        <v>799</v>
      </c>
      <c r="D198" s="4" t="s">
        <v>800</v>
      </c>
      <c r="E198" s="4">
        <v>33503430</v>
      </c>
      <c r="F198" s="4">
        <f t="shared" si="18"/>
        <v>402041160</v>
      </c>
      <c r="G198" s="4"/>
      <c r="H198" s="4">
        <f t="shared" si="19"/>
        <v>0</v>
      </c>
      <c r="K198" s="4" t="s">
        <v>797</v>
      </c>
      <c r="L198" s="4" t="s">
        <v>798</v>
      </c>
      <c r="M198" s="4" t="s">
        <v>799</v>
      </c>
      <c r="N198" s="4" t="s">
        <v>800</v>
      </c>
      <c r="O198" s="4">
        <v>30900575</v>
      </c>
      <c r="P198" s="4">
        <f t="shared" si="15"/>
        <v>370806900</v>
      </c>
      <c r="Q198" s="4">
        <v>12936886.289999999</v>
      </c>
      <c r="R198" s="4">
        <f t="shared" si="16"/>
        <v>3.4888472382795466E-2</v>
      </c>
      <c r="S198" s="4">
        <f t="shared" si="17"/>
        <v>3.4888472382795466E-2</v>
      </c>
    </row>
    <row r="199" spans="1:19" x14ac:dyDescent="0.25">
      <c r="A199" s="4" t="s">
        <v>801</v>
      </c>
      <c r="B199" s="4" t="s">
        <v>802</v>
      </c>
      <c r="C199" s="4" t="s">
        <v>803</v>
      </c>
      <c r="D199" s="4" t="s">
        <v>804</v>
      </c>
      <c r="E199" s="4">
        <v>33503431</v>
      </c>
      <c r="F199" s="4">
        <f t="shared" si="18"/>
        <v>402041172</v>
      </c>
      <c r="G199" s="4">
        <v>18181488.539999999</v>
      </c>
      <c r="H199" s="4">
        <f t="shared" si="19"/>
        <v>4.5222951792608941E-2</v>
      </c>
      <c r="K199" s="4" t="s">
        <v>801</v>
      </c>
      <c r="L199" s="4" t="s">
        <v>802</v>
      </c>
      <c r="M199" s="4" t="s">
        <v>803</v>
      </c>
      <c r="N199" s="4" t="s">
        <v>804</v>
      </c>
      <c r="O199" s="4">
        <v>30900576</v>
      </c>
      <c r="P199" s="4">
        <f t="shared" si="15"/>
        <v>370806912</v>
      </c>
      <c r="Q199" s="4">
        <v>12224204.390000001</v>
      </c>
      <c r="R199" s="4">
        <f t="shared" si="16"/>
        <v>3.2966495484312873E-2</v>
      </c>
      <c r="S199" s="4">
        <f t="shared" si="17"/>
        <v>-1.2256456308296068E-2</v>
      </c>
    </row>
    <row r="200" spans="1:19" x14ac:dyDescent="0.25">
      <c r="A200" s="4" t="s">
        <v>805</v>
      </c>
      <c r="B200" s="4" t="s">
        <v>806</v>
      </c>
      <c r="C200" s="4" t="s">
        <v>807</v>
      </c>
      <c r="D200" s="4" t="s">
        <v>804</v>
      </c>
      <c r="E200" s="4">
        <v>33503432</v>
      </c>
      <c r="F200" s="4">
        <f t="shared" si="18"/>
        <v>402041184</v>
      </c>
      <c r="G200" s="4">
        <v>20626986</v>
      </c>
      <c r="H200" s="4">
        <f t="shared" si="19"/>
        <v>5.1305654298341732E-2</v>
      </c>
      <c r="K200" s="4" t="s">
        <v>805</v>
      </c>
      <c r="L200" s="4" t="s">
        <v>806</v>
      </c>
      <c r="M200" s="4" t="s">
        <v>807</v>
      </c>
      <c r="N200" s="4" t="s">
        <v>804</v>
      </c>
      <c r="O200" s="4">
        <v>30900577</v>
      </c>
      <c r="P200" s="4">
        <f t="shared" si="15"/>
        <v>370806924</v>
      </c>
      <c r="Q200" s="4">
        <v>12107604.02</v>
      </c>
      <c r="R200" s="4">
        <f t="shared" si="16"/>
        <v>3.2652044059457742E-2</v>
      </c>
      <c r="S200" s="4">
        <f t="shared" si="17"/>
        <v>-1.865361023888399E-2</v>
      </c>
    </row>
    <row r="201" spans="1:19" x14ac:dyDescent="0.25">
      <c r="A201" s="4" t="s">
        <v>808</v>
      </c>
      <c r="B201" s="4" t="s">
        <v>809</v>
      </c>
      <c r="C201" s="4" t="s">
        <v>810</v>
      </c>
      <c r="D201" s="4" t="s">
        <v>811</v>
      </c>
      <c r="E201" s="4">
        <v>33503433</v>
      </c>
      <c r="F201" s="4">
        <f t="shared" si="18"/>
        <v>402041196</v>
      </c>
      <c r="G201" s="4"/>
      <c r="H201" s="4">
        <f t="shared" si="19"/>
        <v>0</v>
      </c>
      <c r="K201" s="4" t="s">
        <v>808</v>
      </c>
      <c r="L201" s="4" t="s">
        <v>809</v>
      </c>
      <c r="M201" s="4" t="s">
        <v>810</v>
      </c>
      <c r="N201" s="4" t="s">
        <v>811</v>
      </c>
      <c r="O201" s="4">
        <v>30900578</v>
      </c>
      <c r="P201" s="4">
        <f t="shared" si="15"/>
        <v>370806936</v>
      </c>
      <c r="Q201" s="4">
        <v>12048141.789999999</v>
      </c>
      <c r="R201" s="4">
        <f t="shared" si="16"/>
        <v>3.2491684001293868E-2</v>
      </c>
      <c r="S201" s="4">
        <f t="shared" si="17"/>
        <v>3.2491684001293868E-2</v>
      </c>
    </row>
    <row r="202" spans="1:19" x14ac:dyDescent="0.25">
      <c r="A202" s="4" t="s">
        <v>812</v>
      </c>
      <c r="B202" s="4" t="s">
        <v>813</v>
      </c>
      <c r="C202" s="4" t="s">
        <v>814</v>
      </c>
      <c r="D202" s="4" t="s">
        <v>263</v>
      </c>
      <c r="E202" s="4">
        <v>33503434</v>
      </c>
      <c r="F202" s="4">
        <f t="shared" si="18"/>
        <v>402041208</v>
      </c>
      <c r="G202" s="4">
        <v>8213622.0700000003</v>
      </c>
      <c r="H202" s="4">
        <f t="shared" si="19"/>
        <v>2.0429801489403546E-2</v>
      </c>
      <c r="K202" s="4" t="s">
        <v>812</v>
      </c>
      <c r="L202" s="4" t="s">
        <v>813</v>
      </c>
      <c r="M202" s="4" t="s">
        <v>814</v>
      </c>
      <c r="N202" s="4" t="s">
        <v>263</v>
      </c>
      <c r="O202" s="4">
        <v>30900579</v>
      </c>
      <c r="P202" s="4">
        <f t="shared" si="15"/>
        <v>370806948</v>
      </c>
      <c r="Q202" s="4">
        <v>11992514.59</v>
      </c>
      <c r="R202" s="4">
        <f t="shared" si="16"/>
        <v>3.2341666343317817E-2</v>
      </c>
      <c r="S202" s="4">
        <f t="shared" si="17"/>
        <v>1.191186485391427E-2</v>
      </c>
    </row>
    <row r="203" spans="1:19" x14ac:dyDescent="0.25">
      <c r="A203" s="4" t="s">
        <v>99</v>
      </c>
      <c r="B203" s="4" t="s">
        <v>100</v>
      </c>
      <c r="C203" s="4" t="s">
        <v>101</v>
      </c>
      <c r="D203" s="4" t="s">
        <v>102</v>
      </c>
      <c r="E203" s="4">
        <v>33503435</v>
      </c>
      <c r="F203" s="4">
        <f t="shared" si="18"/>
        <v>402041220</v>
      </c>
      <c r="G203" s="4"/>
      <c r="H203" s="4">
        <f t="shared" si="19"/>
        <v>0</v>
      </c>
      <c r="K203" s="4" t="s">
        <v>99</v>
      </c>
      <c r="L203" s="4" t="s">
        <v>100</v>
      </c>
      <c r="M203" s="4" t="s">
        <v>101</v>
      </c>
      <c r="N203" s="4" t="s">
        <v>102</v>
      </c>
      <c r="O203" s="4">
        <v>30900580</v>
      </c>
      <c r="P203" s="4">
        <f t="shared" si="15"/>
        <v>370806960</v>
      </c>
      <c r="Q203" s="4">
        <v>11960083.07</v>
      </c>
      <c r="R203" s="4">
        <f t="shared" si="16"/>
        <v>3.2254203292192793E-2</v>
      </c>
      <c r="S203" s="4">
        <f t="shared" si="17"/>
        <v>3.2254203292192793E-2</v>
      </c>
    </row>
    <row r="204" spans="1:19" x14ac:dyDescent="0.25">
      <c r="A204" s="4" t="s">
        <v>815</v>
      </c>
      <c r="B204" s="4" t="s">
        <v>816</v>
      </c>
      <c r="C204" s="4" t="s">
        <v>817</v>
      </c>
      <c r="D204" s="4" t="s">
        <v>818</v>
      </c>
      <c r="E204" s="4">
        <v>33503436</v>
      </c>
      <c r="F204" s="4">
        <f t="shared" si="18"/>
        <v>402041232</v>
      </c>
      <c r="G204" s="4">
        <v>11400461.84</v>
      </c>
      <c r="H204" s="4">
        <f t="shared" si="19"/>
        <v>2.8356449370347168E-2</v>
      </c>
      <c r="K204" s="4" t="s">
        <v>815</v>
      </c>
      <c r="L204" s="4" t="s">
        <v>816</v>
      </c>
      <c r="M204" s="4" t="s">
        <v>817</v>
      </c>
      <c r="N204" s="4" t="s">
        <v>818</v>
      </c>
      <c r="O204" s="4">
        <v>30900581</v>
      </c>
      <c r="P204" s="4">
        <f t="shared" si="15"/>
        <v>370806972</v>
      </c>
      <c r="Q204" s="4">
        <v>11637215.27</v>
      </c>
      <c r="R204" s="4">
        <f t="shared" si="16"/>
        <v>3.1383485610405402E-2</v>
      </c>
      <c r="S204" s="4">
        <f t="shared" si="17"/>
        <v>3.027036240058234E-3</v>
      </c>
    </row>
    <row r="205" spans="1:19" x14ac:dyDescent="0.25">
      <c r="A205" s="4" t="s">
        <v>819</v>
      </c>
      <c r="B205" s="4" t="s">
        <v>820</v>
      </c>
      <c r="C205" s="4" t="s">
        <v>821</v>
      </c>
      <c r="D205" s="4" t="s">
        <v>822</v>
      </c>
      <c r="E205" s="4">
        <v>33503437</v>
      </c>
      <c r="F205" s="4">
        <f t="shared" si="18"/>
        <v>402041244</v>
      </c>
      <c r="G205" s="4">
        <v>13060141.98</v>
      </c>
      <c r="H205" s="4">
        <f t="shared" si="19"/>
        <v>3.2484582551933407E-2</v>
      </c>
      <c r="K205" s="4" t="s">
        <v>819</v>
      </c>
      <c r="L205" s="4" t="s">
        <v>820</v>
      </c>
      <c r="M205" s="4" t="s">
        <v>821</v>
      </c>
      <c r="N205" s="4" t="s">
        <v>822</v>
      </c>
      <c r="O205" s="4">
        <v>30900582</v>
      </c>
      <c r="P205" s="4">
        <f t="shared" si="15"/>
        <v>370806984</v>
      </c>
      <c r="Q205" s="4">
        <v>11402564.529999999</v>
      </c>
      <c r="R205" s="4">
        <f t="shared" si="16"/>
        <v>3.0750673590333451E-2</v>
      </c>
      <c r="S205" s="4">
        <f t="shared" si="17"/>
        <v>-1.7339089615999552E-3</v>
      </c>
    </row>
    <row r="206" spans="1:19" x14ac:dyDescent="0.25">
      <c r="A206" s="4" t="s">
        <v>31</v>
      </c>
      <c r="B206" s="4" t="s">
        <v>32</v>
      </c>
      <c r="C206" s="4" t="s">
        <v>33</v>
      </c>
      <c r="D206" s="4" t="s">
        <v>34</v>
      </c>
      <c r="E206" s="4">
        <v>33503438</v>
      </c>
      <c r="F206" s="4">
        <f t="shared" si="18"/>
        <v>402041256</v>
      </c>
      <c r="G206" s="4"/>
      <c r="H206" s="4">
        <f t="shared" si="19"/>
        <v>0</v>
      </c>
      <c r="K206" s="4" t="s">
        <v>31</v>
      </c>
      <c r="L206" s="4" t="s">
        <v>32</v>
      </c>
      <c r="M206" s="4" t="s">
        <v>33</v>
      </c>
      <c r="N206" s="4" t="s">
        <v>34</v>
      </c>
      <c r="O206" s="4">
        <v>30900583</v>
      </c>
      <c r="P206" s="4">
        <f t="shared" si="15"/>
        <v>370806996</v>
      </c>
      <c r="Q206" s="4">
        <v>11340522.380000001</v>
      </c>
      <c r="R206" s="4">
        <f t="shared" si="16"/>
        <v>3.0583356037867205E-2</v>
      </c>
      <c r="S206" s="4">
        <f t="shared" si="17"/>
        <v>3.0583356037867205E-2</v>
      </c>
    </row>
    <row r="207" spans="1:19" x14ac:dyDescent="0.25">
      <c r="A207" s="4" t="s">
        <v>823</v>
      </c>
      <c r="B207" s="4" t="s">
        <v>824</v>
      </c>
      <c r="C207" s="4" t="s">
        <v>825</v>
      </c>
      <c r="D207" s="4" t="s">
        <v>826</v>
      </c>
      <c r="E207" s="4">
        <v>33503439</v>
      </c>
      <c r="F207" s="4">
        <f t="shared" si="18"/>
        <v>402041268</v>
      </c>
      <c r="G207" s="4">
        <v>12634497.93</v>
      </c>
      <c r="H207" s="4">
        <f t="shared" si="19"/>
        <v>3.1425873251399651E-2</v>
      </c>
      <c r="K207" s="4" t="s">
        <v>823</v>
      </c>
      <c r="L207" s="4" t="s">
        <v>824</v>
      </c>
      <c r="M207" s="4" t="s">
        <v>825</v>
      </c>
      <c r="N207" s="4" t="s">
        <v>826</v>
      </c>
      <c r="O207" s="4">
        <v>30900584</v>
      </c>
      <c r="P207" s="4">
        <f t="shared" si="15"/>
        <v>370807008</v>
      </c>
      <c r="Q207" s="4">
        <v>11030313.26</v>
      </c>
      <c r="R207" s="4">
        <f t="shared" si="16"/>
        <v>2.974677668443634E-2</v>
      </c>
      <c r="S207" s="4">
        <f t="shared" si="17"/>
        <v>-1.6790965669633111E-3</v>
      </c>
    </row>
    <row r="208" spans="1:19" x14ac:dyDescent="0.25">
      <c r="A208" s="4">
        <v>90747</v>
      </c>
      <c r="B208" s="4" t="s">
        <v>827</v>
      </c>
      <c r="C208" s="4" t="s">
        <v>828</v>
      </c>
      <c r="D208" s="4" t="s">
        <v>829</v>
      </c>
      <c r="E208" s="4">
        <v>33503440</v>
      </c>
      <c r="F208" s="4">
        <f t="shared" si="18"/>
        <v>402041280</v>
      </c>
      <c r="G208" s="4">
        <v>14836379.720000001</v>
      </c>
      <c r="H208" s="4">
        <f t="shared" si="19"/>
        <v>3.6902627809761231E-2</v>
      </c>
      <c r="K208" s="4">
        <v>90747</v>
      </c>
      <c r="L208" s="4" t="s">
        <v>827</v>
      </c>
      <c r="M208" s="4" t="s">
        <v>828</v>
      </c>
      <c r="N208" s="4" t="s">
        <v>829</v>
      </c>
      <c r="O208" s="4">
        <v>30900585</v>
      </c>
      <c r="P208" s="4">
        <f t="shared" si="15"/>
        <v>370807020</v>
      </c>
      <c r="Q208" s="4">
        <v>10899188.24</v>
      </c>
      <c r="R208" s="4">
        <f t="shared" si="16"/>
        <v>2.9393155070257301E-2</v>
      </c>
      <c r="S208" s="4">
        <f t="shared" si="17"/>
        <v>-7.50947273950393E-3</v>
      </c>
    </row>
    <row r="209" spans="1:19" x14ac:dyDescent="0.25">
      <c r="A209" s="4" t="s">
        <v>830</v>
      </c>
      <c r="B209" s="4" t="s">
        <v>831</v>
      </c>
      <c r="C209" s="4" t="s">
        <v>832</v>
      </c>
      <c r="D209" s="4" t="s">
        <v>833</v>
      </c>
      <c r="E209" s="4">
        <v>33503441</v>
      </c>
      <c r="F209" s="4">
        <f t="shared" si="18"/>
        <v>402041292</v>
      </c>
      <c r="G209" s="4">
        <v>17378230.059999999</v>
      </c>
      <c r="H209" s="4">
        <f t="shared" si="19"/>
        <v>4.3224988094009008E-2</v>
      </c>
      <c r="K209" s="4" t="s">
        <v>830</v>
      </c>
      <c r="L209" s="4" t="s">
        <v>831</v>
      </c>
      <c r="M209" s="4" t="s">
        <v>832</v>
      </c>
      <c r="N209" s="4" t="s">
        <v>833</v>
      </c>
      <c r="O209" s="4">
        <v>30900586</v>
      </c>
      <c r="P209" s="4">
        <f t="shared" si="15"/>
        <v>370807032</v>
      </c>
      <c r="Q209" s="4">
        <v>10756964.32</v>
      </c>
      <c r="R209" s="4">
        <f t="shared" si="16"/>
        <v>2.9009601738081387E-2</v>
      </c>
      <c r="S209" s="4">
        <f t="shared" si="17"/>
        <v>-1.4215386355927621E-2</v>
      </c>
    </row>
    <row r="210" spans="1:19" x14ac:dyDescent="0.25">
      <c r="A210" s="4" t="s">
        <v>834</v>
      </c>
      <c r="B210" s="4" t="s">
        <v>835</v>
      </c>
      <c r="C210" s="4" t="s">
        <v>836</v>
      </c>
      <c r="D210" s="4" t="s">
        <v>837</v>
      </c>
      <c r="E210" s="4">
        <v>33503442</v>
      </c>
      <c r="F210" s="4">
        <f t="shared" si="18"/>
        <v>402041304</v>
      </c>
      <c r="G210" s="4"/>
      <c r="H210" s="4">
        <f t="shared" si="19"/>
        <v>0</v>
      </c>
      <c r="K210" s="4" t="s">
        <v>834</v>
      </c>
      <c r="L210" s="4" t="s">
        <v>835</v>
      </c>
      <c r="M210" s="4" t="s">
        <v>836</v>
      </c>
      <c r="N210" s="4" t="s">
        <v>837</v>
      </c>
      <c r="O210" s="4">
        <v>30900587</v>
      </c>
      <c r="P210" s="4">
        <f t="shared" si="15"/>
        <v>370807044</v>
      </c>
      <c r="Q210" s="4">
        <v>10731531.689999999</v>
      </c>
      <c r="R210" s="4">
        <f t="shared" si="16"/>
        <v>2.8941013563917085E-2</v>
      </c>
      <c r="S210" s="4">
        <f t="shared" si="17"/>
        <v>2.8941013563917085E-2</v>
      </c>
    </row>
    <row r="211" spans="1:19" x14ac:dyDescent="0.25">
      <c r="A211" s="4" t="s">
        <v>838</v>
      </c>
      <c r="B211" s="4" t="s">
        <v>839</v>
      </c>
      <c r="C211" s="4" t="s">
        <v>840</v>
      </c>
      <c r="D211" s="4" t="s">
        <v>572</v>
      </c>
      <c r="E211" s="4">
        <v>33503443</v>
      </c>
      <c r="F211" s="4">
        <f t="shared" si="18"/>
        <v>402041316</v>
      </c>
      <c r="G211" s="4"/>
      <c r="H211" s="4">
        <f t="shared" si="19"/>
        <v>0</v>
      </c>
      <c r="K211" s="4" t="s">
        <v>838</v>
      </c>
      <c r="L211" s="4" t="s">
        <v>839</v>
      </c>
      <c r="M211" s="4" t="s">
        <v>840</v>
      </c>
      <c r="N211" s="4" t="s">
        <v>572</v>
      </c>
      <c r="O211" s="4">
        <v>30900588</v>
      </c>
      <c r="P211" s="4">
        <f t="shared" si="15"/>
        <v>370807056</v>
      </c>
      <c r="Q211" s="4">
        <v>10718885.51</v>
      </c>
      <c r="R211" s="4">
        <f t="shared" si="16"/>
        <v>2.8906908152254794E-2</v>
      </c>
      <c r="S211" s="4">
        <f t="shared" si="17"/>
        <v>2.8906908152254794E-2</v>
      </c>
    </row>
    <row r="212" spans="1:19" x14ac:dyDescent="0.25">
      <c r="A212" s="4" t="s">
        <v>841</v>
      </c>
      <c r="B212" s="4" t="s">
        <v>842</v>
      </c>
      <c r="C212" s="4" t="s">
        <v>843</v>
      </c>
      <c r="D212" s="4" t="s">
        <v>844</v>
      </c>
      <c r="E212" s="4">
        <v>33503444</v>
      </c>
      <c r="F212" s="4">
        <f t="shared" si="18"/>
        <v>402041328</v>
      </c>
      <c r="G212" s="4">
        <v>9155452.4600000009</v>
      </c>
      <c r="H212" s="4">
        <f t="shared" si="19"/>
        <v>2.2772416222841652E-2</v>
      </c>
      <c r="K212" s="4" t="s">
        <v>841</v>
      </c>
      <c r="L212" s="4" t="s">
        <v>842</v>
      </c>
      <c r="M212" s="4" t="s">
        <v>843</v>
      </c>
      <c r="N212" s="4" t="s">
        <v>844</v>
      </c>
      <c r="O212" s="4">
        <v>30900589</v>
      </c>
      <c r="P212" s="4">
        <f t="shared" si="15"/>
        <v>370807068</v>
      </c>
      <c r="Q212" s="4">
        <v>10407420.01</v>
      </c>
      <c r="R212" s="4">
        <f t="shared" si="16"/>
        <v>2.8066940757450719E-2</v>
      </c>
      <c r="S212" s="4">
        <f t="shared" si="17"/>
        <v>5.2945245346090672E-3</v>
      </c>
    </row>
    <row r="213" spans="1:19" x14ac:dyDescent="0.25">
      <c r="A213" s="4" t="s">
        <v>845</v>
      </c>
      <c r="B213" s="4" t="s">
        <v>846</v>
      </c>
      <c r="C213" s="4" t="s">
        <v>847</v>
      </c>
      <c r="D213" s="4" t="s">
        <v>735</v>
      </c>
      <c r="E213" s="4">
        <v>33503445</v>
      </c>
      <c r="F213" s="4">
        <f t="shared" si="18"/>
        <v>402041340</v>
      </c>
      <c r="G213" s="4">
        <v>13152735.5</v>
      </c>
      <c r="H213" s="4">
        <f t="shared" si="19"/>
        <v>3.2714883250563237E-2</v>
      </c>
      <c r="K213" s="4" t="s">
        <v>845</v>
      </c>
      <c r="L213" s="4" t="s">
        <v>846</v>
      </c>
      <c r="M213" s="4" t="s">
        <v>847</v>
      </c>
      <c r="N213" s="4" t="s">
        <v>735</v>
      </c>
      <c r="O213" s="4">
        <v>30900590</v>
      </c>
      <c r="P213" s="4">
        <f t="shared" si="15"/>
        <v>370807080</v>
      </c>
      <c r="Q213" s="4">
        <v>10328014.58</v>
      </c>
      <c r="R213" s="4">
        <f t="shared" si="16"/>
        <v>2.7852797686602964E-2</v>
      </c>
      <c r="S213" s="4">
        <f t="shared" si="17"/>
        <v>-4.8620855639602729E-3</v>
      </c>
    </row>
    <row r="214" spans="1:19" x14ac:dyDescent="0.25">
      <c r="A214" s="4" t="s">
        <v>103</v>
      </c>
      <c r="B214" s="4" t="s">
        <v>104</v>
      </c>
      <c r="C214" s="4" t="s">
        <v>105</v>
      </c>
      <c r="D214" s="4" t="s">
        <v>106</v>
      </c>
      <c r="E214" s="4">
        <v>33503446</v>
      </c>
      <c r="F214" s="4">
        <f t="shared" si="18"/>
        <v>402041352</v>
      </c>
      <c r="G214" s="4"/>
      <c r="H214" s="4">
        <f t="shared" si="19"/>
        <v>0</v>
      </c>
      <c r="K214" s="4" t="s">
        <v>103</v>
      </c>
      <c r="L214" s="4" t="s">
        <v>104</v>
      </c>
      <c r="M214" s="4" t="s">
        <v>105</v>
      </c>
      <c r="N214" s="4" t="s">
        <v>106</v>
      </c>
      <c r="O214" s="4">
        <v>30900591</v>
      </c>
      <c r="P214" s="4">
        <f t="shared" si="15"/>
        <v>370807092</v>
      </c>
      <c r="Q214" s="4">
        <v>9946500.2200000007</v>
      </c>
      <c r="R214" s="4">
        <f t="shared" si="16"/>
        <v>2.6823921210223242E-2</v>
      </c>
      <c r="S214" s="4">
        <f t="shared" si="17"/>
        <v>2.6823921210223242E-2</v>
      </c>
    </row>
    <row r="215" spans="1:19" x14ac:dyDescent="0.25">
      <c r="A215" s="4" t="s">
        <v>848</v>
      </c>
      <c r="B215" s="4" t="s">
        <v>849</v>
      </c>
      <c r="C215" s="4" t="s">
        <v>850</v>
      </c>
      <c r="D215" s="4" t="s">
        <v>849</v>
      </c>
      <c r="E215" s="4">
        <v>33503447</v>
      </c>
      <c r="F215" s="4">
        <f t="shared" si="18"/>
        <v>402041364</v>
      </c>
      <c r="G215" s="4">
        <v>9046738.6199999992</v>
      </c>
      <c r="H215" s="4">
        <f t="shared" si="19"/>
        <v>2.2502009569343714E-2</v>
      </c>
      <c r="K215" s="4" t="s">
        <v>848</v>
      </c>
      <c r="L215" s="4" t="s">
        <v>849</v>
      </c>
      <c r="M215" s="4" t="s">
        <v>850</v>
      </c>
      <c r="N215" s="4" t="s">
        <v>849</v>
      </c>
      <c r="O215" s="4">
        <v>30900592</v>
      </c>
      <c r="P215" s="4">
        <f t="shared" si="15"/>
        <v>370807104</v>
      </c>
      <c r="Q215" s="4">
        <v>9797354.5700000003</v>
      </c>
      <c r="R215" s="4">
        <f t="shared" si="16"/>
        <v>2.6421701376034046E-2</v>
      </c>
      <c r="S215" s="4">
        <f t="shared" si="17"/>
        <v>3.919691806690332E-3</v>
      </c>
    </row>
    <row r="216" spans="1:19" x14ac:dyDescent="0.25">
      <c r="A216" s="4" t="s">
        <v>851</v>
      </c>
      <c r="B216" s="4" t="s">
        <v>852</v>
      </c>
      <c r="C216" s="4" t="s">
        <v>853</v>
      </c>
      <c r="D216" s="4" t="s">
        <v>854</v>
      </c>
      <c r="E216" s="4">
        <v>33503448</v>
      </c>
      <c r="F216" s="4">
        <f t="shared" si="18"/>
        <v>402041376</v>
      </c>
      <c r="G216" s="4"/>
      <c r="H216" s="4">
        <f t="shared" si="19"/>
        <v>0</v>
      </c>
      <c r="K216" s="4" t="s">
        <v>851</v>
      </c>
      <c r="L216" s="4" t="s">
        <v>852</v>
      </c>
      <c r="M216" s="4" t="s">
        <v>853</v>
      </c>
      <c r="N216" s="4" t="s">
        <v>854</v>
      </c>
      <c r="O216" s="4">
        <v>30900593</v>
      </c>
      <c r="P216" s="4">
        <f t="shared" si="15"/>
        <v>370807116</v>
      </c>
      <c r="Q216" s="4">
        <v>9742060.1600000001</v>
      </c>
      <c r="R216" s="4">
        <f t="shared" si="16"/>
        <v>2.6272581457147656E-2</v>
      </c>
      <c r="S216" s="4">
        <f t="shared" si="17"/>
        <v>2.6272581457147656E-2</v>
      </c>
    </row>
    <row r="217" spans="1:19" x14ac:dyDescent="0.25">
      <c r="A217" s="4" t="s">
        <v>855</v>
      </c>
      <c r="B217" s="4" t="s">
        <v>856</v>
      </c>
      <c r="C217" s="4" t="s">
        <v>857</v>
      </c>
      <c r="D217" s="4" t="s">
        <v>858</v>
      </c>
      <c r="E217" s="4">
        <v>33503449</v>
      </c>
      <c r="F217" s="4">
        <f t="shared" si="18"/>
        <v>402041388</v>
      </c>
      <c r="G217" s="4">
        <v>9063903</v>
      </c>
      <c r="H217" s="4">
        <f t="shared" si="19"/>
        <v>2.2544701293290729E-2</v>
      </c>
      <c r="K217" s="4" t="s">
        <v>855</v>
      </c>
      <c r="L217" s="4" t="s">
        <v>856</v>
      </c>
      <c r="M217" s="4" t="s">
        <v>857</v>
      </c>
      <c r="N217" s="4" t="s">
        <v>858</v>
      </c>
      <c r="O217" s="4">
        <v>30900594</v>
      </c>
      <c r="P217" s="4">
        <f t="shared" si="15"/>
        <v>370807128</v>
      </c>
      <c r="Q217" s="4">
        <v>9594245.4000000004</v>
      </c>
      <c r="R217" s="4">
        <f t="shared" si="16"/>
        <v>2.5873950837320473E-2</v>
      </c>
      <c r="S217" s="4">
        <f t="shared" si="17"/>
        <v>3.3292495440297443E-3</v>
      </c>
    </row>
    <row r="218" spans="1:19" x14ac:dyDescent="0.25">
      <c r="A218" s="4" t="s">
        <v>859</v>
      </c>
      <c r="B218" s="4" t="s">
        <v>860</v>
      </c>
      <c r="C218" s="4" t="s">
        <v>861</v>
      </c>
      <c r="D218" s="4" t="s">
        <v>862</v>
      </c>
      <c r="E218" s="4">
        <v>33503450</v>
      </c>
      <c r="F218" s="4">
        <f t="shared" si="18"/>
        <v>402041400</v>
      </c>
      <c r="G218" s="4">
        <v>12438764.380000001</v>
      </c>
      <c r="H218" s="4">
        <f t="shared" si="19"/>
        <v>3.0939013693614639E-2</v>
      </c>
      <c r="K218" s="4" t="s">
        <v>859</v>
      </c>
      <c r="L218" s="4" t="s">
        <v>860</v>
      </c>
      <c r="M218" s="4" t="s">
        <v>861</v>
      </c>
      <c r="N218" s="4" t="s">
        <v>862</v>
      </c>
      <c r="O218" s="4">
        <v>30900595</v>
      </c>
      <c r="P218" s="4">
        <f t="shared" si="15"/>
        <v>370807140</v>
      </c>
      <c r="Q218" s="4">
        <v>9494399.9000000004</v>
      </c>
      <c r="R218" s="4">
        <f t="shared" si="16"/>
        <v>2.560468468864974E-2</v>
      </c>
      <c r="S218" s="4">
        <f t="shared" si="17"/>
        <v>-5.3343290049648988E-3</v>
      </c>
    </row>
    <row r="219" spans="1:19" x14ac:dyDescent="0.25">
      <c r="A219" s="4" t="s">
        <v>863</v>
      </c>
      <c r="B219" s="4" t="s">
        <v>864</v>
      </c>
      <c r="C219" s="4" t="s">
        <v>865</v>
      </c>
      <c r="D219" s="4" t="s">
        <v>866</v>
      </c>
      <c r="E219" s="4">
        <v>33503451</v>
      </c>
      <c r="F219" s="4">
        <f t="shared" si="18"/>
        <v>402041412</v>
      </c>
      <c r="G219" s="4">
        <v>9270719.6400000006</v>
      </c>
      <c r="H219" s="4">
        <f t="shared" si="19"/>
        <v>2.3059116208655642E-2</v>
      </c>
      <c r="K219" s="4" t="s">
        <v>863</v>
      </c>
      <c r="L219" s="4" t="s">
        <v>864</v>
      </c>
      <c r="M219" s="4" t="s">
        <v>865</v>
      </c>
      <c r="N219" s="4" t="s">
        <v>866</v>
      </c>
      <c r="O219" s="4">
        <v>30900596</v>
      </c>
      <c r="P219" s="4">
        <f t="shared" si="15"/>
        <v>370807152</v>
      </c>
      <c r="Q219" s="4">
        <v>9056752.8800000008</v>
      </c>
      <c r="R219" s="4">
        <f t="shared" si="16"/>
        <v>2.4424428793110228E-2</v>
      </c>
      <c r="S219" s="4">
        <f t="shared" si="17"/>
        <v>1.3653125844545859E-3</v>
      </c>
    </row>
    <row r="220" spans="1:19" x14ac:dyDescent="0.25">
      <c r="A220" s="4">
        <v>90756</v>
      </c>
      <c r="B220" s="4" t="s">
        <v>867</v>
      </c>
      <c r="C220" s="4" t="s">
        <v>868</v>
      </c>
      <c r="D220" s="4" t="s">
        <v>869</v>
      </c>
      <c r="E220" s="4">
        <v>33503452</v>
      </c>
      <c r="F220" s="4">
        <f t="shared" si="18"/>
        <v>402041424</v>
      </c>
      <c r="G220" s="4">
        <v>13413682.869999999</v>
      </c>
      <c r="H220" s="4">
        <f t="shared" si="19"/>
        <v>3.3363932344444187E-2</v>
      </c>
      <c r="K220" s="4">
        <v>90756</v>
      </c>
      <c r="L220" s="4" t="s">
        <v>867</v>
      </c>
      <c r="M220" s="4" t="s">
        <v>868</v>
      </c>
      <c r="N220" s="4" t="s">
        <v>869</v>
      </c>
      <c r="O220" s="4">
        <v>30900597</v>
      </c>
      <c r="P220" s="4">
        <f t="shared" si="15"/>
        <v>370807164</v>
      </c>
      <c r="Q220" s="4">
        <v>9055138.1099999994</v>
      </c>
      <c r="R220" s="4">
        <f t="shared" si="16"/>
        <v>2.4420073259426023E-2</v>
      </c>
      <c r="S220" s="4">
        <f t="shared" si="17"/>
        <v>-8.9438590850181646E-3</v>
      </c>
    </row>
    <row r="221" spans="1:19" x14ac:dyDescent="0.25">
      <c r="A221" s="4" t="s">
        <v>870</v>
      </c>
      <c r="B221" s="4" t="s">
        <v>871</v>
      </c>
      <c r="C221" s="4" t="s">
        <v>872</v>
      </c>
      <c r="D221" s="4" t="s">
        <v>565</v>
      </c>
      <c r="E221" s="4">
        <v>33503453</v>
      </c>
      <c r="F221" s="4">
        <f t="shared" si="18"/>
        <v>402041436</v>
      </c>
      <c r="G221" s="4">
        <v>13055249.16</v>
      </c>
      <c r="H221" s="4">
        <f t="shared" si="19"/>
        <v>3.2472397098890077E-2</v>
      </c>
      <c r="K221" s="4" t="s">
        <v>870</v>
      </c>
      <c r="L221" s="4" t="s">
        <v>871</v>
      </c>
      <c r="M221" s="4" t="s">
        <v>872</v>
      </c>
      <c r="N221" s="4" t="s">
        <v>565</v>
      </c>
      <c r="O221" s="4">
        <v>30900598</v>
      </c>
      <c r="P221" s="4">
        <f t="shared" si="15"/>
        <v>370807176</v>
      </c>
      <c r="Q221" s="4">
        <v>9054511.25</v>
      </c>
      <c r="R221" s="4">
        <f t="shared" si="16"/>
        <v>2.4418381940914759E-2</v>
      </c>
      <c r="S221" s="4">
        <f t="shared" si="17"/>
        <v>-8.054015157975318E-3</v>
      </c>
    </row>
    <row r="222" spans="1:19" x14ac:dyDescent="0.25">
      <c r="A222" s="4" t="s">
        <v>873</v>
      </c>
      <c r="B222" s="4" t="s">
        <v>874</v>
      </c>
      <c r="C222" s="4" t="s">
        <v>875</v>
      </c>
      <c r="D222" s="4" t="s">
        <v>876</v>
      </c>
      <c r="E222" s="4">
        <v>33503454</v>
      </c>
      <c r="F222" s="4">
        <f t="shared" si="18"/>
        <v>402041448</v>
      </c>
      <c r="G222" s="4">
        <v>13053892.109999999</v>
      </c>
      <c r="H222" s="4">
        <f t="shared" si="19"/>
        <v>3.2469020731414736E-2</v>
      </c>
      <c r="K222" s="4" t="s">
        <v>873</v>
      </c>
      <c r="L222" s="4" t="s">
        <v>874</v>
      </c>
      <c r="M222" s="4" t="s">
        <v>875</v>
      </c>
      <c r="N222" s="4" t="s">
        <v>876</v>
      </c>
      <c r="O222" s="4">
        <v>30900599</v>
      </c>
      <c r="P222" s="4">
        <f t="shared" si="15"/>
        <v>370807188</v>
      </c>
      <c r="Q222" s="4">
        <v>9049780.0800000001</v>
      </c>
      <c r="R222" s="4">
        <f t="shared" si="16"/>
        <v>2.4405622039883435E-2</v>
      </c>
      <c r="S222" s="4">
        <f t="shared" si="17"/>
        <v>-8.0633986915313004E-3</v>
      </c>
    </row>
    <row r="223" spans="1:19" x14ac:dyDescent="0.25">
      <c r="A223" s="4" t="s">
        <v>877</v>
      </c>
      <c r="B223" s="4" t="s">
        <v>878</v>
      </c>
      <c r="C223" s="4" t="s">
        <v>879</v>
      </c>
      <c r="D223" s="4" t="s">
        <v>880</v>
      </c>
      <c r="E223" s="4">
        <v>33503455</v>
      </c>
      <c r="F223" s="4">
        <f t="shared" si="18"/>
        <v>402041460</v>
      </c>
      <c r="G223" s="4">
        <v>10162126.68</v>
      </c>
      <c r="H223" s="4">
        <f t="shared" si="19"/>
        <v>2.5276315233757233E-2</v>
      </c>
      <c r="K223" s="4" t="s">
        <v>877</v>
      </c>
      <c r="L223" s="4" t="s">
        <v>878</v>
      </c>
      <c r="M223" s="4" t="s">
        <v>879</v>
      </c>
      <c r="N223" s="4" t="s">
        <v>880</v>
      </c>
      <c r="O223" s="4">
        <v>30900600</v>
      </c>
      <c r="P223" s="4">
        <f t="shared" si="15"/>
        <v>370807200</v>
      </c>
      <c r="Q223" s="4">
        <v>8867928.1899999995</v>
      </c>
      <c r="R223" s="4">
        <f t="shared" si="16"/>
        <v>2.3915199570019134E-2</v>
      </c>
      <c r="S223" s="4">
        <f t="shared" si="17"/>
        <v>-1.3611156637380988E-3</v>
      </c>
    </row>
    <row r="224" spans="1:19" x14ac:dyDescent="0.25">
      <c r="A224" s="4" t="s">
        <v>881</v>
      </c>
      <c r="B224" s="4" t="s">
        <v>882</v>
      </c>
      <c r="C224" s="4" t="s">
        <v>883</v>
      </c>
      <c r="D224" s="4" t="s">
        <v>884</v>
      </c>
      <c r="E224" s="4">
        <v>33503456</v>
      </c>
      <c r="F224" s="4">
        <f t="shared" si="18"/>
        <v>402041472</v>
      </c>
      <c r="G224" s="4">
        <v>17531150.760000002</v>
      </c>
      <c r="H224" s="4">
        <f t="shared" si="19"/>
        <v>4.3605329253197045E-2</v>
      </c>
      <c r="K224" s="4" t="s">
        <v>881</v>
      </c>
      <c r="L224" s="4" t="s">
        <v>882</v>
      </c>
      <c r="M224" s="4" t="s">
        <v>883</v>
      </c>
      <c r="N224" s="4" t="s">
        <v>884</v>
      </c>
      <c r="O224" s="4">
        <v>30900601</v>
      </c>
      <c r="P224" s="4">
        <f t="shared" si="15"/>
        <v>370807212</v>
      </c>
      <c r="Q224" s="4">
        <v>8709123.8200000003</v>
      </c>
      <c r="R224" s="4">
        <f t="shared" si="16"/>
        <v>2.3486932125796951E-2</v>
      </c>
      <c r="S224" s="4">
        <f t="shared" si="17"/>
        <v>-2.0118397127400094E-2</v>
      </c>
    </row>
    <row r="225" spans="1:19" x14ac:dyDescent="0.25">
      <c r="A225" s="4" t="s">
        <v>885</v>
      </c>
      <c r="B225" s="4" t="s">
        <v>886</v>
      </c>
      <c r="C225" s="4" t="s">
        <v>887</v>
      </c>
      <c r="D225" s="4" t="s">
        <v>888</v>
      </c>
      <c r="E225" s="4">
        <v>33503457</v>
      </c>
      <c r="F225" s="4">
        <f t="shared" si="18"/>
        <v>402041484</v>
      </c>
      <c r="G225" s="4"/>
      <c r="H225" s="4">
        <f t="shared" si="19"/>
        <v>0</v>
      </c>
      <c r="K225" s="4" t="s">
        <v>885</v>
      </c>
      <c r="L225" s="4" t="s">
        <v>886</v>
      </c>
      <c r="M225" s="4" t="s">
        <v>887</v>
      </c>
      <c r="N225" s="4" t="s">
        <v>888</v>
      </c>
      <c r="O225" s="4">
        <v>30900602</v>
      </c>
      <c r="P225" s="4">
        <f t="shared" si="15"/>
        <v>370807224</v>
      </c>
      <c r="Q225" s="4">
        <v>8308639.8700000001</v>
      </c>
      <c r="R225" s="4">
        <f t="shared" si="16"/>
        <v>2.2406898604542827E-2</v>
      </c>
      <c r="S225" s="4">
        <f t="shared" si="17"/>
        <v>2.2406898604542827E-2</v>
      </c>
    </row>
    <row r="226" spans="1:19" x14ac:dyDescent="0.25">
      <c r="A226" s="4" t="s">
        <v>889</v>
      </c>
      <c r="B226" s="4" t="s">
        <v>890</v>
      </c>
      <c r="C226" s="4" t="s">
        <v>891</v>
      </c>
      <c r="D226" s="4" t="s">
        <v>892</v>
      </c>
      <c r="E226" s="4">
        <v>33503458</v>
      </c>
      <c r="F226" s="4">
        <f t="shared" si="18"/>
        <v>402041496</v>
      </c>
      <c r="G226" s="4">
        <v>10362037.720000001</v>
      </c>
      <c r="H226" s="4">
        <f t="shared" si="19"/>
        <v>2.5773552787695331E-2</v>
      </c>
      <c r="K226" s="4" t="s">
        <v>889</v>
      </c>
      <c r="L226" s="4" t="s">
        <v>890</v>
      </c>
      <c r="M226" s="4" t="s">
        <v>891</v>
      </c>
      <c r="N226" s="4" t="s">
        <v>892</v>
      </c>
      <c r="O226" s="4">
        <v>30900603</v>
      </c>
      <c r="P226" s="4">
        <f t="shared" si="15"/>
        <v>370807236</v>
      </c>
      <c r="Q226" s="4">
        <v>8005094.8399999999</v>
      </c>
      <c r="R226" s="4">
        <f t="shared" si="16"/>
        <v>2.1588291874649394E-2</v>
      </c>
      <c r="S226" s="4">
        <f t="shared" si="17"/>
        <v>-4.1852609130459371E-3</v>
      </c>
    </row>
    <row r="227" spans="1:19" x14ac:dyDescent="0.25">
      <c r="A227" s="4" t="s">
        <v>893</v>
      </c>
      <c r="B227" s="4" t="s">
        <v>894</v>
      </c>
      <c r="C227" s="4" t="s">
        <v>895</v>
      </c>
      <c r="D227" s="4" t="s">
        <v>896</v>
      </c>
      <c r="E227" s="4">
        <v>33503459</v>
      </c>
      <c r="F227" s="4">
        <f t="shared" si="18"/>
        <v>402041508</v>
      </c>
      <c r="G227" s="4"/>
      <c r="H227" s="4">
        <f t="shared" si="19"/>
        <v>0</v>
      </c>
      <c r="K227" s="4" t="s">
        <v>893</v>
      </c>
      <c r="L227" s="4" t="s">
        <v>894</v>
      </c>
      <c r="M227" s="4" t="s">
        <v>895</v>
      </c>
      <c r="N227" s="4" t="s">
        <v>896</v>
      </c>
      <c r="O227" s="4">
        <v>30900604</v>
      </c>
      <c r="P227" s="4">
        <f t="shared" si="15"/>
        <v>370807248</v>
      </c>
      <c r="Q227" s="4">
        <v>7940905.4900000002</v>
      </c>
      <c r="R227" s="4">
        <f t="shared" si="16"/>
        <v>2.1415184122830309E-2</v>
      </c>
      <c r="S227" s="4">
        <f t="shared" si="17"/>
        <v>2.1415184122830309E-2</v>
      </c>
    </row>
    <row r="228" spans="1:19" x14ac:dyDescent="0.25">
      <c r="A228" s="4" t="s">
        <v>897</v>
      </c>
      <c r="B228" s="4" t="s">
        <v>898</v>
      </c>
      <c r="C228" s="4" t="s">
        <v>899</v>
      </c>
      <c r="D228" s="4" t="s">
        <v>900</v>
      </c>
      <c r="E228" s="4">
        <v>33503460</v>
      </c>
      <c r="F228" s="4">
        <f t="shared" si="18"/>
        <v>402041520</v>
      </c>
      <c r="G228" s="4">
        <v>12435252.52</v>
      </c>
      <c r="H228" s="4">
        <f t="shared" si="19"/>
        <v>3.0930269391081795E-2</v>
      </c>
      <c r="K228" s="4" t="s">
        <v>897</v>
      </c>
      <c r="L228" s="4" t="s">
        <v>898</v>
      </c>
      <c r="M228" s="4" t="s">
        <v>899</v>
      </c>
      <c r="N228" s="4" t="s">
        <v>900</v>
      </c>
      <c r="O228" s="4">
        <v>30900605</v>
      </c>
      <c r="P228" s="4">
        <f t="shared" si="15"/>
        <v>370807260</v>
      </c>
      <c r="Q228" s="4">
        <v>7818406.8200000003</v>
      </c>
      <c r="R228" s="4">
        <f t="shared" si="16"/>
        <v>2.1084826710242945E-2</v>
      </c>
      <c r="S228" s="4">
        <f t="shared" si="17"/>
        <v>-9.84544268083885E-3</v>
      </c>
    </row>
    <row r="229" spans="1:19" x14ac:dyDescent="0.25">
      <c r="A229" s="4">
        <v>90375</v>
      </c>
      <c r="B229" s="4" t="s">
        <v>901</v>
      </c>
      <c r="C229" s="4" t="s">
        <v>902</v>
      </c>
      <c r="D229" s="4" t="s">
        <v>903</v>
      </c>
      <c r="E229" s="4">
        <v>33503461</v>
      </c>
      <c r="F229" s="4">
        <f t="shared" si="18"/>
        <v>402041532</v>
      </c>
      <c r="G229" s="4">
        <v>7722116.1900000004</v>
      </c>
      <c r="H229" s="4">
        <f t="shared" si="19"/>
        <v>1.9207259885777175E-2</v>
      </c>
      <c r="K229" s="4">
        <v>90375</v>
      </c>
      <c r="L229" s="4" t="s">
        <v>901</v>
      </c>
      <c r="M229" s="4" t="s">
        <v>902</v>
      </c>
      <c r="N229" s="4" t="s">
        <v>903</v>
      </c>
      <c r="O229" s="4">
        <v>30900606</v>
      </c>
      <c r="P229" s="4">
        <f t="shared" si="15"/>
        <v>370807272</v>
      </c>
      <c r="Q229" s="4">
        <v>7771016.3499999996</v>
      </c>
      <c r="R229" s="4">
        <f t="shared" si="16"/>
        <v>2.0957022520313461E-2</v>
      </c>
      <c r="S229" s="4">
        <f t="shared" si="17"/>
        <v>1.7497626345362866E-3</v>
      </c>
    </row>
    <row r="230" spans="1:19" x14ac:dyDescent="0.25">
      <c r="A230" s="4" t="s">
        <v>904</v>
      </c>
      <c r="B230" s="4" t="s">
        <v>905</v>
      </c>
      <c r="C230" s="4" t="s">
        <v>906</v>
      </c>
      <c r="D230" s="4" t="s">
        <v>907</v>
      </c>
      <c r="E230" s="4">
        <v>33503462</v>
      </c>
      <c r="F230" s="4">
        <f t="shared" si="18"/>
        <v>402041544</v>
      </c>
      <c r="G230" s="4"/>
      <c r="H230" s="4">
        <f t="shared" si="19"/>
        <v>0</v>
      </c>
      <c r="K230" s="4" t="s">
        <v>904</v>
      </c>
      <c r="L230" s="4" t="s">
        <v>905</v>
      </c>
      <c r="M230" s="4" t="s">
        <v>906</v>
      </c>
      <c r="N230" s="4" t="s">
        <v>907</v>
      </c>
      <c r="O230" s="4">
        <v>30900607</v>
      </c>
      <c r="P230" s="4">
        <f t="shared" si="15"/>
        <v>370807284</v>
      </c>
      <c r="Q230" s="4">
        <v>7755186.1900000004</v>
      </c>
      <c r="R230" s="4">
        <f t="shared" si="16"/>
        <v>2.0914330771344827E-2</v>
      </c>
      <c r="S230" s="4">
        <f t="shared" si="17"/>
        <v>2.0914330771344827E-2</v>
      </c>
    </row>
    <row r="231" spans="1:19" x14ac:dyDescent="0.25">
      <c r="A231" s="4" t="s">
        <v>35</v>
      </c>
      <c r="B231" s="4" t="s">
        <v>36</v>
      </c>
      <c r="C231" s="4" t="s">
        <v>37</v>
      </c>
      <c r="D231" s="4" t="s">
        <v>38</v>
      </c>
      <c r="E231" s="4">
        <v>33503463</v>
      </c>
      <c r="F231" s="4">
        <f t="shared" si="18"/>
        <v>402041556</v>
      </c>
      <c r="G231" s="4"/>
      <c r="H231" s="4">
        <f t="shared" si="19"/>
        <v>0</v>
      </c>
      <c r="K231" s="4" t="s">
        <v>35</v>
      </c>
      <c r="L231" s="4" t="s">
        <v>36</v>
      </c>
      <c r="M231" s="4" t="s">
        <v>37</v>
      </c>
      <c r="N231" s="4" t="s">
        <v>38</v>
      </c>
      <c r="O231" s="4">
        <v>30900608</v>
      </c>
      <c r="P231" s="4">
        <f t="shared" si="15"/>
        <v>370807296</v>
      </c>
      <c r="Q231" s="4">
        <v>7706641.6799999997</v>
      </c>
      <c r="R231" s="4">
        <f t="shared" si="16"/>
        <v>2.0783414358707761E-2</v>
      </c>
      <c r="S231" s="4">
        <f t="shared" si="17"/>
        <v>2.0783414358707761E-2</v>
      </c>
    </row>
    <row r="232" spans="1:19" x14ac:dyDescent="0.25">
      <c r="A232" s="4" t="s">
        <v>908</v>
      </c>
      <c r="B232" s="4" t="s">
        <v>909</v>
      </c>
      <c r="C232" s="4" t="s">
        <v>910</v>
      </c>
      <c r="D232" s="4" t="s">
        <v>911</v>
      </c>
      <c r="E232" s="4">
        <v>33503464</v>
      </c>
      <c r="F232" s="4">
        <f t="shared" si="18"/>
        <v>402041568</v>
      </c>
      <c r="G232" s="4">
        <v>10538654.800000001</v>
      </c>
      <c r="H232" s="4">
        <f t="shared" si="19"/>
        <v>2.6212848717175437E-2</v>
      </c>
      <c r="K232" s="4" t="s">
        <v>908</v>
      </c>
      <c r="L232" s="4" t="s">
        <v>909</v>
      </c>
      <c r="M232" s="4" t="s">
        <v>910</v>
      </c>
      <c r="N232" s="4" t="s">
        <v>911</v>
      </c>
      <c r="O232" s="4">
        <v>30900609</v>
      </c>
      <c r="P232" s="4">
        <f t="shared" si="15"/>
        <v>370807308</v>
      </c>
      <c r="Q232" s="4">
        <v>7638373.1799999997</v>
      </c>
      <c r="R232" s="4">
        <f t="shared" si="16"/>
        <v>2.0599305933851765E-2</v>
      </c>
      <c r="S232" s="4">
        <f t="shared" si="17"/>
        <v>-5.6135427833236724E-3</v>
      </c>
    </row>
    <row r="233" spans="1:19" x14ac:dyDescent="0.25">
      <c r="A233" s="4" t="s">
        <v>912</v>
      </c>
      <c r="B233" s="4" t="s">
        <v>913</v>
      </c>
      <c r="C233" s="4" t="s">
        <v>914</v>
      </c>
      <c r="D233" s="4" t="s">
        <v>915</v>
      </c>
      <c r="E233" s="4">
        <v>33503465</v>
      </c>
      <c r="F233" s="4">
        <f t="shared" si="18"/>
        <v>402041580</v>
      </c>
      <c r="G233" s="4">
        <v>8041996.9100000001</v>
      </c>
      <c r="H233" s="4">
        <f t="shared" si="19"/>
        <v>2.0002898481296386E-2</v>
      </c>
      <c r="K233" s="4" t="s">
        <v>912</v>
      </c>
      <c r="L233" s="4" t="s">
        <v>913</v>
      </c>
      <c r="M233" s="4" t="s">
        <v>914</v>
      </c>
      <c r="N233" s="4" t="s">
        <v>915</v>
      </c>
      <c r="O233" s="4">
        <v>30900610</v>
      </c>
      <c r="P233" s="4">
        <f t="shared" si="15"/>
        <v>370807320</v>
      </c>
      <c r="Q233" s="4">
        <v>7593699.25</v>
      </c>
      <c r="R233" s="4">
        <f t="shared" si="16"/>
        <v>2.0478827791209731E-2</v>
      </c>
      <c r="S233" s="4">
        <f t="shared" si="17"/>
        <v>4.7592930991334492E-4</v>
      </c>
    </row>
    <row r="234" spans="1:19" x14ac:dyDescent="0.25">
      <c r="A234" s="4" t="s">
        <v>916</v>
      </c>
      <c r="B234" s="4" t="s">
        <v>917</v>
      </c>
      <c r="C234" s="4" t="s">
        <v>918</v>
      </c>
      <c r="D234" s="4" t="s">
        <v>919</v>
      </c>
      <c r="E234" s="4">
        <v>33503466</v>
      </c>
      <c r="F234" s="4">
        <f t="shared" si="18"/>
        <v>402041592</v>
      </c>
      <c r="G234" s="4">
        <v>6863050.5999999996</v>
      </c>
      <c r="H234" s="4">
        <f t="shared" si="19"/>
        <v>1.7070499014440275E-2</v>
      </c>
      <c r="K234" s="4" t="s">
        <v>916</v>
      </c>
      <c r="L234" s="4" t="s">
        <v>917</v>
      </c>
      <c r="M234" s="4" t="s">
        <v>918</v>
      </c>
      <c r="N234" s="4" t="s">
        <v>919</v>
      </c>
      <c r="O234" s="4">
        <v>30900611</v>
      </c>
      <c r="P234" s="4">
        <f t="shared" si="15"/>
        <v>370807332</v>
      </c>
      <c r="Q234" s="4">
        <v>7358267.1399999997</v>
      </c>
      <c r="R234" s="4">
        <f t="shared" si="16"/>
        <v>1.984390950500407E-2</v>
      </c>
      <c r="S234" s="4">
        <f t="shared" si="17"/>
        <v>2.7734104905637949E-3</v>
      </c>
    </row>
    <row r="235" spans="1:19" x14ac:dyDescent="0.25">
      <c r="A235" s="4" t="s">
        <v>920</v>
      </c>
      <c r="B235" s="4" t="s">
        <v>921</v>
      </c>
      <c r="C235" s="4" t="s">
        <v>922</v>
      </c>
      <c r="D235" s="4" t="s">
        <v>923</v>
      </c>
      <c r="E235" s="4">
        <v>33503467</v>
      </c>
      <c r="F235" s="4">
        <f t="shared" si="18"/>
        <v>402041604</v>
      </c>
      <c r="G235" s="4">
        <v>4016260.99</v>
      </c>
      <c r="H235" s="4">
        <f t="shared" si="19"/>
        <v>9.9896651243088774E-3</v>
      </c>
      <c r="K235" s="4" t="s">
        <v>920</v>
      </c>
      <c r="L235" s="4" t="s">
        <v>921</v>
      </c>
      <c r="M235" s="4" t="s">
        <v>922</v>
      </c>
      <c r="N235" s="4" t="s">
        <v>923</v>
      </c>
      <c r="O235" s="4">
        <v>30900612</v>
      </c>
      <c r="P235" s="4">
        <f t="shared" si="15"/>
        <v>370807344</v>
      </c>
      <c r="Q235" s="4">
        <v>7317113.7599999998</v>
      </c>
      <c r="R235" s="4">
        <f t="shared" si="16"/>
        <v>1.9732925677976864E-2</v>
      </c>
      <c r="S235" s="4">
        <f t="shared" si="17"/>
        <v>9.7432605536679866E-3</v>
      </c>
    </row>
    <row r="236" spans="1:19" x14ac:dyDescent="0.25">
      <c r="A236" s="4">
        <v>90688</v>
      </c>
      <c r="B236" s="4" t="s">
        <v>924</v>
      </c>
      <c r="C236" s="4" t="s">
        <v>925</v>
      </c>
      <c r="D236" s="4" t="s">
        <v>926</v>
      </c>
      <c r="E236" s="4">
        <v>33503468</v>
      </c>
      <c r="F236" s="4">
        <f t="shared" si="18"/>
        <v>402041616</v>
      </c>
      <c r="G236" s="4">
        <v>13938736.74</v>
      </c>
      <c r="H236" s="4">
        <f t="shared" si="19"/>
        <v>3.4669885368284858E-2</v>
      </c>
      <c r="K236" s="4">
        <v>90688</v>
      </c>
      <c r="L236" s="4" t="s">
        <v>924</v>
      </c>
      <c r="M236" s="4" t="s">
        <v>925</v>
      </c>
      <c r="N236" s="4" t="s">
        <v>926</v>
      </c>
      <c r="O236" s="4">
        <v>30900613</v>
      </c>
      <c r="P236" s="4">
        <f t="shared" si="15"/>
        <v>370807356</v>
      </c>
      <c r="Q236" s="4">
        <v>7178617.0499999998</v>
      </c>
      <c r="R236" s="4">
        <f t="shared" si="16"/>
        <v>1.9359424601058883E-2</v>
      </c>
      <c r="S236" s="4">
        <f t="shared" si="17"/>
        <v>-1.5310460767225975E-2</v>
      </c>
    </row>
    <row r="237" spans="1:19" x14ac:dyDescent="0.25">
      <c r="A237" s="4" t="s">
        <v>927</v>
      </c>
      <c r="B237" s="4" t="s">
        <v>928</v>
      </c>
      <c r="C237" s="4" t="s">
        <v>929</v>
      </c>
      <c r="D237" s="4" t="s">
        <v>930</v>
      </c>
      <c r="E237" s="4">
        <v>33503469</v>
      </c>
      <c r="F237" s="4">
        <f t="shared" si="18"/>
        <v>402041628</v>
      </c>
      <c r="G237" s="4">
        <v>135249837.09999999</v>
      </c>
      <c r="H237" s="4">
        <f t="shared" si="19"/>
        <v>0.3364075450913257</v>
      </c>
      <c r="K237" s="4" t="s">
        <v>927</v>
      </c>
      <c r="L237" s="4" t="s">
        <v>928</v>
      </c>
      <c r="M237" s="4" t="s">
        <v>929</v>
      </c>
      <c r="N237" s="4" t="s">
        <v>930</v>
      </c>
      <c r="O237" s="4">
        <v>30900614</v>
      </c>
      <c r="P237" s="4">
        <f t="shared" si="15"/>
        <v>370807368</v>
      </c>
      <c r="Q237" s="4">
        <v>7130973.1600000001</v>
      </c>
      <c r="R237" s="4">
        <f t="shared" si="16"/>
        <v>1.9230937072426242E-2</v>
      </c>
      <c r="S237" s="4">
        <f t="shared" si="17"/>
        <v>-0.31717660801889946</v>
      </c>
    </row>
    <row r="238" spans="1:19" x14ac:dyDescent="0.25">
      <c r="A238" s="4" t="s">
        <v>931</v>
      </c>
      <c r="B238" s="4" t="s">
        <v>932</v>
      </c>
      <c r="C238" s="4" t="s">
        <v>933</v>
      </c>
      <c r="D238" s="4" t="s">
        <v>934</v>
      </c>
      <c r="E238" s="4">
        <v>33503470</v>
      </c>
      <c r="F238" s="4">
        <f t="shared" si="18"/>
        <v>402041640</v>
      </c>
      <c r="G238" s="4"/>
      <c r="H238" s="4">
        <f t="shared" si="19"/>
        <v>0</v>
      </c>
      <c r="K238" s="4" t="s">
        <v>931</v>
      </c>
      <c r="L238" s="4" t="s">
        <v>932</v>
      </c>
      <c r="M238" s="4" t="s">
        <v>933</v>
      </c>
      <c r="N238" s="4" t="s">
        <v>934</v>
      </c>
      <c r="O238" s="4">
        <v>30900615</v>
      </c>
      <c r="P238" s="4">
        <f t="shared" si="15"/>
        <v>370807380</v>
      </c>
      <c r="Q238" s="4">
        <v>6898741.6100000003</v>
      </c>
      <c r="R238" s="4">
        <f t="shared" si="16"/>
        <v>1.8604650236465091E-2</v>
      </c>
      <c r="S238" s="4">
        <f t="shared" si="17"/>
        <v>1.8604650236465091E-2</v>
      </c>
    </row>
    <row r="239" spans="1:19" x14ac:dyDescent="0.25">
      <c r="A239" s="4" t="s">
        <v>935</v>
      </c>
      <c r="B239" s="4" t="s">
        <v>936</v>
      </c>
      <c r="C239" s="4" t="s">
        <v>937</v>
      </c>
      <c r="D239" s="4" t="s">
        <v>938</v>
      </c>
      <c r="E239" s="4">
        <v>33503471</v>
      </c>
      <c r="F239" s="4">
        <f t="shared" si="18"/>
        <v>402041652</v>
      </c>
      <c r="G239" s="4">
        <v>372816.78</v>
      </c>
      <c r="H239" s="4">
        <f t="shared" si="19"/>
        <v>9.2730884510443712E-4</v>
      </c>
      <c r="K239" s="4" t="s">
        <v>935</v>
      </c>
      <c r="L239" s="4" t="s">
        <v>936</v>
      </c>
      <c r="M239" s="4" t="s">
        <v>937</v>
      </c>
      <c r="N239" s="4" t="s">
        <v>938</v>
      </c>
      <c r="O239" s="4">
        <v>30900616</v>
      </c>
      <c r="P239" s="4">
        <f t="shared" si="15"/>
        <v>370807392</v>
      </c>
      <c r="Q239" s="4">
        <v>6881525.2000000002</v>
      </c>
      <c r="R239" s="4">
        <f t="shared" si="16"/>
        <v>1.8558220112289456E-2</v>
      </c>
      <c r="S239" s="4">
        <f t="shared" si="17"/>
        <v>1.763091126718502E-2</v>
      </c>
    </row>
    <row r="240" spans="1:19" x14ac:dyDescent="0.25">
      <c r="A240" s="4" t="s">
        <v>939</v>
      </c>
      <c r="B240" s="4" t="s">
        <v>940</v>
      </c>
      <c r="C240" s="4" t="s">
        <v>941</v>
      </c>
      <c r="D240" s="4" t="s">
        <v>942</v>
      </c>
      <c r="E240" s="4">
        <v>33503472</v>
      </c>
      <c r="F240" s="4">
        <f t="shared" si="18"/>
        <v>402041664</v>
      </c>
      <c r="G240" s="4">
        <v>6294985.6299999999</v>
      </c>
      <c r="H240" s="4">
        <f t="shared" si="19"/>
        <v>1.5657545457776235E-2</v>
      </c>
      <c r="K240" s="4" t="s">
        <v>939</v>
      </c>
      <c r="L240" s="4" t="s">
        <v>940</v>
      </c>
      <c r="M240" s="4" t="s">
        <v>941</v>
      </c>
      <c r="N240" s="4" t="s">
        <v>942</v>
      </c>
      <c r="O240" s="4">
        <v>30900617</v>
      </c>
      <c r="P240" s="4">
        <f t="shared" si="15"/>
        <v>370807404</v>
      </c>
      <c r="Q240" s="4">
        <v>6792125.1399999997</v>
      </c>
      <c r="R240" s="4">
        <f t="shared" si="16"/>
        <v>1.8317123840385884E-2</v>
      </c>
      <c r="S240" s="4">
        <f t="shared" si="17"/>
        <v>2.6595783826096481E-3</v>
      </c>
    </row>
    <row r="241" spans="1:19" x14ac:dyDescent="0.25">
      <c r="A241" s="4">
        <v>90739</v>
      </c>
      <c r="B241" s="4" t="s">
        <v>943</v>
      </c>
      <c r="C241" s="4" t="s">
        <v>944</v>
      </c>
      <c r="D241" s="4" t="s">
        <v>945</v>
      </c>
      <c r="E241" s="4">
        <v>33503473</v>
      </c>
      <c r="F241" s="4">
        <f t="shared" si="18"/>
        <v>402041676</v>
      </c>
      <c r="G241" s="4">
        <v>91688.24</v>
      </c>
      <c r="H241" s="4">
        <f t="shared" si="19"/>
        <v>2.2805655600739263E-4</v>
      </c>
      <c r="K241" s="4">
        <v>90739</v>
      </c>
      <c r="L241" s="4" t="s">
        <v>943</v>
      </c>
      <c r="M241" s="4" t="s">
        <v>944</v>
      </c>
      <c r="N241" s="4" t="s">
        <v>945</v>
      </c>
      <c r="O241" s="4">
        <v>30900618</v>
      </c>
      <c r="P241" s="4">
        <f t="shared" si="15"/>
        <v>370807416</v>
      </c>
      <c r="Q241" s="4">
        <v>6630528.6900000004</v>
      </c>
      <c r="R241" s="4">
        <f t="shared" si="16"/>
        <v>1.7881327082196221E-2</v>
      </c>
      <c r="S241" s="4">
        <f t="shared" si="17"/>
        <v>1.7653270526188827E-2</v>
      </c>
    </row>
    <row r="242" spans="1:19" x14ac:dyDescent="0.25">
      <c r="A242" s="4" t="s">
        <v>946</v>
      </c>
      <c r="B242" s="4" t="s">
        <v>947</v>
      </c>
      <c r="C242" s="4" t="s">
        <v>948</v>
      </c>
      <c r="D242" s="4" t="s">
        <v>279</v>
      </c>
      <c r="E242" s="4">
        <v>33503474</v>
      </c>
      <c r="F242" s="4">
        <f t="shared" si="18"/>
        <v>402041688</v>
      </c>
      <c r="G242" s="4">
        <v>5031107.49</v>
      </c>
      <c r="H242" s="4">
        <f t="shared" si="19"/>
        <v>1.2513895051599725E-2</v>
      </c>
      <c r="K242" s="4" t="s">
        <v>946</v>
      </c>
      <c r="L242" s="4" t="s">
        <v>947</v>
      </c>
      <c r="M242" s="4" t="s">
        <v>948</v>
      </c>
      <c r="N242" s="4" t="s">
        <v>279</v>
      </c>
      <c r="O242" s="4">
        <v>30900619</v>
      </c>
      <c r="P242" s="4">
        <f t="shared" si="15"/>
        <v>370807428</v>
      </c>
      <c r="Q242" s="4">
        <v>6456998.9400000004</v>
      </c>
      <c r="R242" s="4">
        <f t="shared" si="16"/>
        <v>1.7413348418683781E-2</v>
      </c>
      <c r="S242" s="4">
        <f t="shared" si="17"/>
        <v>4.8994533670840557E-3</v>
      </c>
    </row>
    <row r="243" spans="1:19" x14ac:dyDescent="0.25">
      <c r="A243" s="4" t="s">
        <v>949</v>
      </c>
      <c r="B243" s="4" t="s">
        <v>950</v>
      </c>
      <c r="C243" s="4" t="s">
        <v>951</v>
      </c>
      <c r="D243" s="4" t="s">
        <v>952</v>
      </c>
      <c r="E243" s="4">
        <v>33503475</v>
      </c>
      <c r="F243" s="4">
        <f t="shared" si="18"/>
        <v>402041700</v>
      </c>
      <c r="G243" s="4"/>
      <c r="H243" s="4">
        <f t="shared" si="19"/>
        <v>0</v>
      </c>
      <c r="K243" s="4" t="s">
        <v>949</v>
      </c>
      <c r="L243" s="4" t="s">
        <v>950</v>
      </c>
      <c r="M243" s="4" t="s">
        <v>951</v>
      </c>
      <c r="N243" s="4" t="s">
        <v>952</v>
      </c>
      <c r="O243" s="4">
        <v>30900620</v>
      </c>
      <c r="P243" s="4">
        <f t="shared" si="15"/>
        <v>370807440</v>
      </c>
      <c r="Q243" s="4">
        <v>6417223.04</v>
      </c>
      <c r="R243" s="4">
        <f t="shared" si="16"/>
        <v>1.7306079511241738E-2</v>
      </c>
      <c r="S243" s="4">
        <f t="shared" si="17"/>
        <v>1.7306079511241738E-2</v>
      </c>
    </row>
    <row r="244" spans="1:19" x14ac:dyDescent="0.25">
      <c r="A244" s="4">
        <v>90740</v>
      </c>
      <c r="B244" s="4" t="s">
        <v>953</v>
      </c>
      <c r="C244" s="4" t="s">
        <v>954</v>
      </c>
      <c r="D244" s="4" t="s">
        <v>829</v>
      </c>
      <c r="E244" s="4">
        <v>33503476</v>
      </c>
      <c r="F244" s="4">
        <f t="shared" si="18"/>
        <v>402041712</v>
      </c>
      <c r="G244" s="4">
        <v>15910275.310000001</v>
      </c>
      <c r="H244" s="4">
        <f t="shared" si="19"/>
        <v>3.9573693064962376E-2</v>
      </c>
      <c r="K244" s="4">
        <v>90740</v>
      </c>
      <c r="L244" s="4" t="s">
        <v>953</v>
      </c>
      <c r="M244" s="4" t="s">
        <v>954</v>
      </c>
      <c r="N244" s="4" t="s">
        <v>829</v>
      </c>
      <c r="O244" s="4">
        <v>30900621</v>
      </c>
      <c r="P244" s="4">
        <f t="shared" si="15"/>
        <v>370807452</v>
      </c>
      <c r="Q244" s="4">
        <v>6393447.8799999999</v>
      </c>
      <c r="R244" s="4">
        <f t="shared" si="16"/>
        <v>1.7241961685279184E-2</v>
      </c>
      <c r="S244" s="4">
        <f t="shared" si="17"/>
        <v>-2.2331731379683192E-2</v>
      </c>
    </row>
    <row r="245" spans="1:19" x14ac:dyDescent="0.25">
      <c r="A245" s="4" t="s">
        <v>955</v>
      </c>
      <c r="B245" s="4" t="s">
        <v>956</v>
      </c>
      <c r="C245" s="4" t="s">
        <v>957</v>
      </c>
      <c r="D245" s="4" t="s">
        <v>862</v>
      </c>
      <c r="E245" s="4">
        <v>33503477</v>
      </c>
      <c r="F245" s="4">
        <f t="shared" si="18"/>
        <v>402041724</v>
      </c>
      <c r="G245" s="4"/>
      <c r="H245" s="4">
        <f t="shared" si="19"/>
        <v>0</v>
      </c>
      <c r="K245" s="4" t="s">
        <v>955</v>
      </c>
      <c r="L245" s="4" t="s">
        <v>956</v>
      </c>
      <c r="M245" s="4" t="s">
        <v>957</v>
      </c>
      <c r="N245" s="4" t="s">
        <v>862</v>
      </c>
      <c r="O245" s="4">
        <v>30900622</v>
      </c>
      <c r="P245" s="4">
        <f t="shared" si="15"/>
        <v>370807464</v>
      </c>
      <c r="Q245" s="4">
        <v>6285301.0599999996</v>
      </c>
      <c r="R245" s="4">
        <f t="shared" si="16"/>
        <v>1.6950308907481969E-2</v>
      </c>
      <c r="S245" s="4">
        <f t="shared" si="17"/>
        <v>1.6950308907481969E-2</v>
      </c>
    </row>
    <row r="246" spans="1:19" x14ac:dyDescent="0.25">
      <c r="A246" s="4" t="s">
        <v>958</v>
      </c>
      <c r="B246" s="4" t="s">
        <v>959</v>
      </c>
      <c r="C246" s="4" t="s">
        <v>960</v>
      </c>
      <c r="D246" s="4" t="s">
        <v>961</v>
      </c>
      <c r="E246" s="4">
        <v>33503478</v>
      </c>
      <c r="F246" s="4">
        <f t="shared" si="18"/>
        <v>402041736</v>
      </c>
      <c r="G246" s="4">
        <v>3692744.47</v>
      </c>
      <c r="H246" s="4">
        <f t="shared" si="19"/>
        <v>9.1849779247794323E-3</v>
      </c>
      <c r="K246" s="4" t="s">
        <v>958</v>
      </c>
      <c r="L246" s="4" t="s">
        <v>959</v>
      </c>
      <c r="M246" s="4" t="s">
        <v>960</v>
      </c>
      <c r="N246" s="4" t="s">
        <v>961</v>
      </c>
      <c r="O246" s="4">
        <v>30900623</v>
      </c>
      <c r="P246" s="4">
        <f t="shared" si="15"/>
        <v>370807476</v>
      </c>
      <c r="Q246" s="4">
        <v>6103025.8399999999</v>
      </c>
      <c r="R246" s="4">
        <f t="shared" si="16"/>
        <v>1.6458745400268034E-2</v>
      </c>
      <c r="S246" s="4">
        <f t="shared" si="17"/>
        <v>7.273767475488602E-3</v>
      </c>
    </row>
    <row r="247" spans="1:19" x14ac:dyDescent="0.25">
      <c r="A247" s="4" t="s">
        <v>962</v>
      </c>
      <c r="B247" s="4" t="s">
        <v>963</v>
      </c>
      <c r="C247" s="4" t="s">
        <v>964</v>
      </c>
      <c r="D247" s="4" t="s">
        <v>965</v>
      </c>
      <c r="E247" s="4">
        <v>33503479</v>
      </c>
      <c r="F247" s="4">
        <f t="shared" si="18"/>
        <v>402041748</v>
      </c>
      <c r="G247" s="4">
        <v>8238577.9699999997</v>
      </c>
      <c r="H247" s="4">
        <f t="shared" si="19"/>
        <v>2.0491846956152422E-2</v>
      </c>
      <c r="K247" s="4" t="s">
        <v>962</v>
      </c>
      <c r="L247" s="4" t="s">
        <v>963</v>
      </c>
      <c r="M247" s="4" t="s">
        <v>964</v>
      </c>
      <c r="N247" s="4" t="s">
        <v>965</v>
      </c>
      <c r="O247" s="4">
        <v>30900624</v>
      </c>
      <c r="P247" s="4">
        <f t="shared" si="15"/>
        <v>370807488</v>
      </c>
      <c r="Q247" s="4">
        <v>6038888.5099999998</v>
      </c>
      <c r="R247" s="4">
        <f t="shared" si="16"/>
        <v>1.6285778214921054E-2</v>
      </c>
      <c r="S247" s="4">
        <f t="shared" si="17"/>
        <v>-4.2060687412313683E-3</v>
      </c>
    </row>
    <row r="248" spans="1:19" x14ac:dyDescent="0.25">
      <c r="A248" s="4" t="s">
        <v>966</v>
      </c>
      <c r="B248" s="4" t="s">
        <v>967</v>
      </c>
      <c r="C248" s="4" t="s">
        <v>968</v>
      </c>
      <c r="D248" s="4" t="s">
        <v>969</v>
      </c>
      <c r="E248" s="4">
        <v>33503480</v>
      </c>
      <c r="F248" s="4">
        <f t="shared" si="18"/>
        <v>402041760</v>
      </c>
      <c r="G248" s="4"/>
      <c r="H248" s="4">
        <f t="shared" si="19"/>
        <v>0</v>
      </c>
      <c r="K248" s="4" t="s">
        <v>966</v>
      </c>
      <c r="L248" s="4" t="s">
        <v>967</v>
      </c>
      <c r="M248" s="4" t="s">
        <v>968</v>
      </c>
      <c r="N248" s="4" t="s">
        <v>969</v>
      </c>
      <c r="O248" s="4">
        <v>30900625</v>
      </c>
      <c r="P248" s="4">
        <f t="shared" si="15"/>
        <v>370807500</v>
      </c>
      <c r="Q248" s="4">
        <v>5805132.7999999998</v>
      </c>
      <c r="R248" s="4">
        <f t="shared" si="16"/>
        <v>1.5655381296225131E-2</v>
      </c>
      <c r="S248" s="4">
        <f t="shared" si="17"/>
        <v>1.5655381296225131E-2</v>
      </c>
    </row>
    <row r="249" spans="1:19" x14ac:dyDescent="0.25">
      <c r="A249" s="4" t="s">
        <v>970</v>
      </c>
      <c r="B249" s="4" t="s">
        <v>971</v>
      </c>
      <c r="C249" s="4" t="s">
        <v>971</v>
      </c>
      <c r="D249" s="4"/>
      <c r="E249" s="4">
        <v>33503481</v>
      </c>
      <c r="F249" s="4">
        <f t="shared" si="18"/>
        <v>402041772</v>
      </c>
      <c r="G249" s="4">
        <v>2909765.03</v>
      </c>
      <c r="H249" s="4">
        <f t="shared" si="19"/>
        <v>7.2374694189737071E-3</v>
      </c>
      <c r="K249" s="4" t="s">
        <v>970</v>
      </c>
      <c r="L249" s="4" t="s">
        <v>971</v>
      </c>
      <c r="M249" s="4" t="s">
        <v>971</v>
      </c>
      <c r="N249" s="4"/>
      <c r="O249" s="4">
        <v>30900626</v>
      </c>
      <c r="P249" s="4">
        <f t="shared" si="15"/>
        <v>370807512</v>
      </c>
      <c r="Q249" s="4">
        <v>5781729.7999999998</v>
      </c>
      <c r="R249" s="4">
        <f t="shared" si="16"/>
        <v>1.5592267181469614E-2</v>
      </c>
      <c r="S249" s="4">
        <f t="shared" si="17"/>
        <v>8.3547977624959073E-3</v>
      </c>
    </row>
    <row r="250" spans="1:19" x14ac:dyDescent="0.25">
      <c r="A250" s="4" t="s">
        <v>972</v>
      </c>
      <c r="B250" s="4" t="s">
        <v>973</v>
      </c>
      <c r="C250" s="4" t="s">
        <v>974</v>
      </c>
      <c r="D250" s="4" t="s">
        <v>975</v>
      </c>
      <c r="E250" s="4">
        <v>33503482</v>
      </c>
      <c r="F250" s="4">
        <f t="shared" si="18"/>
        <v>402041784</v>
      </c>
      <c r="G250" s="4">
        <v>8038054.2300000004</v>
      </c>
      <c r="H250" s="4">
        <f t="shared" si="19"/>
        <v>1.9993081689240539E-2</v>
      </c>
      <c r="K250" s="4" t="s">
        <v>972</v>
      </c>
      <c r="L250" s="4" t="s">
        <v>973</v>
      </c>
      <c r="M250" s="4" t="s">
        <v>974</v>
      </c>
      <c r="N250" s="4" t="s">
        <v>975</v>
      </c>
      <c r="O250" s="4">
        <v>30900627</v>
      </c>
      <c r="P250" s="4">
        <f t="shared" si="15"/>
        <v>370807524</v>
      </c>
      <c r="Q250" s="4">
        <v>5765102.75</v>
      </c>
      <c r="R250" s="4">
        <f t="shared" si="16"/>
        <v>1.5547426567320678E-2</v>
      </c>
      <c r="S250" s="4">
        <f t="shared" si="17"/>
        <v>-4.4456551219198611E-3</v>
      </c>
    </row>
    <row r="251" spans="1:19" x14ac:dyDescent="0.25">
      <c r="A251" s="4" t="s">
        <v>976</v>
      </c>
      <c r="B251" s="4" t="s">
        <v>977</v>
      </c>
      <c r="C251" s="4" t="s">
        <v>978</v>
      </c>
      <c r="D251" s="4" t="s">
        <v>979</v>
      </c>
      <c r="E251" s="4">
        <v>33503483</v>
      </c>
      <c r="F251" s="4">
        <f t="shared" si="18"/>
        <v>402041796</v>
      </c>
      <c r="G251" s="4">
        <v>36353455.030000001</v>
      </c>
      <c r="H251" s="4">
        <f t="shared" si="19"/>
        <v>9.0422078977082279E-2</v>
      </c>
      <c r="K251" s="4" t="s">
        <v>976</v>
      </c>
      <c r="L251" s="4" t="s">
        <v>977</v>
      </c>
      <c r="M251" s="4" t="s">
        <v>978</v>
      </c>
      <c r="N251" s="4" t="s">
        <v>979</v>
      </c>
      <c r="O251" s="4">
        <v>30900628</v>
      </c>
      <c r="P251" s="4">
        <f t="shared" si="15"/>
        <v>370807536</v>
      </c>
      <c r="Q251" s="4">
        <v>5626185.5499999998</v>
      </c>
      <c r="R251" s="4">
        <f t="shared" si="16"/>
        <v>1.5172791822655945E-2</v>
      </c>
      <c r="S251" s="4">
        <f t="shared" si="17"/>
        <v>-7.5249287154426331E-2</v>
      </c>
    </row>
    <row r="252" spans="1:19" x14ac:dyDescent="0.25">
      <c r="A252" s="4" t="s">
        <v>980</v>
      </c>
      <c r="B252" s="4" t="s">
        <v>981</v>
      </c>
      <c r="C252" s="4" t="s">
        <v>982</v>
      </c>
      <c r="D252" s="4" t="s">
        <v>983</v>
      </c>
      <c r="E252" s="4">
        <v>33503484</v>
      </c>
      <c r="F252" s="4">
        <f t="shared" si="18"/>
        <v>402041808</v>
      </c>
      <c r="G252" s="4">
        <v>4667590.1399999997</v>
      </c>
      <c r="H252" s="4">
        <f t="shared" si="19"/>
        <v>1.1609713336081703E-2</v>
      </c>
      <c r="K252" s="4" t="s">
        <v>980</v>
      </c>
      <c r="L252" s="4" t="s">
        <v>981</v>
      </c>
      <c r="M252" s="4" t="s">
        <v>982</v>
      </c>
      <c r="N252" s="4" t="s">
        <v>983</v>
      </c>
      <c r="O252" s="4">
        <v>30900629</v>
      </c>
      <c r="P252" s="4">
        <f t="shared" si="15"/>
        <v>370807548</v>
      </c>
      <c r="Q252" s="4">
        <v>5459426.1299999999</v>
      </c>
      <c r="R252" s="4">
        <f t="shared" si="16"/>
        <v>1.4723071737471751E-2</v>
      </c>
      <c r="S252" s="4">
        <f t="shared" si="17"/>
        <v>3.113358401390048E-3</v>
      </c>
    </row>
    <row r="253" spans="1:19" x14ac:dyDescent="0.25">
      <c r="A253" s="4" t="s">
        <v>984</v>
      </c>
      <c r="B253" s="4" t="s">
        <v>985</v>
      </c>
      <c r="C253" s="4" t="s">
        <v>986</v>
      </c>
      <c r="D253" s="4" t="s">
        <v>987</v>
      </c>
      <c r="E253" s="4">
        <v>33503485</v>
      </c>
      <c r="F253" s="4">
        <f t="shared" si="18"/>
        <v>402041820</v>
      </c>
      <c r="G253" s="4"/>
      <c r="H253" s="4">
        <f t="shared" si="19"/>
        <v>0</v>
      </c>
      <c r="K253" s="4" t="s">
        <v>984</v>
      </c>
      <c r="L253" s="4" t="s">
        <v>985</v>
      </c>
      <c r="M253" s="4" t="s">
        <v>986</v>
      </c>
      <c r="N253" s="4" t="s">
        <v>987</v>
      </c>
      <c r="O253" s="4">
        <v>30900630</v>
      </c>
      <c r="P253" s="4">
        <f t="shared" si="15"/>
        <v>370807560</v>
      </c>
      <c r="Q253" s="4">
        <v>5444632.5599999996</v>
      </c>
      <c r="R253" s="4">
        <f t="shared" si="16"/>
        <v>1.4683175715187683E-2</v>
      </c>
      <c r="S253" s="4">
        <f t="shared" si="17"/>
        <v>1.4683175715187683E-2</v>
      </c>
    </row>
    <row r="254" spans="1:19" x14ac:dyDescent="0.25">
      <c r="A254" s="4" t="s">
        <v>988</v>
      </c>
      <c r="B254" s="4" t="s">
        <v>989</v>
      </c>
      <c r="C254" s="4" t="s">
        <v>990</v>
      </c>
      <c r="D254" s="4" t="s">
        <v>991</v>
      </c>
      <c r="E254" s="4">
        <v>33503486</v>
      </c>
      <c r="F254" s="4">
        <f t="shared" si="18"/>
        <v>402041832</v>
      </c>
      <c r="G254" s="4"/>
      <c r="H254" s="4">
        <f t="shared" si="19"/>
        <v>0</v>
      </c>
      <c r="K254" s="4" t="s">
        <v>988</v>
      </c>
      <c r="L254" s="4" t="s">
        <v>989</v>
      </c>
      <c r="M254" s="4" t="s">
        <v>990</v>
      </c>
      <c r="N254" s="4" t="s">
        <v>991</v>
      </c>
      <c r="O254" s="4">
        <v>30900631</v>
      </c>
      <c r="P254" s="4">
        <f t="shared" si="15"/>
        <v>370807572</v>
      </c>
      <c r="Q254" s="4">
        <v>5296339</v>
      </c>
      <c r="R254" s="4">
        <f t="shared" si="16"/>
        <v>1.4283254711961492E-2</v>
      </c>
      <c r="S254" s="4">
        <f t="shared" si="17"/>
        <v>1.4283254711961492E-2</v>
      </c>
    </row>
    <row r="255" spans="1:19" x14ac:dyDescent="0.25">
      <c r="A255" s="4" t="s">
        <v>992</v>
      </c>
      <c r="B255" s="4" t="s">
        <v>993</v>
      </c>
      <c r="C255" s="4" t="s">
        <v>994</v>
      </c>
      <c r="D255" s="4" t="s">
        <v>995</v>
      </c>
      <c r="E255" s="4">
        <v>33503487</v>
      </c>
      <c r="F255" s="4">
        <f t="shared" si="18"/>
        <v>402041844</v>
      </c>
      <c r="G255" s="4">
        <v>9533314.3100000005</v>
      </c>
      <c r="H255" s="4">
        <f t="shared" si="19"/>
        <v>2.3712244017068035E-2</v>
      </c>
      <c r="K255" s="4" t="s">
        <v>992</v>
      </c>
      <c r="L255" s="4" t="s">
        <v>993</v>
      </c>
      <c r="M255" s="4" t="s">
        <v>994</v>
      </c>
      <c r="N255" s="4" t="s">
        <v>995</v>
      </c>
      <c r="O255" s="4">
        <v>30900632</v>
      </c>
      <c r="P255" s="4">
        <f t="shared" si="15"/>
        <v>370807584</v>
      </c>
      <c r="Q255" s="4">
        <v>5068196.84</v>
      </c>
      <c r="R255" s="4">
        <f t="shared" si="16"/>
        <v>1.3667996714975495E-2</v>
      </c>
      <c r="S255" s="4">
        <f t="shared" si="17"/>
        <v>-1.0044247302092539E-2</v>
      </c>
    </row>
    <row r="256" spans="1:19" x14ac:dyDescent="0.25">
      <c r="A256" s="4" t="s">
        <v>996</v>
      </c>
      <c r="B256" s="4" t="s">
        <v>997</v>
      </c>
      <c r="C256" s="4" t="s">
        <v>998</v>
      </c>
      <c r="D256" s="4" t="s">
        <v>999</v>
      </c>
      <c r="E256" s="4">
        <v>33503488</v>
      </c>
      <c r="F256" s="4">
        <f t="shared" si="18"/>
        <v>402041856</v>
      </c>
      <c r="G256" s="4">
        <v>4799308.59</v>
      </c>
      <c r="H256" s="4">
        <f t="shared" si="19"/>
        <v>1.1937335673825961E-2</v>
      </c>
      <c r="K256" s="4" t="s">
        <v>996</v>
      </c>
      <c r="L256" s="4" t="s">
        <v>997</v>
      </c>
      <c r="M256" s="4" t="s">
        <v>998</v>
      </c>
      <c r="N256" s="4" t="s">
        <v>999</v>
      </c>
      <c r="O256" s="4">
        <v>30900633</v>
      </c>
      <c r="P256" s="4">
        <f t="shared" si="15"/>
        <v>370807596</v>
      </c>
      <c r="Q256" s="4">
        <v>5011122.4000000004</v>
      </c>
      <c r="R256" s="4">
        <f t="shared" si="16"/>
        <v>1.3514076987786412E-2</v>
      </c>
      <c r="S256" s="4">
        <f t="shared" si="17"/>
        <v>1.5767413139604509E-3</v>
      </c>
    </row>
    <row r="257" spans="1:19" x14ac:dyDescent="0.25">
      <c r="A257" s="4" t="s">
        <v>1000</v>
      </c>
      <c r="B257" s="4" t="s">
        <v>1001</v>
      </c>
      <c r="C257" s="4" t="s">
        <v>1002</v>
      </c>
      <c r="D257" s="4" t="s">
        <v>1003</v>
      </c>
      <c r="E257" s="4">
        <v>33503489</v>
      </c>
      <c r="F257" s="4">
        <f t="shared" si="18"/>
        <v>402041868</v>
      </c>
      <c r="G257" s="4">
        <v>12382730.65</v>
      </c>
      <c r="H257" s="4">
        <f t="shared" si="19"/>
        <v>3.0799604806333255E-2</v>
      </c>
      <c r="K257" s="4" t="s">
        <v>1000</v>
      </c>
      <c r="L257" s="4" t="s">
        <v>1001</v>
      </c>
      <c r="M257" s="4" t="s">
        <v>1002</v>
      </c>
      <c r="N257" s="4" t="s">
        <v>1003</v>
      </c>
      <c r="O257" s="4">
        <v>30900634</v>
      </c>
      <c r="P257" s="4">
        <f t="shared" si="15"/>
        <v>370807608</v>
      </c>
      <c r="Q257" s="4">
        <v>4997448.21</v>
      </c>
      <c r="R257" s="4">
        <f t="shared" si="16"/>
        <v>1.3477199772017622E-2</v>
      </c>
      <c r="S257" s="4">
        <f t="shared" si="17"/>
        <v>-1.7322405034315633E-2</v>
      </c>
    </row>
    <row r="258" spans="1:19" x14ac:dyDescent="0.25">
      <c r="A258" s="4" t="s">
        <v>1004</v>
      </c>
      <c r="B258" s="4" t="s">
        <v>1005</v>
      </c>
      <c r="C258" s="4" t="s">
        <v>1006</v>
      </c>
      <c r="D258" s="4" t="s">
        <v>1007</v>
      </c>
      <c r="E258" s="4">
        <v>33503490</v>
      </c>
      <c r="F258" s="4">
        <f t="shared" si="18"/>
        <v>402041880</v>
      </c>
      <c r="G258" s="4"/>
      <c r="H258" s="4">
        <f t="shared" si="19"/>
        <v>0</v>
      </c>
      <c r="K258" s="4" t="s">
        <v>1004</v>
      </c>
      <c r="L258" s="4" t="s">
        <v>1005</v>
      </c>
      <c r="M258" s="4" t="s">
        <v>1006</v>
      </c>
      <c r="N258" s="4" t="s">
        <v>1007</v>
      </c>
      <c r="O258" s="4">
        <v>30900635</v>
      </c>
      <c r="P258" s="4">
        <f t="shared" ref="P258:P321" si="20">O258*12</f>
        <v>370807620</v>
      </c>
      <c r="Q258" s="4">
        <v>4937131.55</v>
      </c>
      <c r="R258" s="4">
        <f t="shared" ref="R258:R321" si="21">Q258/P258</f>
        <v>1.3314536389516482E-2</v>
      </c>
      <c r="S258" s="4">
        <f t="shared" ref="S258:S321" si="22">R258-H258</f>
        <v>1.3314536389516482E-2</v>
      </c>
    </row>
    <row r="259" spans="1:19" x14ac:dyDescent="0.25">
      <c r="A259" s="4" t="s">
        <v>1008</v>
      </c>
      <c r="B259" s="4" t="s">
        <v>1009</v>
      </c>
      <c r="C259" s="4" t="s">
        <v>1010</v>
      </c>
      <c r="D259" s="4" t="s">
        <v>593</v>
      </c>
      <c r="E259" s="4">
        <v>33503491</v>
      </c>
      <c r="F259" s="4">
        <f t="shared" ref="F259:F322" si="23">E259*12</f>
        <v>402041892</v>
      </c>
      <c r="G259" s="4">
        <v>6332162.3499999996</v>
      </c>
      <c r="H259" s="4">
        <f t="shared" ref="H259:H322" si="24">G259/F259</f>
        <v>1.5750006345109927E-2</v>
      </c>
      <c r="K259" s="4" t="s">
        <v>1008</v>
      </c>
      <c r="L259" s="4" t="s">
        <v>1009</v>
      </c>
      <c r="M259" s="4" t="s">
        <v>1010</v>
      </c>
      <c r="N259" s="4" t="s">
        <v>593</v>
      </c>
      <c r="O259" s="4">
        <v>30900636</v>
      </c>
      <c r="P259" s="4">
        <f t="shared" si="20"/>
        <v>370807632</v>
      </c>
      <c r="Q259" s="4">
        <v>4931144.2699999996</v>
      </c>
      <c r="R259" s="4">
        <f t="shared" si="21"/>
        <v>1.3298389365405509E-2</v>
      </c>
      <c r="S259" s="4">
        <f t="shared" si="22"/>
        <v>-2.4516169797044185E-3</v>
      </c>
    </row>
    <row r="260" spans="1:19" x14ac:dyDescent="0.25">
      <c r="A260" s="4" t="s">
        <v>107</v>
      </c>
      <c r="B260" s="4" t="s">
        <v>108</v>
      </c>
      <c r="C260" s="4" t="s">
        <v>108</v>
      </c>
      <c r="D260" s="4" t="s">
        <v>109</v>
      </c>
      <c r="E260" s="4">
        <v>33503492</v>
      </c>
      <c r="F260" s="4">
        <f t="shared" si="23"/>
        <v>402041904</v>
      </c>
      <c r="G260" s="4"/>
      <c r="H260" s="4">
        <f t="shared" si="24"/>
        <v>0</v>
      </c>
      <c r="K260" s="4" t="s">
        <v>107</v>
      </c>
      <c r="L260" s="4" t="s">
        <v>108</v>
      </c>
      <c r="M260" s="4" t="s">
        <v>108</v>
      </c>
      <c r="N260" s="4" t="s">
        <v>109</v>
      </c>
      <c r="O260" s="4">
        <v>30900637</v>
      </c>
      <c r="P260" s="4">
        <f t="shared" si="20"/>
        <v>370807644</v>
      </c>
      <c r="Q260" s="4">
        <v>4915196.03</v>
      </c>
      <c r="R260" s="4">
        <f t="shared" si="21"/>
        <v>1.3255379465694078E-2</v>
      </c>
      <c r="S260" s="4">
        <f t="shared" si="22"/>
        <v>1.3255379465694078E-2</v>
      </c>
    </row>
    <row r="261" spans="1:19" x14ac:dyDescent="0.25">
      <c r="A261" s="4" t="s">
        <v>1011</v>
      </c>
      <c r="B261" s="4" t="s">
        <v>1012</v>
      </c>
      <c r="C261" s="4" t="s">
        <v>1013</v>
      </c>
      <c r="D261" s="4" t="s">
        <v>1013</v>
      </c>
      <c r="E261" s="4">
        <v>33503493</v>
      </c>
      <c r="F261" s="4">
        <f t="shared" si="23"/>
        <v>402041916</v>
      </c>
      <c r="G261" s="4">
        <v>8463932.5800000001</v>
      </c>
      <c r="H261" s="4">
        <f t="shared" si="24"/>
        <v>2.1052363555047828E-2</v>
      </c>
      <c r="K261" s="4" t="s">
        <v>1011</v>
      </c>
      <c r="L261" s="4" t="s">
        <v>1012</v>
      </c>
      <c r="M261" s="4" t="s">
        <v>1013</v>
      </c>
      <c r="N261" s="4" t="s">
        <v>1013</v>
      </c>
      <c r="O261" s="4">
        <v>30900638</v>
      </c>
      <c r="P261" s="4">
        <f t="shared" si="20"/>
        <v>370807656</v>
      </c>
      <c r="Q261" s="4">
        <v>4799901.4800000004</v>
      </c>
      <c r="R261" s="4">
        <f t="shared" si="21"/>
        <v>1.294445085567489E-2</v>
      </c>
      <c r="S261" s="4">
        <f t="shared" si="22"/>
        <v>-8.1079126993729381E-3</v>
      </c>
    </row>
    <row r="262" spans="1:19" x14ac:dyDescent="0.25">
      <c r="A262" s="4" t="s">
        <v>1014</v>
      </c>
      <c r="B262" s="4" t="s">
        <v>1015</v>
      </c>
      <c r="C262" s="4" t="s">
        <v>1016</v>
      </c>
      <c r="D262" s="4" t="s">
        <v>1016</v>
      </c>
      <c r="E262" s="4">
        <v>33503494</v>
      </c>
      <c r="F262" s="4">
        <f t="shared" si="23"/>
        <v>402041928</v>
      </c>
      <c r="G262" s="4">
        <v>4197713.7</v>
      </c>
      <c r="H262" s="4">
        <f t="shared" si="24"/>
        <v>1.0440984901455353E-2</v>
      </c>
      <c r="K262" s="4" t="s">
        <v>1014</v>
      </c>
      <c r="L262" s="4" t="s">
        <v>1015</v>
      </c>
      <c r="M262" s="4" t="s">
        <v>1016</v>
      </c>
      <c r="N262" s="4" t="s">
        <v>1016</v>
      </c>
      <c r="O262" s="4">
        <v>30900639</v>
      </c>
      <c r="P262" s="4">
        <f t="shared" si="20"/>
        <v>370807668</v>
      </c>
      <c r="Q262" s="4">
        <v>4782978.34</v>
      </c>
      <c r="R262" s="4">
        <f t="shared" si="21"/>
        <v>1.289881184441957E-2</v>
      </c>
      <c r="S262" s="4">
        <f t="shared" si="22"/>
        <v>2.4578269429642169E-3</v>
      </c>
    </row>
    <row r="263" spans="1:19" x14ac:dyDescent="0.25">
      <c r="A263" s="4" t="s">
        <v>1017</v>
      </c>
      <c r="B263" s="4" t="s">
        <v>1018</v>
      </c>
      <c r="C263" s="4" t="s">
        <v>1019</v>
      </c>
      <c r="D263" s="4" t="s">
        <v>1020</v>
      </c>
      <c r="E263" s="4">
        <v>33503495</v>
      </c>
      <c r="F263" s="4">
        <f t="shared" si="23"/>
        <v>402041940</v>
      </c>
      <c r="G263" s="4">
        <v>53358295.689999998</v>
      </c>
      <c r="H263" s="4">
        <f t="shared" si="24"/>
        <v>0.13271823255553886</v>
      </c>
      <c r="K263" s="4" t="s">
        <v>1017</v>
      </c>
      <c r="L263" s="4" t="s">
        <v>1018</v>
      </c>
      <c r="M263" s="4" t="s">
        <v>1019</v>
      </c>
      <c r="N263" s="4" t="s">
        <v>1020</v>
      </c>
      <c r="O263" s="4">
        <v>30900640</v>
      </c>
      <c r="P263" s="4">
        <f t="shared" si="20"/>
        <v>370807680</v>
      </c>
      <c r="Q263" s="4">
        <v>4715715.55</v>
      </c>
      <c r="R263" s="4">
        <f t="shared" si="21"/>
        <v>1.2717416074014432E-2</v>
      </c>
      <c r="S263" s="4">
        <f t="shared" si="22"/>
        <v>-0.12000081648152443</v>
      </c>
    </row>
    <row r="264" spans="1:19" x14ac:dyDescent="0.25">
      <c r="A264" s="4" t="s">
        <v>1021</v>
      </c>
      <c r="B264" s="4" t="s">
        <v>1022</v>
      </c>
      <c r="C264" s="4" t="s">
        <v>1023</v>
      </c>
      <c r="D264" s="4" t="s">
        <v>1023</v>
      </c>
      <c r="E264" s="4">
        <v>33503496</v>
      </c>
      <c r="F264" s="4">
        <f t="shared" si="23"/>
        <v>402041952</v>
      </c>
      <c r="G264" s="4">
        <v>12633369.890000001</v>
      </c>
      <c r="H264" s="4">
        <f t="shared" si="24"/>
        <v>3.1423014009244486E-2</v>
      </c>
      <c r="K264" s="4" t="s">
        <v>1021</v>
      </c>
      <c r="L264" s="4" t="s">
        <v>1022</v>
      </c>
      <c r="M264" s="4" t="s">
        <v>1023</v>
      </c>
      <c r="N264" s="4" t="s">
        <v>1023</v>
      </c>
      <c r="O264" s="4">
        <v>30900641</v>
      </c>
      <c r="P264" s="4">
        <f t="shared" si="20"/>
        <v>370807692</v>
      </c>
      <c r="Q264" s="4">
        <v>4653362.8899999997</v>
      </c>
      <c r="R264" s="4">
        <f t="shared" si="21"/>
        <v>1.2549262030950532E-2</v>
      </c>
      <c r="S264" s="4">
        <f t="shared" si="22"/>
        <v>-1.8873751978293954E-2</v>
      </c>
    </row>
    <row r="265" spans="1:19" x14ac:dyDescent="0.25">
      <c r="A265" s="4" t="s">
        <v>1024</v>
      </c>
      <c r="B265" s="4" t="s">
        <v>1025</v>
      </c>
      <c r="C265" s="4" t="s">
        <v>1026</v>
      </c>
      <c r="D265" s="4" t="s">
        <v>1027</v>
      </c>
      <c r="E265" s="4">
        <v>33503497</v>
      </c>
      <c r="F265" s="4">
        <f t="shared" si="23"/>
        <v>402041964</v>
      </c>
      <c r="G265" s="4">
        <v>42289694.07</v>
      </c>
      <c r="H265" s="4">
        <f t="shared" si="24"/>
        <v>0.10518726366086502</v>
      </c>
      <c r="K265" s="4" t="s">
        <v>1024</v>
      </c>
      <c r="L265" s="4" t="s">
        <v>1025</v>
      </c>
      <c r="M265" s="4" t="s">
        <v>1026</v>
      </c>
      <c r="N265" s="4" t="s">
        <v>1027</v>
      </c>
      <c r="O265" s="4">
        <v>30900642</v>
      </c>
      <c r="P265" s="4">
        <f t="shared" si="20"/>
        <v>370807704</v>
      </c>
      <c r="Q265" s="4">
        <v>4622934.16</v>
      </c>
      <c r="R265" s="4">
        <f t="shared" si="21"/>
        <v>1.2467200951143129E-2</v>
      </c>
      <c r="S265" s="4">
        <f t="shared" si="22"/>
        <v>-9.2720062709721884E-2</v>
      </c>
    </row>
    <row r="266" spans="1:19" x14ac:dyDescent="0.25">
      <c r="A266" s="4" t="s">
        <v>1028</v>
      </c>
      <c r="B266" s="4" t="s">
        <v>1029</v>
      </c>
      <c r="C266" s="4" t="s">
        <v>1030</v>
      </c>
      <c r="D266" s="4" t="s">
        <v>1031</v>
      </c>
      <c r="E266" s="4">
        <v>33503498</v>
      </c>
      <c r="F266" s="4">
        <f t="shared" si="23"/>
        <v>402041976</v>
      </c>
      <c r="G266" s="4">
        <v>5878094.9699999997</v>
      </c>
      <c r="H266" s="4">
        <f t="shared" si="24"/>
        <v>1.4620600138528818E-2</v>
      </c>
      <c r="K266" s="4" t="s">
        <v>1028</v>
      </c>
      <c r="L266" s="4" t="s">
        <v>1029</v>
      </c>
      <c r="M266" s="4" t="s">
        <v>1030</v>
      </c>
      <c r="N266" s="4" t="s">
        <v>1031</v>
      </c>
      <c r="O266" s="4">
        <v>30900643</v>
      </c>
      <c r="P266" s="4">
        <f t="shared" si="20"/>
        <v>370807716</v>
      </c>
      <c r="Q266" s="4">
        <v>4488249.58</v>
      </c>
      <c r="R266" s="4">
        <f t="shared" si="21"/>
        <v>1.2103981083284686E-2</v>
      </c>
      <c r="S266" s="4">
        <f t="shared" si="22"/>
        <v>-2.5166190552441316E-3</v>
      </c>
    </row>
    <row r="267" spans="1:19" x14ac:dyDescent="0.25">
      <c r="A267" s="4" t="s">
        <v>1032</v>
      </c>
      <c r="B267" s="4" t="s">
        <v>1033</v>
      </c>
      <c r="C267" s="4" t="s">
        <v>1034</v>
      </c>
      <c r="D267" s="4" t="s">
        <v>1035</v>
      </c>
      <c r="E267" s="4">
        <v>33503499</v>
      </c>
      <c r="F267" s="4">
        <f t="shared" si="23"/>
        <v>402041988</v>
      </c>
      <c r="G267" s="4">
        <v>5365703.8499999996</v>
      </c>
      <c r="H267" s="4">
        <f t="shared" si="24"/>
        <v>1.3346128041730805E-2</v>
      </c>
      <c r="K267" s="4" t="s">
        <v>1032</v>
      </c>
      <c r="L267" s="4" t="s">
        <v>1033</v>
      </c>
      <c r="M267" s="4" t="s">
        <v>1034</v>
      </c>
      <c r="N267" s="4" t="s">
        <v>1035</v>
      </c>
      <c r="O267" s="4">
        <v>30900644</v>
      </c>
      <c r="P267" s="4">
        <f t="shared" si="20"/>
        <v>370807728</v>
      </c>
      <c r="Q267" s="4">
        <v>4479297.68</v>
      </c>
      <c r="R267" s="4">
        <f t="shared" si="21"/>
        <v>1.2079839069589185E-2</v>
      </c>
      <c r="S267" s="4">
        <f t="shared" si="22"/>
        <v>-1.2662889721416198E-3</v>
      </c>
    </row>
    <row r="268" spans="1:19" x14ac:dyDescent="0.25">
      <c r="A268" s="4" t="s">
        <v>1036</v>
      </c>
      <c r="B268" s="4" t="s">
        <v>1037</v>
      </c>
      <c r="C268" s="4" t="s">
        <v>1038</v>
      </c>
      <c r="D268" s="4" t="s">
        <v>1039</v>
      </c>
      <c r="E268" s="4">
        <v>33503500</v>
      </c>
      <c r="F268" s="4">
        <f t="shared" si="23"/>
        <v>402042000</v>
      </c>
      <c r="G268" s="4">
        <v>7912000.21</v>
      </c>
      <c r="H268" s="4">
        <f t="shared" si="24"/>
        <v>1.967953649121236E-2</v>
      </c>
      <c r="K268" s="4" t="s">
        <v>1036</v>
      </c>
      <c r="L268" s="4" t="s">
        <v>1037</v>
      </c>
      <c r="M268" s="4" t="s">
        <v>1038</v>
      </c>
      <c r="N268" s="4" t="s">
        <v>1039</v>
      </c>
      <c r="O268" s="4">
        <v>30900645</v>
      </c>
      <c r="P268" s="4">
        <f t="shared" si="20"/>
        <v>370807740</v>
      </c>
      <c r="Q268" s="4">
        <v>4386715.13</v>
      </c>
      <c r="R268" s="4">
        <f t="shared" si="21"/>
        <v>1.1830160637962951E-2</v>
      </c>
      <c r="S268" s="4">
        <f t="shared" si="22"/>
        <v>-7.8493758532494091E-3</v>
      </c>
    </row>
    <row r="269" spans="1:19" x14ac:dyDescent="0.25">
      <c r="A269" s="4" t="s">
        <v>1040</v>
      </c>
      <c r="B269" s="4" t="s">
        <v>1041</v>
      </c>
      <c r="C269" s="4" t="s">
        <v>1042</v>
      </c>
      <c r="D269" s="4" t="s">
        <v>1043</v>
      </c>
      <c r="E269" s="4">
        <v>33503501</v>
      </c>
      <c r="F269" s="4">
        <f t="shared" si="23"/>
        <v>402042012</v>
      </c>
      <c r="G269" s="4">
        <v>3805553.13</v>
      </c>
      <c r="H269" s="4">
        <f t="shared" si="24"/>
        <v>9.4655608528792252E-3</v>
      </c>
      <c r="K269" s="4" t="s">
        <v>1040</v>
      </c>
      <c r="L269" s="4" t="s">
        <v>1041</v>
      </c>
      <c r="M269" s="4" t="s">
        <v>1042</v>
      </c>
      <c r="N269" s="4" t="s">
        <v>1043</v>
      </c>
      <c r="O269" s="4">
        <v>30900646</v>
      </c>
      <c r="P269" s="4">
        <f t="shared" si="20"/>
        <v>370807752</v>
      </c>
      <c r="Q269" s="4">
        <v>4344086.93</v>
      </c>
      <c r="R269" s="4">
        <f t="shared" si="21"/>
        <v>1.1715199875325152E-2</v>
      </c>
      <c r="S269" s="4">
        <f t="shared" si="22"/>
        <v>2.2496390224459265E-3</v>
      </c>
    </row>
    <row r="270" spans="1:19" x14ac:dyDescent="0.25">
      <c r="A270" s="4" t="s">
        <v>1044</v>
      </c>
      <c r="B270" s="4" t="s">
        <v>1045</v>
      </c>
      <c r="C270" s="4" t="s">
        <v>1046</v>
      </c>
      <c r="D270" s="4" t="s">
        <v>1047</v>
      </c>
      <c r="E270" s="4">
        <v>33503502</v>
      </c>
      <c r="F270" s="4">
        <f t="shared" si="23"/>
        <v>402042024</v>
      </c>
      <c r="G270" s="4">
        <v>8733241.0700000003</v>
      </c>
      <c r="H270" s="4">
        <f t="shared" si="24"/>
        <v>2.1722209492209699E-2</v>
      </c>
      <c r="K270" s="4" t="s">
        <v>1044</v>
      </c>
      <c r="L270" s="4" t="s">
        <v>1045</v>
      </c>
      <c r="M270" s="4" t="s">
        <v>1046</v>
      </c>
      <c r="N270" s="4" t="s">
        <v>1047</v>
      </c>
      <c r="O270" s="4">
        <v>30900647</v>
      </c>
      <c r="P270" s="4">
        <f t="shared" si="20"/>
        <v>370807764</v>
      </c>
      <c r="Q270" s="4">
        <v>4285460.78</v>
      </c>
      <c r="R270" s="4">
        <f t="shared" si="21"/>
        <v>1.1557095606013255E-2</v>
      </c>
      <c r="S270" s="4">
        <f t="shared" si="22"/>
        <v>-1.0165113886196444E-2</v>
      </c>
    </row>
    <row r="271" spans="1:19" x14ac:dyDescent="0.25">
      <c r="A271" s="4" t="s">
        <v>1048</v>
      </c>
      <c r="B271" s="4" t="s">
        <v>1049</v>
      </c>
      <c r="C271" s="4" t="s">
        <v>1050</v>
      </c>
      <c r="D271" s="4" t="s">
        <v>1051</v>
      </c>
      <c r="E271" s="4">
        <v>33503503</v>
      </c>
      <c r="F271" s="4">
        <f t="shared" si="23"/>
        <v>402042036</v>
      </c>
      <c r="G271" s="4">
        <v>5718620.0999999996</v>
      </c>
      <c r="H271" s="4">
        <f t="shared" si="24"/>
        <v>1.4223935777700617E-2</v>
      </c>
      <c r="K271" s="4" t="s">
        <v>1048</v>
      </c>
      <c r="L271" s="4" t="s">
        <v>1049</v>
      </c>
      <c r="M271" s="4" t="s">
        <v>1050</v>
      </c>
      <c r="N271" s="4" t="s">
        <v>1051</v>
      </c>
      <c r="O271" s="4">
        <v>30900648</v>
      </c>
      <c r="P271" s="4">
        <f t="shared" si="20"/>
        <v>370807776</v>
      </c>
      <c r="Q271" s="4">
        <v>4251052.22</v>
      </c>
      <c r="R271" s="4">
        <f t="shared" si="21"/>
        <v>1.1464301708710661E-2</v>
      </c>
      <c r="S271" s="4">
        <f t="shared" si="22"/>
        <v>-2.7596340689899565E-3</v>
      </c>
    </row>
    <row r="272" spans="1:19" x14ac:dyDescent="0.25">
      <c r="A272" s="4" t="s">
        <v>1052</v>
      </c>
      <c r="B272" s="4" t="s">
        <v>1053</v>
      </c>
      <c r="C272" s="4" t="s">
        <v>1054</v>
      </c>
      <c r="D272" s="4" t="s">
        <v>406</v>
      </c>
      <c r="E272" s="4">
        <v>33503504</v>
      </c>
      <c r="F272" s="4">
        <f t="shared" si="23"/>
        <v>402042048</v>
      </c>
      <c r="G272" s="4">
        <v>6847393.0899999999</v>
      </c>
      <c r="H272" s="4">
        <f t="shared" si="24"/>
        <v>1.7031534696589745E-2</v>
      </c>
      <c r="K272" s="4" t="s">
        <v>1052</v>
      </c>
      <c r="L272" s="4" t="s">
        <v>1053</v>
      </c>
      <c r="M272" s="4" t="s">
        <v>1054</v>
      </c>
      <c r="N272" s="4" t="s">
        <v>406</v>
      </c>
      <c r="O272" s="4">
        <v>30900649</v>
      </c>
      <c r="P272" s="4">
        <f t="shared" si="20"/>
        <v>370807788</v>
      </c>
      <c r="Q272" s="4">
        <v>4208204.54</v>
      </c>
      <c r="R272" s="4">
        <f t="shared" si="21"/>
        <v>1.1348749072120351E-2</v>
      </c>
      <c r="S272" s="4">
        <f t="shared" si="22"/>
        <v>-5.6827856244693938E-3</v>
      </c>
    </row>
    <row r="273" spans="1:19" x14ac:dyDescent="0.25">
      <c r="A273" s="4" t="s">
        <v>1055</v>
      </c>
      <c r="B273" s="4" t="s">
        <v>1056</v>
      </c>
      <c r="C273" s="4" t="s">
        <v>1057</v>
      </c>
      <c r="D273" s="4" t="s">
        <v>1058</v>
      </c>
      <c r="E273" s="4">
        <v>33503505</v>
      </c>
      <c r="F273" s="4">
        <f t="shared" si="23"/>
        <v>402042060</v>
      </c>
      <c r="G273" s="4">
        <v>9639969.8800000008</v>
      </c>
      <c r="H273" s="4">
        <f t="shared" si="24"/>
        <v>2.3977515884780812E-2</v>
      </c>
      <c r="K273" s="4" t="s">
        <v>1055</v>
      </c>
      <c r="L273" s="4" t="s">
        <v>1056</v>
      </c>
      <c r="M273" s="4" t="s">
        <v>1057</v>
      </c>
      <c r="N273" s="4" t="s">
        <v>1058</v>
      </c>
      <c r="O273" s="4">
        <v>30900650</v>
      </c>
      <c r="P273" s="4">
        <f t="shared" si="20"/>
        <v>370807800</v>
      </c>
      <c r="Q273" s="4">
        <v>4177658.01</v>
      </c>
      <c r="R273" s="4">
        <f t="shared" si="21"/>
        <v>1.1266370367613625E-2</v>
      </c>
      <c r="S273" s="4">
        <f t="shared" si="22"/>
        <v>-1.2711145517167188E-2</v>
      </c>
    </row>
    <row r="274" spans="1:19" x14ac:dyDescent="0.25">
      <c r="A274" s="4" t="s">
        <v>1059</v>
      </c>
      <c r="B274" s="4" t="s">
        <v>1060</v>
      </c>
      <c r="C274" s="4" t="s">
        <v>1061</v>
      </c>
      <c r="D274" s="4" t="s">
        <v>593</v>
      </c>
      <c r="E274" s="4">
        <v>33503506</v>
      </c>
      <c r="F274" s="4">
        <f t="shared" si="23"/>
        <v>402042072</v>
      </c>
      <c r="G274" s="4">
        <v>5465231.4900000002</v>
      </c>
      <c r="H274" s="4">
        <f t="shared" si="24"/>
        <v>1.3593680538985979E-2</v>
      </c>
      <c r="K274" s="4" t="s">
        <v>1059</v>
      </c>
      <c r="L274" s="4" t="s">
        <v>1060</v>
      </c>
      <c r="M274" s="4" t="s">
        <v>1061</v>
      </c>
      <c r="N274" s="4" t="s">
        <v>593</v>
      </c>
      <c r="O274" s="4">
        <v>30900651</v>
      </c>
      <c r="P274" s="4">
        <f t="shared" si="20"/>
        <v>370807812</v>
      </c>
      <c r="Q274" s="4">
        <v>4115026.05</v>
      </c>
      <c r="R274" s="4">
        <f t="shared" si="21"/>
        <v>1.1097463205548646E-2</v>
      </c>
      <c r="S274" s="4">
        <f t="shared" si="22"/>
        <v>-2.4962173334373335E-3</v>
      </c>
    </row>
    <row r="275" spans="1:19" x14ac:dyDescent="0.25">
      <c r="A275" s="4" t="s">
        <v>1062</v>
      </c>
      <c r="B275" s="4" t="s">
        <v>1063</v>
      </c>
      <c r="C275" s="4" t="s">
        <v>1064</v>
      </c>
      <c r="D275" s="4" t="s">
        <v>1065</v>
      </c>
      <c r="E275" s="4">
        <v>33503507</v>
      </c>
      <c r="F275" s="4">
        <f t="shared" si="23"/>
        <v>402042084</v>
      </c>
      <c r="G275" s="4">
        <v>564428.25</v>
      </c>
      <c r="H275" s="4">
        <f t="shared" si="24"/>
        <v>1.403903403306406E-3</v>
      </c>
      <c r="K275" s="4" t="s">
        <v>1062</v>
      </c>
      <c r="L275" s="4" t="s">
        <v>1063</v>
      </c>
      <c r="M275" s="4" t="s">
        <v>1064</v>
      </c>
      <c r="N275" s="4" t="s">
        <v>1065</v>
      </c>
      <c r="O275" s="4">
        <v>30900652</v>
      </c>
      <c r="P275" s="4">
        <f t="shared" si="20"/>
        <v>370807824</v>
      </c>
      <c r="Q275" s="4">
        <v>4056681.49</v>
      </c>
      <c r="R275" s="4">
        <f t="shared" si="21"/>
        <v>1.0940118377868964E-2</v>
      </c>
      <c r="S275" s="4">
        <f t="shared" si="22"/>
        <v>9.5362149745625586E-3</v>
      </c>
    </row>
    <row r="276" spans="1:19" x14ac:dyDescent="0.25">
      <c r="A276" s="4" t="s">
        <v>1066</v>
      </c>
      <c r="B276" s="4" t="s">
        <v>1067</v>
      </c>
      <c r="C276" s="4" t="s">
        <v>224</v>
      </c>
      <c r="D276" s="4" t="s">
        <v>224</v>
      </c>
      <c r="E276" s="4">
        <v>33503508</v>
      </c>
      <c r="F276" s="4">
        <f t="shared" si="23"/>
        <v>402042096</v>
      </c>
      <c r="G276" s="4"/>
      <c r="H276" s="4">
        <f t="shared" si="24"/>
        <v>0</v>
      </c>
      <c r="K276" s="4" t="s">
        <v>1066</v>
      </c>
      <c r="L276" s="4" t="s">
        <v>1067</v>
      </c>
      <c r="M276" s="4" t="s">
        <v>224</v>
      </c>
      <c r="N276" s="4" t="s">
        <v>224</v>
      </c>
      <c r="O276" s="4">
        <v>30900653</v>
      </c>
      <c r="P276" s="4">
        <f t="shared" si="20"/>
        <v>370807836</v>
      </c>
      <c r="Q276" s="4">
        <v>3964549.15</v>
      </c>
      <c r="R276" s="4">
        <f t="shared" si="21"/>
        <v>1.0691654180684573E-2</v>
      </c>
      <c r="S276" s="4">
        <f t="shared" si="22"/>
        <v>1.0691654180684573E-2</v>
      </c>
    </row>
    <row r="277" spans="1:19" x14ac:dyDescent="0.25">
      <c r="A277" s="4" t="s">
        <v>1068</v>
      </c>
      <c r="B277" s="4" t="s">
        <v>1069</v>
      </c>
      <c r="C277" s="4" t="s">
        <v>1069</v>
      </c>
      <c r="D277" s="4"/>
      <c r="E277" s="4">
        <v>33503509</v>
      </c>
      <c r="F277" s="4">
        <f t="shared" si="23"/>
        <v>402042108</v>
      </c>
      <c r="G277" s="4"/>
      <c r="H277" s="4">
        <f t="shared" si="24"/>
        <v>0</v>
      </c>
      <c r="K277" s="4" t="s">
        <v>1068</v>
      </c>
      <c r="L277" s="4" t="s">
        <v>1069</v>
      </c>
      <c r="M277" s="4" t="s">
        <v>1069</v>
      </c>
      <c r="N277" s="4"/>
      <c r="O277" s="4">
        <v>30900654</v>
      </c>
      <c r="P277" s="4">
        <f t="shared" si="20"/>
        <v>370807848</v>
      </c>
      <c r="Q277" s="4">
        <v>3954298.44</v>
      </c>
      <c r="R277" s="4">
        <f t="shared" si="21"/>
        <v>1.0664009570800669E-2</v>
      </c>
      <c r="S277" s="4">
        <f t="shared" si="22"/>
        <v>1.0664009570800669E-2</v>
      </c>
    </row>
    <row r="278" spans="1:19" x14ac:dyDescent="0.25">
      <c r="A278" s="4" t="s">
        <v>1070</v>
      </c>
      <c r="B278" s="4" t="s">
        <v>1071</v>
      </c>
      <c r="C278" s="4" t="s">
        <v>1072</v>
      </c>
      <c r="D278" s="4" t="s">
        <v>1073</v>
      </c>
      <c r="E278" s="4">
        <v>33503510</v>
      </c>
      <c r="F278" s="4">
        <f t="shared" si="23"/>
        <v>402042120</v>
      </c>
      <c r="G278" s="4">
        <v>3891943.96</v>
      </c>
      <c r="H278" s="4">
        <f t="shared" si="24"/>
        <v>9.6804383580506442E-3</v>
      </c>
      <c r="K278" s="4" t="s">
        <v>1070</v>
      </c>
      <c r="L278" s="4" t="s">
        <v>1071</v>
      </c>
      <c r="M278" s="4" t="s">
        <v>1072</v>
      </c>
      <c r="N278" s="4" t="s">
        <v>1073</v>
      </c>
      <c r="O278" s="4">
        <v>30900655</v>
      </c>
      <c r="P278" s="4">
        <f t="shared" si="20"/>
        <v>370807860</v>
      </c>
      <c r="Q278" s="4">
        <v>3916042.2</v>
      </c>
      <c r="R278" s="4">
        <f t="shared" si="21"/>
        <v>1.0560839244346115E-2</v>
      </c>
      <c r="S278" s="4">
        <f t="shared" si="22"/>
        <v>8.8040088629547097E-4</v>
      </c>
    </row>
    <row r="279" spans="1:19" x14ac:dyDescent="0.25">
      <c r="A279" s="4">
        <v>90675</v>
      </c>
      <c r="B279" s="4" t="s">
        <v>1074</v>
      </c>
      <c r="C279" s="4" t="s">
        <v>1075</v>
      </c>
      <c r="D279" s="4" t="s">
        <v>1076</v>
      </c>
      <c r="E279" s="4">
        <v>33503511</v>
      </c>
      <c r="F279" s="4">
        <f t="shared" si="23"/>
        <v>402042132</v>
      </c>
      <c r="G279" s="4">
        <v>3592626.45</v>
      </c>
      <c r="H279" s="4">
        <f t="shared" si="24"/>
        <v>8.9359451760145387E-3</v>
      </c>
      <c r="K279" s="4">
        <v>90675</v>
      </c>
      <c r="L279" s="4" t="s">
        <v>1074</v>
      </c>
      <c r="M279" s="4" t="s">
        <v>1075</v>
      </c>
      <c r="N279" s="4" t="s">
        <v>1076</v>
      </c>
      <c r="O279" s="4">
        <v>30900656</v>
      </c>
      <c r="P279" s="4">
        <f t="shared" si="20"/>
        <v>370807872</v>
      </c>
      <c r="Q279" s="4">
        <v>3885925.58</v>
      </c>
      <c r="R279" s="4">
        <f t="shared" si="21"/>
        <v>1.0479619968801526E-2</v>
      </c>
      <c r="S279" s="4">
        <f t="shared" si="22"/>
        <v>1.5436747927869872E-3</v>
      </c>
    </row>
    <row r="280" spans="1:19" x14ac:dyDescent="0.25">
      <c r="A280" s="4" t="s">
        <v>1077</v>
      </c>
      <c r="B280" s="4" t="s">
        <v>1078</v>
      </c>
      <c r="C280" s="4" t="s">
        <v>1079</v>
      </c>
      <c r="D280" s="4" t="s">
        <v>1080</v>
      </c>
      <c r="E280" s="4">
        <v>33503512</v>
      </c>
      <c r="F280" s="4">
        <f t="shared" si="23"/>
        <v>402042144</v>
      </c>
      <c r="G280" s="4">
        <v>2742284.2</v>
      </c>
      <c r="H280" s="4">
        <f t="shared" si="24"/>
        <v>6.8208874142308825E-3</v>
      </c>
      <c r="K280" s="4" t="s">
        <v>1077</v>
      </c>
      <c r="L280" s="4" t="s">
        <v>1078</v>
      </c>
      <c r="M280" s="4" t="s">
        <v>1079</v>
      </c>
      <c r="N280" s="4" t="s">
        <v>1080</v>
      </c>
      <c r="O280" s="4">
        <v>30900657</v>
      </c>
      <c r="P280" s="4">
        <f t="shared" si="20"/>
        <v>370807884</v>
      </c>
      <c r="Q280" s="4">
        <v>3810677.6</v>
      </c>
      <c r="R280" s="4">
        <f t="shared" si="21"/>
        <v>1.0276689801989215E-2</v>
      </c>
      <c r="S280" s="4">
        <f t="shared" si="22"/>
        <v>3.4558023877583324E-3</v>
      </c>
    </row>
    <row r="281" spans="1:19" x14ac:dyDescent="0.25">
      <c r="A281" s="4" t="s">
        <v>1081</v>
      </c>
      <c r="B281" s="4" t="s">
        <v>1082</v>
      </c>
      <c r="C281" s="4" t="s">
        <v>1083</v>
      </c>
      <c r="D281" s="4" t="s">
        <v>1084</v>
      </c>
      <c r="E281" s="4">
        <v>33503513</v>
      </c>
      <c r="F281" s="4">
        <f t="shared" si="23"/>
        <v>402042156</v>
      </c>
      <c r="G281" s="4">
        <v>7662750.2800000003</v>
      </c>
      <c r="H281" s="4">
        <f t="shared" si="24"/>
        <v>1.9059569166174704E-2</v>
      </c>
      <c r="K281" s="4" t="s">
        <v>1081</v>
      </c>
      <c r="L281" s="4" t="s">
        <v>1082</v>
      </c>
      <c r="M281" s="4" t="s">
        <v>1083</v>
      </c>
      <c r="N281" s="4" t="s">
        <v>1084</v>
      </c>
      <c r="O281" s="4">
        <v>30900658</v>
      </c>
      <c r="P281" s="4">
        <f t="shared" si="20"/>
        <v>370807896</v>
      </c>
      <c r="Q281" s="4">
        <v>3749179.75</v>
      </c>
      <c r="R281" s="4">
        <f t="shared" si="21"/>
        <v>1.0110841194169178E-2</v>
      </c>
      <c r="S281" s="4">
        <f t="shared" si="22"/>
        <v>-8.9487279720055265E-3</v>
      </c>
    </row>
    <row r="282" spans="1:19" x14ac:dyDescent="0.25">
      <c r="A282" s="4" t="s">
        <v>1085</v>
      </c>
      <c r="B282" s="4" t="s">
        <v>1086</v>
      </c>
      <c r="C282" s="4" t="s">
        <v>1087</v>
      </c>
      <c r="D282" s="4" t="s">
        <v>1088</v>
      </c>
      <c r="E282" s="4">
        <v>33503514</v>
      </c>
      <c r="F282" s="4">
        <f t="shared" si="23"/>
        <v>402042168</v>
      </c>
      <c r="G282" s="4"/>
      <c r="H282" s="4">
        <f t="shared" si="24"/>
        <v>0</v>
      </c>
      <c r="K282" s="4" t="s">
        <v>1085</v>
      </c>
      <c r="L282" s="4" t="s">
        <v>1086</v>
      </c>
      <c r="M282" s="4" t="s">
        <v>1087</v>
      </c>
      <c r="N282" s="4" t="s">
        <v>1088</v>
      </c>
      <c r="O282" s="4">
        <v>30900659</v>
      </c>
      <c r="P282" s="4">
        <f t="shared" si="20"/>
        <v>370807908</v>
      </c>
      <c r="Q282" s="4">
        <v>3692045.72</v>
      </c>
      <c r="R282" s="4">
        <f t="shared" si="21"/>
        <v>9.9567610084518483E-3</v>
      </c>
      <c r="S282" s="4">
        <f t="shared" si="22"/>
        <v>9.9567610084518483E-3</v>
      </c>
    </row>
    <row r="283" spans="1:19" x14ac:dyDescent="0.25">
      <c r="A283" s="4" t="s">
        <v>1089</v>
      </c>
      <c r="B283" s="4" t="s">
        <v>1090</v>
      </c>
      <c r="C283" s="4" t="s">
        <v>1091</v>
      </c>
      <c r="D283" s="4" t="s">
        <v>1092</v>
      </c>
      <c r="E283" s="4">
        <v>33503515</v>
      </c>
      <c r="F283" s="4">
        <f t="shared" si="23"/>
        <v>402042180</v>
      </c>
      <c r="G283" s="4">
        <v>4426051.42</v>
      </c>
      <c r="H283" s="4">
        <f t="shared" si="24"/>
        <v>1.1008923043845797E-2</v>
      </c>
      <c r="K283" s="4" t="s">
        <v>1089</v>
      </c>
      <c r="L283" s="4" t="s">
        <v>1090</v>
      </c>
      <c r="M283" s="4" t="s">
        <v>1091</v>
      </c>
      <c r="N283" s="4" t="s">
        <v>1092</v>
      </c>
      <c r="O283" s="4">
        <v>30900660</v>
      </c>
      <c r="P283" s="4">
        <f t="shared" si="20"/>
        <v>370807920</v>
      </c>
      <c r="Q283" s="4">
        <v>3548759.85</v>
      </c>
      <c r="R283" s="4">
        <f t="shared" si="21"/>
        <v>9.5703453421383238E-3</v>
      </c>
      <c r="S283" s="4">
        <f t="shared" si="22"/>
        <v>-1.4385777017074733E-3</v>
      </c>
    </row>
    <row r="284" spans="1:19" x14ac:dyDescent="0.25">
      <c r="A284" s="4" t="s">
        <v>1093</v>
      </c>
      <c r="B284" s="4" t="s">
        <v>1094</v>
      </c>
      <c r="C284" s="4" t="s">
        <v>1094</v>
      </c>
      <c r="D284" s="4"/>
      <c r="E284" s="4">
        <v>33503516</v>
      </c>
      <c r="F284" s="4">
        <f t="shared" si="23"/>
        <v>402042192</v>
      </c>
      <c r="G284" s="4"/>
      <c r="H284" s="4">
        <f t="shared" si="24"/>
        <v>0</v>
      </c>
      <c r="K284" s="4" t="s">
        <v>1093</v>
      </c>
      <c r="L284" s="4" t="s">
        <v>1094</v>
      </c>
      <c r="M284" s="4" t="s">
        <v>1094</v>
      </c>
      <c r="N284" s="4"/>
      <c r="O284" s="4">
        <v>30900661</v>
      </c>
      <c r="P284" s="4">
        <f t="shared" si="20"/>
        <v>370807932</v>
      </c>
      <c r="Q284" s="4">
        <v>3526527.61</v>
      </c>
      <c r="R284" s="4">
        <f t="shared" si="21"/>
        <v>9.5103888176804163E-3</v>
      </c>
      <c r="S284" s="4">
        <f t="shared" si="22"/>
        <v>9.5103888176804163E-3</v>
      </c>
    </row>
    <row r="285" spans="1:19" x14ac:dyDescent="0.25">
      <c r="A285" s="4" t="s">
        <v>1095</v>
      </c>
      <c r="B285" s="4" t="s">
        <v>1096</v>
      </c>
      <c r="C285" s="4" t="s">
        <v>1097</v>
      </c>
      <c r="D285" s="4" t="s">
        <v>1098</v>
      </c>
      <c r="E285" s="4">
        <v>33503517</v>
      </c>
      <c r="F285" s="4">
        <f t="shared" si="23"/>
        <v>402042204</v>
      </c>
      <c r="G285" s="4">
        <v>2851375.49</v>
      </c>
      <c r="H285" s="4">
        <f t="shared" si="24"/>
        <v>7.092229277501424E-3</v>
      </c>
      <c r="K285" s="4" t="s">
        <v>1095</v>
      </c>
      <c r="L285" s="4" t="s">
        <v>1096</v>
      </c>
      <c r="M285" s="4" t="s">
        <v>1097</v>
      </c>
      <c r="N285" s="4" t="s">
        <v>1098</v>
      </c>
      <c r="O285" s="4">
        <v>30900662</v>
      </c>
      <c r="P285" s="4">
        <f t="shared" si="20"/>
        <v>370807944</v>
      </c>
      <c r="Q285" s="4">
        <v>3525808.28</v>
      </c>
      <c r="R285" s="4">
        <f t="shared" si="21"/>
        <v>9.5084486107989089E-3</v>
      </c>
      <c r="S285" s="4">
        <f t="shared" si="22"/>
        <v>2.4162193332974849E-3</v>
      </c>
    </row>
    <row r="286" spans="1:19" x14ac:dyDescent="0.25">
      <c r="A286" s="4" t="s">
        <v>1099</v>
      </c>
      <c r="B286" s="4" t="s">
        <v>1100</v>
      </c>
      <c r="C286" s="4" t="s">
        <v>1101</v>
      </c>
      <c r="D286" s="4" t="s">
        <v>1102</v>
      </c>
      <c r="E286" s="4">
        <v>33503518</v>
      </c>
      <c r="F286" s="4">
        <f t="shared" si="23"/>
        <v>402042216</v>
      </c>
      <c r="G286" s="4">
        <v>18810084.969999999</v>
      </c>
      <c r="H286" s="4">
        <f t="shared" si="24"/>
        <v>4.6786342879972583E-2</v>
      </c>
      <c r="K286" s="4" t="s">
        <v>1099</v>
      </c>
      <c r="L286" s="4" t="s">
        <v>1100</v>
      </c>
      <c r="M286" s="4" t="s">
        <v>1101</v>
      </c>
      <c r="N286" s="4" t="s">
        <v>1102</v>
      </c>
      <c r="O286" s="4">
        <v>30900663</v>
      </c>
      <c r="P286" s="4">
        <f t="shared" si="20"/>
        <v>370807956</v>
      </c>
      <c r="Q286" s="4">
        <v>3490059.54</v>
      </c>
      <c r="R286" s="4">
        <f t="shared" si="21"/>
        <v>9.41204060896687E-3</v>
      </c>
      <c r="S286" s="4">
        <f t="shared" si="22"/>
        <v>-3.7374302271005716E-2</v>
      </c>
    </row>
    <row r="287" spans="1:19" x14ac:dyDescent="0.25">
      <c r="A287" s="4" t="s">
        <v>1103</v>
      </c>
      <c r="B287" s="4" t="s">
        <v>1104</v>
      </c>
      <c r="C287" s="4" t="s">
        <v>1105</v>
      </c>
      <c r="D287" s="4" t="s">
        <v>1106</v>
      </c>
      <c r="E287" s="4">
        <v>33503519</v>
      </c>
      <c r="F287" s="4">
        <f t="shared" si="23"/>
        <v>402042228</v>
      </c>
      <c r="G287" s="4"/>
      <c r="H287" s="4">
        <f t="shared" si="24"/>
        <v>0</v>
      </c>
      <c r="K287" s="4" t="s">
        <v>1103</v>
      </c>
      <c r="L287" s="4" t="s">
        <v>1104</v>
      </c>
      <c r="M287" s="4" t="s">
        <v>1105</v>
      </c>
      <c r="N287" s="4" t="s">
        <v>1106</v>
      </c>
      <c r="O287" s="4">
        <v>30900664</v>
      </c>
      <c r="P287" s="4">
        <f t="shared" si="20"/>
        <v>370807968</v>
      </c>
      <c r="Q287" s="4">
        <v>3463547.66</v>
      </c>
      <c r="R287" s="4">
        <f t="shared" si="21"/>
        <v>9.3405427037641219E-3</v>
      </c>
      <c r="S287" s="4">
        <f t="shared" si="22"/>
        <v>9.3405427037641219E-3</v>
      </c>
    </row>
    <row r="288" spans="1:19" x14ac:dyDescent="0.25">
      <c r="A288" s="4">
        <v>90746</v>
      </c>
      <c r="B288" s="4" t="s">
        <v>1107</v>
      </c>
      <c r="C288" s="4" t="s">
        <v>1108</v>
      </c>
      <c r="D288" s="4" t="s">
        <v>829</v>
      </c>
      <c r="E288" s="4">
        <v>33503520</v>
      </c>
      <c r="F288" s="4">
        <f t="shared" si="23"/>
        <v>402042240</v>
      </c>
      <c r="G288" s="4">
        <v>5899354.4299999997</v>
      </c>
      <c r="H288" s="4">
        <f t="shared" si="24"/>
        <v>1.4673469210598368E-2</v>
      </c>
      <c r="K288" s="4">
        <v>90746</v>
      </c>
      <c r="L288" s="4" t="s">
        <v>1107</v>
      </c>
      <c r="M288" s="4" t="s">
        <v>1108</v>
      </c>
      <c r="N288" s="4" t="s">
        <v>829</v>
      </c>
      <c r="O288" s="4">
        <v>30900665</v>
      </c>
      <c r="P288" s="4">
        <f t="shared" si="20"/>
        <v>370807980</v>
      </c>
      <c r="Q288" s="4">
        <v>3457628.3</v>
      </c>
      <c r="R288" s="4">
        <f t="shared" si="21"/>
        <v>9.3245789909915094E-3</v>
      </c>
      <c r="S288" s="4">
        <f t="shared" si="22"/>
        <v>-5.348890219606859E-3</v>
      </c>
    </row>
    <row r="289" spans="1:19" x14ac:dyDescent="0.25">
      <c r="A289" s="4" t="s">
        <v>1109</v>
      </c>
      <c r="B289" s="4" t="s">
        <v>1110</v>
      </c>
      <c r="C289" s="4" t="s">
        <v>1111</v>
      </c>
      <c r="D289" s="4" t="s">
        <v>1112</v>
      </c>
      <c r="E289" s="4">
        <v>33503521</v>
      </c>
      <c r="F289" s="4">
        <f t="shared" si="23"/>
        <v>402042252</v>
      </c>
      <c r="G289" s="4">
        <v>4851482.38</v>
      </c>
      <c r="H289" s="4">
        <f t="shared" si="24"/>
        <v>1.2067095823550407E-2</v>
      </c>
      <c r="K289" s="4" t="s">
        <v>1109</v>
      </c>
      <c r="L289" s="4" t="s">
        <v>1110</v>
      </c>
      <c r="M289" s="4" t="s">
        <v>1111</v>
      </c>
      <c r="N289" s="4" t="s">
        <v>1112</v>
      </c>
      <c r="O289" s="4">
        <v>30900666</v>
      </c>
      <c r="P289" s="4">
        <f t="shared" si="20"/>
        <v>370807992</v>
      </c>
      <c r="Q289" s="4">
        <v>3340582.76</v>
      </c>
      <c r="R289" s="4">
        <f t="shared" si="21"/>
        <v>9.0089286964451405E-3</v>
      </c>
      <c r="S289" s="4">
        <f t="shared" si="22"/>
        <v>-3.0581671271052661E-3</v>
      </c>
    </row>
    <row r="290" spans="1:19" x14ac:dyDescent="0.25">
      <c r="A290" s="4" t="s">
        <v>1113</v>
      </c>
      <c r="B290" s="4" t="s">
        <v>1114</v>
      </c>
      <c r="C290" s="4" t="s">
        <v>1115</v>
      </c>
      <c r="D290" s="4" t="s">
        <v>1115</v>
      </c>
      <c r="E290" s="4">
        <v>33503522</v>
      </c>
      <c r="F290" s="4">
        <f t="shared" si="23"/>
        <v>402042264</v>
      </c>
      <c r="G290" s="4">
        <v>5762049.3200000003</v>
      </c>
      <c r="H290" s="4">
        <f t="shared" si="24"/>
        <v>1.4331949240043083E-2</v>
      </c>
      <c r="K290" s="4" t="s">
        <v>1113</v>
      </c>
      <c r="L290" s="4" t="s">
        <v>1114</v>
      </c>
      <c r="M290" s="4" t="s">
        <v>1115</v>
      </c>
      <c r="N290" s="4" t="s">
        <v>1115</v>
      </c>
      <c r="O290" s="4">
        <v>30900667</v>
      </c>
      <c r="P290" s="4">
        <f t="shared" si="20"/>
        <v>370808004</v>
      </c>
      <c r="Q290" s="4">
        <v>3212047.86</v>
      </c>
      <c r="R290" s="4">
        <f t="shared" si="21"/>
        <v>8.6622937621378855E-3</v>
      </c>
      <c r="S290" s="4">
        <f t="shared" si="22"/>
        <v>-5.6696554779051972E-3</v>
      </c>
    </row>
    <row r="291" spans="1:19" x14ac:dyDescent="0.25">
      <c r="A291" s="4" t="s">
        <v>1116</v>
      </c>
      <c r="B291" s="4" t="s">
        <v>1117</v>
      </c>
      <c r="C291" s="4" t="s">
        <v>1118</v>
      </c>
      <c r="D291" s="4" t="s">
        <v>1119</v>
      </c>
      <c r="E291" s="4">
        <v>33503523</v>
      </c>
      <c r="F291" s="4">
        <f t="shared" si="23"/>
        <v>402042276</v>
      </c>
      <c r="G291" s="4">
        <v>993286.98</v>
      </c>
      <c r="H291" s="4">
        <f t="shared" si="24"/>
        <v>2.4706033153588055E-3</v>
      </c>
      <c r="K291" s="4" t="s">
        <v>1116</v>
      </c>
      <c r="L291" s="4" t="s">
        <v>1117</v>
      </c>
      <c r="M291" s="4" t="s">
        <v>1118</v>
      </c>
      <c r="N291" s="4" t="s">
        <v>1119</v>
      </c>
      <c r="O291" s="4">
        <v>30900668</v>
      </c>
      <c r="P291" s="4">
        <f t="shared" si="20"/>
        <v>370808016</v>
      </c>
      <c r="Q291" s="4">
        <v>3176575.74</v>
      </c>
      <c r="R291" s="4">
        <f t="shared" si="21"/>
        <v>8.5666317957915992E-3</v>
      </c>
      <c r="S291" s="4">
        <f t="shared" si="22"/>
        <v>6.0960284804327941E-3</v>
      </c>
    </row>
    <row r="292" spans="1:19" x14ac:dyDescent="0.25">
      <c r="A292" s="4" t="s">
        <v>1120</v>
      </c>
      <c r="B292" s="4" t="s">
        <v>1121</v>
      </c>
      <c r="C292" s="4" t="s">
        <v>1122</v>
      </c>
      <c r="D292" s="4" t="s">
        <v>1123</v>
      </c>
      <c r="E292" s="4">
        <v>33503524</v>
      </c>
      <c r="F292" s="4">
        <f t="shared" si="23"/>
        <v>402042288</v>
      </c>
      <c r="G292" s="4">
        <v>4884324.5599999996</v>
      </c>
      <c r="H292" s="4">
        <f t="shared" si="24"/>
        <v>1.2148783115073706E-2</v>
      </c>
      <c r="K292" s="4" t="s">
        <v>1120</v>
      </c>
      <c r="L292" s="4" t="s">
        <v>1121</v>
      </c>
      <c r="M292" s="4" t="s">
        <v>1122</v>
      </c>
      <c r="N292" s="4" t="s">
        <v>1123</v>
      </c>
      <c r="O292" s="4">
        <v>30900669</v>
      </c>
      <c r="P292" s="4">
        <f t="shared" si="20"/>
        <v>370808028</v>
      </c>
      <c r="Q292" s="4">
        <v>2808759.73</v>
      </c>
      <c r="R292" s="4">
        <f t="shared" si="21"/>
        <v>7.5747004323218157E-3</v>
      </c>
      <c r="S292" s="4">
        <f t="shared" si="22"/>
        <v>-4.5740826827518899E-3</v>
      </c>
    </row>
    <row r="293" spans="1:19" x14ac:dyDescent="0.25">
      <c r="A293" s="4" t="s">
        <v>1124</v>
      </c>
      <c r="B293" s="4" t="s">
        <v>1125</v>
      </c>
      <c r="C293" s="4" t="s">
        <v>1126</v>
      </c>
      <c r="D293" s="4" t="s">
        <v>1127</v>
      </c>
      <c r="E293" s="4">
        <v>33503525</v>
      </c>
      <c r="F293" s="4">
        <f t="shared" si="23"/>
        <v>402042300</v>
      </c>
      <c r="G293" s="4">
        <v>19360462.109999999</v>
      </c>
      <c r="H293" s="4">
        <f t="shared" si="24"/>
        <v>4.8155286421354172E-2</v>
      </c>
      <c r="K293" s="4" t="s">
        <v>1124</v>
      </c>
      <c r="L293" s="4" t="s">
        <v>1125</v>
      </c>
      <c r="M293" s="4" t="s">
        <v>1126</v>
      </c>
      <c r="N293" s="4" t="s">
        <v>1127</v>
      </c>
      <c r="O293" s="4">
        <v>30900670</v>
      </c>
      <c r="P293" s="4">
        <f t="shared" si="20"/>
        <v>370808040</v>
      </c>
      <c r="Q293" s="4">
        <v>2777172.22</v>
      </c>
      <c r="R293" s="4">
        <f t="shared" si="21"/>
        <v>7.4895145747109482E-3</v>
      </c>
      <c r="S293" s="4">
        <f t="shared" si="22"/>
        <v>-4.0665771846643224E-2</v>
      </c>
    </row>
    <row r="294" spans="1:19" x14ac:dyDescent="0.25">
      <c r="A294" s="4" t="s">
        <v>1128</v>
      </c>
      <c r="B294" s="4" t="s">
        <v>1129</v>
      </c>
      <c r="C294" s="4" t="s">
        <v>1130</v>
      </c>
      <c r="D294" s="4" t="s">
        <v>1130</v>
      </c>
      <c r="E294" s="4">
        <v>33503526</v>
      </c>
      <c r="F294" s="4">
        <f t="shared" si="23"/>
        <v>402042312</v>
      </c>
      <c r="G294" s="4">
        <v>11688949.289999999</v>
      </c>
      <c r="H294" s="4">
        <f t="shared" si="24"/>
        <v>2.9073928144160106E-2</v>
      </c>
      <c r="K294" s="4" t="s">
        <v>1128</v>
      </c>
      <c r="L294" s="4" t="s">
        <v>1129</v>
      </c>
      <c r="M294" s="4" t="s">
        <v>1130</v>
      </c>
      <c r="N294" s="4" t="s">
        <v>1130</v>
      </c>
      <c r="O294" s="4">
        <v>30900671</v>
      </c>
      <c r="P294" s="4">
        <f t="shared" si="20"/>
        <v>370808052</v>
      </c>
      <c r="Q294" s="4">
        <v>2719370.98</v>
      </c>
      <c r="R294" s="4">
        <f t="shared" si="21"/>
        <v>7.3336351930135537E-3</v>
      </c>
      <c r="S294" s="4">
        <f t="shared" si="22"/>
        <v>-2.1740292951146552E-2</v>
      </c>
    </row>
    <row r="295" spans="1:19" x14ac:dyDescent="0.25">
      <c r="A295" s="4" t="s">
        <v>1131</v>
      </c>
      <c r="B295" s="4" t="s">
        <v>1132</v>
      </c>
      <c r="C295" s="4" t="s">
        <v>1133</v>
      </c>
      <c r="D295" s="4" t="s">
        <v>1134</v>
      </c>
      <c r="E295" s="4">
        <v>33503527</v>
      </c>
      <c r="F295" s="4">
        <f t="shared" si="23"/>
        <v>402042324</v>
      </c>
      <c r="G295" s="4">
        <v>4254354.0199999996</v>
      </c>
      <c r="H295" s="4">
        <f t="shared" si="24"/>
        <v>1.0581856103289263E-2</v>
      </c>
      <c r="K295" s="4" t="s">
        <v>1131</v>
      </c>
      <c r="L295" s="4" t="s">
        <v>1132</v>
      </c>
      <c r="M295" s="4" t="s">
        <v>1133</v>
      </c>
      <c r="N295" s="4" t="s">
        <v>1134</v>
      </c>
      <c r="O295" s="4">
        <v>30900672</v>
      </c>
      <c r="P295" s="4">
        <f t="shared" si="20"/>
        <v>370808064</v>
      </c>
      <c r="Q295" s="4">
        <v>2713531.69</v>
      </c>
      <c r="R295" s="4">
        <f t="shared" si="21"/>
        <v>7.3178874826195792E-3</v>
      </c>
      <c r="S295" s="4">
        <f t="shared" si="22"/>
        <v>-3.263968620669684E-3</v>
      </c>
    </row>
    <row r="296" spans="1:19" x14ac:dyDescent="0.25">
      <c r="A296" s="4" t="s">
        <v>1135</v>
      </c>
      <c r="B296" s="4" t="s">
        <v>1136</v>
      </c>
      <c r="C296" s="4" t="s">
        <v>1137</v>
      </c>
      <c r="D296" s="4" t="s">
        <v>975</v>
      </c>
      <c r="E296" s="4">
        <v>33503528</v>
      </c>
      <c r="F296" s="4">
        <f t="shared" si="23"/>
        <v>402042336</v>
      </c>
      <c r="G296" s="4">
        <v>4872398.75</v>
      </c>
      <c r="H296" s="4">
        <f t="shared" si="24"/>
        <v>1.211911859451538E-2</v>
      </c>
      <c r="K296" s="4" t="s">
        <v>1135</v>
      </c>
      <c r="L296" s="4" t="s">
        <v>1136</v>
      </c>
      <c r="M296" s="4" t="s">
        <v>1137</v>
      </c>
      <c r="N296" s="4" t="s">
        <v>975</v>
      </c>
      <c r="O296" s="4">
        <v>30900673</v>
      </c>
      <c r="P296" s="4">
        <f t="shared" si="20"/>
        <v>370808076</v>
      </c>
      <c r="Q296" s="4">
        <v>2645952.59</v>
      </c>
      <c r="R296" s="4">
        <f t="shared" si="21"/>
        <v>7.1356390576563381E-3</v>
      </c>
      <c r="S296" s="4">
        <f t="shared" si="22"/>
        <v>-4.9834795368590415E-3</v>
      </c>
    </row>
    <row r="297" spans="1:19" x14ac:dyDescent="0.25">
      <c r="A297" s="4" t="s">
        <v>1138</v>
      </c>
      <c r="B297" s="4" t="s">
        <v>1139</v>
      </c>
      <c r="C297" s="4" t="s">
        <v>1139</v>
      </c>
      <c r="D297" s="4"/>
      <c r="E297" s="4">
        <v>33503529</v>
      </c>
      <c r="F297" s="4">
        <f t="shared" si="23"/>
        <v>402042348</v>
      </c>
      <c r="G297" s="4"/>
      <c r="H297" s="4">
        <f t="shared" si="24"/>
        <v>0</v>
      </c>
      <c r="K297" s="4" t="s">
        <v>1138</v>
      </c>
      <c r="L297" s="4" t="s">
        <v>1139</v>
      </c>
      <c r="M297" s="4" t="s">
        <v>1139</v>
      </c>
      <c r="N297" s="4"/>
      <c r="O297" s="4">
        <v>30900674</v>
      </c>
      <c r="P297" s="4">
        <f t="shared" si="20"/>
        <v>370808088</v>
      </c>
      <c r="Q297" s="4">
        <v>2615532.31</v>
      </c>
      <c r="R297" s="4">
        <f t="shared" si="21"/>
        <v>7.0536010260919659E-3</v>
      </c>
      <c r="S297" s="4">
        <f t="shared" si="22"/>
        <v>7.0536010260919659E-3</v>
      </c>
    </row>
    <row r="298" spans="1:19" x14ac:dyDescent="0.25">
      <c r="A298" s="4" t="s">
        <v>1140</v>
      </c>
      <c r="B298" s="4" t="s">
        <v>1141</v>
      </c>
      <c r="C298" s="4" t="s">
        <v>1142</v>
      </c>
      <c r="D298" s="4" t="s">
        <v>1142</v>
      </c>
      <c r="E298" s="4">
        <v>33503530</v>
      </c>
      <c r="F298" s="4">
        <f t="shared" si="23"/>
        <v>402042360</v>
      </c>
      <c r="G298" s="4">
        <v>2530697.1</v>
      </c>
      <c r="H298" s="4">
        <f t="shared" si="24"/>
        <v>6.2946031358486702E-3</v>
      </c>
      <c r="K298" s="4" t="s">
        <v>1140</v>
      </c>
      <c r="L298" s="4" t="s">
        <v>1141</v>
      </c>
      <c r="M298" s="4" t="s">
        <v>1142</v>
      </c>
      <c r="N298" s="4" t="s">
        <v>1142</v>
      </c>
      <c r="O298" s="4">
        <v>30900675</v>
      </c>
      <c r="P298" s="4">
        <f t="shared" si="20"/>
        <v>370808100</v>
      </c>
      <c r="Q298" s="4">
        <v>2610744.04</v>
      </c>
      <c r="R298" s="4">
        <f t="shared" si="21"/>
        <v>7.0406877303920814E-3</v>
      </c>
      <c r="S298" s="4">
        <f t="shared" si="22"/>
        <v>7.4608459454341119E-4</v>
      </c>
    </row>
    <row r="299" spans="1:19" x14ac:dyDescent="0.25">
      <c r="A299" s="4" t="s">
        <v>1143</v>
      </c>
      <c r="B299" s="4" t="s">
        <v>1144</v>
      </c>
      <c r="C299" s="4" t="s">
        <v>1145</v>
      </c>
      <c r="D299" s="4" t="s">
        <v>1146</v>
      </c>
      <c r="E299" s="4">
        <v>33503531</v>
      </c>
      <c r="F299" s="4">
        <f t="shared" si="23"/>
        <v>402042372</v>
      </c>
      <c r="G299" s="4">
        <v>4868611.2300000004</v>
      </c>
      <c r="H299" s="4">
        <f t="shared" si="24"/>
        <v>1.2109696810763022E-2</v>
      </c>
      <c r="K299" s="4" t="s">
        <v>1143</v>
      </c>
      <c r="L299" s="4" t="s">
        <v>1144</v>
      </c>
      <c r="M299" s="4" t="s">
        <v>1145</v>
      </c>
      <c r="N299" s="4" t="s">
        <v>1146</v>
      </c>
      <c r="O299" s="4">
        <v>30900676</v>
      </c>
      <c r="P299" s="4">
        <f t="shared" si="20"/>
        <v>370808112</v>
      </c>
      <c r="Q299" s="4">
        <v>2567585.38</v>
      </c>
      <c r="R299" s="4">
        <f t="shared" si="21"/>
        <v>6.9242966831318939E-3</v>
      </c>
      <c r="S299" s="4">
        <f t="shared" si="22"/>
        <v>-5.1854001276311285E-3</v>
      </c>
    </row>
    <row r="300" spans="1:19" x14ac:dyDescent="0.25">
      <c r="A300" s="4" t="s">
        <v>1147</v>
      </c>
      <c r="B300" s="4" t="s">
        <v>1148</v>
      </c>
      <c r="C300" s="4" t="s">
        <v>1149</v>
      </c>
      <c r="D300" s="4" t="s">
        <v>1150</v>
      </c>
      <c r="E300" s="4">
        <v>33503532</v>
      </c>
      <c r="F300" s="4">
        <f t="shared" si="23"/>
        <v>402042384</v>
      </c>
      <c r="G300" s="4">
        <v>4852493.7</v>
      </c>
      <c r="H300" s="4">
        <f t="shared" si="24"/>
        <v>1.2069607317819506E-2</v>
      </c>
      <c r="K300" s="4" t="s">
        <v>1147</v>
      </c>
      <c r="L300" s="4" t="s">
        <v>1148</v>
      </c>
      <c r="M300" s="4" t="s">
        <v>1149</v>
      </c>
      <c r="N300" s="4" t="s">
        <v>1150</v>
      </c>
      <c r="O300" s="4">
        <v>30900677</v>
      </c>
      <c r="P300" s="4">
        <f t="shared" si="20"/>
        <v>370808124</v>
      </c>
      <c r="Q300" s="4">
        <v>2537428.3199999998</v>
      </c>
      <c r="R300" s="4">
        <f t="shared" si="21"/>
        <v>6.8429685213692885E-3</v>
      </c>
      <c r="S300" s="4">
        <f t="shared" si="22"/>
        <v>-5.2266387964502179E-3</v>
      </c>
    </row>
    <row r="301" spans="1:19" x14ac:dyDescent="0.25">
      <c r="A301" s="4" t="s">
        <v>1151</v>
      </c>
      <c r="B301" s="4" t="s">
        <v>1152</v>
      </c>
      <c r="C301" s="4" t="s">
        <v>1153</v>
      </c>
      <c r="D301" s="4" t="s">
        <v>1154</v>
      </c>
      <c r="E301" s="4">
        <v>33503533</v>
      </c>
      <c r="F301" s="4">
        <f t="shared" si="23"/>
        <v>402042396</v>
      </c>
      <c r="G301" s="4">
        <v>2415942.5499999998</v>
      </c>
      <c r="H301" s="4">
        <f t="shared" si="24"/>
        <v>6.0091735947171102E-3</v>
      </c>
      <c r="K301" s="4" t="s">
        <v>1151</v>
      </c>
      <c r="L301" s="4" t="s">
        <v>1152</v>
      </c>
      <c r="M301" s="4" t="s">
        <v>1153</v>
      </c>
      <c r="N301" s="4" t="s">
        <v>1154</v>
      </c>
      <c r="O301" s="4">
        <v>30900678</v>
      </c>
      <c r="P301" s="4">
        <f t="shared" si="20"/>
        <v>370808136</v>
      </c>
      <c r="Q301" s="4">
        <v>2492364.25</v>
      </c>
      <c r="R301" s="4">
        <f t="shared" si="21"/>
        <v>6.7214389546188386E-3</v>
      </c>
      <c r="S301" s="4">
        <f t="shared" si="22"/>
        <v>7.1226535990172833E-4</v>
      </c>
    </row>
    <row r="302" spans="1:19" x14ac:dyDescent="0.25">
      <c r="A302" s="4" t="s">
        <v>1155</v>
      </c>
      <c r="B302" s="4" t="s">
        <v>1156</v>
      </c>
      <c r="C302" s="4" t="s">
        <v>1157</v>
      </c>
      <c r="D302" s="4" t="s">
        <v>1158</v>
      </c>
      <c r="E302" s="4">
        <v>33503534</v>
      </c>
      <c r="F302" s="4">
        <f t="shared" si="23"/>
        <v>402042408</v>
      </c>
      <c r="G302" s="4">
        <v>2281849.39</v>
      </c>
      <c r="H302" s="4">
        <f t="shared" si="24"/>
        <v>5.6756435256451855E-3</v>
      </c>
      <c r="K302" s="4" t="s">
        <v>1155</v>
      </c>
      <c r="L302" s="4" t="s">
        <v>1156</v>
      </c>
      <c r="M302" s="4" t="s">
        <v>1157</v>
      </c>
      <c r="N302" s="4" t="s">
        <v>1158</v>
      </c>
      <c r="O302" s="4">
        <v>30900679</v>
      </c>
      <c r="P302" s="4">
        <f t="shared" si="20"/>
        <v>370808148</v>
      </c>
      <c r="Q302" s="4">
        <v>2447572.98</v>
      </c>
      <c r="R302" s="4">
        <f t="shared" si="21"/>
        <v>6.6006450861484309E-3</v>
      </c>
      <c r="S302" s="4">
        <f t="shared" si="22"/>
        <v>9.2500156050324533E-4</v>
      </c>
    </row>
    <row r="303" spans="1:19" x14ac:dyDescent="0.25">
      <c r="A303" s="4" t="s">
        <v>1159</v>
      </c>
      <c r="B303" s="4" t="s">
        <v>1160</v>
      </c>
      <c r="C303" s="4" t="s">
        <v>1161</v>
      </c>
      <c r="D303" s="4" t="s">
        <v>1162</v>
      </c>
      <c r="E303" s="4">
        <v>33503535</v>
      </c>
      <c r="F303" s="4">
        <f t="shared" si="23"/>
        <v>402042420</v>
      </c>
      <c r="G303" s="4">
        <v>2528440.9500000002</v>
      </c>
      <c r="H303" s="4">
        <f t="shared" si="24"/>
        <v>6.2889904751841866E-3</v>
      </c>
      <c r="K303" s="4" t="s">
        <v>1159</v>
      </c>
      <c r="L303" s="4" t="s">
        <v>1160</v>
      </c>
      <c r="M303" s="4" t="s">
        <v>1161</v>
      </c>
      <c r="N303" s="4" t="s">
        <v>1162</v>
      </c>
      <c r="O303" s="4">
        <v>30900680</v>
      </c>
      <c r="P303" s="4">
        <f t="shared" si="20"/>
        <v>370808160</v>
      </c>
      <c r="Q303" s="4">
        <v>2392838.44</v>
      </c>
      <c r="R303" s="4">
        <f t="shared" si="21"/>
        <v>6.4530360928411069E-3</v>
      </c>
      <c r="S303" s="4">
        <f t="shared" si="22"/>
        <v>1.6404561765692022E-4</v>
      </c>
    </row>
    <row r="304" spans="1:19" x14ac:dyDescent="0.25">
      <c r="A304" s="4" t="s">
        <v>1163</v>
      </c>
      <c r="B304" s="4" t="s">
        <v>1164</v>
      </c>
      <c r="C304" s="4" t="s">
        <v>1165</v>
      </c>
      <c r="D304" s="4" t="s">
        <v>1166</v>
      </c>
      <c r="E304" s="4">
        <v>33503536</v>
      </c>
      <c r="F304" s="4">
        <f t="shared" si="23"/>
        <v>402042432</v>
      </c>
      <c r="G304" s="4">
        <v>3963583.51</v>
      </c>
      <c r="H304" s="4">
        <f t="shared" si="24"/>
        <v>9.8586198732376583E-3</v>
      </c>
      <c r="K304" s="4" t="s">
        <v>1163</v>
      </c>
      <c r="L304" s="4" t="s">
        <v>1164</v>
      </c>
      <c r="M304" s="4" t="s">
        <v>1165</v>
      </c>
      <c r="N304" s="4" t="s">
        <v>1166</v>
      </c>
      <c r="O304" s="4">
        <v>30900681</v>
      </c>
      <c r="P304" s="4">
        <f t="shared" si="20"/>
        <v>370808172</v>
      </c>
      <c r="Q304" s="4">
        <v>2351485.64</v>
      </c>
      <c r="R304" s="4">
        <f t="shared" si="21"/>
        <v>6.341515148700661E-3</v>
      </c>
      <c r="S304" s="4">
        <f t="shared" si="22"/>
        <v>-3.5171047245369973E-3</v>
      </c>
    </row>
    <row r="305" spans="1:19" x14ac:dyDescent="0.25">
      <c r="A305" s="4" t="s">
        <v>1167</v>
      </c>
      <c r="B305" s="4" t="s">
        <v>1168</v>
      </c>
      <c r="C305" s="4" t="s">
        <v>1169</v>
      </c>
      <c r="D305" s="4" t="s">
        <v>1170</v>
      </c>
      <c r="E305" s="4">
        <v>33503537</v>
      </c>
      <c r="F305" s="4">
        <f t="shared" si="23"/>
        <v>402042444</v>
      </c>
      <c r="G305" s="4"/>
      <c r="H305" s="4">
        <f t="shared" si="24"/>
        <v>0</v>
      </c>
      <c r="K305" s="4" t="s">
        <v>1167</v>
      </c>
      <c r="L305" s="4" t="s">
        <v>1168</v>
      </c>
      <c r="M305" s="4" t="s">
        <v>1169</v>
      </c>
      <c r="N305" s="4" t="s">
        <v>1170</v>
      </c>
      <c r="O305" s="4">
        <v>30900682</v>
      </c>
      <c r="P305" s="4">
        <f t="shared" si="20"/>
        <v>370808184</v>
      </c>
      <c r="Q305" s="4">
        <v>2339271.58</v>
      </c>
      <c r="R305" s="4">
        <f t="shared" si="21"/>
        <v>6.3085759185940735E-3</v>
      </c>
      <c r="S305" s="4">
        <f t="shared" si="22"/>
        <v>6.3085759185940735E-3</v>
      </c>
    </row>
    <row r="306" spans="1:19" x14ac:dyDescent="0.25">
      <c r="A306" s="4" t="s">
        <v>1171</v>
      </c>
      <c r="B306" s="4" t="s">
        <v>1172</v>
      </c>
      <c r="C306" s="4" t="s">
        <v>1173</v>
      </c>
      <c r="D306" s="4" t="s">
        <v>1174</v>
      </c>
      <c r="E306" s="4">
        <v>33503538</v>
      </c>
      <c r="F306" s="4">
        <f t="shared" si="23"/>
        <v>402042456</v>
      </c>
      <c r="G306" s="4">
        <v>5217873.28</v>
      </c>
      <c r="H306" s="4">
        <f t="shared" si="24"/>
        <v>1.2978413603164339E-2</v>
      </c>
      <c r="K306" s="4" t="s">
        <v>1171</v>
      </c>
      <c r="L306" s="4" t="s">
        <v>1172</v>
      </c>
      <c r="M306" s="4" t="s">
        <v>1173</v>
      </c>
      <c r="N306" s="4" t="s">
        <v>1174</v>
      </c>
      <c r="O306" s="4">
        <v>30900683</v>
      </c>
      <c r="P306" s="4">
        <f t="shared" si="20"/>
        <v>370808196</v>
      </c>
      <c r="Q306" s="4">
        <v>2315051.67</v>
      </c>
      <c r="R306" s="4">
        <f t="shared" si="21"/>
        <v>6.2432591700319374E-3</v>
      </c>
      <c r="S306" s="4">
        <f t="shared" si="22"/>
        <v>-6.7351544331324016E-3</v>
      </c>
    </row>
    <row r="307" spans="1:19" x14ac:dyDescent="0.25">
      <c r="A307" s="4" t="s">
        <v>1175</v>
      </c>
      <c r="B307" s="4" t="s">
        <v>1176</v>
      </c>
      <c r="C307" s="4" t="s">
        <v>1177</v>
      </c>
      <c r="D307" s="4" t="s">
        <v>1178</v>
      </c>
      <c r="E307" s="4">
        <v>33503539</v>
      </c>
      <c r="F307" s="4">
        <f t="shared" si="23"/>
        <v>402042468</v>
      </c>
      <c r="G307" s="4">
        <v>3860538.61</v>
      </c>
      <c r="H307" s="4">
        <f t="shared" si="24"/>
        <v>9.6023154698174819E-3</v>
      </c>
      <c r="K307" s="4" t="s">
        <v>1175</v>
      </c>
      <c r="L307" s="4" t="s">
        <v>1176</v>
      </c>
      <c r="M307" s="4" t="s">
        <v>1177</v>
      </c>
      <c r="N307" s="4" t="s">
        <v>1178</v>
      </c>
      <c r="O307" s="4">
        <v>30900684</v>
      </c>
      <c r="P307" s="4">
        <f t="shared" si="20"/>
        <v>370808208</v>
      </c>
      <c r="Q307" s="4">
        <v>2310625.7200000002</v>
      </c>
      <c r="R307" s="4">
        <f t="shared" si="21"/>
        <v>6.2313230132165793E-3</v>
      </c>
      <c r="S307" s="4">
        <f t="shared" si="22"/>
        <v>-3.3709924566009027E-3</v>
      </c>
    </row>
    <row r="308" spans="1:19" x14ac:dyDescent="0.25">
      <c r="A308" s="4" t="s">
        <v>1179</v>
      </c>
      <c r="B308" s="4" t="s">
        <v>1180</v>
      </c>
      <c r="C308" s="4" t="s">
        <v>1181</v>
      </c>
      <c r="D308" s="4" t="s">
        <v>1182</v>
      </c>
      <c r="E308" s="4">
        <v>33503540</v>
      </c>
      <c r="F308" s="4">
        <f t="shared" si="23"/>
        <v>402042480</v>
      </c>
      <c r="G308" s="4">
        <v>182944.53</v>
      </c>
      <c r="H308" s="4">
        <f t="shared" si="24"/>
        <v>4.5503781092983011E-4</v>
      </c>
      <c r="K308" s="4" t="s">
        <v>1179</v>
      </c>
      <c r="L308" s="4" t="s">
        <v>1180</v>
      </c>
      <c r="M308" s="4" t="s">
        <v>1181</v>
      </c>
      <c r="N308" s="4" t="s">
        <v>1182</v>
      </c>
      <c r="O308" s="4">
        <v>30900685</v>
      </c>
      <c r="P308" s="4">
        <f t="shared" si="20"/>
        <v>370808220</v>
      </c>
      <c r="Q308" s="4">
        <v>2275395.6800000002</v>
      </c>
      <c r="R308" s="4">
        <f t="shared" si="21"/>
        <v>6.1363140223806263E-3</v>
      </c>
      <c r="S308" s="4">
        <f t="shared" si="22"/>
        <v>5.681276211450796E-3</v>
      </c>
    </row>
    <row r="309" spans="1:19" x14ac:dyDescent="0.25">
      <c r="A309" s="4" t="s">
        <v>1183</v>
      </c>
      <c r="B309" s="4" t="s">
        <v>1184</v>
      </c>
      <c r="C309" s="4" t="s">
        <v>1185</v>
      </c>
      <c r="D309" s="4" t="s">
        <v>1186</v>
      </c>
      <c r="E309" s="4">
        <v>33503541</v>
      </c>
      <c r="F309" s="4">
        <f t="shared" si="23"/>
        <v>402042492</v>
      </c>
      <c r="G309" s="4">
        <v>1658733.58</v>
      </c>
      <c r="H309" s="4">
        <f t="shared" si="24"/>
        <v>4.1257668356109983E-3</v>
      </c>
      <c r="K309" s="4" t="s">
        <v>1183</v>
      </c>
      <c r="L309" s="4" t="s">
        <v>1184</v>
      </c>
      <c r="M309" s="4" t="s">
        <v>1185</v>
      </c>
      <c r="N309" s="4" t="s">
        <v>1186</v>
      </c>
      <c r="O309" s="4">
        <v>30900686</v>
      </c>
      <c r="P309" s="4">
        <f t="shared" si="20"/>
        <v>370808232</v>
      </c>
      <c r="Q309" s="4">
        <v>2258904.52</v>
      </c>
      <c r="R309" s="4">
        <f t="shared" si="21"/>
        <v>6.0918402696086855E-3</v>
      </c>
      <c r="S309" s="4">
        <f t="shared" si="22"/>
        <v>1.9660734339976872E-3</v>
      </c>
    </row>
    <row r="310" spans="1:19" x14ac:dyDescent="0.25">
      <c r="A310" s="4" t="s">
        <v>1187</v>
      </c>
      <c r="B310" s="4" t="s">
        <v>1188</v>
      </c>
      <c r="C310" s="4" t="s">
        <v>1189</v>
      </c>
      <c r="D310" s="4" t="s">
        <v>1190</v>
      </c>
      <c r="E310" s="4">
        <v>33503542</v>
      </c>
      <c r="F310" s="4">
        <f t="shared" si="23"/>
        <v>402042504</v>
      </c>
      <c r="G310" s="4"/>
      <c r="H310" s="4">
        <f t="shared" si="24"/>
        <v>0</v>
      </c>
      <c r="K310" s="4" t="s">
        <v>1187</v>
      </c>
      <c r="L310" s="4" t="s">
        <v>1188</v>
      </c>
      <c r="M310" s="4" t="s">
        <v>1189</v>
      </c>
      <c r="N310" s="4" t="s">
        <v>1190</v>
      </c>
      <c r="O310" s="4">
        <v>30900687</v>
      </c>
      <c r="P310" s="4">
        <f t="shared" si="20"/>
        <v>370808244</v>
      </c>
      <c r="Q310" s="4">
        <v>2197743.4300000002</v>
      </c>
      <c r="R310" s="4">
        <f t="shared" si="21"/>
        <v>5.9269001311632119E-3</v>
      </c>
      <c r="S310" s="4">
        <f t="shared" si="22"/>
        <v>5.9269001311632119E-3</v>
      </c>
    </row>
    <row r="311" spans="1:19" x14ac:dyDescent="0.25">
      <c r="A311" s="4" t="s">
        <v>1191</v>
      </c>
      <c r="B311" s="4" t="s">
        <v>1192</v>
      </c>
      <c r="C311" s="4" t="s">
        <v>1193</v>
      </c>
      <c r="D311" s="4" t="s">
        <v>1193</v>
      </c>
      <c r="E311" s="4">
        <v>33503543</v>
      </c>
      <c r="F311" s="4">
        <f t="shared" si="23"/>
        <v>402042516</v>
      </c>
      <c r="G311" s="4">
        <v>3247881.26</v>
      </c>
      <c r="H311" s="4">
        <f t="shared" si="24"/>
        <v>8.0784522301616465E-3</v>
      </c>
      <c r="K311" s="4" t="s">
        <v>1191</v>
      </c>
      <c r="L311" s="4" t="s">
        <v>1192</v>
      </c>
      <c r="M311" s="4" t="s">
        <v>1193</v>
      </c>
      <c r="N311" s="4" t="s">
        <v>1193</v>
      </c>
      <c r="O311" s="4">
        <v>30900688</v>
      </c>
      <c r="P311" s="4">
        <f t="shared" si="20"/>
        <v>370808256</v>
      </c>
      <c r="Q311" s="4">
        <v>2117021.75</v>
      </c>
      <c r="R311" s="4">
        <f t="shared" si="21"/>
        <v>5.7092087777031592E-3</v>
      </c>
      <c r="S311" s="4">
        <f t="shared" si="22"/>
        <v>-2.3692434524584874E-3</v>
      </c>
    </row>
    <row r="312" spans="1:19" x14ac:dyDescent="0.25">
      <c r="A312" s="4" t="s">
        <v>1194</v>
      </c>
      <c r="B312" s="4" t="s">
        <v>1195</v>
      </c>
      <c r="C312" s="4" t="s">
        <v>1196</v>
      </c>
      <c r="D312" s="4" t="s">
        <v>1197</v>
      </c>
      <c r="E312" s="4">
        <v>33503544</v>
      </c>
      <c r="F312" s="4">
        <f t="shared" si="23"/>
        <v>402042528</v>
      </c>
      <c r="G312" s="4">
        <v>2326994.91</v>
      </c>
      <c r="H312" s="4">
        <f t="shared" si="24"/>
        <v>5.7879322408399547E-3</v>
      </c>
      <c r="K312" s="4" t="s">
        <v>1194</v>
      </c>
      <c r="L312" s="4" t="s">
        <v>1195</v>
      </c>
      <c r="M312" s="4" t="s">
        <v>1196</v>
      </c>
      <c r="N312" s="4" t="s">
        <v>1197</v>
      </c>
      <c r="O312" s="4">
        <v>30900689</v>
      </c>
      <c r="P312" s="4">
        <f t="shared" si="20"/>
        <v>370808268</v>
      </c>
      <c r="Q312" s="4">
        <v>2105222.62</v>
      </c>
      <c r="R312" s="4">
        <f t="shared" si="21"/>
        <v>5.6773885635149866E-3</v>
      </c>
      <c r="S312" s="4">
        <f t="shared" si="22"/>
        <v>-1.1054367732496809E-4</v>
      </c>
    </row>
    <row r="313" spans="1:19" x14ac:dyDescent="0.25">
      <c r="A313" s="4" t="s">
        <v>1198</v>
      </c>
      <c r="B313" s="4" t="s">
        <v>1199</v>
      </c>
      <c r="C313" s="4" t="s">
        <v>1200</v>
      </c>
      <c r="D313" s="4" t="s">
        <v>1201</v>
      </c>
      <c r="E313" s="4">
        <v>33503545</v>
      </c>
      <c r="F313" s="4">
        <f t="shared" si="23"/>
        <v>402042540</v>
      </c>
      <c r="G313" s="4">
        <v>2506442.4700000002</v>
      </c>
      <c r="H313" s="4">
        <f t="shared" si="24"/>
        <v>6.2342718011880044E-3</v>
      </c>
      <c r="K313" s="4" t="s">
        <v>1198</v>
      </c>
      <c r="L313" s="4" t="s">
        <v>1199</v>
      </c>
      <c r="M313" s="4" t="s">
        <v>1200</v>
      </c>
      <c r="N313" s="4" t="s">
        <v>1201</v>
      </c>
      <c r="O313" s="4">
        <v>30900690</v>
      </c>
      <c r="P313" s="4">
        <f t="shared" si="20"/>
        <v>370808280</v>
      </c>
      <c r="Q313" s="4">
        <v>2089198.52</v>
      </c>
      <c r="R313" s="4">
        <f t="shared" si="21"/>
        <v>5.6341744040882798E-3</v>
      </c>
      <c r="S313" s="4">
        <f t="shared" si="22"/>
        <v>-6.0009739709972459E-4</v>
      </c>
    </row>
    <row r="314" spans="1:19" x14ac:dyDescent="0.25">
      <c r="A314" s="4" t="s">
        <v>1202</v>
      </c>
      <c r="B314" s="4" t="s">
        <v>1203</v>
      </c>
      <c r="C314" s="4" t="s">
        <v>1204</v>
      </c>
      <c r="D314" s="4" t="s">
        <v>1205</v>
      </c>
      <c r="E314" s="4">
        <v>33503546</v>
      </c>
      <c r="F314" s="4">
        <f t="shared" si="23"/>
        <v>402042552</v>
      </c>
      <c r="G314" s="4">
        <v>1396845.14</v>
      </c>
      <c r="H314" s="4">
        <f t="shared" si="24"/>
        <v>3.4743713894244705E-3</v>
      </c>
      <c r="K314" s="4" t="s">
        <v>1202</v>
      </c>
      <c r="L314" s="4" t="s">
        <v>1203</v>
      </c>
      <c r="M314" s="4" t="s">
        <v>1204</v>
      </c>
      <c r="N314" s="4" t="s">
        <v>1205</v>
      </c>
      <c r="O314" s="4">
        <v>30900691</v>
      </c>
      <c r="P314" s="4">
        <f t="shared" si="20"/>
        <v>370808292</v>
      </c>
      <c r="Q314" s="4">
        <v>2075657.96</v>
      </c>
      <c r="R314" s="4">
        <f t="shared" si="21"/>
        <v>5.597657886248132E-3</v>
      </c>
      <c r="S314" s="4">
        <f t="shared" si="22"/>
        <v>2.1232864968236615E-3</v>
      </c>
    </row>
    <row r="315" spans="1:19" x14ac:dyDescent="0.25">
      <c r="A315" s="4">
        <v>90715</v>
      </c>
      <c r="B315" s="4" t="s">
        <v>1206</v>
      </c>
      <c r="C315" s="4" t="s">
        <v>1207</v>
      </c>
      <c r="D315" s="4" t="s">
        <v>1208</v>
      </c>
      <c r="E315" s="4">
        <v>33503547</v>
      </c>
      <c r="F315" s="4">
        <f t="shared" si="23"/>
        <v>402042564</v>
      </c>
      <c r="G315" s="4">
        <v>2090915.13</v>
      </c>
      <c r="H315" s="4">
        <f t="shared" si="24"/>
        <v>5.2007307614325132E-3</v>
      </c>
      <c r="K315" s="4">
        <v>90715</v>
      </c>
      <c r="L315" s="4" t="s">
        <v>1206</v>
      </c>
      <c r="M315" s="4" t="s">
        <v>1207</v>
      </c>
      <c r="N315" s="4" t="s">
        <v>1208</v>
      </c>
      <c r="O315" s="4">
        <v>30900692</v>
      </c>
      <c r="P315" s="4">
        <f t="shared" si="20"/>
        <v>370808304</v>
      </c>
      <c r="Q315" s="4">
        <v>2045912.92</v>
      </c>
      <c r="R315" s="4">
        <f t="shared" si="21"/>
        <v>5.5174409470614225E-3</v>
      </c>
      <c r="S315" s="4">
        <f t="shared" si="22"/>
        <v>3.1671018562890937E-4</v>
      </c>
    </row>
    <row r="316" spans="1:19" x14ac:dyDescent="0.25">
      <c r="A316" s="4" t="s">
        <v>1209</v>
      </c>
      <c r="B316" s="4" t="s">
        <v>1210</v>
      </c>
      <c r="C316" s="4" t="s">
        <v>1211</v>
      </c>
      <c r="D316" s="4" t="s">
        <v>1211</v>
      </c>
      <c r="E316" s="4">
        <v>33503548</v>
      </c>
      <c r="F316" s="4">
        <f t="shared" si="23"/>
        <v>402042576</v>
      </c>
      <c r="G316" s="4">
        <v>1582287.34</v>
      </c>
      <c r="H316" s="4">
        <f t="shared" si="24"/>
        <v>3.9356213357860884E-3</v>
      </c>
      <c r="K316" s="4" t="s">
        <v>1209</v>
      </c>
      <c r="L316" s="4" t="s">
        <v>1210</v>
      </c>
      <c r="M316" s="4" t="s">
        <v>1211</v>
      </c>
      <c r="N316" s="4" t="s">
        <v>1211</v>
      </c>
      <c r="O316" s="4">
        <v>30900693</v>
      </c>
      <c r="P316" s="4">
        <f t="shared" si="20"/>
        <v>370808316</v>
      </c>
      <c r="Q316" s="4">
        <v>1979223.02</v>
      </c>
      <c r="R316" s="4">
        <f t="shared" si="21"/>
        <v>5.3375907027931923E-3</v>
      </c>
      <c r="S316" s="4">
        <f t="shared" si="22"/>
        <v>1.4019693670071038E-3</v>
      </c>
    </row>
    <row r="317" spans="1:19" x14ac:dyDescent="0.25">
      <c r="A317" s="4" t="s">
        <v>1212</v>
      </c>
      <c r="B317" s="4" t="s">
        <v>1213</v>
      </c>
      <c r="C317" s="4" t="s">
        <v>1214</v>
      </c>
      <c r="D317" s="4" t="s">
        <v>1215</v>
      </c>
      <c r="E317" s="4">
        <v>33503549</v>
      </c>
      <c r="F317" s="4">
        <f t="shared" si="23"/>
        <v>402042588</v>
      </c>
      <c r="G317" s="4">
        <v>1811695.16</v>
      </c>
      <c r="H317" s="4">
        <f t="shared" si="24"/>
        <v>4.5062269870772996E-3</v>
      </c>
      <c r="K317" s="4" t="s">
        <v>1212</v>
      </c>
      <c r="L317" s="4" t="s">
        <v>1213</v>
      </c>
      <c r="M317" s="4" t="s">
        <v>1214</v>
      </c>
      <c r="N317" s="4" t="s">
        <v>1215</v>
      </c>
      <c r="O317" s="4">
        <v>30900694</v>
      </c>
      <c r="P317" s="4">
        <f t="shared" si="20"/>
        <v>370808328</v>
      </c>
      <c r="Q317" s="4">
        <v>1907849.91</v>
      </c>
      <c r="R317" s="4">
        <f t="shared" si="21"/>
        <v>5.1451107376423322E-3</v>
      </c>
      <c r="S317" s="4">
        <f t="shared" si="22"/>
        <v>6.3888375056503268E-4</v>
      </c>
    </row>
    <row r="318" spans="1:19" x14ac:dyDescent="0.25">
      <c r="A318" s="4" t="s">
        <v>1216</v>
      </c>
      <c r="B318" s="4" t="s">
        <v>1217</v>
      </c>
      <c r="C318" s="4" t="s">
        <v>1218</v>
      </c>
      <c r="D318" s="4" t="s">
        <v>1219</v>
      </c>
      <c r="E318" s="4">
        <v>33503550</v>
      </c>
      <c r="F318" s="4">
        <f t="shared" si="23"/>
        <v>402042600</v>
      </c>
      <c r="G318" s="4">
        <v>3649301.68</v>
      </c>
      <c r="H318" s="4">
        <f t="shared" si="24"/>
        <v>9.0769029948567642E-3</v>
      </c>
      <c r="K318" s="4" t="s">
        <v>1216</v>
      </c>
      <c r="L318" s="4" t="s">
        <v>1217</v>
      </c>
      <c r="M318" s="4" t="s">
        <v>1218</v>
      </c>
      <c r="N318" s="4" t="s">
        <v>1219</v>
      </c>
      <c r="O318" s="4">
        <v>30900695</v>
      </c>
      <c r="P318" s="4">
        <f t="shared" si="20"/>
        <v>370808340</v>
      </c>
      <c r="Q318" s="4">
        <v>1892070.35</v>
      </c>
      <c r="R318" s="4">
        <f t="shared" si="21"/>
        <v>5.1025560805886949E-3</v>
      </c>
      <c r="S318" s="4">
        <f t="shared" si="22"/>
        <v>-3.9743469142680694E-3</v>
      </c>
    </row>
    <row r="319" spans="1:19" x14ac:dyDescent="0.25">
      <c r="A319" s="4" t="s">
        <v>1220</v>
      </c>
      <c r="B319" s="4" t="s">
        <v>1221</v>
      </c>
      <c r="C319" s="4" t="s">
        <v>1222</v>
      </c>
      <c r="D319" s="4" t="s">
        <v>1222</v>
      </c>
      <c r="E319" s="4">
        <v>33503551</v>
      </c>
      <c r="F319" s="4">
        <f t="shared" si="23"/>
        <v>402042612</v>
      </c>
      <c r="G319" s="4">
        <v>3108583.96</v>
      </c>
      <c r="H319" s="4">
        <f t="shared" si="24"/>
        <v>7.7319763309069336E-3</v>
      </c>
      <c r="K319" s="4" t="s">
        <v>1220</v>
      </c>
      <c r="L319" s="4" t="s">
        <v>1221</v>
      </c>
      <c r="M319" s="4" t="s">
        <v>1222</v>
      </c>
      <c r="N319" s="4" t="s">
        <v>1222</v>
      </c>
      <c r="O319" s="4">
        <v>30900696</v>
      </c>
      <c r="P319" s="4">
        <f t="shared" si="20"/>
        <v>370808352</v>
      </c>
      <c r="Q319" s="4">
        <v>1882326.11</v>
      </c>
      <c r="R319" s="4">
        <f t="shared" si="21"/>
        <v>5.0762775429610604E-3</v>
      </c>
      <c r="S319" s="4">
        <f t="shared" si="22"/>
        <v>-2.6556987879458732E-3</v>
      </c>
    </row>
    <row r="320" spans="1:19" x14ac:dyDescent="0.25">
      <c r="A320" s="4" t="s">
        <v>1223</v>
      </c>
      <c r="B320" s="4" t="s">
        <v>1224</v>
      </c>
      <c r="C320" s="4" t="s">
        <v>1225</v>
      </c>
      <c r="D320" s="4" t="s">
        <v>1226</v>
      </c>
      <c r="E320" s="4">
        <v>33503552</v>
      </c>
      <c r="F320" s="4">
        <f t="shared" si="23"/>
        <v>402042624</v>
      </c>
      <c r="G320" s="4">
        <v>208938.83</v>
      </c>
      <c r="H320" s="4">
        <f t="shared" si="24"/>
        <v>5.1969323033768675E-4</v>
      </c>
      <c r="K320" s="4" t="s">
        <v>1223</v>
      </c>
      <c r="L320" s="4" t="s">
        <v>1224</v>
      </c>
      <c r="M320" s="4" t="s">
        <v>1225</v>
      </c>
      <c r="N320" s="4" t="s">
        <v>1226</v>
      </c>
      <c r="O320" s="4">
        <v>30900697</v>
      </c>
      <c r="P320" s="4">
        <f t="shared" si="20"/>
        <v>370808364</v>
      </c>
      <c r="Q320" s="4">
        <v>1865929.39</v>
      </c>
      <c r="R320" s="4">
        <f t="shared" si="21"/>
        <v>5.0320585271372139E-3</v>
      </c>
      <c r="S320" s="4">
        <f t="shared" si="22"/>
        <v>4.5123652967995267E-3</v>
      </c>
    </row>
    <row r="321" spans="1:19" x14ac:dyDescent="0.25">
      <c r="A321" s="4" t="s">
        <v>1227</v>
      </c>
      <c r="B321" s="4" t="s">
        <v>1228</v>
      </c>
      <c r="C321" s="4" t="s">
        <v>1229</v>
      </c>
      <c r="D321" s="4" t="s">
        <v>1230</v>
      </c>
      <c r="E321" s="4">
        <v>33503553</v>
      </c>
      <c r="F321" s="4">
        <f t="shared" si="23"/>
        <v>402042636</v>
      </c>
      <c r="G321" s="4">
        <v>2248295.5499999998</v>
      </c>
      <c r="H321" s="4">
        <f t="shared" si="24"/>
        <v>5.5921818948575387E-3</v>
      </c>
      <c r="K321" s="4" t="s">
        <v>1227</v>
      </c>
      <c r="L321" s="4" t="s">
        <v>1228</v>
      </c>
      <c r="M321" s="4" t="s">
        <v>1229</v>
      </c>
      <c r="N321" s="4" t="s">
        <v>1230</v>
      </c>
      <c r="O321" s="4">
        <v>30900698</v>
      </c>
      <c r="P321" s="4">
        <f t="shared" si="20"/>
        <v>370808376</v>
      </c>
      <c r="Q321" s="4">
        <v>1855531.15</v>
      </c>
      <c r="R321" s="4">
        <f t="shared" si="21"/>
        <v>5.0040162792870675E-3</v>
      </c>
      <c r="S321" s="4">
        <f t="shared" si="22"/>
        <v>-5.881656155704712E-4</v>
      </c>
    </row>
    <row r="322" spans="1:19" x14ac:dyDescent="0.25">
      <c r="A322" s="4" t="s">
        <v>1231</v>
      </c>
      <c r="B322" s="4" t="s">
        <v>1232</v>
      </c>
      <c r="C322" s="4" t="s">
        <v>1233</v>
      </c>
      <c r="D322" s="4" t="s">
        <v>1234</v>
      </c>
      <c r="E322" s="4">
        <v>33503554</v>
      </c>
      <c r="F322" s="4">
        <f t="shared" si="23"/>
        <v>402042648</v>
      </c>
      <c r="G322" s="4">
        <v>726018.6</v>
      </c>
      <c r="H322" s="4">
        <f t="shared" si="24"/>
        <v>1.8058248387618817E-3</v>
      </c>
      <c r="K322" s="4" t="s">
        <v>1231</v>
      </c>
      <c r="L322" s="4" t="s">
        <v>1232</v>
      </c>
      <c r="M322" s="4" t="s">
        <v>1233</v>
      </c>
      <c r="N322" s="4" t="s">
        <v>1234</v>
      </c>
      <c r="O322" s="4">
        <v>30900699</v>
      </c>
      <c r="P322" s="4">
        <f t="shared" ref="P322:P385" si="25">O322*12</f>
        <v>370808388</v>
      </c>
      <c r="Q322" s="4">
        <v>1854267.27</v>
      </c>
      <c r="R322" s="4">
        <f t="shared" ref="R322:R385" si="26">Q322/P322</f>
        <v>5.0006076723377686E-3</v>
      </c>
      <c r="S322" s="4">
        <f t="shared" ref="S322:S385" si="27">R322-H322</f>
        <v>3.1947828335758869E-3</v>
      </c>
    </row>
    <row r="323" spans="1:19" x14ac:dyDescent="0.25">
      <c r="A323" s="4" t="s">
        <v>1235</v>
      </c>
      <c r="B323" s="4" t="s">
        <v>1236</v>
      </c>
      <c r="C323" s="4" t="s">
        <v>1237</v>
      </c>
      <c r="D323" s="4" t="s">
        <v>1238</v>
      </c>
      <c r="E323" s="4">
        <v>33503555</v>
      </c>
      <c r="F323" s="4">
        <f t="shared" ref="F323:F386" si="28">E323*12</f>
        <v>402042660</v>
      </c>
      <c r="G323" s="4">
        <v>1293816.1200000001</v>
      </c>
      <c r="H323" s="4">
        <f t="shared" ref="H323:H386" si="29">G323/F323</f>
        <v>3.2181065561550115E-3</v>
      </c>
      <c r="K323" s="4" t="s">
        <v>1235</v>
      </c>
      <c r="L323" s="4" t="s">
        <v>1236</v>
      </c>
      <c r="M323" s="4" t="s">
        <v>1237</v>
      </c>
      <c r="N323" s="4" t="s">
        <v>1238</v>
      </c>
      <c r="O323" s="4">
        <v>30900700</v>
      </c>
      <c r="P323" s="4">
        <f t="shared" si="25"/>
        <v>370808400</v>
      </c>
      <c r="Q323" s="4">
        <v>1831045.57</v>
      </c>
      <c r="R323" s="4">
        <f t="shared" si="26"/>
        <v>4.9379829852829659E-3</v>
      </c>
      <c r="S323" s="4">
        <f t="shared" si="27"/>
        <v>1.7198764291279545E-3</v>
      </c>
    </row>
    <row r="324" spans="1:19" x14ac:dyDescent="0.25">
      <c r="A324" s="4" t="s">
        <v>1239</v>
      </c>
      <c r="B324" s="4" t="s">
        <v>1240</v>
      </c>
      <c r="C324" s="4" t="s">
        <v>1241</v>
      </c>
      <c r="D324" s="4" t="s">
        <v>1242</v>
      </c>
      <c r="E324" s="4">
        <v>33503556</v>
      </c>
      <c r="F324" s="4">
        <f t="shared" si="28"/>
        <v>402042672</v>
      </c>
      <c r="G324" s="4"/>
      <c r="H324" s="4">
        <f t="shared" si="29"/>
        <v>0</v>
      </c>
      <c r="K324" s="4" t="s">
        <v>1239</v>
      </c>
      <c r="L324" s="4" t="s">
        <v>1240</v>
      </c>
      <c r="M324" s="4" t="s">
        <v>1241</v>
      </c>
      <c r="N324" s="4" t="s">
        <v>1242</v>
      </c>
      <c r="O324" s="4">
        <v>30900701</v>
      </c>
      <c r="P324" s="4">
        <f t="shared" si="25"/>
        <v>370808412</v>
      </c>
      <c r="Q324" s="4">
        <v>1827628.59</v>
      </c>
      <c r="R324" s="4">
        <f t="shared" si="26"/>
        <v>4.9287678781138331E-3</v>
      </c>
      <c r="S324" s="4">
        <f t="shared" si="27"/>
        <v>4.9287678781138331E-3</v>
      </c>
    </row>
    <row r="325" spans="1:19" x14ac:dyDescent="0.25">
      <c r="A325" s="4" t="s">
        <v>1243</v>
      </c>
      <c r="B325" s="4" t="s">
        <v>1244</v>
      </c>
      <c r="C325" s="4" t="s">
        <v>1245</v>
      </c>
      <c r="D325" s="4" t="s">
        <v>1244</v>
      </c>
      <c r="E325" s="4">
        <v>33503557</v>
      </c>
      <c r="F325" s="4">
        <f t="shared" si="28"/>
        <v>402042684</v>
      </c>
      <c r="G325" s="4">
        <v>1078042.74</v>
      </c>
      <c r="H325" s="4">
        <f t="shared" si="29"/>
        <v>2.6814136481090648E-3</v>
      </c>
      <c r="K325" s="4" t="s">
        <v>1243</v>
      </c>
      <c r="L325" s="4" t="s">
        <v>1244</v>
      </c>
      <c r="M325" s="4" t="s">
        <v>1245</v>
      </c>
      <c r="N325" s="4" t="s">
        <v>1244</v>
      </c>
      <c r="O325" s="4">
        <v>30900702</v>
      </c>
      <c r="P325" s="4">
        <f t="shared" si="25"/>
        <v>370808424</v>
      </c>
      <c r="Q325" s="4">
        <v>1791467.83</v>
      </c>
      <c r="R325" s="4">
        <f t="shared" si="26"/>
        <v>4.8312490063602224E-3</v>
      </c>
      <c r="S325" s="4">
        <f t="shared" si="27"/>
        <v>2.1498353582511576E-3</v>
      </c>
    </row>
    <row r="326" spans="1:19" x14ac:dyDescent="0.25">
      <c r="A326" s="4" t="s">
        <v>1246</v>
      </c>
      <c r="B326" s="4" t="s">
        <v>1247</v>
      </c>
      <c r="C326" s="4" t="s">
        <v>1248</v>
      </c>
      <c r="D326" s="4" t="s">
        <v>1248</v>
      </c>
      <c r="E326" s="4">
        <v>33503558</v>
      </c>
      <c r="F326" s="4">
        <f t="shared" si="28"/>
        <v>402042696</v>
      </c>
      <c r="G326" s="4">
        <v>110306.52</v>
      </c>
      <c r="H326" s="4">
        <f t="shared" si="29"/>
        <v>2.7436518831820786E-4</v>
      </c>
      <c r="K326" s="4" t="s">
        <v>1246</v>
      </c>
      <c r="L326" s="4" t="s">
        <v>1247</v>
      </c>
      <c r="M326" s="4" t="s">
        <v>1248</v>
      </c>
      <c r="N326" s="4" t="s">
        <v>1248</v>
      </c>
      <c r="O326" s="4">
        <v>30900703</v>
      </c>
      <c r="P326" s="4">
        <f t="shared" si="25"/>
        <v>370808436</v>
      </c>
      <c r="Q326" s="4">
        <v>1752222.82</v>
      </c>
      <c r="R326" s="4">
        <f t="shared" si="26"/>
        <v>4.7254125038298754E-3</v>
      </c>
      <c r="S326" s="4">
        <f t="shared" si="27"/>
        <v>4.4510473155116676E-3</v>
      </c>
    </row>
    <row r="327" spans="1:19" x14ac:dyDescent="0.25">
      <c r="A327" s="4" t="s">
        <v>1249</v>
      </c>
      <c r="B327" s="4" t="s">
        <v>1250</v>
      </c>
      <c r="C327" s="4" t="s">
        <v>1251</v>
      </c>
      <c r="D327" s="4" t="s">
        <v>1252</v>
      </c>
      <c r="E327" s="4">
        <v>33503559</v>
      </c>
      <c r="F327" s="4">
        <f t="shared" si="28"/>
        <v>402042708</v>
      </c>
      <c r="G327" s="4">
        <v>2378355.67</v>
      </c>
      <c r="H327" s="4">
        <f t="shared" si="29"/>
        <v>5.9156791621252335E-3</v>
      </c>
      <c r="K327" s="4" t="s">
        <v>1249</v>
      </c>
      <c r="L327" s="4" t="s">
        <v>1250</v>
      </c>
      <c r="M327" s="4" t="s">
        <v>1251</v>
      </c>
      <c r="N327" s="4" t="s">
        <v>1252</v>
      </c>
      <c r="O327" s="4">
        <v>30900704</v>
      </c>
      <c r="P327" s="4">
        <f t="shared" si="25"/>
        <v>370808448</v>
      </c>
      <c r="Q327" s="4">
        <v>1725327.38</v>
      </c>
      <c r="R327" s="4">
        <f t="shared" si="26"/>
        <v>4.6528804543309651E-3</v>
      </c>
      <c r="S327" s="4">
        <f t="shared" si="27"/>
        <v>-1.2627987077942684E-3</v>
      </c>
    </row>
    <row r="328" spans="1:19" x14ac:dyDescent="0.25">
      <c r="A328" s="4" t="s">
        <v>1253</v>
      </c>
      <c r="B328" s="4" t="s">
        <v>1254</v>
      </c>
      <c r="C328" s="4" t="s">
        <v>1255</v>
      </c>
      <c r="D328" s="4" t="s">
        <v>1256</v>
      </c>
      <c r="E328" s="4">
        <v>33503560</v>
      </c>
      <c r="F328" s="4">
        <f t="shared" si="28"/>
        <v>402042720</v>
      </c>
      <c r="G328" s="4"/>
      <c r="H328" s="4">
        <f t="shared" si="29"/>
        <v>0</v>
      </c>
      <c r="K328" s="4" t="s">
        <v>1253</v>
      </c>
      <c r="L328" s="4" t="s">
        <v>1254</v>
      </c>
      <c r="M328" s="4" t="s">
        <v>1255</v>
      </c>
      <c r="N328" s="4" t="s">
        <v>1256</v>
      </c>
      <c r="O328" s="4">
        <v>30900705</v>
      </c>
      <c r="P328" s="4">
        <f t="shared" si="25"/>
        <v>370808460</v>
      </c>
      <c r="Q328" s="4">
        <v>1710572.66</v>
      </c>
      <c r="R328" s="4">
        <f t="shared" si="26"/>
        <v>4.6130896258407914E-3</v>
      </c>
      <c r="S328" s="4">
        <f t="shared" si="27"/>
        <v>4.6130896258407914E-3</v>
      </c>
    </row>
    <row r="329" spans="1:19" x14ac:dyDescent="0.25">
      <c r="A329" s="4" t="s">
        <v>1257</v>
      </c>
      <c r="B329" s="4" t="s">
        <v>1258</v>
      </c>
      <c r="C329" s="4" t="s">
        <v>1259</v>
      </c>
      <c r="D329" s="4" t="s">
        <v>1259</v>
      </c>
      <c r="E329" s="4">
        <v>33503561</v>
      </c>
      <c r="F329" s="4">
        <f t="shared" si="28"/>
        <v>402042732</v>
      </c>
      <c r="G329" s="4">
        <v>9448386.6799999997</v>
      </c>
      <c r="H329" s="4">
        <f t="shared" si="29"/>
        <v>2.3500951336685276E-2</v>
      </c>
      <c r="K329" s="4" t="s">
        <v>1257</v>
      </c>
      <c r="L329" s="4" t="s">
        <v>1258</v>
      </c>
      <c r="M329" s="4" t="s">
        <v>1259</v>
      </c>
      <c r="N329" s="4" t="s">
        <v>1259</v>
      </c>
      <c r="O329" s="4">
        <v>30900706</v>
      </c>
      <c r="P329" s="4">
        <f t="shared" si="25"/>
        <v>370808472</v>
      </c>
      <c r="Q329" s="4">
        <v>1701300.61</v>
      </c>
      <c r="R329" s="4">
        <f t="shared" si="26"/>
        <v>4.588084519277111E-3</v>
      </c>
      <c r="S329" s="4">
        <f t="shared" si="27"/>
        <v>-1.8912866817408166E-2</v>
      </c>
    </row>
    <row r="330" spans="1:19" x14ac:dyDescent="0.25">
      <c r="A330" s="4" t="s">
        <v>1260</v>
      </c>
      <c r="B330" s="4" t="s">
        <v>1261</v>
      </c>
      <c r="C330" s="4" t="s">
        <v>1262</v>
      </c>
      <c r="D330" s="4" t="s">
        <v>1263</v>
      </c>
      <c r="E330" s="4">
        <v>33503562</v>
      </c>
      <c r="F330" s="4">
        <f t="shared" si="28"/>
        <v>402042744</v>
      </c>
      <c r="G330" s="4">
        <v>1013582.68</v>
      </c>
      <c r="H330" s="4">
        <f t="shared" si="29"/>
        <v>2.5210818877507216E-3</v>
      </c>
      <c r="K330" s="4" t="s">
        <v>1260</v>
      </c>
      <c r="L330" s="4" t="s">
        <v>1261</v>
      </c>
      <c r="M330" s="4" t="s">
        <v>1262</v>
      </c>
      <c r="N330" s="4" t="s">
        <v>1263</v>
      </c>
      <c r="O330" s="4">
        <v>30900707</v>
      </c>
      <c r="P330" s="4">
        <f t="shared" si="25"/>
        <v>370808484</v>
      </c>
      <c r="Q330" s="4">
        <v>1680890.67</v>
      </c>
      <c r="R330" s="4">
        <f t="shared" si="26"/>
        <v>4.5330426420340476E-3</v>
      </c>
      <c r="S330" s="4">
        <f t="shared" si="27"/>
        <v>2.011960754283326E-3</v>
      </c>
    </row>
    <row r="331" spans="1:19" x14ac:dyDescent="0.25">
      <c r="A331" s="4" t="s">
        <v>1264</v>
      </c>
      <c r="B331" s="4" t="s">
        <v>1265</v>
      </c>
      <c r="C331" s="4" t="s">
        <v>1266</v>
      </c>
      <c r="D331" s="4" t="s">
        <v>1267</v>
      </c>
      <c r="E331" s="4">
        <v>33503563</v>
      </c>
      <c r="F331" s="4">
        <f t="shared" si="28"/>
        <v>402042756</v>
      </c>
      <c r="G331" s="4"/>
      <c r="H331" s="4">
        <f t="shared" si="29"/>
        <v>0</v>
      </c>
      <c r="K331" s="4" t="s">
        <v>1264</v>
      </c>
      <c r="L331" s="4" t="s">
        <v>1265</v>
      </c>
      <c r="M331" s="4" t="s">
        <v>1266</v>
      </c>
      <c r="N331" s="4" t="s">
        <v>1267</v>
      </c>
      <c r="O331" s="4">
        <v>30900708</v>
      </c>
      <c r="P331" s="4">
        <f t="shared" si="25"/>
        <v>370808496</v>
      </c>
      <c r="Q331" s="4">
        <v>1621500.85</v>
      </c>
      <c r="R331" s="4">
        <f t="shared" si="26"/>
        <v>4.372879444488241E-3</v>
      </c>
      <c r="S331" s="4">
        <f t="shared" si="27"/>
        <v>4.372879444488241E-3</v>
      </c>
    </row>
    <row r="332" spans="1:19" x14ac:dyDescent="0.25">
      <c r="A332" s="4" t="s">
        <v>1268</v>
      </c>
      <c r="B332" s="4" t="s">
        <v>1269</v>
      </c>
      <c r="C332" s="4" t="s">
        <v>1269</v>
      </c>
      <c r="D332" s="4"/>
      <c r="E332" s="4">
        <v>33503564</v>
      </c>
      <c r="F332" s="4">
        <f t="shared" si="28"/>
        <v>402042768</v>
      </c>
      <c r="G332" s="4"/>
      <c r="H332" s="4">
        <f t="shared" si="29"/>
        <v>0</v>
      </c>
      <c r="K332" s="4" t="s">
        <v>1268</v>
      </c>
      <c r="L332" s="4" t="s">
        <v>1269</v>
      </c>
      <c r="M332" s="4" t="s">
        <v>1269</v>
      </c>
      <c r="N332" s="4"/>
      <c r="O332" s="4">
        <v>30900709</v>
      </c>
      <c r="P332" s="4">
        <f t="shared" si="25"/>
        <v>370808508</v>
      </c>
      <c r="Q332" s="4">
        <v>1619650.61</v>
      </c>
      <c r="R332" s="4">
        <f t="shared" si="26"/>
        <v>4.3678895577013033E-3</v>
      </c>
      <c r="S332" s="4">
        <f t="shared" si="27"/>
        <v>4.3678895577013033E-3</v>
      </c>
    </row>
    <row r="333" spans="1:19" x14ac:dyDescent="0.25">
      <c r="A333" s="4">
        <v>90714</v>
      </c>
      <c r="B333" s="4" t="s">
        <v>1270</v>
      </c>
      <c r="C333" s="4" t="s">
        <v>1271</v>
      </c>
      <c r="D333" s="4" t="s">
        <v>1272</v>
      </c>
      <c r="E333" s="4">
        <v>33503565</v>
      </c>
      <c r="F333" s="4">
        <f t="shared" si="28"/>
        <v>402042780</v>
      </c>
      <c r="G333" s="4">
        <v>1804679.65</v>
      </c>
      <c r="H333" s="4">
        <f t="shared" si="29"/>
        <v>4.488775174621964E-3</v>
      </c>
      <c r="K333" s="4">
        <v>90714</v>
      </c>
      <c r="L333" s="4" t="s">
        <v>1270</v>
      </c>
      <c r="M333" s="4" t="s">
        <v>1271</v>
      </c>
      <c r="N333" s="4" t="s">
        <v>1272</v>
      </c>
      <c r="O333" s="4">
        <v>30900710</v>
      </c>
      <c r="P333" s="4">
        <f t="shared" si="25"/>
        <v>370808520</v>
      </c>
      <c r="Q333" s="4">
        <v>1592124.46</v>
      </c>
      <c r="R333" s="4">
        <f t="shared" si="26"/>
        <v>4.2936566290332273E-3</v>
      </c>
      <c r="S333" s="4">
        <f t="shared" si="27"/>
        <v>-1.9511854558873672E-4</v>
      </c>
    </row>
    <row r="334" spans="1:19" x14ac:dyDescent="0.25">
      <c r="A334" s="4" t="s">
        <v>1273</v>
      </c>
      <c r="B334" s="4" t="s">
        <v>1274</v>
      </c>
      <c r="C334" s="4" t="s">
        <v>1275</v>
      </c>
      <c r="D334" s="4" t="s">
        <v>1276</v>
      </c>
      <c r="E334" s="4">
        <v>33503566</v>
      </c>
      <c r="F334" s="4">
        <f t="shared" si="28"/>
        <v>402042792</v>
      </c>
      <c r="G334" s="4"/>
      <c r="H334" s="4">
        <f t="shared" si="29"/>
        <v>0</v>
      </c>
      <c r="K334" s="4" t="s">
        <v>1273</v>
      </c>
      <c r="L334" s="4" t="s">
        <v>1274</v>
      </c>
      <c r="M334" s="4" t="s">
        <v>1275</v>
      </c>
      <c r="N334" s="4" t="s">
        <v>1276</v>
      </c>
      <c r="O334" s="4">
        <v>30900711</v>
      </c>
      <c r="P334" s="4">
        <f t="shared" si="25"/>
        <v>370808532</v>
      </c>
      <c r="Q334" s="4">
        <v>1556156.43</v>
      </c>
      <c r="R334" s="4">
        <f t="shared" si="26"/>
        <v>4.1966575623454102E-3</v>
      </c>
      <c r="S334" s="4">
        <f t="shared" si="27"/>
        <v>4.1966575623454102E-3</v>
      </c>
    </row>
    <row r="335" spans="1:19" x14ac:dyDescent="0.25">
      <c r="A335" s="4" t="s">
        <v>1277</v>
      </c>
      <c r="B335" s="4" t="s">
        <v>1278</v>
      </c>
      <c r="C335" s="4" t="s">
        <v>1279</v>
      </c>
      <c r="D335" s="4" t="s">
        <v>1280</v>
      </c>
      <c r="E335" s="4">
        <v>33503567</v>
      </c>
      <c r="F335" s="4">
        <f t="shared" si="28"/>
        <v>402042804</v>
      </c>
      <c r="G335" s="4">
        <v>2432430.37</v>
      </c>
      <c r="H335" s="4">
        <f t="shared" si="29"/>
        <v>6.0501776074569419E-3</v>
      </c>
      <c r="K335" s="4" t="s">
        <v>1277</v>
      </c>
      <c r="L335" s="4" t="s">
        <v>1278</v>
      </c>
      <c r="M335" s="4" t="s">
        <v>1279</v>
      </c>
      <c r="N335" s="4" t="s">
        <v>1280</v>
      </c>
      <c r="O335" s="4">
        <v>30900712</v>
      </c>
      <c r="P335" s="4">
        <f t="shared" si="25"/>
        <v>370808544</v>
      </c>
      <c r="Q335" s="4">
        <v>1525481.03</v>
      </c>
      <c r="R335" s="4">
        <f t="shared" si="26"/>
        <v>4.1139317167405934E-3</v>
      </c>
      <c r="S335" s="4">
        <f t="shared" si="27"/>
        <v>-1.9362458907163484E-3</v>
      </c>
    </row>
    <row r="336" spans="1:19" x14ac:dyDescent="0.25">
      <c r="A336" s="4" t="s">
        <v>1281</v>
      </c>
      <c r="B336" s="4" t="s">
        <v>1282</v>
      </c>
      <c r="C336" s="4" t="s">
        <v>1283</v>
      </c>
      <c r="D336" s="4" t="s">
        <v>735</v>
      </c>
      <c r="E336" s="4">
        <v>33503568</v>
      </c>
      <c r="F336" s="4">
        <f t="shared" si="28"/>
        <v>402042816</v>
      </c>
      <c r="G336" s="4">
        <v>2516390.42</v>
      </c>
      <c r="H336" s="4">
        <f t="shared" si="29"/>
        <v>6.2590110303077772E-3</v>
      </c>
      <c r="K336" s="4" t="s">
        <v>1281</v>
      </c>
      <c r="L336" s="4" t="s">
        <v>1282</v>
      </c>
      <c r="M336" s="4" t="s">
        <v>1283</v>
      </c>
      <c r="N336" s="4" t="s">
        <v>735</v>
      </c>
      <c r="O336" s="4">
        <v>30900713</v>
      </c>
      <c r="P336" s="4">
        <f t="shared" si="25"/>
        <v>370808556</v>
      </c>
      <c r="Q336" s="4">
        <v>1519574.74</v>
      </c>
      <c r="R336" s="4">
        <f t="shared" si="26"/>
        <v>4.098003445206372E-3</v>
      </c>
      <c r="S336" s="4">
        <f t="shared" si="27"/>
        <v>-2.1610075851014052E-3</v>
      </c>
    </row>
    <row r="337" spans="1:19" x14ac:dyDescent="0.25">
      <c r="A337" s="4" t="s">
        <v>1284</v>
      </c>
      <c r="B337" s="4" t="s">
        <v>1285</v>
      </c>
      <c r="C337" s="4" t="s">
        <v>1286</v>
      </c>
      <c r="D337" s="4" t="s">
        <v>1287</v>
      </c>
      <c r="E337" s="4">
        <v>33503569</v>
      </c>
      <c r="F337" s="4">
        <f t="shared" si="28"/>
        <v>402042828</v>
      </c>
      <c r="G337" s="4">
        <v>2791338.46</v>
      </c>
      <c r="H337" s="4">
        <f t="shared" si="29"/>
        <v>6.9428883332797566E-3</v>
      </c>
      <c r="K337" s="4" t="s">
        <v>1284</v>
      </c>
      <c r="L337" s="4" t="s">
        <v>1285</v>
      </c>
      <c r="M337" s="4" t="s">
        <v>1286</v>
      </c>
      <c r="N337" s="4" t="s">
        <v>1287</v>
      </c>
      <c r="O337" s="4">
        <v>30900714</v>
      </c>
      <c r="P337" s="4">
        <f t="shared" si="25"/>
        <v>370808568</v>
      </c>
      <c r="Q337" s="4">
        <v>1517399.73</v>
      </c>
      <c r="R337" s="4">
        <f t="shared" si="26"/>
        <v>4.0921377253612971E-3</v>
      </c>
      <c r="S337" s="4">
        <f t="shared" si="27"/>
        <v>-2.8507506079184595E-3</v>
      </c>
    </row>
    <row r="338" spans="1:19" x14ac:dyDescent="0.25">
      <c r="A338" s="4" t="s">
        <v>1288</v>
      </c>
      <c r="B338" s="4" t="s">
        <v>1289</v>
      </c>
      <c r="C338" s="4" t="s">
        <v>1290</v>
      </c>
      <c r="D338" s="4" t="s">
        <v>1291</v>
      </c>
      <c r="E338" s="4">
        <v>33503570</v>
      </c>
      <c r="F338" s="4">
        <f t="shared" si="28"/>
        <v>402042840</v>
      </c>
      <c r="G338" s="4">
        <v>2325195.11</v>
      </c>
      <c r="H338" s="4">
        <f t="shared" si="29"/>
        <v>5.7834511118267894E-3</v>
      </c>
      <c r="K338" s="4" t="s">
        <v>1288</v>
      </c>
      <c r="L338" s="4" t="s">
        <v>1289</v>
      </c>
      <c r="M338" s="4" t="s">
        <v>1290</v>
      </c>
      <c r="N338" s="4" t="s">
        <v>1291</v>
      </c>
      <c r="O338" s="4">
        <v>30900715</v>
      </c>
      <c r="P338" s="4">
        <f t="shared" si="25"/>
        <v>370808580</v>
      </c>
      <c r="Q338" s="4">
        <v>1487852.36</v>
      </c>
      <c r="R338" s="4">
        <f t="shared" si="26"/>
        <v>4.0124539728827206E-3</v>
      </c>
      <c r="S338" s="4">
        <f t="shared" si="27"/>
        <v>-1.7709971389440688E-3</v>
      </c>
    </row>
    <row r="339" spans="1:19" x14ac:dyDescent="0.25">
      <c r="A339" s="4" t="s">
        <v>1292</v>
      </c>
      <c r="B339" s="4" t="s">
        <v>1293</v>
      </c>
      <c r="C339" s="4" t="s">
        <v>1293</v>
      </c>
      <c r="D339" s="4" t="s">
        <v>1294</v>
      </c>
      <c r="E339" s="4">
        <v>33503571</v>
      </c>
      <c r="F339" s="4">
        <f t="shared" si="28"/>
        <v>402042852</v>
      </c>
      <c r="G339" s="4">
        <v>1998679.13</v>
      </c>
      <c r="H339" s="4">
        <f t="shared" si="29"/>
        <v>4.9713087051725521E-3</v>
      </c>
      <c r="K339" s="4" t="s">
        <v>1292</v>
      </c>
      <c r="L339" s="4" t="s">
        <v>1293</v>
      </c>
      <c r="M339" s="4" t="s">
        <v>1293</v>
      </c>
      <c r="N339" s="4" t="s">
        <v>1294</v>
      </c>
      <c r="O339" s="4">
        <v>30900716</v>
      </c>
      <c r="P339" s="4">
        <f t="shared" si="25"/>
        <v>370808592</v>
      </c>
      <c r="Q339" s="4">
        <v>1472151.72</v>
      </c>
      <c r="R339" s="4">
        <f t="shared" si="26"/>
        <v>3.97011221358107E-3</v>
      </c>
      <c r="S339" s="4">
        <f t="shared" si="27"/>
        <v>-1.0011964915914821E-3</v>
      </c>
    </row>
    <row r="340" spans="1:19" x14ac:dyDescent="0.25">
      <c r="A340" s="4" t="s">
        <v>1295</v>
      </c>
      <c r="B340" s="4" t="s">
        <v>1296</v>
      </c>
      <c r="C340" s="4" t="s">
        <v>1297</v>
      </c>
      <c r="D340" s="4" t="s">
        <v>1298</v>
      </c>
      <c r="E340" s="4">
        <v>33503572</v>
      </c>
      <c r="F340" s="4">
        <f t="shared" si="28"/>
        <v>402042864</v>
      </c>
      <c r="G340" s="4">
        <v>3252542.8</v>
      </c>
      <c r="H340" s="4">
        <f t="shared" si="29"/>
        <v>8.0900398719674829E-3</v>
      </c>
      <c r="K340" s="4" t="s">
        <v>1295</v>
      </c>
      <c r="L340" s="4" t="s">
        <v>1296</v>
      </c>
      <c r="M340" s="4" t="s">
        <v>1297</v>
      </c>
      <c r="N340" s="4" t="s">
        <v>1298</v>
      </c>
      <c r="O340" s="4">
        <v>30900717</v>
      </c>
      <c r="P340" s="4">
        <f t="shared" si="25"/>
        <v>370808604</v>
      </c>
      <c r="Q340" s="4">
        <v>1464069.64</v>
      </c>
      <c r="R340" s="4">
        <f t="shared" si="26"/>
        <v>3.9483162585946894E-3</v>
      </c>
      <c r="S340" s="4">
        <f t="shared" si="27"/>
        <v>-4.1417236133727935E-3</v>
      </c>
    </row>
    <row r="341" spans="1:19" x14ac:dyDescent="0.25">
      <c r="A341" s="4" t="s">
        <v>1299</v>
      </c>
      <c r="B341" s="4" t="s">
        <v>1300</v>
      </c>
      <c r="C341" s="4" t="s">
        <v>1300</v>
      </c>
      <c r="D341" s="4"/>
      <c r="E341" s="4">
        <v>33503573</v>
      </c>
      <c r="F341" s="4">
        <f t="shared" si="28"/>
        <v>402042876</v>
      </c>
      <c r="G341" s="4"/>
      <c r="H341" s="4">
        <f t="shared" si="29"/>
        <v>0</v>
      </c>
      <c r="K341" s="4" t="s">
        <v>1299</v>
      </c>
      <c r="L341" s="4" t="s">
        <v>1300</v>
      </c>
      <c r="M341" s="4" t="s">
        <v>1300</v>
      </c>
      <c r="N341" s="4"/>
      <c r="O341" s="4">
        <v>30900718</v>
      </c>
      <c r="P341" s="4">
        <f t="shared" si="25"/>
        <v>370808616</v>
      </c>
      <c r="Q341" s="4">
        <v>1409253.55</v>
      </c>
      <c r="R341" s="4">
        <f t="shared" si="26"/>
        <v>3.8004876078715495E-3</v>
      </c>
      <c r="S341" s="4">
        <f t="shared" si="27"/>
        <v>3.8004876078715495E-3</v>
      </c>
    </row>
    <row r="342" spans="1:19" x14ac:dyDescent="0.25">
      <c r="A342" s="4" t="s">
        <v>1301</v>
      </c>
      <c r="B342" s="4" t="s">
        <v>1302</v>
      </c>
      <c r="C342" s="4" t="s">
        <v>1303</v>
      </c>
      <c r="D342" s="4" t="s">
        <v>1304</v>
      </c>
      <c r="E342" s="4">
        <v>33503574</v>
      </c>
      <c r="F342" s="4">
        <f t="shared" si="28"/>
        <v>402042888</v>
      </c>
      <c r="G342" s="4">
        <v>1027985.18</v>
      </c>
      <c r="H342" s="4">
        <f t="shared" si="29"/>
        <v>2.5569042773367005E-3</v>
      </c>
      <c r="K342" s="4" t="s">
        <v>1301</v>
      </c>
      <c r="L342" s="4" t="s">
        <v>1302</v>
      </c>
      <c r="M342" s="4" t="s">
        <v>1303</v>
      </c>
      <c r="N342" s="4" t="s">
        <v>1304</v>
      </c>
      <c r="O342" s="4">
        <v>30900719</v>
      </c>
      <c r="P342" s="4">
        <f t="shared" si="25"/>
        <v>370808628</v>
      </c>
      <c r="Q342" s="4">
        <v>1404323.47</v>
      </c>
      <c r="R342" s="4">
        <f t="shared" si="26"/>
        <v>3.7871920013684253E-3</v>
      </c>
      <c r="S342" s="4">
        <f t="shared" si="27"/>
        <v>1.2302877240317248E-3</v>
      </c>
    </row>
    <row r="343" spans="1:19" x14ac:dyDescent="0.25">
      <c r="A343" s="4" t="s">
        <v>1305</v>
      </c>
      <c r="B343" s="4" t="s">
        <v>1306</v>
      </c>
      <c r="C343" s="4" t="s">
        <v>1307</v>
      </c>
      <c r="D343" s="4" t="s">
        <v>1307</v>
      </c>
      <c r="E343" s="4">
        <v>33503575</v>
      </c>
      <c r="F343" s="4">
        <f t="shared" si="28"/>
        <v>402042900</v>
      </c>
      <c r="G343" s="4">
        <v>2710222.46</v>
      </c>
      <c r="H343" s="4">
        <f t="shared" si="29"/>
        <v>6.741127526440586E-3</v>
      </c>
      <c r="K343" s="4" t="s">
        <v>1305</v>
      </c>
      <c r="L343" s="4" t="s">
        <v>1306</v>
      </c>
      <c r="M343" s="4" t="s">
        <v>1307</v>
      </c>
      <c r="N343" s="4" t="s">
        <v>1307</v>
      </c>
      <c r="O343" s="4">
        <v>30900720</v>
      </c>
      <c r="P343" s="4">
        <f t="shared" si="25"/>
        <v>370808640</v>
      </c>
      <c r="Q343" s="4">
        <v>1395121.75</v>
      </c>
      <c r="R343" s="4">
        <f t="shared" si="26"/>
        <v>3.7623765994233577E-3</v>
      </c>
      <c r="S343" s="4">
        <f t="shared" si="27"/>
        <v>-2.9787509270172282E-3</v>
      </c>
    </row>
    <row r="344" spans="1:19" x14ac:dyDescent="0.25">
      <c r="A344" s="4" t="s">
        <v>1308</v>
      </c>
      <c r="B344" s="4" t="s">
        <v>1309</v>
      </c>
      <c r="C344" s="4" t="s">
        <v>1310</v>
      </c>
      <c r="D344" s="4" t="s">
        <v>1311</v>
      </c>
      <c r="E344" s="4">
        <v>33503576</v>
      </c>
      <c r="F344" s="4">
        <f t="shared" si="28"/>
        <v>402042912</v>
      </c>
      <c r="G344" s="4"/>
      <c r="H344" s="4">
        <f t="shared" si="29"/>
        <v>0</v>
      </c>
      <c r="K344" s="4" t="s">
        <v>1308</v>
      </c>
      <c r="L344" s="4" t="s">
        <v>1309</v>
      </c>
      <c r="M344" s="4" t="s">
        <v>1310</v>
      </c>
      <c r="N344" s="4" t="s">
        <v>1311</v>
      </c>
      <c r="O344" s="4">
        <v>30900721</v>
      </c>
      <c r="P344" s="4">
        <f t="shared" si="25"/>
        <v>370808652</v>
      </c>
      <c r="Q344" s="4">
        <v>1393971.14</v>
      </c>
      <c r="R344" s="4">
        <f t="shared" si="26"/>
        <v>3.7592735026042486E-3</v>
      </c>
      <c r="S344" s="4">
        <f t="shared" si="27"/>
        <v>3.7592735026042486E-3</v>
      </c>
    </row>
    <row r="345" spans="1:19" x14ac:dyDescent="0.25">
      <c r="A345" s="4" t="s">
        <v>1312</v>
      </c>
      <c r="B345" s="4" t="s">
        <v>1313</v>
      </c>
      <c r="C345" s="4" t="s">
        <v>1314</v>
      </c>
      <c r="D345" s="4" t="s">
        <v>1315</v>
      </c>
      <c r="E345" s="4">
        <v>33503577</v>
      </c>
      <c r="F345" s="4">
        <f t="shared" si="28"/>
        <v>402042924</v>
      </c>
      <c r="G345" s="4">
        <v>3044415.89</v>
      </c>
      <c r="H345" s="4">
        <f t="shared" si="29"/>
        <v>7.5723653079391101E-3</v>
      </c>
      <c r="K345" s="4" t="s">
        <v>1312</v>
      </c>
      <c r="L345" s="4" t="s">
        <v>1313</v>
      </c>
      <c r="M345" s="4" t="s">
        <v>1314</v>
      </c>
      <c r="N345" s="4" t="s">
        <v>1315</v>
      </c>
      <c r="O345" s="4">
        <v>30900722</v>
      </c>
      <c r="P345" s="4">
        <f t="shared" si="25"/>
        <v>370808664</v>
      </c>
      <c r="Q345" s="4">
        <v>1353072.6</v>
      </c>
      <c r="R345" s="4">
        <f t="shared" si="26"/>
        <v>3.6489778458898147E-3</v>
      </c>
      <c r="S345" s="4">
        <f t="shared" si="27"/>
        <v>-3.9233874620492951E-3</v>
      </c>
    </row>
    <row r="346" spans="1:19" x14ac:dyDescent="0.25">
      <c r="A346" s="4" t="s">
        <v>1316</v>
      </c>
      <c r="B346" s="4" t="s">
        <v>1317</v>
      </c>
      <c r="C346" s="4" t="s">
        <v>1317</v>
      </c>
      <c r="D346" s="4" t="s">
        <v>1294</v>
      </c>
      <c r="E346" s="4">
        <v>33503578</v>
      </c>
      <c r="F346" s="4">
        <f t="shared" si="28"/>
        <v>402042936</v>
      </c>
      <c r="G346" s="4">
        <v>1973474.42</v>
      </c>
      <c r="H346" s="4">
        <f t="shared" si="29"/>
        <v>4.9086160787563246E-3</v>
      </c>
      <c r="K346" s="4" t="s">
        <v>1316</v>
      </c>
      <c r="L346" s="4" t="s">
        <v>1317</v>
      </c>
      <c r="M346" s="4" t="s">
        <v>1317</v>
      </c>
      <c r="N346" s="4" t="s">
        <v>1294</v>
      </c>
      <c r="O346" s="4">
        <v>30900723</v>
      </c>
      <c r="P346" s="4">
        <f t="shared" si="25"/>
        <v>370808676</v>
      </c>
      <c r="Q346" s="4">
        <v>1318155.98</v>
      </c>
      <c r="R346" s="4">
        <f t="shared" si="26"/>
        <v>3.5548142891888537E-3</v>
      </c>
      <c r="S346" s="4">
        <f t="shared" si="27"/>
        <v>-1.3538017895674708E-3</v>
      </c>
    </row>
    <row r="347" spans="1:19" x14ac:dyDescent="0.25">
      <c r="A347" s="4" t="s">
        <v>1318</v>
      </c>
      <c r="B347" s="4" t="s">
        <v>1319</v>
      </c>
      <c r="C347" s="4" t="s">
        <v>1320</v>
      </c>
      <c r="D347" s="4" t="s">
        <v>1321</v>
      </c>
      <c r="E347" s="4">
        <v>33503579</v>
      </c>
      <c r="F347" s="4">
        <f t="shared" si="28"/>
        <v>402042948</v>
      </c>
      <c r="G347" s="4">
        <v>2461064.63</v>
      </c>
      <c r="H347" s="4">
        <f t="shared" si="29"/>
        <v>6.1213973338987652E-3</v>
      </c>
      <c r="K347" s="4" t="s">
        <v>1318</v>
      </c>
      <c r="L347" s="4" t="s">
        <v>1319</v>
      </c>
      <c r="M347" s="4" t="s">
        <v>1320</v>
      </c>
      <c r="N347" s="4" t="s">
        <v>1321</v>
      </c>
      <c r="O347" s="4">
        <v>30900724</v>
      </c>
      <c r="P347" s="4">
        <f t="shared" si="25"/>
        <v>370808688</v>
      </c>
      <c r="Q347" s="4">
        <v>1304779.6100000001</v>
      </c>
      <c r="R347" s="4">
        <f t="shared" si="26"/>
        <v>3.5187406666156648E-3</v>
      </c>
      <c r="S347" s="4">
        <f t="shared" si="27"/>
        <v>-2.6026566672831004E-3</v>
      </c>
    </row>
    <row r="348" spans="1:19" x14ac:dyDescent="0.25">
      <c r="A348" s="4" t="s">
        <v>1322</v>
      </c>
      <c r="B348" s="4" t="s">
        <v>1323</v>
      </c>
      <c r="C348" s="4" t="s">
        <v>1323</v>
      </c>
      <c r="D348" s="4"/>
      <c r="E348" s="4">
        <v>33503580</v>
      </c>
      <c r="F348" s="4">
        <f t="shared" si="28"/>
        <v>402042960</v>
      </c>
      <c r="G348" s="4"/>
      <c r="H348" s="4">
        <f t="shared" si="29"/>
        <v>0</v>
      </c>
      <c r="K348" s="4" t="s">
        <v>1322</v>
      </c>
      <c r="L348" s="4" t="s">
        <v>1323</v>
      </c>
      <c r="M348" s="4" t="s">
        <v>1323</v>
      </c>
      <c r="N348" s="4"/>
      <c r="O348" s="4">
        <v>30900725</v>
      </c>
      <c r="P348" s="4">
        <f t="shared" si="25"/>
        <v>370808700</v>
      </c>
      <c r="Q348" s="4">
        <v>1296955.33</v>
      </c>
      <c r="R348" s="4">
        <f t="shared" si="26"/>
        <v>3.4976399690730018E-3</v>
      </c>
      <c r="S348" s="4">
        <f t="shared" si="27"/>
        <v>3.4976399690730018E-3</v>
      </c>
    </row>
    <row r="349" spans="1:19" x14ac:dyDescent="0.25">
      <c r="A349" s="4" t="s">
        <v>1324</v>
      </c>
      <c r="B349" s="4" t="s">
        <v>1325</v>
      </c>
      <c r="C349" s="4" t="s">
        <v>1326</v>
      </c>
      <c r="D349" s="4" t="s">
        <v>1327</v>
      </c>
      <c r="E349" s="4">
        <v>33503581</v>
      </c>
      <c r="F349" s="4">
        <f t="shared" si="28"/>
        <v>402042972</v>
      </c>
      <c r="G349" s="4">
        <v>1380892.64</v>
      </c>
      <c r="H349" s="4">
        <f t="shared" si="29"/>
        <v>3.4346891655153717E-3</v>
      </c>
      <c r="K349" s="4" t="s">
        <v>1324</v>
      </c>
      <c r="L349" s="4" t="s">
        <v>1325</v>
      </c>
      <c r="M349" s="4" t="s">
        <v>1326</v>
      </c>
      <c r="N349" s="4" t="s">
        <v>1327</v>
      </c>
      <c r="O349" s="4">
        <v>30900726</v>
      </c>
      <c r="P349" s="4">
        <f t="shared" si="25"/>
        <v>370808712</v>
      </c>
      <c r="Q349" s="4">
        <v>1296061.25</v>
      </c>
      <c r="R349" s="4">
        <f t="shared" si="26"/>
        <v>3.4952286935480631E-3</v>
      </c>
      <c r="S349" s="4">
        <f t="shared" si="27"/>
        <v>6.0539528032691435E-5</v>
      </c>
    </row>
    <row r="350" spans="1:19" x14ac:dyDescent="0.25">
      <c r="A350" s="4" t="s">
        <v>1328</v>
      </c>
      <c r="B350" s="4" t="s">
        <v>1329</v>
      </c>
      <c r="C350" s="4" t="s">
        <v>1330</v>
      </c>
      <c r="D350" s="4" t="s">
        <v>1330</v>
      </c>
      <c r="E350" s="4">
        <v>33503582</v>
      </c>
      <c r="F350" s="4">
        <f t="shared" si="28"/>
        <v>402042984</v>
      </c>
      <c r="G350" s="4">
        <v>817939.3</v>
      </c>
      <c r="H350" s="4">
        <f t="shared" si="29"/>
        <v>2.0344573405116305E-3</v>
      </c>
      <c r="K350" s="4" t="s">
        <v>1328</v>
      </c>
      <c r="L350" s="4" t="s">
        <v>1329</v>
      </c>
      <c r="M350" s="4" t="s">
        <v>1330</v>
      </c>
      <c r="N350" s="4" t="s">
        <v>1330</v>
      </c>
      <c r="O350" s="4">
        <v>30900727</v>
      </c>
      <c r="P350" s="4">
        <f t="shared" si="25"/>
        <v>370808724</v>
      </c>
      <c r="Q350" s="4">
        <v>1239331.49</v>
      </c>
      <c r="R350" s="4">
        <f t="shared" si="26"/>
        <v>3.3422392996341694E-3</v>
      </c>
      <c r="S350" s="4">
        <f t="shared" si="27"/>
        <v>1.3077819591225388E-3</v>
      </c>
    </row>
    <row r="351" spans="1:19" x14ac:dyDescent="0.25">
      <c r="A351" s="4" t="s">
        <v>1331</v>
      </c>
      <c r="B351" s="4" t="s">
        <v>1332</v>
      </c>
      <c r="C351" s="4" t="s">
        <v>1333</v>
      </c>
      <c r="D351" s="4" t="s">
        <v>1334</v>
      </c>
      <c r="E351" s="4">
        <v>33503583</v>
      </c>
      <c r="F351" s="4">
        <f t="shared" si="28"/>
        <v>402042996</v>
      </c>
      <c r="G351" s="4">
        <v>1335584.1000000001</v>
      </c>
      <c r="H351" s="4">
        <f t="shared" si="29"/>
        <v>3.3219932029359368E-3</v>
      </c>
      <c r="K351" s="4" t="s">
        <v>1331</v>
      </c>
      <c r="L351" s="4" t="s">
        <v>1332</v>
      </c>
      <c r="M351" s="4" t="s">
        <v>1333</v>
      </c>
      <c r="N351" s="4" t="s">
        <v>1334</v>
      </c>
      <c r="O351" s="4">
        <v>30900728</v>
      </c>
      <c r="P351" s="4">
        <f t="shared" si="25"/>
        <v>370808736</v>
      </c>
      <c r="Q351" s="4">
        <v>1209950.8700000001</v>
      </c>
      <c r="R351" s="4">
        <f t="shared" si="26"/>
        <v>3.263005297696115E-3</v>
      </c>
      <c r="S351" s="4">
        <f t="shared" si="27"/>
        <v>-5.8987905239821833E-5</v>
      </c>
    </row>
    <row r="352" spans="1:19" x14ac:dyDescent="0.25">
      <c r="A352" s="4" t="s">
        <v>1335</v>
      </c>
      <c r="B352" s="4" t="s">
        <v>1336</v>
      </c>
      <c r="C352" s="4" t="s">
        <v>1337</v>
      </c>
      <c r="D352" s="4" t="s">
        <v>1338</v>
      </c>
      <c r="E352" s="4">
        <v>33503584</v>
      </c>
      <c r="F352" s="4">
        <f t="shared" si="28"/>
        <v>402043008</v>
      </c>
      <c r="G352" s="4">
        <v>1917861.26</v>
      </c>
      <c r="H352" s="4">
        <f t="shared" si="29"/>
        <v>4.7702888045251116E-3</v>
      </c>
      <c r="K352" s="4" t="s">
        <v>1335</v>
      </c>
      <c r="L352" s="4" t="s">
        <v>1336</v>
      </c>
      <c r="M352" s="4" t="s">
        <v>1337</v>
      </c>
      <c r="N352" s="4" t="s">
        <v>1338</v>
      </c>
      <c r="O352" s="4">
        <v>30900729</v>
      </c>
      <c r="P352" s="4">
        <f t="shared" si="25"/>
        <v>370808748</v>
      </c>
      <c r="Q352" s="4">
        <v>1194925.1200000001</v>
      </c>
      <c r="R352" s="4">
        <f t="shared" si="26"/>
        <v>3.2224836292157814E-3</v>
      </c>
      <c r="S352" s="4">
        <f t="shared" si="27"/>
        <v>-1.5478051753093302E-3</v>
      </c>
    </row>
    <row r="353" spans="1:19" x14ac:dyDescent="0.25">
      <c r="A353" s="4" t="s">
        <v>1339</v>
      </c>
      <c r="B353" s="4" t="s">
        <v>1340</v>
      </c>
      <c r="C353" s="4" t="s">
        <v>1341</v>
      </c>
      <c r="D353" s="4" t="s">
        <v>1342</v>
      </c>
      <c r="E353" s="4">
        <v>33503585</v>
      </c>
      <c r="F353" s="4">
        <f t="shared" si="28"/>
        <v>402043020</v>
      </c>
      <c r="G353" s="4"/>
      <c r="H353" s="4">
        <f t="shared" si="29"/>
        <v>0</v>
      </c>
      <c r="K353" s="4" t="s">
        <v>1339</v>
      </c>
      <c r="L353" s="4" t="s">
        <v>1340</v>
      </c>
      <c r="M353" s="4" t="s">
        <v>1341</v>
      </c>
      <c r="N353" s="4" t="s">
        <v>1342</v>
      </c>
      <c r="O353" s="4">
        <v>30900730</v>
      </c>
      <c r="P353" s="4">
        <f t="shared" si="25"/>
        <v>370808760</v>
      </c>
      <c r="Q353" s="4">
        <v>1161789.23</v>
      </c>
      <c r="R353" s="4">
        <f t="shared" si="26"/>
        <v>3.13312239441161E-3</v>
      </c>
      <c r="S353" s="4">
        <f t="shared" si="27"/>
        <v>3.13312239441161E-3</v>
      </c>
    </row>
    <row r="354" spans="1:19" x14ac:dyDescent="0.25">
      <c r="A354" s="4" t="s">
        <v>1343</v>
      </c>
      <c r="B354" s="4" t="s">
        <v>1344</v>
      </c>
      <c r="C354" s="4" t="s">
        <v>1345</v>
      </c>
      <c r="D354" s="4" t="s">
        <v>1304</v>
      </c>
      <c r="E354" s="4">
        <v>33503586</v>
      </c>
      <c r="F354" s="4">
        <f t="shared" si="28"/>
        <v>402043032</v>
      </c>
      <c r="G354" s="4">
        <v>1100549.31</v>
      </c>
      <c r="H354" s="4">
        <f t="shared" si="29"/>
        <v>2.7373918272509696E-3</v>
      </c>
      <c r="K354" s="4" t="s">
        <v>1343</v>
      </c>
      <c r="L354" s="4" t="s">
        <v>1344</v>
      </c>
      <c r="M354" s="4" t="s">
        <v>1345</v>
      </c>
      <c r="N354" s="4" t="s">
        <v>1304</v>
      </c>
      <c r="O354" s="4">
        <v>30900731</v>
      </c>
      <c r="P354" s="4">
        <f t="shared" si="25"/>
        <v>370808772</v>
      </c>
      <c r="Q354" s="4">
        <v>1154542.0900000001</v>
      </c>
      <c r="R354" s="4">
        <f t="shared" si="26"/>
        <v>3.11357814911671E-3</v>
      </c>
      <c r="S354" s="4">
        <f t="shared" si="27"/>
        <v>3.7618632186574037E-4</v>
      </c>
    </row>
    <row r="355" spans="1:19" x14ac:dyDescent="0.25">
      <c r="A355" s="4" t="s">
        <v>1346</v>
      </c>
      <c r="B355" s="4" t="s">
        <v>1347</v>
      </c>
      <c r="C355" s="4" t="s">
        <v>1347</v>
      </c>
      <c r="D355" s="4"/>
      <c r="E355" s="4">
        <v>33503587</v>
      </c>
      <c r="F355" s="4">
        <f t="shared" si="28"/>
        <v>402043044</v>
      </c>
      <c r="G355" s="4"/>
      <c r="H355" s="4">
        <f t="shared" si="29"/>
        <v>0</v>
      </c>
      <c r="K355" s="4" t="s">
        <v>1346</v>
      </c>
      <c r="L355" s="4" t="s">
        <v>1347</v>
      </c>
      <c r="M355" s="4" t="s">
        <v>1347</v>
      </c>
      <c r="N355" s="4"/>
      <c r="O355" s="4">
        <v>30900732</v>
      </c>
      <c r="P355" s="4">
        <f t="shared" si="25"/>
        <v>370808784</v>
      </c>
      <c r="Q355" s="4">
        <v>1151817.92</v>
      </c>
      <c r="R355" s="4">
        <f t="shared" si="26"/>
        <v>3.1062314856057992E-3</v>
      </c>
      <c r="S355" s="4">
        <f t="shared" si="27"/>
        <v>3.1062314856057992E-3</v>
      </c>
    </row>
    <row r="356" spans="1:19" x14ac:dyDescent="0.25">
      <c r="A356" s="4" t="s">
        <v>1348</v>
      </c>
      <c r="B356" s="4" t="s">
        <v>1349</v>
      </c>
      <c r="C356" s="4" t="s">
        <v>1350</v>
      </c>
      <c r="D356" s="4" t="s">
        <v>1351</v>
      </c>
      <c r="E356" s="4">
        <v>33503588</v>
      </c>
      <c r="F356" s="4">
        <f t="shared" si="28"/>
        <v>402043056</v>
      </c>
      <c r="G356" s="4">
        <v>1177881.47</v>
      </c>
      <c r="H356" s="4">
        <f t="shared" si="29"/>
        <v>2.9297396197286887E-3</v>
      </c>
      <c r="K356" s="4" t="s">
        <v>1348</v>
      </c>
      <c r="L356" s="4" t="s">
        <v>1349</v>
      </c>
      <c r="M356" s="4" t="s">
        <v>1350</v>
      </c>
      <c r="N356" s="4" t="s">
        <v>1351</v>
      </c>
      <c r="O356" s="4">
        <v>30900733</v>
      </c>
      <c r="P356" s="4">
        <f t="shared" si="25"/>
        <v>370808796</v>
      </c>
      <c r="Q356" s="4">
        <v>1129177.6599999999</v>
      </c>
      <c r="R356" s="4">
        <f t="shared" si="26"/>
        <v>3.0451749585789219E-3</v>
      </c>
      <c r="S356" s="4">
        <f t="shared" si="27"/>
        <v>1.1543533885023313E-4</v>
      </c>
    </row>
    <row r="357" spans="1:19" x14ac:dyDescent="0.25">
      <c r="A357" s="4" t="s">
        <v>110</v>
      </c>
      <c r="B357" s="4" t="s">
        <v>111</v>
      </c>
      <c r="C357" s="4" t="s">
        <v>112</v>
      </c>
      <c r="D357" s="4" t="s">
        <v>70</v>
      </c>
      <c r="E357" s="4">
        <v>33503589</v>
      </c>
      <c r="F357" s="4">
        <f t="shared" si="28"/>
        <v>402043068</v>
      </c>
      <c r="G357" s="4">
        <v>19759.689999999999</v>
      </c>
      <c r="H357" s="4">
        <f t="shared" si="29"/>
        <v>4.9148192252875753E-5</v>
      </c>
      <c r="K357" s="4" t="s">
        <v>110</v>
      </c>
      <c r="L357" s="4" t="s">
        <v>111</v>
      </c>
      <c r="M357" s="4" t="s">
        <v>112</v>
      </c>
      <c r="N357" s="4" t="s">
        <v>70</v>
      </c>
      <c r="O357" s="4">
        <v>30900734</v>
      </c>
      <c r="P357" s="4">
        <f t="shared" si="25"/>
        <v>370808808</v>
      </c>
      <c r="Q357" s="4">
        <v>1127418.1599999999</v>
      </c>
      <c r="R357" s="4">
        <f t="shared" si="26"/>
        <v>3.0404298271145703E-3</v>
      </c>
      <c r="S357" s="4">
        <f t="shared" si="27"/>
        <v>2.9912816348616946E-3</v>
      </c>
    </row>
    <row r="358" spans="1:19" x14ac:dyDescent="0.25">
      <c r="A358" s="4" t="s">
        <v>1352</v>
      </c>
      <c r="B358" s="4" t="s">
        <v>1353</v>
      </c>
      <c r="C358" s="4" t="s">
        <v>1354</v>
      </c>
      <c r="D358" s="4" t="s">
        <v>1355</v>
      </c>
      <c r="E358" s="4">
        <v>33503590</v>
      </c>
      <c r="F358" s="4">
        <f t="shared" si="28"/>
        <v>402043080</v>
      </c>
      <c r="G358" s="4">
        <v>985021.68</v>
      </c>
      <c r="H358" s="4">
        <f t="shared" si="29"/>
        <v>2.4500401300278567E-3</v>
      </c>
      <c r="K358" s="4" t="s">
        <v>1352</v>
      </c>
      <c r="L358" s="4" t="s">
        <v>1353</v>
      </c>
      <c r="M358" s="4" t="s">
        <v>1354</v>
      </c>
      <c r="N358" s="4" t="s">
        <v>1355</v>
      </c>
      <c r="O358" s="4">
        <v>30900735</v>
      </c>
      <c r="P358" s="4">
        <f t="shared" si="25"/>
        <v>370808820</v>
      </c>
      <c r="Q358" s="4">
        <v>1117690.95</v>
      </c>
      <c r="R358" s="4">
        <f t="shared" si="26"/>
        <v>3.0141973160185348E-3</v>
      </c>
      <c r="S358" s="4">
        <f t="shared" si="27"/>
        <v>5.6415718599067818E-4</v>
      </c>
    </row>
    <row r="359" spans="1:19" x14ac:dyDescent="0.25">
      <c r="A359" s="4" t="s">
        <v>1356</v>
      </c>
      <c r="B359" s="4" t="s">
        <v>1357</v>
      </c>
      <c r="C359" s="4" t="s">
        <v>1358</v>
      </c>
      <c r="D359" s="4" t="s">
        <v>1359</v>
      </c>
      <c r="E359" s="4">
        <v>33503591</v>
      </c>
      <c r="F359" s="4">
        <f t="shared" si="28"/>
        <v>402043092</v>
      </c>
      <c r="G359" s="4"/>
      <c r="H359" s="4">
        <f t="shared" si="29"/>
        <v>0</v>
      </c>
      <c r="K359" s="4" t="s">
        <v>1356</v>
      </c>
      <c r="L359" s="4" t="s">
        <v>1357</v>
      </c>
      <c r="M359" s="4" t="s">
        <v>1358</v>
      </c>
      <c r="N359" s="4" t="s">
        <v>1359</v>
      </c>
      <c r="O359" s="4">
        <v>30900736</v>
      </c>
      <c r="P359" s="4">
        <f t="shared" si="25"/>
        <v>370808832</v>
      </c>
      <c r="Q359" s="4">
        <v>1076315.73</v>
      </c>
      <c r="R359" s="4">
        <f t="shared" si="26"/>
        <v>2.9026162192382732E-3</v>
      </c>
      <c r="S359" s="4">
        <f t="shared" si="27"/>
        <v>2.9026162192382732E-3</v>
      </c>
    </row>
    <row r="360" spans="1:19" x14ac:dyDescent="0.25">
      <c r="A360" s="4" t="s">
        <v>1360</v>
      </c>
      <c r="B360" s="4" t="s">
        <v>1361</v>
      </c>
      <c r="C360" s="4" t="s">
        <v>1362</v>
      </c>
      <c r="D360" s="4" t="s">
        <v>1363</v>
      </c>
      <c r="E360" s="4">
        <v>33503592</v>
      </c>
      <c r="F360" s="4">
        <f t="shared" si="28"/>
        <v>402043104</v>
      </c>
      <c r="G360" s="4">
        <v>1521606.43</v>
      </c>
      <c r="H360" s="4">
        <f t="shared" si="29"/>
        <v>3.7846848132980287E-3</v>
      </c>
      <c r="K360" s="4" t="s">
        <v>1360</v>
      </c>
      <c r="L360" s="4" t="s">
        <v>1361</v>
      </c>
      <c r="M360" s="4" t="s">
        <v>1362</v>
      </c>
      <c r="N360" s="4" t="s">
        <v>1363</v>
      </c>
      <c r="O360" s="4">
        <v>30900737</v>
      </c>
      <c r="P360" s="4">
        <f t="shared" si="25"/>
        <v>370808844</v>
      </c>
      <c r="Q360" s="4">
        <v>959172.04</v>
      </c>
      <c r="R360" s="4">
        <f t="shared" si="26"/>
        <v>2.5867021661435887E-3</v>
      </c>
      <c r="S360" s="4">
        <f t="shared" si="27"/>
        <v>-1.1979826471544401E-3</v>
      </c>
    </row>
    <row r="361" spans="1:19" x14ac:dyDescent="0.25">
      <c r="A361" s="4" t="s">
        <v>1364</v>
      </c>
      <c r="B361" s="4" t="s">
        <v>1365</v>
      </c>
      <c r="C361" s="4" t="s">
        <v>1366</v>
      </c>
      <c r="D361" s="4" t="s">
        <v>581</v>
      </c>
      <c r="E361" s="4">
        <v>33503593</v>
      </c>
      <c r="F361" s="4">
        <f t="shared" si="28"/>
        <v>402043116</v>
      </c>
      <c r="G361" s="4">
        <v>3069119.89</v>
      </c>
      <c r="H361" s="4">
        <f t="shared" si="29"/>
        <v>7.6338078376648544E-3</v>
      </c>
      <c r="K361" s="4" t="s">
        <v>1364</v>
      </c>
      <c r="L361" s="4" t="s">
        <v>1365</v>
      </c>
      <c r="M361" s="4" t="s">
        <v>1366</v>
      </c>
      <c r="N361" s="4" t="s">
        <v>581</v>
      </c>
      <c r="O361" s="4">
        <v>30900738</v>
      </c>
      <c r="P361" s="4">
        <f t="shared" si="25"/>
        <v>370808856</v>
      </c>
      <c r="Q361" s="4">
        <v>954255.51</v>
      </c>
      <c r="R361" s="4">
        <f t="shared" si="26"/>
        <v>2.5734431488335326E-3</v>
      </c>
      <c r="S361" s="4">
        <f t="shared" si="27"/>
        <v>-5.0603646888313213E-3</v>
      </c>
    </row>
    <row r="362" spans="1:19" x14ac:dyDescent="0.25">
      <c r="A362" s="4" t="s">
        <v>1367</v>
      </c>
      <c r="B362" s="4" t="s">
        <v>1368</v>
      </c>
      <c r="C362" s="4" t="s">
        <v>1369</v>
      </c>
      <c r="D362" s="4" t="s">
        <v>1369</v>
      </c>
      <c r="E362" s="4">
        <v>33503594</v>
      </c>
      <c r="F362" s="4">
        <f t="shared" si="28"/>
        <v>402043128</v>
      </c>
      <c r="G362" s="4">
        <v>773083.79</v>
      </c>
      <c r="H362" s="4">
        <f t="shared" si="29"/>
        <v>1.9228877106935653E-3</v>
      </c>
      <c r="K362" s="4" t="s">
        <v>1367</v>
      </c>
      <c r="L362" s="4" t="s">
        <v>1368</v>
      </c>
      <c r="M362" s="4" t="s">
        <v>1369</v>
      </c>
      <c r="N362" s="4" t="s">
        <v>1369</v>
      </c>
      <c r="O362" s="4">
        <v>30900739</v>
      </c>
      <c r="P362" s="4">
        <f t="shared" si="25"/>
        <v>370808868</v>
      </c>
      <c r="Q362" s="4">
        <v>951896.97</v>
      </c>
      <c r="R362" s="4">
        <f t="shared" si="26"/>
        <v>2.5670825380583939E-3</v>
      </c>
      <c r="S362" s="4">
        <f t="shared" si="27"/>
        <v>6.4419482736482862E-4</v>
      </c>
    </row>
    <row r="363" spans="1:19" x14ac:dyDescent="0.25">
      <c r="A363" s="4" t="s">
        <v>1370</v>
      </c>
      <c r="B363" s="4" t="s">
        <v>1371</v>
      </c>
      <c r="C363" s="4" t="s">
        <v>1372</v>
      </c>
      <c r="D363" s="4" t="s">
        <v>1372</v>
      </c>
      <c r="E363" s="4">
        <v>33503595</v>
      </c>
      <c r="F363" s="4">
        <f t="shared" si="28"/>
        <v>402043140</v>
      </c>
      <c r="G363" s="4">
        <v>596560.81999999995</v>
      </c>
      <c r="H363" s="4">
        <f t="shared" si="29"/>
        <v>1.4838229051738077E-3</v>
      </c>
      <c r="K363" s="4" t="s">
        <v>1370</v>
      </c>
      <c r="L363" s="4" t="s">
        <v>1371</v>
      </c>
      <c r="M363" s="4" t="s">
        <v>1372</v>
      </c>
      <c r="N363" s="4" t="s">
        <v>1372</v>
      </c>
      <c r="O363" s="4">
        <v>30900740</v>
      </c>
      <c r="P363" s="4">
        <f t="shared" si="25"/>
        <v>370808880</v>
      </c>
      <c r="Q363" s="4">
        <v>936728.97</v>
      </c>
      <c r="R363" s="4">
        <f t="shared" si="26"/>
        <v>2.5261772857219601E-3</v>
      </c>
      <c r="S363" s="4">
        <f t="shared" si="27"/>
        <v>1.0423543805481523E-3</v>
      </c>
    </row>
    <row r="364" spans="1:19" x14ac:dyDescent="0.25">
      <c r="A364" s="4" t="s">
        <v>1373</v>
      </c>
      <c r="B364" s="4" t="s">
        <v>1374</v>
      </c>
      <c r="C364" s="4" t="s">
        <v>1375</v>
      </c>
      <c r="D364" s="4" t="s">
        <v>1376</v>
      </c>
      <c r="E364" s="4">
        <v>33503596</v>
      </c>
      <c r="F364" s="4">
        <f t="shared" si="28"/>
        <v>402043152</v>
      </c>
      <c r="G364" s="4">
        <v>1439524.53</v>
      </c>
      <c r="H364" s="4">
        <f t="shared" si="29"/>
        <v>3.5805224460084824E-3</v>
      </c>
      <c r="K364" s="4" t="s">
        <v>1373</v>
      </c>
      <c r="L364" s="4" t="s">
        <v>1374</v>
      </c>
      <c r="M364" s="4" t="s">
        <v>1375</v>
      </c>
      <c r="N364" s="4" t="s">
        <v>1376</v>
      </c>
      <c r="O364" s="4">
        <v>30900741</v>
      </c>
      <c r="P364" s="4">
        <f t="shared" si="25"/>
        <v>370808892</v>
      </c>
      <c r="Q364" s="4">
        <v>929417.37</v>
      </c>
      <c r="R364" s="4">
        <f t="shared" si="26"/>
        <v>2.5064592302171652E-3</v>
      </c>
      <c r="S364" s="4">
        <f t="shared" si="27"/>
        <v>-1.0740632157913172E-3</v>
      </c>
    </row>
    <row r="365" spans="1:19" x14ac:dyDescent="0.25">
      <c r="A365" s="4" t="s">
        <v>1377</v>
      </c>
      <c r="B365" s="4" t="s">
        <v>1378</v>
      </c>
      <c r="C365" s="4" t="s">
        <v>1379</v>
      </c>
      <c r="D365" s="4" t="s">
        <v>1380</v>
      </c>
      <c r="E365" s="4">
        <v>33503597</v>
      </c>
      <c r="F365" s="4">
        <f t="shared" si="28"/>
        <v>402043164</v>
      </c>
      <c r="G365" s="4">
        <v>2061660.85</v>
      </c>
      <c r="H365" s="4">
        <f t="shared" si="29"/>
        <v>5.1279589720868877E-3</v>
      </c>
      <c r="K365" s="4" t="s">
        <v>1377</v>
      </c>
      <c r="L365" s="4" t="s">
        <v>1378</v>
      </c>
      <c r="M365" s="4" t="s">
        <v>1379</v>
      </c>
      <c r="N365" s="4" t="s">
        <v>1380</v>
      </c>
      <c r="O365" s="4">
        <v>30900742</v>
      </c>
      <c r="P365" s="4">
        <f t="shared" si="25"/>
        <v>370808904</v>
      </c>
      <c r="Q365" s="4">
        <v>917156.33</v>
      </c>
      <c r="R365" s="4">
        <f t="shared" si="26"/>
        <v>2.4733934921907915E-3</v>
      </c>
      <c r="S365" s="4">
        <f t="shared" si="27"/>
        <v>-2.6545654798960962E-3</v>
      </c>
    </row>
    <row r="366" spans="1:19" x14ac:dyDescent="0.25">
      <c r="A366" s="4" t="s">
        <v>1381</v>
      </c>
      <c r="B366" s="4" t="s">
        <v>1382</v>
      </c>
      <c r="C366" s="4" t="s">
        <v>1383</v>
      </c>
      <c r="D366" s="4" t="s">
        <v>1082</v>
      </c>
      <c r="E366" s="4">
        <v>33503598</v>
      </c>
      <c r="F366" s="4">
        <f t="shared" si="28"/>
        <v>402043176</v>
      </c>
      <c r="G366" s="4">
        <v>1382768.45</v>
      </c>
      <c r="H366" s="4">
        <f t="shared" si="29"/>
        <v>3.4393531156464647E-3</v>
      </c>
      <c r="K366" s="4" t="s">
        <v>1381</v>
      </c>
      <c r="L366" s="4" t="s">
        <v>1382</v>
      </c>
      <c r="M366" s="4" t="s">
        <v>1383</v>
      </c>
      <c r="N366" s="4" t="s">
        <v>1082</v>
      </c>
      <c r="O366" s="4">
        <v>30900743</v>
      </c>
      <c r="P366" s="4">
        <f t="shared" si="25"/>
        <v>370808916</v>
      </c>
      <c r="Q366" s="4">
        <v>878178.09</v>
      </c>
      <c r="R366" s="4">
        <f t="shared" si="26"/>
        <v>2.3682766301120978E-3</v>
      </c>
      <c r="S366" s="4">
        <f t="shared" si="27"/>
        <v>-1.0710764855343669E-3</v>
      </c>
    </row>
    <row r="367" spans="1:19" x14ac:dyDescent="0.25">
      <c r="A367" s="4">
        <v>90376</v>
      </c>
      <c r="B367" s="4" t="s">
        <v>1384</v>
      </c>
      <c r="C367" s="4" t="s">
        <v>1385</v>
      </c>
      <c r="D367" s="4" t="s">
        <v>1386</v>
      </c>
      <c r="E367" s="4">
        <v>33503599</v>
      </c>
      <c r="F367" s="4">
        <f t="shared" si="28"/>
        <v>402043188</v>
      </c>
      <c r="G367" s="4">
        <v>1874211.25</v>
      </c>
      <c r="H367" s="4">
        <f t="shared" si="29"/>
        <v>4.6617162184078593E-3</v>
      </c>
      <c r="K367" s="4">
        <v>90376</v>
      </c>
      <c r="L367" s="4" t="s">
        <v>1384</v>
      </c>
      <c r="M367" s="4" t="s">
        <v>1385</v>
      </c>
      <c r="N367" s="4" t="s">
        <v>1386</v>
      </c>
      <c r="O367" s="4">
        <v>30900744</v>
      </c>
      <c r="P367" s="4">
        <f t="shared" si="25"/>
        <v>370808928</v>
      </c>
      <c r="Q367" s="4">
        <v>871343.32</v>
      </c>
      <c r="R367" s="4">
        <f t="shared" si="26"/>
        <v>2.3498444999684579E-3</v>
      </c>
      <c r="S367" s="4">
        <f t="shared" si="27"/>
        <v>-2.3118717184394014E-3</v>
      </c>
    </row>
    <row r="368" spans="1:19" x14ac:dyDescent="0.25">
      <c r="A368" s="4" t="s">
        <v>1387</v>
      </c>
      <c r="B368" s="4" t="s">
        <v>1388</v>
      </c>
      <c r="C368" s="4" t="s">
        <v>1389</v>
      </c>
      <c r="D368" s="4" t="s">
        <v>1390</v>
      </c>
      <c r="E368" s="4">
        <v>33503600</v>
      </c>
      <c r="F368" s="4">
        <f t="shared" si="28"/>
        <v>402043200</v>
      </c>
      <c r="G368" s="4"/>
      <c r="H368" s="4">
        <f t="shared" si="29"/>
        <v>0</v>
      </c>
      <c r="K368" s="4" t="s">
        <v>1387</v>
      </c>
      <c r="L368" s="4" t="s">
        <v>1388</v>
      </c>
      <c r="M368" s="4" t="s">
        <v>1389</v>
      </c>
      <c r="N368" s="4" t="s">
        <v>1390</v>
      </c>
      <c r="O368" s="4">
        <v>30900745</v>
      </c>
      <c r="P368" s="4">
        <f t="shared" si="25"/>
        <v>370808940</v>
      </c>
      <c r="Q368" s="4">
        <v>859764.07</v>
      </c>
      <c r="R368" s="4">
        <f t="shared" si="26"/>
        <v>2.318617425998413E-3</v>
      </c>
      <c r="S368" s="4">
        <f t="shared" si="27"/>
        <v>2.318617425998413E-3</v>
      </c>
    </row>
    <row r="369" spans="1:19" x14ac:dyDescent="0.25">
      <c r="A369" s="4" t="s">
        <v>1391</v>
      </c>
      <c r="B369" s="4" t="s">
        <v>1392</v>
      </c>
      <c r="C369" s="4" t="s">
        <v>1393</v>
      </c>
      <c r="D369" s="4" t="s">
        <v>1394</v>
      </c>
      <c r="E369" s="4">
        <v>33503601</v>
      </c>
      <c r="F369" s="4">
        <f t="shared" si="28"/>
        <v>402043212</v>
      </c>
      <c r="G369" s="4">
        <v>2206235.4500000002</v>
      </c>
      <c r="H369" s="4">
        <f t="shared" si="29"/>
        <v>5.4875580140375559E-3</v>
      </c>
      <c r="K369" s="4" t="s">
        <v>1391</v>
      </c>
      <c r="L369" s="4" t="s">
        <v>1392</v>
      </c>
      <c r="M369" s="4" t="s">
        <v>1393</v>
      </c>
      <c r="N369" s="4" t="s">
        <v>1394</v>
      </c>
      <c r="O369" s="4">
        <v>30900746</v>
      </c>
      <c r="P369" s="4">
        <f t="shared" si="25"/>
        <v>370808952</v>
      </c>
      <c r="Q369" s="4">
        <v>855046.83</v>
      </c>
      <c r="R369" s="4">
        <f t="shared" si="26"/>
        <v>2.3058958673683799E-3</v>
      </c>
      <c r="S369" s="4">
        <f t="shared" si="27"/>
        <v>-3.181662146669176E-3</v>
      </c>
    </row>
    <row r="370" spans="1:19" x14ac:dyDescent="0.25">
      <c r="A370" s="4" t="s">
        <v>1395</v>
      </c>
      <c r="B370" s="4" t="s">
        <v>1396</v>
      </c>
      <c r="C370" s="4" t="s">
        <v>1397</v>
      </c>
      <c r="D370" s="4" t="s">
        <v>1397</v>
      </c>
      <c r="E370" s="4">
        <v>33503602</v>
      </c>
      <c r="F370" s="4">
        <f t="shared" si="28"/>
        <v>402043224</v>
      </c>
      <c r="G370" s="4">
        <v>1372833.62</v>
      </c>
      <c r="H370" s="4">
        <f t="shared" si="29"/>
        <v>3.4146418545285572E-3</v>
      </c>
      <c r="K370" s="4" t="s">
        <v>1395</v>
      </c>
      <c r="L370" s="4" t="s">
        <v>1396</v>
      </c>
      <c r="M370" s="4" t="s">
        <v>1397</v>
      </c>
      <c r="N370" s="4" t="s">
        <v>1397</v>
      </c>
      <c r="O370" s="4">
        <v>30900747</v>
      </c>
      <c r="P370" s="4">
        <f t="shared" si="25"/>
        <v>370808964</v>
      </c>
      <c r="Q370" s="4">
        <v>842942.35</v>
      </c>
      <c r="R370" s="4">
        <f t="shared" si="26"/>
        <v>2.2732523531982362E-3</v>
      </c>
      <c r="S370" s="4">
        <f t="shared" si="27"/>
        <v>-1.141389501330321E-3</v>
      </c>
    </row>
    <row r="371" spans="1:19" x14ac:dyDescent="0.25">
      <c r="A371" s="4" t="s">
        <v>1398</v>
      </c>
      <c r="B371" s="4" t="s">
        <v>1399</v>
      </c>
      <c r="C371" s="4" t="s">
        <v>1400</v>
      </c>
      <c r="D371" s="4" t="s">
        <v>1401</v>
      </c>
      <c r="E371" s="4">
        <v>33503603</v>
      </c>
      <c r="F371" s="4">
        <f t="shared" si="28"/>
        <v>402043236</v>
      </c>
      <c r="G371" s="4"/>
      <c r="H371" s="4">
        <f t="shared" si="29"/>
        <v>0</v>
      </c>
      <c r="K371" s="4" t="s">
        <v>1398</v>
      </c>
      <c r="L371" s="4" t="s">
        <v>1399</v>
      </c>
      <c r="M371" s="4" t="s">
        <v>1400</v>
      </c>
      <c r="N371" s="4" t="s">
        <v>1401</v>
      </c>
      <c r="O371" s="4">
        <v>30900748</v>
      </c>
      <c r="P371" s="4">
        <f t="shared" si="25"/>
        <v>370808976</v>
      </c>
      <c r="Q371" s="4">
        <v>796228.12</v>
      </c>
      <c r="R371" s="4">
        <f t="shared" si="26"/>
        <v>2.1472730476729345E-3</v>
      </c>
      <c r="S371" s="4">
        <f t="shared" si="27"/>
        <v>2.1472730476729345E-3</v>
      </c>
    </row>
    <row r="372" spans="1:19" x14ac:dyDescent="0.25">
      <c r="A372" s="4" t="s">
        <v>1402</v>
      </c>
      <c r="B372" s="4" t="s">
        <v>1403</v>
      </c>
      <c r="C372" s="4" t="s">
        <v>1404</v>
      </c>
      <c r="D372" s="4" t="s">
        <v>1405</v>
      </c>
      <c r="E372" s="4">
        <v>33503604</v>
      </c>
      <c r="F372" s="4">
        <f t="shared" si="28"/>
        <v>402043248</v>
      </c>
      <c r="G372" s="4">
        <v>940721.64</v>
      </c>
      <c r="H372" s="4">
        <f t="shared" si="29"/>
        <v>2.339851855937648E-3</v>
      </c>
      <c r="K372" s="4" t="s">
        <v>1402</v>
      </c>
      <c r="L372" s="4" t="s">
        <v>1403</v>
      </c>
      <c r="M372" s="4" t="s">
        <v>1404</v>
      </c>
      <c r="N372" s="4" t="s">
        <v>1405</v>
      </c>
      <c r="O372" s="4">
        <v>30900749</v>
      </c>
      <c r="P372" s="4">
        <f t="shared" si="25"/>
        <v>370808988</v>
      </c>
      <c r="Q372" s="4">
        <v>767149.04</v>
      </c>
      <c r="R372" s="4">
        <f t="shared" si="26"/>
        <v>2.068852333212592E-3</v>
      </c>
      <c r="S372" s="4">
        <f t="shared" si="27"/>
        <v>-2.7099952272505601E-4</v>
      </c>
    </row>
    <row r="373" spans="1:19" x14ac:dyDescent="0.25">
      <c r="A373" s="4" t="s">
        <v>1406</v>
      </c>
      <c r="B373" s="4" t="s">
        <v>1407</v>
      </c>
      <c r="C373" s="4" t="s">
        <v>1408</v>
      </c>
      <c r="D373" s="4" t="s">
        <v>1409</v>
      </c>
      <c r="E373" s="4">
        <v>33503605</v>
      </c>
      <c r="F373" s="4">
        <f t="shared" si="28"/>
        <v>402043260</v>
      </c>
      <c r="G373" s="4"/>
      <c r="H373" s="4">
        <f t="shared" si="29"/>
        <v>0</v>
      </c>
      <c r="K373" s="4" t="s">
        <v>1406</v>
      </c>
      <c r="L373" s="4" t="s">
        <v>1407</v>
      </c>
      <c r="M373" s="4" t="s">
        <v>1408</v>
      </c>
      <c r="N373" s="4" t="s">
        <v>1409</v>
      </c>
      <c r="O373" s="4">
        <v>30900750</v>
      </c>
      <c r="P373" s="4">
        <f t="shared" si="25"/>
        <v>370809000</v>
      </c>
      <c r="Q373" s="4">
        <v>767070.1</v>
      </c>
      <c r="R373" s="4">
        <f t="shared" si="26"/>
        <v>2.0686393803818139E-3</v>
      </c>
      <c r="S373" s="4">
        <f t="shared" si="27"/>
        <v>2.0686393803818139E-3</v>
      </c>
    </row>
    <row r="374" spans="1:19" x14ac:dyDescent="0.25">
      <c r="A374" s="4" t="s">
        <v>1410</v>
      </c>
      <c r="B374" s="4" t="s">
        <v>1411</v>
      </c>
      <c r="C374" s="4" t="s">
        <v>1412</v>
      </c>
      <c r="D374" s="4" t="s">
        <v>1413</v>
      </c>
      <c r="E374" s="4">
        <v>33503606</v>
      </c>
      <c r="F374" s="4">
        <f t="shared" si="28"/>
        <v>402043272</v>
      </c>
      <c r="G374" s="4">
        <v>10919480.32</v>
      </c>
      <c r="H374" s="4">
        <f t="shared" si="29"/>
        <v>2.7159962821116431E-2</v>
      </c>
      <c r="K374" s="4" t="s">
        <v>1410</v>
      </c>
      <c r="L374" s="4" t="s">
        <v>1411</v>
      </c>
      <c r="M374" s="4" t="s">
        <v>1412</v>
      </c>
      <c r="N374" s="4" t="s">
        <v>1413</v>
      </c>
      <c r="O374" s="4">
        <v>30900751</v>
      </c>
      <c r="P374" s="4">
        <f t="shared" si="25"/>
        <v>370809012</v>
      </c>
      <c r="Q374" s="4">
        <v>762979.76</v>
      </c>
      <c r="R374" s="4">
        <f t="shared" si="26"/>
        <v>2.0576084596347407E-3</v>
      </c>
      <c r="S374" s="4">
        <f t="shared" si="27"/>
        <v>-2.5102354361481692E-2</v>
      </c>
    </row>
    <row r="375" spans="1:19" x14ac:dyDescent="0.25">
      <c r="A375" s="4" t="s">
        <v>1414</v>
      </c>
      <c r="B375" s="4" t="s">
        <v>1415</v>
      </c>
      <c r="C375" s="4" t="s">
        <v>1416</v>
      </c>
      <c r="D375" s="4" t="s">
        <v>1417</v>
      </c>
      <c r="E375" s="4">
        <v>33503607</v>
      </c>
      <c r="F375" s="4">
        <f t="shared" si="28"/>
        <v>402043284</v>
      </c>
      <c r="G375" s="4">
        <v>624546.75</v>
      </c>
      <c r="H375" s="4">
        <f t="shared" si="29"/>
        <v>1.5534316200640724E-3</v>
      </c>
      <c r="K375" s="4" t="s">
        <v>1414</v>
      </c>
      <c r="L375" s="4" t="s">
        <v>1415</v>
      </c>
      <c r="M375" s="4" t="s">
        <v>1416</v>
      </c>
      <c r="N375" s="4" t="s">
        <v>1417</v>
      </c>
      <c r="O375" s="4">
        <v>30900752</v>
      </c>
      <c r="P375" s="4">
        <f t="shared" si="25"/>
        <v>370809024</v>
      </c>
      <c r="Q375" s="4">
        <v>762102.35</v>
      </c>
      <c r="R375" s="4">
        <f t="shared" si="26"/>
        <v>2.0552421884964698E-3</v>
      </c>
      <c r="S375" s="4">
        <f t="shared" si="27"/>
        <v>5.0181056843239739E-4</v>
      </c>
    </row>
    <row r="376" spans="1:19" x14ac:dyDescent="0.25">
      <c r="A376" s="4" t="s">
        <v>1418</v>
      </c>
      <c r="B376" s="4" t="s">
        <v>1419</v>
      </c>
      <c r="C376" s="4" t="s">
        <v>1420</v>
      </c>
      <c r="D376" s="4" t="s">
        <v>1421</v>
      </c>
      <c r="E376" s="4">
        <v>33503608</v>
      </c>
      <c r="F376" s="4">
        <f t="shared" si="28"/>
        <v>402043296</v>
      </c>
      <c r="G376" s="4"/>
      <c r="H376" s="4">
        <f t="shared" si="29"/>
        <v>0</v>
      </c>
      <c r="K376" s="4" t="s">
        <v>1418</v>
      </c>
      <c r="L376" s="4" t="s">
        <v>1419</v>
      </c>
      <c r="M376" s="4" t="s">
        <v>1420</v>
      </c>
      <c r="N376" s="4" t="s">
        <v>1421</v>
      </c>
      <c r="O376" s="4">
        <v>30900753</v>
      </c>
      <c r="P376" s="4">
        <f t="shared" si="25"/>
        <v>370809036</v>
      </c>
      <c r="Q376" s="4">
        <v>748627.44</v>
      </c>
      <c r="R376" s="4">
        <f t="shared" si="26"/>
        <v>2.0189029050521842E-3</v>
      </c>
      <c r="S376" s="4">
        <f t="shared" si="27"/>
        <v>2.0189029050521842E-3</v>
      </c>
    </row>
    <row r="377" spans="1:19" x14ac:dyDescent="0.25">
      <c r="A377" s="4" t="s">
        <v>1422</v>
      </c>
      <c r="B377" s="4" t="s">
        <v>1423</v>
      </c>
      <c r="C377" s="4" t="s">
        <v>1424</v>
      </c>
      <c r="D377" s="4" t="s">
        <v>438</v>
      </c>
      <c r="E377" s="4">
        <v>33503609</v>
      </c>
      <c r="F377" s="4">
        <f t="shared" si="28"/>
        <v>402043308</v>
      </c>
      <c r="G377" s="4">
        <v>888939.19</v>
      </c>
      <c r="H377" s="4">
        <f t="shared" si="29"/>
        <v>2.2110533176689512E-3</v>
      </c>
      <c r="K377" s="4" t="s">
        <v>1422</v>
      </c>
      <c r="L377" s="4" t="s">
        <v>1423</v>
      </c>
      <c r="M377" s="4" t="s">
        <v>1424</v>
      </c>
      <c r="N377" s="4" t="s">
        <v>438</v>
      </c>
      <c r="O377" s="4">
        <v>30900754</v>
      </c>
      <c r="P377" s="4">
        <f t="shared" si="25"/>
        <v>370809048</v>
      </c>
      <c r="Q377" s="4">
        <v>723714.17</v>
      </c>
      <c r="R377" s="4">
        <f t="shared" si="26"/>
        <v>1.9517165881022408E-3</v>
      </c>
      <c r="S377" s="4">
        <f t="shared" si="27"/>
        <v>-2.5933672956671041E-4</v>
      </c>
    </row>
    <row r="378" spans="1:19" x14ac:dyDescent="0.25">
      <c r="A378" s="4" t="s">
        <v>1425</v>
      </c>
      <c r="B378" s="4" t="s">
        <v>1426</v>
      </c>
      <c r="C378" s="4" t="s">
        <v>1427</v>
      </c>
      <c r="D378" s="4" t="s">
        <v>1428</v>
      </c>
      <c r="E378" s="4">
        <v>33503610</v>
      </c>
      <c r="F378" s="4">
        <f t="shared" si="28"/>
        <v>402043320</v>
      </c>
      <c r="G378" s="4">
        <v>1008401.67</v>
      </c>
      <c r="H378" s="4">
        <f t="shared" si="29"/>
        <v>2.5081915799521305E-3</v>
      </c>
      <c r="K378" s="4" t="s">
        <v>1425</v>
      </c>
      <c r="L378" s="4" t="s">
        <v>1426</v>
      </c>
      <c r="M378" s="4" t="s">
        <v>1427</v>
      </c>
      <c r="N378" s="4" t="s">
        <v>1428</v>
      </c>
      <c r="O378" s="4">
        <v>30900755</v>
      </c>
      <c r="P378" s="4">
        <f t="shared" si="25"/>
        <v>370809060</v>
      </c>
      <c r="Q378" s="4">
        <v>719893.08</v>
      </c>
      <c r="R378" s="4">
        <f t="shared" si="26"/>
        <v>1.9414117875113407E-3</v>
      </c>
      <c r="S378" s="4">
        <f t="shared" si="27"/>
        <v>-5.6677979244078975E-4</v>
      </c>
    </row>
    <row r="379" spans="1:19" x14ac:dyDescent="0.25">
      <c r="A379" s="4" t="s">
        <v>1429</v>
      </c>
      <c r="B379" s="4" t="s">
        <v>1430</v>
      </c>
      <c r="C379" s="4" t="s">
        <v>1431</v>
      </c>
      <c r="D379" s="4" t="s">
        <v>1432</v>
      </c>
      <c r="E379" s="4">
        <v>33503611</v>
      </c>
      <c r="F379" s="4">
        <f t="shared" si="28"/>
        <v>402043332</v>
      </c>
      <c r="G379" s="4"/>
      <c r="H379" s="4">
        <f t="shared" si="29"/>
        <v>0</v>
      </c>
      <c r="K379" s="4" t="s">
        <v>1429</v>
      </c>
      <c r="L379" s="4" t="s">
        <v>1430</v>
      </c>
      <c r="M379" s="4" t="s">
        <v>1431</v>
      </c>
      <c r="N379" s="4" t="s">
        <v>1432</v>
      </c>
      <c r="O379" s="4">
        <v>30900756</v>
      </c>
      <c r="P379" s="4">
        <f t="shared" si="25"/>
        <v>370809072</v>
      </c>
      <c r="Q379" s="4">
        <v>698773.45</v>
      </c>
      <c r="R379" s="4">
        <f t="shared" si="26"/>
        <v>1.8844561871992171E-3</v>
      </c>
      <c r="S379" s="4">
        <f t="shared" si="27"/>
        <v>1.8844561871992171E-3</v>
      </c>
    </row>
    <row r="380" spans="1:19" x14ac:dyDescent="0.25">
      <c r="A380" s="4" t="s">
        <v>1433</v>
      </c>
      <c r="B380" s="4" t="s">
        <v>1434</v>
      </c>
      <c r="C380" s="4" t="s">
        <v>1435</v>
      </c>
      <c r="D380" s="4" t="s">
        <v>1435</v>
      </c>
      <c r="E380" s="4">
        <v>33503612</v>
      </c>
      <c r="F380" s="4">
        <f t="shared" si="28"/>
        <v>402043344</v>
      </c>
      <c r="G380" s="4">
        <v>1238577.48</v>
      </c>
      <c r="H380" s="4">
        <f t="shared" si="29"/>
        <v>3.0807063429459484E-3</v>
      </c>
      <c r="K380" s="4" t="s">
        <v>1433</v>
      </c>
      <c r="L380" s="4" t="s">
        <v>1434</v>
      </c>
      <c r="M380" s="4" t="s">
        <v>1435</v>
      </c>
      <c r="N380" s="4" t="s">
        <v>1435</v>
      </c>
      <c r="O380" s="4">
        <v>30900757</v>
      </c>
      <c r="P380" s="4">
        <f t="shared" si="25"/>
        <v>370809084</v>
      </c>
      <c r="Q380" s="4">
        <v>695012.16</v>
      </c>
      <c r="R380" s="4">
        <f t="shared" si="26"/>
        <v>1.8743126584245171E-3</v>
      </c>
      <c r="S380" s="4">
        <f t="shared" si="27"/>
        <v>-1.2063936845214313E-3</v>
      </c>
    </row>
    <row r="381" spans="1:19" x14ac:dyDescent="0.25">
      <c r="A381" s="4" t="s">
        <v>1436</v>
      </c>
      <c r="B381" s="4" t="s">
        <v>1437</v>
      </c>
      <c r="C381" s="4" t="s">
        <v>1438</v>
      </c>
      <c r="D381" s="4" t="s">
        <v>1439</v>
      </c>
      <c r="E381" s="4">
        <v>33503613</v>
      </c>
      <c r="F381" s="4">
        <f t="shared" si="28"/>
        <v>402043356</v>
      </c>
      <c r="G381" s="4">
        <v>68995.199999999997</v>
      </c>
      <c r="H381" s="4">
        <f t="shared" si="29"/>
        <v>1.7161134233492967E-4</v>
      </c>
      <c r="K381" s="4" t="s">
        <v>1436</v>
      </c>
      <c r="L381" s="4" t="s">
        <v>1437</v>
      </c>
      <c r="M381" s="4" t="s">
        <v>1438</v>
      </c>
      <c r="N381" s="4" t="s">
        <v>1439</v>
      </c>
      <c r="O381" s="4">
        <v>30900758</v>
      </c>
      <c r="P381" s="4">
        <f t="shared" si="25"/>
        <v>370809096</v>
      </c>
      <c r="Q381" s="4">
        <v>692703.79</v>
      </c>
      <c r="R381" s="4">
        <f t="shared" si="26"/>
        <v>1.8680873729160087E-3</v>
      </c>
      <c r="S381" s="4">
        <f t="shared" si="27"/>
        <v>1.696476030581079E-3</v>
      </c>
    </row>
    <row r="382" spans="1:19" x14ac:dyDescent="0.25">
      <c r="A382" s="4" t="s">
        <v>1440</v>
      </c>
      <c r="B382" s="4" t="s">
        <v>1441</v>
      </c>
      <c r="C382" s="4" t="s">
        <v>1442</v>
      </c>
      <c r="D382" s="4" t="s">
        <v>804</v>
      </c>
      <c r="E382" s="4">
        <v>33503614</v>
      </c>
      <c r="F382" s="4">
        <f t="shared" si="28"/>
        <v>402043368</v>
      </c>
      <c r="G382" s="4">
        <v>1308786.75</v>
      </c>
      <c r="H382" s="4">
        <f t="shared" si="29"/>
        <v>3.2553372451103336E-3</v>
      </c>
      <c r="K382" s="4" t="s">
        <v>1440</v>
      </c>
      <c r="L382" s="4" t="s">
        <v>1441</v>
      </c>
      <c r="M382" s="4" t="s">
        <v>1442</v>
      </c>
      <c r="N382" s="4" t="s">
        <v>804</v>
      </c>
      <c r="O382" s="4">
        <v>30900759</v>
      </c>
      <c r="P382" s="4">
        <f t="shared" si="25"/>
        <v>370809108</v>
      </c>
      <c r="Q382" s="4">
        <v>683929.23</v>
      </c>
      <c r="R382" s="4">
        <f t="shared" si="26"/>
        <v>1.8444240317851092E-3</v>
      </c>
      <c r="S382" s="4">
        <f t="shared" si="27"/>
        <v>-1.4109132133252244E-3</v>
      </c>
    </row>
    <row r="383" spans="1:19" x14ac:dyDescent="0.25">
      <c r="A383" s="4" t="s">
        <v>1443</v>
      </c>
      <c r="B383" s="4" t="s">
        <v>1444</v>
      </c>
      <c r="C383" s="4" t="s">
        <v>1445</v>
      </c>
      <c r="D383" s="4" t="s">
        <v>1439</v>
      </c>
      <c r="E383" s="4">
        <v>33503615</v>
      </c>
      <c r="F383" s="4">
        <f t="shared" si="28"/>
        <v>402043380</v>
      </c>
      <c r="G383" s="4">
        <v>107351.01</v>
      </c>
      <c r="H383" s="4">
        <f t="shared" si="29"/>
        <v>2.6701349988650478E-4</v>
      </c>
      <c r="K383" s="4" t="s">
        <v>1443</v>
      </c>
      <c r="L383" s="4" t="s">
        <v>1444</v>
      </c>
      <c r="M383" s="4" t="s">
        <v>1445</v>
      </c>
      <c r="N383" s="4" t="s">
        <v>1439</v>
      </c>
      <c r="O383" s="4">
        <v>30900760</v>
      </c>
      <c r="P383" s="4">
        <f t="shared" si="25"/>
        <v>370809120</v>
      </c>
      <c r="Q383" s="4">
        <v>667612.32999999996</v>
      </c>
      <c r="R383" s="4">
        <f t="shared" si="26"/>
        <v>1.8004204697015002E-3</v>
      </c>
      <c r="S383" s="4">
        <f t="shared" si="27"/>
        <v>1.5334069698149954E-3</v>
      </c>
    </row>
    <row r="384" spans="1:19" x14ac:dyDescent="0.25">
      <c r="A384" s="4" t="s">
        <v>1446</v>
      </c>
      <c r="B384" s="4" t="s">
        <v>1447</v>
      </c>
      <c r="C384" s="4" t="s">
        <v>1448</v>
      </c>
      <c r="D384" s="4" t="s">
        <v>1448</v>
      </c>
      <c r="E384" s="4">
        <v>33503616</v>
      </c>
      <c r="F384" s="4">
        <f t="shared" si="28"/>
        <v>402043392</v>
      </c>
      <c r="G384" s="4">
        <v>168013.78</v>
      </c>
      <c r="H384" s="4">
        <f t="shared" si="29"/>
        <v>4.17899618158629E-4</v>
      </c>
      <c r="K384" s="4" t="s">
        <v>1446</v>
      </c>
      <c r="L384" s="4" t="s">
        <v>1447</v>
      </c>
      <c r="M384" s="4" t="s">
        <v>1448</v>
      </c>
      <c r="N384" s="4" t="s">
        <v>1448</v>
      </c>
      <c r="O384" s="4">
        <v>30900761</v>
      </c>
      <c r="P384" s="4">
        <f t="shared" si="25"/>
        <v>370809132</v>
      </c>
      <c r="Q384" s="4">
        <v>644743.26</v>
      </c>
      <c r="R384" s="4">
        <f t="shared" si="26"/>
        <v>1.7387469842571192E-3</v>
      </c>
      <c r="S384" s="4">
        <f t="shared" si="27"/>
        <v>1.3208473660984901E-3</v>
      </c>
    </row>
    <row r="385" spans="1:19" x14ac:dyDescent="0.25">
      <c r="A385" s="4" t="s">
        <v>1449</v>
      </c>
      <c r="B385" s="4" t="s">
        <v>1450</v>
      </c>
      <c r="C385" s="4" t="s">
        <v>1451</v>
      </c>
      <c r="D385" s="4" t="s">
        <v>1452</v>
      </c>
      <c r="E385" s="4">
        <v>33503617</v>
      </c>
      <c r="F385" s="4">
        <f t="shared" si="28"/>
        <v>402043404</v>
      </c>
      <c r="G385" s="4">
        <v>594410.1</v>
      </c>
      <c r="H385" s="4">
        <f t="shared" si="29"/>
        <v>1.4784724586602096E-3</v>
      </c>
      <c r="K385" s="4" t="s">
        <v>1449</v>
      </c>
      <c r="L385" s="4" t="s">
        <v>1450</v>
      </c>
      <c r="M385" s="4" t="s">
        <v>1451</v>
      </c>
      <c r="N385" s="4" t="s">
        <v>1452</v>
      </c>
      <c r="O385" s="4">
        <v>30900762</v>
      </c>
      <c r="P385" s="4">
        <f t="shared" si="25"/>
        <v>370809144</v>
      </c>
      <c r="Q385" s="4">
        <v>642328.11</v>
      </c>
      <c r="R385" s="4">
        <f t="shared" si="26"/>
        <v>1.7322337390903175E-3</v>
      </c>
      <c r="S385" s="4">
        <f t="shared" si="27"/>
        <v>2.5376128043010787E-4</v>
      </c>
    </row>
    <row r="386" spans="1:19" x14ac:dyDescent="0.25">
      <c r="A386" s="4" t="s">
        <v>1453</v>
      </c>
      <c r="B386" s="4" t="s">
        <v>1454</v>
      </c>
      <c r="C386" s="4" t="s">
        <v>1455</v>
      </c>
      <c r="D386" s="4" t="s">
        <v>1456</v>
      </c>
      <c r="E386" s="4">
        <v>33503618</v>
      </c>
      <c r="F386" s="4">
        <f t="shared" si="28"/>
        <v>402043416</v>
      </c>
      <c r="G386" s="4">
        <v>863811.01</v>
      </c>
      <c r="H386" s="4">
        <f t="shared" si="29"/>
        <v>2.1485515633963273E-3</v>
      </c>
      <c r="K386" s="4" t="s">
        <v>1453</v>
      </c>
      <c r="L386" s="4" t="s">
        <v>1454</v>
      </c>
      <c r="M386" s="4" t="s">
        <v>1455</v>
      </c>
      <c r="N386" s="4" t="s">
        <v>1456</v>
      </c>
      <c r="O386" s="4">
        <v>30900763</v>
      </c>
      <c r="P386" s="4">
        <f t="shared" ref="P386:P449" si="30">O386*12</f>
        <v>370809156</v>
      </c>
      <c r="Q386" s="4">
        <v>618017.87</v>
      </c>
      <c r="R386" s="4">
        <f t="shared" ref="R386:R449" si="31">Q386/P386</f>
        <v>1.6666737053278155E-3</v>
      </c>
      <c r="S386" s="4">
        <f t="shared" ref="S386:S449" si="32">R386-H386</f>
        <v>-4.8187785806851177E-4</v>
      </c>
    </row>
    <row r="387" spans="1:19" x14ac:dyDescent="0.25">
      <c r="A387" s="4" t="s">
        <v>1457</v>
      </c>
      <c r="B387" s="4" t="s">
        <v>1458</v>
      </c>
      <c r="C387" s="4" t="s">
        <v>1459</v>
      </c>
      <c r="D387" s="4" t="s">
        <v>1459</v>
      </c>
      <c r="E387" s="4">
        <v>33503619</v>
      </c>
      <c r="F387" s="4">
        <f t="shared" ref="F387:F450" si="33">E387*12</f>
        <v>402043428</v>
      </c>
      <c r="G387" s="4">
        <v>998796.32</v>
      </c>
      <c r="H387" s="4">
        <f t="shared" ref="H387:H450" si="34">G387/F387</f>
        <v>2.4842995816859864E-3</v>
      </c>
      <c r="K387" s="4" t="s">
        <v>1457</v>
      </c>
      <c r="L387" s="4" t="s">
        <v>1458</v>
      </c>
      <c r="M387" s="4" t="s">
        <v>1459</v>
      </c>
      <c r="N387" s="4" t="s">
        <v>1459</v>
      </c>
      <c r="O387" s="4">
        <v>30900764</v>
      </c>
      <c r="P387" s="4">
        <f t="shared" si="30"/>
        <v>370809168</v>
      </c>
      <c r="Q387" s="4">
        <v>603075.92000000004</v>
      </c>
      <c r="R387" s="4">
        <f t="shared" si="31"/>
        <v>1.6263781266594791E-3</v>
      </c>
      <c r="S387" s="4">
        <f t="shared" si="32"/>
        <v>-8.5792145502650735E-4</v>
      </c>
    </row>
    <row r="388" spans="1:19" x14ac:dyDescent="0.25">
      <c r="A388" s="4" t="s">
        <v>1460</v>
      </c>
      <c r="B388" s="4" t="s">
        <v>1461</v>
      </c>
      <c r="C388" s="4" t="s">
        <v>1462</v>
      </c>
      <c r="D388" s="4" t="s">
        <v>1462</v>
      </c>
      <c r="E388" s="4">
        <v>33503620</v>
      </c>
      <c r="F388" s="4">
        <f t="shared" si="33"/>
        <v>402043440</v>
      </c>
      <c r="G388" s="4">
        <v>1086869.29</v>
      </c>
      <c r="H388" s="4">
        <f t="shared" si="34"/>
        <v>2.7033628256687885E-3</v>
      </c>
      <c r="K388" s="4" t="s">
        <v>1460</v>
      </c>
      <c r="L388" s="4" t="s">
        <v>1461</v>
      </c>
      <c r="M388" s="4" t="s">
        <v>1462</v>
      </c>
      <c r="N388" s="4" t="s">
        <v>1462</v>
      </c>
      <c r="O388" s="4">
        <v>30900765</v>
      </c>
      <c r="P388" s="4">
        <f t="shared" si="30"/>
        <v>370809180</v>
      </c>
      <c r="Q388" s="4">
        <v>598555.65</v>
      </c>
      <c r="R388" s="4">
        <f t="shared" si="31"/>
        <v>1.6141877879075164E-3</v>
      </c>
      <c r="S388" s="4">
        <f t="shared" si="32"/>
        <v>-1.0891750377612721E-3</v>
      </c>
    </row>
    <row r="389" spans="1:19" x14ac:dyDescent="0.25">
      <c r="A389" s="4" t="s">
        <v>1463</v>
      </c>
      <c r="B389" s="4" t="s">
        <v>1464</v>
      </c>
      <c r="C389" s="4" t="s">
        <v>1465</v>
      </c>
      <c r="D389" s="4" t="s">
        <v>1466</v>
      </c>
      <c r="E389" s="4">
        <v>33503621</v>
      </c>
      <c r="F389" s="4">
        <f t="shared" si="33"/>
        <v>402043452</v>
      </c>
      <c r="G389" s="4">
        <v>800832.6</v>
      </c>
      <c r="H389" s="4">
        <f t="shared" si="34"/>
        <v>1.9919055913389183E-3</v>
      </c>
      <c r="K389" s="4" t="s">
        <v>1463</v>
      </c>
      <c r="L389" s="4" t="s">
        <v>1464</v>
      </c>
      <c r="M389" s="4" t="s">
        <v>1465</v>
      </c>
      <c r="N389" s="4" t="s">
        <v>1466</v>
      </c>
      <c r="O389" s="4">
        <v>30900766</v>
      </c>
      <c r="P389" s="4">
        <f t="shared" si="30"/>
        <v>370809192</v>
      </c>
      <c r="Q389" s="4">
        <v>597889.12</v>
      </c>
      <c r="R389" s="4">
        <f t="shared" si="31"/>
        <v>1.6123902343823234E-3</v>
      </c>
      <c r="S389" s="4">
        <f t="shared" si="32"/>
        <v>-3.795153569565949E-4</v>
      </c>
    </row>
    <row r="390" spans="1:19" x14ac:dyDescent="0.25">
      <c r="A390" s="4" t="s">
        <v>1467</v>
      </c>
      <c r="B390" s="4" t="s">
        <v>1468</v>
      </c>
      <c r="C390" s="4" t="s">
        <v>1469</v>
      </c>
      <c r="D390" s="4" t="s">
        <v>1470</v>
      </c>
      <c r="E390" s="4">
        <v>33503622</v>
      </c>
      <c r="F390" s="4">
        <f t="shared" si="33"/>
        <v>402043464</v>
      </c>
      <c r="G390" s="4"/>
      <c r="H390" s="4">
        <f t="shared" si="34"/>
        <v>0</v>
      </c>
      <c r="K390" s="4" t="s">
        <v>1467</v>
      </c>
      <c r="L390" s="4" t="s">
        <v>1468</v>
      </c>
      <c r="M390" s="4" t="s">
        <v>1469</v>
      </c>
      <c r="N390" s="4" t="s">
        <v>1470</v>
      </c>
      <c r="O390" s="4">
        <v>30900767</v>
      </c>
      <c r="P390" s="4">
        <f t="shared" si="30"/>
        <v>370809204</v>
      </c>
      <c r="Q390" s="4">
        <v>587908.94999999995</v>
      </c>
      <c r="R390" s="4">
        <f t="shared" si="31"/>
        <v>1.5854756129516138E-3</v>
      </c>
      <c r="S390" s="4">
        <f t="shared" si="32"/>
        <v>1.5854756129516138E-3</v>
      </c>
    </row>
    <row r="391" spans="1:19" x14ac:dyDescent="0.25">
      <c r="A391" s="4" t="s">
        <v>1471</v>
      </c>
      <c r="B391" s="4" t="s">
        <v>1472</v>
      </c>
      <c r="C391" s="4" t="s">
        <v>1473</v>
      </c>
      <c r="D391" s="4" t="s">
        <v>1474</v>
      </c>
      <c r="E391" s="4">
        <v>33503623</v>
      </c>
      <c r="F391" s="4">
        <f t="shared" si="33"/>
        <v>402043476</v>
      </c>
      <c r="G391" s="4">
        <v>861032.72</v>
      </c>
      <c r="H391" s="4">
        <f t="shared" si="34"/>
        <v>2.1416408209543984E-3</v>
      </c>
      <c r="K391" s="4" t="s">
        <v>1471</v>
      </c>
      <c r="L391" s="4" t="s">
        <v>1472</v>
      </c>
      <c r="M391" s="4" t="s">
        <v>1473</v>
      </c>
      <c r="N391" s="4" t="s">
        <v>1474</v>
      </c>
      <c r="O391" s="4">
        <v>30900768</v>
      </c>
      <c r="P391" s="4">
        <f t="shared" si="30"/>
        <v>370809216</v>
      </c>
      <c r="Q391" s="4">
        <v>573116.12</v>
      </c>
      <c r="R391" s="4">
        <f t="shared" si="31"/>
        <v>1.545582189629289E-3</v>
      </c>
      <c r="S391" s="4">
        <f t="shared" si="32"/>
        <v>-5.9605863132510938E-4</v>
      </c>
    </row>
    <row r="392" spans="1:19" x14ac:dyDescent="0.25">
      <c r="A392" s="4" t="s">
        <v>1475</v>
      </c>
      <c r="B392" s="4" t="s">
        <v>1476</v>
      </c>
      <c r="C392" s="4" t="s">
        <v>1477</v>
      </c>
      <c r="D392" s="4" t="s">
        <v>1478</v>
      </c>
      <c r="E392" s="4">
        <v>33503624</v>
      </c>
      <c r="F392" s="4">
        <f t="shared" si="33"/>
        <v>402043488</v>
      </c>
      <c r="G392" s="4">
        <v>771011.7</v>
      </c>
      <c r="H392" s="4">
        <f t="shared" si="34"/>
        <v>1.9177320936982817E-3</v>
      </c>
      <c r="K392" s="4" t="s">
        <v>1475</v>
      </c>
      <c r="L392" s="4" t="s">
        <v>1476</v>
      </c>
      <c r="M392" s="4" t="s">
        <v>1477</v>
      </c>
      <c r="N392" s="4" t="s">
        <v>1478</v>
      </c>
      <c r="O392" s="4">
        <v>30900769</v>
      </c>
      <c r="P392" s="4">
        <f t="shared" si="30"/>
        <v>370809228</v>
      </c>
      <c r="Q392" s="4">
        <v>571773.80000000005</v>
      </c>
      <c r="R392" s="4">
        <f t="shared" si="31"/>
        <v>1.5419621649761103E-3</v>
      </c>
      <c r="S392" s="4">
        <f t="shared" si="32"/>
        <v>-3.7576992872217141E-4</v>
      </c>
    </row>
    <row r="393" spans="1:19" x14ac:dyDescent="0.25">
      <c r="A393" s="4" t="s">
        <v>1479</v>
      </c>
      <c r="B393" s="4" t="s">
        <v>1480</v>
      </c>
      <c r="C393" s="4" t="s">
        <v>1481</v>
      </c>
      <c r="D393" s="4" t="s">
        <v>1482</v>
      </c>
      <c r="E393" s="4">
        <v>33503625</v>
      </c>
      <c r="F393" s="4">
        <f t="shared" si="33"/>
        <v>402043500</v>
      </c>
      <c r="G393" s="4">
        <v>337726.32</v>
      </c>
      <c r="H393" s="4">
        <f t="shared" si="34"/>
        <v>8.400243257259476E-4</v>
      </c>
      <c r="K393" s="4" t="s">
        <v>1479</v>
      </c>
      <c r="L393" s="4" t="s">
        <v>1480</v>
      </c>
      <c r="M393" s="4" t="s">
        <v>1481</v>
      </c>
      <c r="N393" s="4" t="s">
        <v>1482</v>
      </c>
      <c r="O393" s="4">
        <v>30900770</v>
      </c>
      <c r="P393" s="4">
        <f t="shared" si="30"/>
        <v>370809240</v>
      </c>
      <c r="Q393" s="4">
        <v>563198.97</v>
      </c>
      <c r="R393" s="4">
        <f t="shared" si="31"/>
        <v>1.518837475570997E-3</v>
      </c>
      <c r="S393" s="4">
        <f t="shared" si="32"/>
        <v>6.7881314984504935E-4</v>
      </c>
    </row>
    <row r="394" spans="1:19" x14ac:dyDescent="0.25">
      <c r="A394" s="4" t="s">
        <v>1483</v>
      </c>
      <c r="B394" s="4" t="s">
        <v>1484</v>
      </c>
      <c r="C394" s="4" t="s">
        <v>1485</v>
      </c>
      <c r="D394" s="4" t="s">
        <v>1486</v>
      </c>
      <c r="E394" s="4">
        <v>33503626</v>
      </c>
      <c r="F394" s="4">
        <f t="shared" si="33"/>
        <v>402043512</v>
      </c>
      <c r="G394" s="4">
        <v>789696.96</v>
      </c>
      <c r="H394" s="4">
        <f t="shared" si="34"/>
        <v>1.964207695011877E-3</v>
      </c>
      <c r="K394" s="4" t="s">
        <v>1483</v>
      </c>
      <c r="L394" s="4" t="s">
        <v>1484</v>
      </c>
      <c r="M394" s="4" t="s">
        <v>1485</v>
      </c>
      <c r="N394" s="4" t="s">
        <v>1486</v>
      </c>
      <c r="O394" s="4">
        <v>30900771</v>
      </c>
      <c r="P394" s="4">
        <f t="shared" si="30"/>
        <v>370809252</v>
      </c>
      <c r="Q394" s="4">
        <v>527192.27</v>
      </c>
      <c r="R394" s="4">
        <f t="shared" si="31"/>
        <v>1.4217344016000982E-3</v>
      </c>
      <c r="S394" s="4">
        <f t="shared" si="32"/>
        <v>-5.4247329341177873E-4</v>
      </c>
    </row>
    <row r="395" spans="1:19" x14ac:dyDescent="0.25">
      <c r="A395" s="4" t="s">
        <v>1487</v>
      </c>
      <c r="B395" s="4" t="s">
        <v>1488</v>
      </c>
      <c r="C395" s="4" t="s">
        <v>1489</v>
      </c>
      <c r="D395" s="4" t="s">
        <v>1489</v>
      </c>
      <c r="E395" s="4">
        <v>33503627</v>
      </c>
      <c r="F395" s="4">
        <f t="shared" si="33"/>
        <v>402043524</v>
      </c>
      <c r="G395" s="4">
        <v>399643.05</v>
      </c>
      <c r="H395" s="4">
        <f t="shared" si="34"/>
        <v>9.940293180795022E-4</v>
      </c>
      <c r="K395" s="4" t="s">
        <v>1487</v>
      </c>
      <c r="L395" s="4" t="s">
        <v>1488</v>
      </c>
      <c r="M395" s="4" t="s">
        <v>1489</v>
      </c>
      <c r="N395" s="4" t="s">
        <v>1489</v>
      </c>
      <c r="O395" s="4">
        <v>30900772</v>
      </c>
      <c r="P395" s="4">
        <f t="shared" si="30"/>
        <v>370809264</v>
      </c>
      <c r="Q395" s="4">
        <v>523894.99</v>
      </c>
      <c r="R395" s="4">
        <f t="shared" si="31"/>
        <v>1.4128422368649344E-3</v>
      </c>
      <c r="S395" s="4">
        <f t="shared" si="32"/>
        <v>4.1881291878543224E-4</v>
      </c>
    </row>
    <row r="396" spans="1:19" x14ac:dyDescent="0.25">
      <c r="A396" s="4" t="s">
        <v>1490</v>
      </c>
      <c r="B396" s="4" t="s">
        <v>1491</v>
      </c>
      <c r="C396" s="4" t="s">
        <v>1492</v>
      </c>
      <c r="D396" s="4" t="s">
        <v>1493</v>
      </c>
      <c r="E396" s="4">
        <v>33503628</v>
      </c>
      <c r="F396" s="4">
        <f t="shared" si="33"/>
        <v>402043536</v>
      </c>
      <c r="G396" s="4">
        <v>815484.93</v>
      </c>
      <c r="H396" s="4">
        <f t="shared" si="34"/>
        <v>2.0283498103548666E-3</v>
      </c>
      <c r="K396" s="4" t="s">
        <v>1490</v>
      </c>
      <c r="L396" s="4" t="s">
        <v>1491</v>
      </c>
      <c r="M396" s="4" t="s">
        <v>1492</v>
      </c>
      <c r="N396" s="4" t="s">
        <v>1493</v>
      </c>
      <c r="O396" s="4">
        <v>30900773</v>
      </c>
      <c r="P396" s="4">
        <f t="shared" si="30"/>
        <v>370809276</v>
      </c>
      <c r="Q396" s="4">
        <v>520505.23</v>
      </c>
      <c r="R396" s="4">
        <f t="shared" si="31"/>
        <v>1.4037006722561062E-3</v>
      </c>
      <c r="S396" s="4">
        <f t="shared" si="32"/>
        <v>-6.2464913809876042E-4</v>
      </c>
    </row>
    <row r="397" spans="1:19" x14ac:dyDescent="0.25">
      <c r="A397" s="4" t="s">
        <v>1494</v>
      </c>
      <c r="B397" s="4" t="s">
        <v>1289</v>
      </c>
      <c r="C397" s="4" t="s">
        <v>1495</v>
      </c>
      <c r="D397" s="4" t="s">
        <v>1291</v>
      </c>
      <c r="E397" s="4">
        <v>33503629</v>
      </c>
      <c r="F397" s="4">
        <f t="shared" si="33"/>
        <v>402043548</v>
      </c>
      <c r="G397" s="4">
        <v>618904.94999999995</v>
      </c>
      <c r="H397" s="4">
        <f t="shared" si="34"/>
        <v>1.5393977918033892E-3</v>
      </c>
      <c r="K397" s="4" t="s">
        <v>1494</v>
      </c>
      <c r="L397" s="4" t="s">
        <v>1289</v>
      </c>
      <c r="M397" s="4" t="s">
        <v>1495</v>
      </c>
      <c r="N397" s="4" t="s">
        <v>1291</v>
      </c>
      <c r="O397" s="4">
        <v>30900774</v>
      </c>
      <c r="P397" s="4">
        <f t="shared" si="30"/>
        <v>370809288</v>
      </c>
      <c r="Q397" s="4">
        <v>510526.06</v>
      </c>
      <c r="R397" s="4">
        <f t="shared" si="31"/>
        <v>1.3767887604800235E-3</v>
      </c>
      <c r="S397" s="4">
        <f t="shared" si="32"/>
        <v>-1.6260903132336575E-4</v>
      </c>
    </row>
    <row r="398" spans="1:19" x14ac:dyDescent="0.25">
      <c r="A398" s="4" t="s">
        <v>1496</v>
      </c>
      <c r="B398" s="4" t="s">
        <v>1497</v>
      </c>
      <c r="C398" s="4" t="s">
        <v>1498</v>
      </c>
      <c r="D398" s="4" t="s">
        <v>1499</v>
      </c>
      <c r="E398" s="4">
        <v>33503630</v>
      </c>
      <c r="F398" s="4">
        <f t="shared" si="33"/>
        <v>402043560</v>
      </c>
      <c r="G398" s="4">
        <v>326463.64</v>
      </c>
      <c r="H398" s="4">
        <f t="shared" si="34"/>
        <v>8.1201061894885229E-4</v>
      </c>
      <c r="K398" s="4" t="s">
        <v>1496</v>
      </c>
      <c r="L398" s="4" t="s">
        <v>1497</v>
      </c>
      <c r="M398" s="4" t="s">
        <v>1498</v>
      </c>
      <c r="N398" s="4" t="s">
        <v>1499</v>
      </c>
      <c r="O398" s="4">
        <v>30900775</v>
      </c>
      <c r="P398" s="4">
        <f t="shared" si="30"/>
        <v>370809300</v>
      </c>
      <c r="Q398" s="4">
        <v>504301.41</v>
      </c>
      <c r="R398" s="4">
        <f t="shared" si="31"/>
        <v>1.3600020549646408E-3</v>
      </c>
      <c r="S398" s="4">
        <f t="shared" si="32"/>
        <v>5.4799143601578853E-4</v>
      </c>
    </row>
    <row r="399" spans="1:19" x14ac:dyDescent="0.25">
      <c r="A399" s="4" t="s">
        <v>1500</v>
      </c>
      <c r="B399" s="4" t="s">
        <v>1501</v>
      </c>
      <c r="C399" s="4" t="s">
        <v>1502</v>
      </c>
      <c r="D399" s="4" t="s">
        <v>1503</v>
      </c>
      <c r="E399" s="4">
        <v>33503631</v>
      </c>
      <c r="F399" s="4">
        <f t="shared" si="33"/>
        <v>402043572</v>
      </c>
      <c r="G399" s="4">
        <v>371653.61</v>
      </c>
      <c r="H399" s="4">
        <f t="shared" si="34"/>
        <v>9.2441127251749716E-4</v>
      </c>
      <c r="K399" s="4" t="s">
        <v>1500</v>
      </c>
      <c r="L399" s="4" t="s">
        <v>1501</v>
      </c>
      <c r="M399" s="4" t="s">
        <v>1502</v>
      </c>
      <c r="N399" s="4" t="s">
        <v>1503</v>
      </c>
      <c r="O399" s="4">
        <v>30900776</v>
      </c>
      <c r="P399" s="4">
        <f t="shared" si="30"/>
        <v>370809312</v>
      </c>
      <c r="Q399" s="4">
        <v>485073.72</v>
      </c>
      <c r="R399" s="4">
        <f t="shared" si="31"/>
        <v>1.3081487015083374E-3</v>
      </c>
      <c r="S399" s="4">
        <f t="shared" si="32"/>
        <v>3.8373742899084024E-4</v>
      </c>
    </row>
    <row r="400" spans="1:19" x14ac:dyDescent="0.25">
      <c r="A400" s="4" t="s">
        <v>1504</v>
      </c>
      <c r="B400" s="4" t="s">
        <v>1505</v>
      </c>
      <c r="C400" s="4" t="s">
        <v>1506</v>
      </c>
      <c r="D400" s="4" t="s">
        <v>1507</v>
      </c>
      <c r="E400" s="4">
        <v>33503632</v>
      </c>
      <c r="F400" s="4">
        <f t="shared" si="33"/>
        <v>402043584</v>
      </c>
      <c r="G400" s="4">
        <v>523010.74</v>
      </c>
      <c r="H400" s="4">
        <f t="shared" si="34"/>
        <v>1.3008807025260227E-3</v>
      </c>
      <c r="K400" s="4" t="s">
        <v>1504</v>
      </c>
      <c r="L400" s="4" t="s">
        <v>1505</v>
      </c>
      <c r="M400" s="4" t="s">
        <v>1506</v>
      </c>
      <c r="N400" s="4" t="s">
        <v>1507</v>
      </c>
      <c r="O400" s="4">
        <v>30900777</v>
      </c>
      <c r="P400" s="4">
        <f t="shared" si="30"/>
        <v>370809324</v>
      </c>
      <c r="Q400" s="4">
        <v>484209.39</v>
      </c>
      <c r="R400" s="4">
        <f t="shared" si="31"/>
        <v>1.3058177307321431E-3</v>
      </c>
      <c r="S400" s="4">
        <f t="shared" si="32"/>
        <v>4.937028206120379E-6</v>
      </c>
    </row>
    <row r="401" spans="1:19" x14ac:dyDescent="0.25">
      <c r="A401" s="4" t="s">
        <v>1508</v>
      </c>
      <c r="B401" s="4" t="s">
        <v>1509</v>
      </c>
      <c r="C401" s="4" t="s">
        <v>1510</v>
      </c>
      <c r="D401" s="4" t="s">
        <v>1511</v>
      </c>
      <c r="E401" s="4">
        <v>33503633</v>
      </c>
      <c r="F401" s="4">
        <f t="shared" si="33"/>
        <v>402043596</v>
      </c>
      <c r="G401" s="4">
        <v>875738.92</v>
      </c>
      <c r="H401" s="4">
        <f t="shared" si="34"/>
        <v>2.1782188019231629E-3</v>
      </c>
      <c r="K401" s="4" t="s">
        <v>1508</v>
      </c>
      <c r="L401" s="4" t="s">
        <v>1509</v>
      </c>
      <c r="M401" s="4" t="s">
        <v>1510</v>
      </c>
      <c r="N401" s="4" t="s">
        <v>1511</v>
      </c>
      <c r="O401" s="4">
        <v>30900778</v>
      </c>
      <c r="P401" s="4">
        <f t="shared" si="30"/>
        <v>370809336</v>
      </c>
      <c r="Q401" s="4">
        <v>483236.21</v>
      </c>
      <c r="R401" s="4">
        <f t="shared" si="31"/>
        <v>1.3031932130209364E-3</v>
      </c>
      <c r="S401" s="4">
        <f t="shared" si="32"/>
        <v>-8.7502558890222644E-4</v>
      </c>
    </row>
    <row r="402" spans="1:19" x14ac:dyDescent="0.25">
      <c r="A402" s="4" t="s">
        <v>1512</v>
      </c>
      <c r="B402" s="4" t="s">
        <v>1513</v>
      </c>
      <c r="C402" s="4" t="s">
        <v>1514</v>
      </c>
      <c r="D402" s="4" t="s">
        <v>1515</v>
      </c>
      <c r="E402" s="4">
        <v>33503634</v>
      </c>
      <c r="F402" s="4">
        <f t="shared" si="33"/>
        <v>402043608</v>
      </c>
      <c r="G402" s="4">
        <v>732397.32</v>
      </c>
      <c r="H402" s="4">
        <f t="shared" si="34"/>
        <v>1.8216862684209121E-3</v>
      </c>
      <c r="K402" s="4" t="s">
        <v>1512</v>
      </c>
      <c r="L402" s="4" t="s">
        <v>1513</v>
      </c>
      <c r="M402" s="4" t="s">
        <v>1514</v>
      </c>
      <c r="N402" s="4" t="s">
        <v>1515</v>
      </c>
      <c r="O402" s="4">
        <v>30900779</v>
      </c>
      <c r="P402" s="4">
        <f t="shared" si="30"/>
        <v>370809348</v>
      </c>
      <c r="Q402" s="4">
        <v>474879.81</v>
      </c>
      <c r="R402" s="4">
        <f t="shared" si="31"/>
        <v>1.2806576008973754E-3</v>
      </c>
      <c r="S402" s="4">
        <f t="shared" si="32"/>
        <v>-5.410286675235367E-4</v>
      </c>
    </row>
    <row r="403" spans="1:19" x14ac:dyDescent="0.25">
      <c r="A403" s="4" t="s">
        <v>1516</v>
      </c>
      <c r="B403" s="4" t="s">
        <v>1517</v>
      </c>
      <c r="C403" s="4" t="s">
        <v>1518</v>
      </c>
      <c r="D403" s="4" t="s">
        <v>1518</v>
      </c>
      <c r="E403" s="4">
        <v>33503635</v>
      </c>
      <c r="F403" s="4">
        <f t="shared" si="33"/>
        <v>402043620</v>
      </c>
      <c r="G403" s="4">
        <v>343134.09</v>
      </c>
      <c r="H403" s="4">
        <f t="shared" si="34"/>
        <v>8.5347477967689185E-4</v>
      </c>
      <c r="K403" s="4" t="s">
        <v>1516</v>
      </c>
      <c r="L403" s="4" t="s">
        <v>1517</v>
      </c>
      <c r="M403" s="4" t="s">
        <v>1518</v>
      </c>
      <c r="N403" s="4" t="s">
        <v>1518</v>
      </c>
      <c r="O403" s="4">
        <v>30900780</v>
      </c>
      <c r="P403" s="4">
        <f t="shared" si="30"/>
        <v>370809360</v>
      </c>
      <c r="Q403" s="4">
        <v>469167.35999999999</v>
      </c>
      <c r="R403" s="4">
        <f t="shared" si="31"/>
        <v>1.2652522039896727E-3</v>
      </c>
      <c r="S403" s="4">
        <f t="shared" si="32"/>
        <v>4.1177742431278087E-4</v>
      </c>
    </row>
    <row r="404" spans="1:19" x14ac:dyDescent="0.25">
      <c r="A404" s="4" t="s">
        <v>1519</v>
      </c>
      <c r="B404" s="4" t="s">
        <v>1520</v>
      </c>
      <c r="C404" s="4" t="s">
        <v>1521</v>
      </c>
      <c r="D404" s="4" t="s">
        <v>735</v>
      </c>
      <c r="E404" s="4">
        <v>33503636</v>
      </c>
      <c r="F404" s="4">
        <f t="shared" si="33"/>
        <v>402043632</v>
      </c>
      <c r="G404" s="4">
        <v>849522.01</v>
      </c>
      <c r="H404" s="4">
        <f t="shared" si="34"/>
        <v>2.1130094904724173E-3</v>
      </c>
      <c r="K404" s="4" t="s">
        <v>1519</v>
      </c>
      <c r="L404" s="4" t="s">
        <v>1520</v>
      </c>
      <c r="M404" s="4" t="s">
        <v>1521</v>
      </c>
      <c r="N404" s="4" t="s">
        <v>735</v>
      </c>
      <c r="O404" s="4">
        <v>30900781</v>
      </c>
      <c r="P404" s="4">
        <f t="shared" si="30"/>
        <v>370809372</v>
      </c>
      <c r="Q404" s="4">
        <v>464046.88</v>
      </c>
      <c r="R404" s="4">
        <f t="shared" si="31"/>
        <v>1.2514432348274089E-3</v>
      </c>
      <c r="S404" s="4">
        <f t="shared" si="32"/>
        <v>-8.6156625564500844E-4</v>
      </c>
    </row>
    <row r="405" spans="1:19" x14ac:dyDescent="0.25">
      <c r="A405" s="4" t="s">
        <v>1522</v>
      </c>
      <c r="B405" s="4" t="s">
        <v>1523</v>
      </c>
      <c r="C405" s="4" t="s">
        <v>1524</v>
      </c>
      <c r="D405" s="4" t="s">
        <v>1524</v>
      </c>
      <c r="E405" s="4">
        <v>33503637</v>
      </c>
      <c r="F405" s="4">
        <f t="shared" si="33"/>
        <v>402043644</v>
      </c>
      <c r="G405" s="4">
        <v>584542.54</v>
      </c>
      <c r="H405" s="4">
        <f t="shared" si="34"/>
        <v>1.4539280715503615E-3</v>
      </c>
      <c r="K405" s="4" t="s">
        <v>1522</v>
      </c>
      <c r="L405" s="4" t="s">
        <v>1523</v>
      </c>
      <c r="M405" s="4" t="s">
        <v>1524</v>
      </c>
      <c r="N405" s="4" t="s">
        <v>1524</v>
      </c>
      <c r="O405" s="4">
        <v>30900782</v>
      </c>
      <c r="P405" s="4">
        <f t="shared" si="30"/>
        <v>370809384</v>
      </c>
      <c r="Q405" s="4">
        <v>461566.88</v>
      </c>
      <c r="R405" s="4">
        <f t="shared" si="31"/>
        <v>1.2447551219469679E-3</v>
      </c>
      <c r="S405" s="4">
        <f t="shared" si="32"/>
        <v>-2.0917294960339362E-4</v>
      </c>
    </row>
    <row r="406" spans="1:19" x14ac:dyDescent="0.25">
      <c r="A406" s="4" t="s">
        <v>1525</v>
      </c>
      <c r="B406" s="4" t="s">
        <v>1526</v>
      </c>
      <c r="C406" s="4" t="s">
        <v>1527</v>
      </c>
      <c r="D406" s="4" t="s">
        <v>700</v>
      </c>
      <c r="E406" s="4">
        <v>33503638</v>
      </c>
      <c r="F406" s="4">
        <f t="shared" si="33"/>
        <v>402043656</v>
      </c>
      <c r="G406" s="4">
        <v>917886.16</v>
      </c>
      <c r="H406" s="4">
        <f t="shared" si="34"/>
        <v>2.2830509729520518E-3</v>
      </c>
      <c r="K406" s="4" t="s">
        <v>1525</v>
      </c>
      <c r="L406" s="4" t="s">
        <v>1526</v>
      </c>
      <c r="M406" s="4" t="s">
        <v>1527</v>
      </c>
      <c r="N406" s="4" t="s">
        <v>700</v>
      </c>
      <c r="O406" s="4">
        <v>30900783</v>
      </c>
      <c r="P406" s="4">
        <f t="shared" si="30"/>
        <v>370809396</v>
      </c>
      <c r="Q406" s="4">
        <v>460222.2</v>
      </c>
      <c r="R406" s="4">
        <f t="shared" si="31"/>
        <v>1.2411287442133747E-3</v>
      </c>
      <c r="S406" s="4">
        <f t="shared" si="32"/>
        <v>-1.0419222287386771E-3</v>
      </c>
    </row>
    <row r="407" spans="1:19" x14ac:dyDescent="0.25">
      <c r="A407" s="4" t="s">
        <v>1528</v>
      </c>
      <c r="B407" s="4" t="s">
        <v>1529</v>
      </c>
      <c r="C407" s="4" t="s">
        <v>1530</v>
      </c>
      <c r="D407" s="4" t="s">
        <v>1531</v>
      </c>
      <c r="E407" s="4">
        <v>33503639</v>
      </c>
      <c r="F407" s="4">
        <f t="shared" si="33"/>
        <v>402043668</v>
      </c>
      <c r="G407" s="4">
        <v>1933447.79</v>
      </c>
      <c r="H407" s="4">
        <f t="shared" si="34"/>
        <v>4.8090492249712536E-3</v>
      </c>
      <c r="K407" s="4" t="s">
        <v>1528</v>
      </c>
      <c r="L407" s="4" t="s">
        <v>1529</v>
      </c>
      <c r="M407" s="4" t="s">
        <v>1530</v>
      </c>
      <c r="N407" s="4" t="s">
        <v>1531</v>
      </c>
      <c r="O407" s="4">
        <v>30900784</v>
      </c>
      <c r="P407" s="4">
        <f t="shared" si="30"/>
        <v>370809408</v>
      </c>
      <c r="Q407" s="4">
        <v>452921.63</v>
      </c>
      <c r="R407" s="4">
        <f t="shared" si="31"/>
        <v>1.2214405034728785E-3</v>
      </c>
      <c r="S407" s="4">
        <f t="shared" si="32"/>
        <v>-3.5876087214983749E-3</v>
      </c>
    </row>
    <row r="408" spans="1:19" x14ac:dyDescent="0.25">
      <c r="A408" s="4" t="s">
        <v>1532</v>
      </c>
      <c r="B408" s="4" t="s">
        <v>1533</v>
      </c>
      <c r="C408" s="4" t="s">
        <v>1534</v>
      </c>
      <c r="D408" s="4" t="s">
        <v>1535</v>
      </c>
      <c r="E408" s="4">
        <v>33503640</v>
      </c>
      <c r="F408" s="4">
        <f t="shared" si="33"/>
        <v>402043680</v>
      </c>
      <c r="G408" s="4">
        <v>733613.31</v>
      </c>
      <c r="H408" s="4">
        <f t="shared" si="34"/>
        <v>1.8247104642958199E-3</v>
      </c>
      <c r="K408" s="4" t="s">
        <v>1532</v>
      </c>
      <c r="L408" s="4" t="s">
        <v>1533</v>
      </c>
      <c r="M408" s="4" t="s">
        <v>1534</v>
      </c>
      <c r="N408" s="4" t="s">
        <v>1535</v>
      </c>
      <c r="O408" s="4">
        <v>30900785</v>
      </c>
      <c r="P408" s="4">
        <f t="shared" si="30"/>
        <v>370809420</v>
      </c>
      <c r="Q408" s="4">
        <v>445531.4</v>
      </c>
      <c r="R408" s="4">
        <f t="shared" si="31"/>
        <v>1.2015104686391193E-3</v>
      </c>
      <c r="S408" s="4">
        <f t="shared" si="32"/>
        <v>-6.2319999565670059E-4</v>
      </c>
    </row>
    <row r="409" spans="1:19" x14ac:dyDescent="0.25">
      <c r="A409" s="4" t="s">
        <v>1536</v>
      </c>
      <c r="B409" s="4" t="s">
        <v>1537</v>
      </c>
      <c r="C409" s="4" t="s">
        <v>1538</v>
      </c>
      <c r="D409" s="4" t="s">
        <v>1538</v>
      </c>
      <c r="E409" s="4">
        <v>33503641</v>
      </c>
      <c r="F409" s="4">
        <f t="shared" si="33"/>
        <v>402043692</v>
      </c>
      <c r="G409" s="4">
        <v>470398.81</v>
      </c>
      <c r="H409" s="4">
        <f t="shared" si="34"/>
        <v>1.170019128169781E-3</v>
      </c>
      <c r="K409" s="4" t="s">
        <v>1536</v>
      </c>
      <c r="L409" s="4" t="s">
        <v>1537</v>
      </c>
      <c r="M409" s="4" t="s">
        <v>1538</v>
      </c>
      <c r="N409" s="4" t="s">
        <v>1538</v>
      </c>
      <c r="O409" s="4">
        <v>30900786</v>
      </c>
      <c r="P409" s="4">
        <f t="shared" si="30"/>
        <v>370809432</v>
      </c>
      <c r="Q409" s="4">
        <v>441253.74</v>
      </c>
      <c r="R409" s="4">
        <f t="shared" si="31"/>
        <v>1.1899744233043134E-3</v>
      </c>
      <c r="S409" s="4">
        <f t="shared" si="32"/>
        <v>1.9955295134532368E-5</v>
      </c>
    </row>
    <row r="410" spans="1:19" x14ac:dyDescent="0.25">
      <c r="A410" s="4" t="s">
        <v>1539</v>
      </c>
      <c r="B410" s="4" t="s">
        <v>1540</v>
      </c>
      <c r="C410" s="4" t="s">
        <v>1541</v>
      </c>
      <c r="D410" s="4" t="s">
        <v>1542</v>
      </c>
      <c r="E410" s="4">
        <v>33503642</v>
      </c>
      <c r="F410" s="4">
        <f t="shared" si="33"/>
        <v>402043704</v>
      </c>
      <c r="G410" s="4">
        <v>5113259.68</v>
      </c>
      <c r="H410" s="4">
        <f t="shared" si="34"/>
        <v>1.2718168769035119E-2</v>
      </c>
      <c r="K410" s="4" t="s">
        <v>1539</v>
      </c>
      <c r="L410" s="4" t="s">
        <v>1540</v>
      </c>
      <c r="M410" s="4" t="s">
        <v>1541</v>
      </c>
      <c r="N410" s="4" t="s">
        <v>1542</v>
      </c>
      <c r="O410" s="4">
        <v>30900787</v>
      </c>
      <c r="P410" s="4">
        <f t="shared" si="30"/>
        <v>370809444</v>
      </c>
      <c r="Q410" s="4">
        <v>423811.57</v>
      </c>
      <c r="R410" s="4">
        <f t="shared" si="31"/>
        <v>1.1429362894004394E-3</v>
      </c>
      <c r="S410" s="4">
        <f t="shared" si="32"/>
        <v>-1.1575232479634679E-2</v>
      </c>
    </row>
    <row r="411" spans="1:19" x14ac:dyDescent="0.25">
      <c r="A411" s="4" t="s">
        <v>1543</v>
      </c>
      <c r="B411" s="4" t="s">
        <v>1544</v>
      </c>
      <c r="C411" s="4" t="s">
        <v>1545</v>
      </c>
      <c r="D411" s="4" t="s">
        <v>1546</v>
      </c>
      <c r="E411" s="4">
        <v>33503643</v>
      </c>
      <c r="F411" s="4">
        <f t="shared" si="33"/>
        <v>402043716</v>
      </c>
      <c r="G411" s="4">
        <v>835456.91</v>
      </c>
      <c r="H411" s="4">
        <f t="shared" si="34"/>
        <v>2.0780250424309579E-3</v>
      </c>
      <c r="K411" s="4" t="s">
        <v>1543</v>
      </c>
      <c r="L411" s="4" t="s">
        <v>1544</v>
      </c>
      <c r="M411" s="4" t="s">
        <v>1545</v>
      </c>
      <c r="N411" s="4" t="s">
        <v>1546</v>
      </c>
      <c r="O411" s="4">
        <v>30900788</v>
      </c>
      <c r="P411" s="4">
        <f t="shared" si="30"/>
        <v>370809456</v>
      </c>
      <c r="Q411" s="4">
        <v>413085.76</v>
      </c>
      <c r="R411" s="4">
        <f t="shared" si="31"/>
        <v>1.1140108573714474E-3</v>
      </c>
      <c r="S411" s="4">
        <f t="shared" si="32"/>
        <v>-9.6401418505951048E-4</v>
      </c>
    </row>
    <row r="412" spans="1:19" x14ac:dyDescent="0.25">
      <c r="A412" s="4" t="s">
        <v>1547</v>
      </c>
      <c r="B412" s="4" t="s">
        <v>1548</v>
      </c>
      <c r="C412" s="4" t="s">
        <v>1549</v>
      </c>
      <c r="D412" s="4" t="s">
        <v>1550</v>
      </c>
      <c r="E412" s="4">
        <v>33503644</v>
      </c>
      <c r="F412" s="4">
        <f t="shared" si="33"/>
        <v>402043728</v>
      </c>
      <c r="G412" s="4"/>
      <c r="H412" s="4">
        <f t="shared" si="34"/>
        <v>0</v>
      </c>
      <c r="K412" s="4" t="s">
        <v>1547</v>
      </c>
      <c r="L412" s="4" t="s">
        <v>1548</v>
      </c>
      <c r="M412" s="4" t="s">
        <v>1549</v>
      </c>
      <c r="N412" s="4" t="s">
        <v>1550</v>
      </c>
      <c r="O412" s="4">
        <v>30900789</v>
      </c>
      <c r="P412" s="4">
        <f t="shared" si="30"/>
        <v>370809468</v>
      </c>
      <c r="Q412" s="4">
        <v>409090.24</v>
      </c>
      <c r="R412" s="4">
        <f t="shared" si="31"/>
        <v>1.1032356919214372E-3</v>
      </c>
      <c r="S412" s="4">
        <f t="shared" si="32"/>
        <v>1.1032356919214372E-3</v>
      </c>
    </row>
    <row r="413" spans="1:19" x14ac:dyDescent="0.25">
      <c r="A413" s="4" t="s">
        <v>1551</v>
      </c>
      <c r="B413" s="4" t="s">
        <v>1552</v>
      </c>
      <c r="C413" s="4" t="s">
        <v>1553</v>
      </c>
      <c r="D413" s="4" t="s">
        <v>1554</v>
      </c>
      <c r="E413" s="4">
        <v>33503645</v>
      </c>
      <c r="F413" s="4">
        <f t="shared" si="33"/>
        <v>402043740</v>
      </c>
      <c r="G413" s="4"/>
      <c r="H413" s="4">
        <f t="shared" si="34"/>
        <v>0</v>
      </c>
      <c r="K413" s="4" t="s">
        <v>1551</v>
      </c>
      <c r="L413" s="4" t="s">
        <v>1552</v>
      </c>
      <c r="M413" s="4" t="s">
        <v>1553</v>
      </c>
      <c r="N413" s="4" t="s">
        <v>1554</v>
      </c>
      <c r="O413" s="4">
        <v>30900790</v>
      </c>
      <c r="P413" s="4">
        <f t="shared" si="30"/>
        <v>370809480</v>
      </c>
      <c r="Q413" s="4">
        <v>390550.39</v>
      </c>
      <c r="R413" s="4">
        <f t="shared" si="31"/>
        <v>1.0532373390238028E-3</v>
      </c>
      <c r="S413" s="4">
        <f t="shared" si="32"/>
        <v>1.0532373390238028E-3</v>
      </c>
    </row>
    <row r="414" spans="1:19" x14ac:dyDescent="0.25">
      <c r="A414" s="4" t="s">
        <v>1555</v>
      </c>
      <c r="B414" s="4" t="s">
        <v>1556</v>
      </c>
      <c r="C414" s="4" t="s">
        <v>1557</v>
      </c>
      <c r="D414" s="4" t="s">
        <v>1558</v>
      </c>
      <c r="E414" s="4">
        <v>33503646</v>
      </c>
      <c r="F414" s="4">
        <f t="shared" si="33"/>
        <v>402043752</v>
      </c>
      <c r="G414" s="4">
        <v>627454.69999999995</v>
      </c>
      <c r="H414" s="4">
        <f t="shared" si="34"/>
        <v>1.560662731055201E-3</v>
      </c>
      <c r="K414" s="4" t="s">
        <v>1555</v>
      </c>
      <c r="L414" s="4" t="s">
        <v>1556</v>
      </c>
      <c r="M414" s="4" t="s">
        <v>1557</v>
      </c>
      <c r="N414" s="4" t="s">
        <v>1558</v>
      </c>
      <c r="O414" s="4">
        <v>30900791</v>
      </c>
      <c r="P414" s="4">
        <f t="shared" si="30"/>
        <v>370809492</v>
      </c>
      <c r="Q414" s="4">
        <v>388299.69</v>
      </c>
      <c r="R414" s="4">
        <f t="shared" si="31"/>
        <v>1.0471676113404345E-3</v>
      </c>
      <c r="S414" s="4">
        <f t="shared" si="32"/>
        <v>-5.1349511971476641E-4</v>
      </c>
    </row>
    <row r="415" spans="1:19" x14ac:dyDescent="0.25">
      <c r="A415" s="4" t="s">
        <v>1559</v>
      </c>
      <c r="B415" s="4" t="s">
        <v>1560</v>
      </c>
      <c r="C415" s="4" t="s">
        <v>1561</v>
      </c>
      <c r="D415" s="4" t="s">
        <v>1562</v>
      </c>
      <c r="E415" s="4">
        <v>33503647</v>
      </c>
      <c r="F415" s="4">
        <f t="shared" si="33"/>
        <v>402043764</v>
      </c>
      <c r="G415" s="4">
        <v>472125.13</v>
      </c>
      <c r="H415" s="4">
        <f t="shared" si="34"/>
        <v>1.174312779541085E-3</v>
      </c>
      <c r="K415" s="4" t="s">
        <v>1559</v>
      </c>
      <c r="L415" s="4" t="s">
        <v>1560</v>
      </c>
      <c r="M415" s="4" t="s">
        <v>1561</v>
      </c>
      <c r="N415" s="4" t="s">
        <v>1562</v>
      </c>
      <c r="O415" s="4">
        <v>30900792</v>
      </c>
      <c r="P415" s="4">
        <f t="shared" si="30"/>
        <v>370809504</v>
      </c>
      <c r="Q415" s="4">
        <v>373917.38</v>
      </c>
      <c r="R415" s="4">
        <f t="shared" si="31"/>
        <v>1.0083813277881896E-3</v>
      </c>
      <c r="S415" s="4">
        <f t="shared" si="32"/>
        <v>-1.6593145175289531E-4</v>
      </c>
    </row>
    <row r="416" spans="1:19" x14ac:dyDescent="0.25">
      <c r="A416" s="4" t="s">
        <v>1563</v>
      </c>
      <c r="B416" s="4" t="s">
        <v>1564</v>
      </c>
      <c r="C416" s="4" t="s">
        <v>1565</v>
      </c>
      <c r="D416" s="4" t="s">
        <v>1566</v>
      </c>
      <c r="E416" s="4">
        <v>33503648</v>
      </c>
      <c r="F416" s="4">
        <f t="shared" si="33"/>
        <v>402043776</v>
      </c>
      <c r="G416" s="4">
        <v>282889.2</v>
      </c>
      <c r="H416" s="4">
        <f t="shared" si="34"/>
        <v>7.0362785568902828E-4</v>
      </c>
      <c r="K416" s="4" t="s">
        <v>1563</v>
      </c>
      <c r="L416" s="4" t="s">
        <v>1564</v>
      </c>
      <c r="M416" s="4" t="s">
        <v>1565</v>
      </c>
      <c r="N416" s="4" t="s">
        <v>1566</v>
      </c>
      <c r="O416" s="4">
        <v>30900793</v>
      </c>
      <c r="P416" s="4">
        <f t="shared" si="30"/>
        <v>370809516</v>
      </c>
      <c r="Q416" s="4">
        <v>373358.44</v>
      </c>
      <c r="R416" s="4">
        <f t="shared" si="31"/>
        <v>1.0068739444108548E-3</v>
      </c>
      <c r="S416" s="4">
        <f t="shared" si="32"/>
        <v>3.0324608872182651E-4</v>
      </c>
    </row>
    <row r="417" spans="1:19" x14ac:dyDescent="0.25">
      <c r="A417" s="4" t="s">
        <v>1567</v>
      </c>
      <c r="B417" s="4" t="s">
        <v>1415</v>
      </c>
      <c r="C417" s="4" t="s">
        <v>1568</v>
      </c>
      <c r="D417" s="4" t="s">
        <v>1417</v>
      </c>
      <c r="E417" s="4">
        <v>33503649</v>
      </c>
      <c r="F417" s="4">
        <f t="shared" si="33"/>
        <v>402043788</v>
      </c>
      <c r="G417" s="4">
        <v>415575.63</v>
      </c>
      <c r="H417" s="4">
        <f t="shared" si="34"/>
        <v>1.0336576323373016E-3</v>
      </c>
      <c r="K417" s="4" t="s">
        <v>1567</v>
      </c>
      <c r="L417" s="4" t="s">
        <v>1415</v>
      </c>
      <c r="M417" s="4" t="s">
        <v>1568</v>
      </c>
      <c r="N417" s="4" t="s">
        <v>1417</v>
      </c>
      <c r="O417" s="4">
        <v>30900794</v>
      </c>
      <c r="P417" s="4">
        <f t="shared" si="30"/>
        <v>370809528</v>
      </c>
      <c r="Q417" s="4">
        <v>371160.51</v>
      </c>
      <c r="R417" s="4">
        <f t="shared" si="31"/>
        <v>1.0009465290762433E-3</v>
      </c>
      <c r="S417" s="4">
        <f t="shared" si="32"/>
        <v>-3.2711103261058279E-5</v>
      </c>
    </row>
    <row r="418" spans="1:19" x14ac:dyDescent="0.25">
      <c r="A418" s="4" t="s">
        <v>1569</v>
      </c>
      <c r="B418" s="4" t="s">
        <v>1570</v>
      </c>
      <c r="C418" s="4" t="s">
        <v>1571</v>
      </c>
      <c r="D418" s="4" t="s">
        <v>1571</v>
      </c>
      <c r="E418" s="4">
        <v>33503650</v>
      </c>
      <c r="F418" s="4">
        <f t="shared" si="33"/>
        <v>402043800</v>
      </c>
      <c r="G418" s="4">
        <v>277872.28999999998</v>
      </c>
      <c r="H418" s="4">
        <f t="shared" si="34"/>
        <v>6.9114929766358785E-4</v>
      </c>
      <c r="K418" s="4" t="s">
        <v>1569</v>
      </c>
      <c r="L418" s="4" t="s">
        <v>1570</v>
      </c>
      <c r="M418" s="4" t="s">
        <v>1571</v>
      </c>
      <c r="N418" s="4" t="s">
        <v>1571</v>
      </c>
      <c r="O418" s="4">
        <v>30900795</v>
      </c>
      <c r="P418" s="4">
        <f t="shared" si="30"/>
        <v>370809540</v>
      </c>
      <c r="Q418" s="4">
        <v>370547.5</v>
      </c>
      <c r="R418" s="4">
        <f t="shared" si="31"/>
        <v>9.9929332993967742E-4</v>
      </c>
      <c r="S418" s="4">
        <f t="shared" si="32"/>
        <v>3.0814403227608957E-4</v>
      </c>
    </row>
    <row r="419" spans="1:19" x14ac:dyDescent="0.25">
      <c r="A419" s="4" t="s">
        <v>1572</v>
      </c>
      <c r="B419" s="4" t="s">
        <v>1573</v>
      </c>
      <c r="C419" s="4" t="s">
        <v>1574</v>
      </c>
      <c r="D419" s="4" t="s">
        <v>1575</v>
      </c>
      <c r="E419" s="4">
        <v>33503651</v>
      </c>
      <c r="F419" s="4">
        <f t="shared" si="33"/>
        <v>402043812</v>
      </c>
      <c r="G419" s="4">
        <v>2665207.13</v>
      </c>
      <c r="H419" s="4">
        <f t="shared" si="34"/>
        <v>6.6291460046150391E-3</v>
      </c>
      <c r="K419" s="4" t="s">
        <v>1572</v>
      </c>
      <c r="L419" s="4" t="s">
        <v>1573</v>
      </c>
      <c r="M419" s="4" t="s">
        <v>1574</v>
      </c>
      <c r="N419" s="4" t="s">
        <v>1575</v>
      </c>
      <c r="O419" s="4">
        <v>30900796</v>
      </c>
      <c r="P419" s="4">
        <f t="shared" si="30"/>
        <v>370809552</v>
      </c>
      <c r="Q419" s="4">
        <v>368417.43</v>
      </c>
      <c r="R419" s="4">
        <f t="shared" si="31"/>
        <v>9.9354892022846279E-4</v>
      </c>
      <c r="S419" s="4">
        <f t="shared" si="32"/>
        <v>-5.6355970843865767E-3</v>
      </c>
    </row>
    <row r="420" spans="1:19" x14ac:dyDescent="0.25">
      <c r="A420" s="4" t="s">
        <v>1576</v>
      </c>
      <c r="B420" s="4" t="s">
        <v>1577</v>
      </c>
      <c r="C420" s="4" t="s">
        <v>1578</v>
      </c>
      <c r="D420" s="4" t="s">
        <v>1579</v>
      </c>
      <c r="E420" s="4">
        <v>33503652</v>
      </c>
      <c r="F420" s="4">
        <f t="shared" si="33"/>
        <v>402043824</v>
      </c>
      <c r="G420" s="4">
        <v>498555.59</v>
      </c>
      <c r="H420" s="4">
        <f t="shared" si="34"/>
        <v>1.2400528505569085E-3</v>
      </c>
      <c r="K420" s="4" t="s">
        <v>1576</v>
      </c>
      <c r="L420" s="4" t="s">
        <v>1577</v>
      </c>
      <c r="M420" s="4" t="s">
        <v>1578</v>
      </c>
      <c r="N420" s="4" t="s">
        <v>1579</v>
      </c>
      <c r="O420" s="4">
        <v>30900797</v>
      </c>
      <c r="P420" s="4">
        <f t="shared" si="30"/>
        <v>370809564</v>
      </c>
      <c r="Q420" s="4">
        <v>362712.8</v>
      </c>
      <c r="R420" s="4">
        <f t="shared" si="31"/>
        <v>9.7816463007949824E-4</v>
      </c>
      <c r="S420" s="4">
        <f t="shared" si="32"/>
        <v>-2.6188822047741025E-4</v>
      </c>
    </row>
    <row r="421" spans="1:19" x14ac:dyDescent="0.25">
      <c r="A421" s="4" t="s">
        <v>1580</v>
      </c>
      <c r="B421" s="4" t="s">
        <v>1581</v>
      </c>
      <c r="C421" s="4" t="s">
        <v>1582</v>
      </c>
      <c r="D421" s="4" t="s">
        <v>1582</v>
      </c>
      <c r="E421" s="4">
        <v>33503653</v>
      </c>
      <c r="F421" s="4">
        <f t="shared" si="33"/>
        <v>402043836</v>
      </c>
      <c r="G421" s="4">
        <v>472469.45</v>
      </c>
      <c r="H421" s="4">
        <f t="shared" si="34"/>
        <v>1.1751689932637097E-3</v>
      </c>
      <c r="K421" s="4" t="s">
        <v>1580</v>
      </c>
      <c r="L421" s="4" t="s">
        <v>1581</v>
      </c>
      <c r="M421" s="4" t="s">
        <v>1582</v>
      </c>
      <c r="N421" s="4" t="s">
        <v>1582</v>
      </c>
      <c r="O421" s="4">
        <v>30900798</v>
      </c>
      <c r="P421" s="4">
        <f t="shared" si="30"/>
        <v>370809576</v>
      </c>
      <c r="Q421" s="4">
        <v>342344.1</v>
      </c>
      <c r="R421" s="4">
        <f t="shared" si="31"/>
        <v>9.2323424786634951E-4</v>
      </c>
      <c r="S421" s="4">
        <f t="shared" si="32"/>
        <v>-2.5193474539736015E-4</v>
      </c>
    </row>
    <row r="422" spans="1:19" x14ac:dyDescent="0.25">
      <c r="A422" s="4" t="s">
        <v>1583</v>
      </c>
      <c r="B422" s="4" t="s">
        <v>1584</v>
      </c>
      <c r="C422" s="4" t="s">
        <v>1585</v>
      </c>
      <c r="D422" s="4" t="s">
        <v>1586</v>
      </c>
      <c r="E422" s="4">
        <v>33503654</v>
      </c>
      <c r="F422" s="4">
        <f t="shared" si="33"/>
        <v>402043848</v>
      </c>
      <c r="G422" s="4">
        <v>435541.65</v>
      </c>
      <c r="H422" s="4">
        <f t="shared" si="34"/>
        <v>1.0833187777070526E-3</v>
      </c>
      <c r="K422" s="4" t="s">
        <v>1583</v>
      </c>
      <c r="L422" s="4" t="s">
        <v>1584</v>
      </c>
      <c r="M422" s="4" t="s">
        <v>1585</v>
      </c>
      <c r="N422" s="4" t="s">
        <v>1586</v>
      </c>
      <c r="O422" s="4">
        <v>30900799</v>
      </c>
      <c r="P422" s="4">
        <f t="shared" si="30"/>
        <v>370809588</v>
      </c>
      <c r="Q422" s="4">
        <v>331573.95</v>
      </c>
      <c r="R422" s="4">
        <f t="shared" si="31"/>
        <v>8.9418925704801361E-4</v>
      </c>
      <c r="S422" s="4">
        <f t="shared" si="32"/>
        <v>-1.8912952065903901E-4</v>
      </c>
    </row>
    <row r="423" spans="1:19" x14ac:dyDescent="0.25">
      <c r="A423" s="4" t="s">
        <v>1587</v>
      </c>
      <c r="B423" s="4" t="s">
        <v>1588</v>
      </c>
      <c r="C423" s="4" t="s">
        <v>1589</v>
      </c>
      <c r="D423" s="4" t="s">
        <v>1589</v>
      </c>
      <c r="E423" s="4">
        <v>33503655</v>
      </c>
      <c r="F423" s="4">
        <f t="shared" si="33"/>
        <v>402043860</v>
      </c>
      <c r="G423" s="4">
        <v>1100165.6000000001</v>
      </c>
      <c r="H423" s="4">
        <f t="shared" si="34"/>
        <v>2.7364317912975966E-3</v>
      </c>
      <c r="K423" s="4" t="s">
        <v>1587</v>
      </c>
      <c r="L423" s="4" t="s">
        <v>1588</v>
      </c>
      <c r="M423" s="4" t="s">
        <v>1589</v>
      </c>
      <c r="N423" s="4" t="s">
        <v>1589</v>
      </c>
      <c r="O423" s="4">
        <v>30900800</v>
      </c>
      <c r="P423" s="4">
        <f t="shared" si="30"/>
        <v>370809600</v>
      </c>
      <c r="Q423" s="4">
        <v>318211.46999999997</v>
      </c>
      <c r="R423" s="4">
        <f t="shared" si="31"/>
        <v>8.5815326787655976E-4</v>
      </c>
      <c r="S423" s="4">
        <f t="shared" si="32"/>
        <v>-1.8782785234210367E-3</v>
      </c>
    </row>
    <row r="424" spans="1:19" x14ac:dyDescent="0.25">
      <c r="A424" s="4">
        <v>90677</v>
      </c>
      <c r="B424" s="4" t="s">
        <v>1590</v>
      </c>
      <c r="C424" s="4" t="s">
        <v>1591</v>
      </c>
      <c r="D424" s="4" t="s">
        <v>1592</v>
      </c>
      <c r="E424" s="4">
        <v>33503656</v>
      </c>
      <c r="F424" s="4">
        <f t="shared" si="33"/>
        <v>402043872</v>
      </c>
      <c r="G424" s="4"/>
      <c r="H424" s="4">
        <f t="shared" si="34"/>
        <v>0</v>
      </c>
      <c r="K424" s="4">
        <v>90677</v>
      </c>
      <c r="L424" s="4" t="s">
        <v>1590</v>
      </c>
      <c r="M424" s="4" t="s">
        <v>1591</v>
      </c>
      <c r="N424" s="4" t="s">
        <v>1592</v>
      </c>
      <c r="O424" s="4">
        <v>30900801</v>
      </c>
      <c r="P424" s="4">
        <f t="shared" si="30"/>
        <v>370809612</v>
      </c>
      <c r="Q424" s="4">
        <v>314629.93</v>
      </c>
      <c r="R424" s="4">
        <f t="shared" si="31"/>
        <v>8.4849453686761491E-4</v>
      </c>
      <c r="S424" s="4">
        <f t="shared" si="32"/>
        <v>8.4849453686761491E-4</v>
      </c>
    </row>
    <row r="425" spans="1:19" x14ac:dyDescent="0.25">
      <c r="A425" s="4" t="s">
        <v>1593</v>
      </c>
      <c r="B425" s="4" t="s">
        <v>1594</v>
      </c>
      <c r="C425" s="4" t="s">
        <v>1595</v>
      </c>
      <c r="D425" s="4" t="s">
        <v>1596</v>
      </c>
      <c r="E425" s="4">
        <v>33503657</v>
      </c>
      <c r="F425" s="4">
        <f t="shared" si="33"/>
        <v>402043884</v>
      </c>
      <c r="G425" s="4">
        <v>771625.93</v>
      </c>
      <c r="H425" s="4">
        <f t="shared" si="34"/>
        <v>1.9192579733410397E-3</v>
      </c>
      <c r="K425" s="4" t="s">
        <v>1593</v>
      </c>
      <c r="L425" s="4" t="s">
        <v>1594</v>
      </c>
      <c r="M425" s="4" t="s">
        <v>1595</v>
      </c>
      <c r="N425" s="4" t="s">
        <v>1596</v>
      </c>
      <c r="O425" s="4">
        <v>30900802</v>
      </c>
      <c r="P425" s="4">
        <f t="shared" si="30"/>
        <v>370809624</v>
      </c>
      <c r="Q425" s="4">
        <v>299782.59000000003</v>
      </c>
      <c r="R425" s="4">
        <f t="shared" si="31"/>
        <v>8.0845417863264525E-4</v>
      </c>
      <c r="S425" s="4">
        <f t="shared" si="32"/>
        <v>-1.1108037947083944E-3</v>
      </c>
    </row>
    <row r="426" spans="1:19" x14ac:dyDescent="0.25">
      <c r="A426" s="4" t="s">
        <v>1597</v>
      </c>
      <c r="B426" s="4" t="s">
        <v>1598</v>
      </c>
      <c r="C426" s="4" t="s">
        <v>1599</v>
      </c>
      <c r="D426" s="4" t="s">
        <v>1600</v>
      </c>
      <c r="E426" s="4">
        <v>33503658</v>
      </c>
      <c r="F426" s="4">
        <f t="shared" si="33"/>
        <v>402043896</v>
      </c>
      <c r="G426" s="4">
        <v>353825.34</v>
      </c>
      <c r="H426" s="4">
        <f t="shared" si="34"/>
        <v>8.8006643931238799E-4</v>
      </c>
      <c r="K426" s="4" t="s">
        <v>1597</v>
      </c>
      <c r="L426" s="4" t="s">
        <v>1598</v>
      </c>
      <c r="M426" s="4" t="s">
        <v>1599</v>
      </c>
      <c r="N426" s="4" t="s">
        <v>1600</v>
      </c>
      <c r="O426" s="4">
        <v>30900803</v>
      </c>
      <c r="P426" s="4">
        <f t="shared" si="30"/>
        <v>370809636</v>
      </c>
      <c r="Q426" s="4">
        <v>290934.65000000002</v>
      </c>
      <c r="R426" s="4">
        <f t="shared" si="31"/>
        <v>7.8459301419017073E-4</v>
      </c>
      <c r="S426" s="4">
        <f t="shared" si="32"/>
        <v>-9.5473425122217267E-5</v>
      </c>
    </row>
    <row r="427" spans="1:19" x14ac:dyDescent="0.25">
      <c r="A427" s="4" t="s">
        <v>1601</v>
      </c>
      <c r="B427" s="4" t="s">
        <v>1602</v>
      </c>
      <c r="C427" s="4" t="s">
        <v>1602</v>
      </c>
      <c r="D427" s="4"/>
      <c r="E427" s="4">
        <v>33503659</v>
      </c>
      <c r="F427" s="4">
        <f t="shared" si="33"/>
        <v>402043908</v>
      </c>
      <c r="G427" s="4">
        <v>467719.41</v>
      </c>
      <c r="H427" s="4">
        <f t="shared" si="34"/>
        <v>1.1633540533587689E-3</v>
      </c>
      <c r="K427" s="4" t="s">
        <v>1601</v>
      </c>
      <c r="L427" s="4" t="s">
        <v>1602</v>
      </c>
      <c r="M427" s="4" t="s">
        <v>1602</v>
      </c>
      <c r="N427" s="4"/>
      <c r="O427" s="4">
        <v>30900804</v>
      </c>
      <c r="P427" s="4">
        <f t="shared" si="30"/>
        <v>370809648</v>
      </c>
      <c r="Q427" s="4">
        <v>285841.34000000003</v>
      </c>
      <c r="R427" s="4">
        <f t="shared" si="31"/>
        <v>7.7085734295672921E-4</v>
      </c>
      <c r="S427" s="4">
        <f t="shared" si="32"/>
        <v>-3.924967104020397E-4</v>
      </c>
    </row>
    <row r="428" spans="1:19" x14ac:dyDescent="0.25">
      <c r="A428" s="4" t="s">
        <v>1603</v>
      </c>
      <c r="B428" s="4" t="s">
        <v>1604</v>
      </c>
      <c r="C428" s="4" t="s">
        <v>1605</v>
      </c>
      <c r="D428" s="4" t="s">
        <v>1432</v>
      </c>
      <c r="E428" s="4">
        <v>33503660</v>
      </c>
      <c r="F428" s="4">
        <f t="shared" si="33"/>
        <v>402043920</v>
      </c>
      <c r="G428" s="4"/>
      <c r="H428" s="4">
        <f t="shared" si="34"/>
        <v>0</v>
      </c>
      <c r="K428" s="4" t="s">
        <v>1603</v>
      </c>
      <c r="L428" s="4" t="s">
        <v>1604</v>
      </c>
      <c r="M428" s="4" t="s">
        <v>1605</v>
      </c>
      <c r="N428" s="4" t="s">
        <v>1432</v>
      </c>
      <c r="O428" s="4">
        <v>30900805</v>
      </c>
      <c r="P428" s="4">
        <f t="shared" si="30"/>
        <v>370809660</v>
      </c>
      <c r="Q428" s="4">
        <v>284350.59999999998</v>
      </c>
      <c r="R428" s="4">
        <f t="shared" si="31"/>
        <v>7.6683708833259626E-4</v>
      </c>
      <c r="S428" s="4">
        <f t="shared" si="32"/>
        <v>7.6683708833259626E-4</v>
      </c>
    </row>
    <row r="429" spans="1:19" x14ac:dyDescent="0.25">
      <c r="A429" s="4" t="s">
        <v>1606</v>
      </c>
      <c r="B429" s="4" t="s">
        <v>1607</v>
      </c>
      <c r="C429" s="4" t="s">
        <v>1608</v>
      </c>
      <c r="D429" s="4" t="s">
        <v>1609</v>
      </c>
      <c r="E429" s="4">
        <v>33503661</v>
      </c>
      <c r="F429" s="4">
        <f t="shared" si="33"/>
        <v>402043932</v>
      </c>
      <c r="G429" s="4">
        <v>1796087.6</v>
      </c>
      <c r="H429" s="4">
        <f t="shared" si="34"/>
        <v>4.4673913894564144E-3</v>
      </c>
      <c r="K429" s="4" t="s">
        <v>1606</v>
      </c>
      <c r="L429" s="4" t="s">
        <v>1607</v>
      </c>
      <c r="M429" s="4" t="s">
        <v>1608</v>
      </c>
      <c r="N429" s="4" t="s">
        <v>1609</v>
      </c>
      <c r="O429" s="4">
        <v>30900806</v>
      </c>
      <c r="P429" s="4">
        <f t="shared" si="30"/>
        <v>370809672</v>
      </c>
      <c r="Q429" s="4">
        <v>284287.06</v>
      </c>
      <c r="R429" s="4">
        <f t="shared" si="31"/>
        <v>7.666657087628502E-4</v>
      </c>
      <c r="S429" s="4">
        <f t="shared" si="32"/>
        <v>-3.7007256806935642E-3</v>
      </c>
    </row>
    <row r="430" spans="1:19" x14ac:dyDescent="0.25">
      <c r="A430" s="4" t="s">
        <v>1610</v>
      </c>
      <c r="B430" s="4" t="s">
        <v>1415</v>
      </c>
      <c r="C430" s="4" t="s">
        <v>1611</v>
      </c>
      <c r="D430" s="4" t="s">
        <v>1417</v>
      </c>
      <c r="E430" s="4">
        <v>33503662</v>
      </c>
      <c r="F430" s="4">
        <f t="shared" si="33"/>
        <v>402043944</v>
      </c>
      <c r="G430" s="4">
        <v>305057.52</v>
      </c>
      <c r="H430" s="4">
        <f t="shared" si="34"/>
        <v>7.5876660885607072E-4</v>
      </c>
      <c r="K430" s="4" t="s">
        <v>1610</v>
      </c>
      <c r="L430" s="4" t="s">
        <v>1415</v>
      </c>
      <c r="M430" s="4" t="s">
        <v>1611</v>
      </c>
      <c r="N430" s="4" t="s">
        <v>1417</v>
      </c>
      <c r="O430" s="4">
        <v>30900807</v>
      </c>
      <c r="P430" s="4">
        <f t="shared" si="30"/>
        <v>370809684</v>
      </c>
      <c r="Q430" s="4">
        <v>281686.23</v>
      </c>
      <c r="R430" s="4">
        <f t="shared" si="31"/>
        <v>7.5965176249280476E-4</v>
      </c>
      <c r="S430" s="4">
        <f t="shared" si="32"/>
        <v>8.8515363673403406E-7</v>
      </c>
    </row>
    <row r="431" spans="1:19" x14ac:dyDescent="0.25">
      <c r="A431" s="4" t="s">
        <v>1612</v>
      </c>
      <c r="B431" s="4" t="s">
        <v>1613</v>
      </c>
      <c r="C431" s="4" t="s">
        <v>1614</v>
      </c>
      <c r="D431" s="4" t="s">
        <v>1615</v>
      </c>
      <c r="E431" s="4">
        <v>33503663</v>
      </c>
      <c r="F431" s="4">
        <f t="shared" si="33"/>
        <v>402043956</v>
      </c>
      <c r="G431" s="4">
        <v>756.38</v>
      </c>
      <c r="H431" s="4">
        <f t="shared" si="34"/>
        <v>1.8813365770383574E-6</v>
      </c>
      <c r="K431" s="4" t="s">
        <v>1612</v>
      </c>
      <c r="L431" s="4" t="s">
        <v>1613</v>
      </c>
      <c r="M431" s="4" t="s">
        <v>1614</v>
      </c>
      <c r="N431" s="4" t="s">
        <v>1615</v>
      </c>
      <c r="O431" s="4">
        <v>30900808</v>
      </c>
      <c r="P431" s="4">
        <f t="shared" si="30"/>
        <v>370809696</v>
      </c>
      <c r="Q431" s="4">
        <v>267449.07</v>
      </c>
      <c r="R431" s="4">
        <f t="shared" si="31"/>
        <v>7.212569490092298E-4</v>
      </c>
      <c r="S431" s="4">
        <f t="shared" si="32"/>
        <v>7.193756124321914E-4</v>
      </c>
    </row>
    <row r="432" spans="1:19" x14ac:dyDescent="0.25">
      <c r="A432" s="4" t="s">
        <v>1616</v>
      </c>
      <c r="B432" s="4" t="s">
        <v>1617</v>
      </c>
      <c r="C432" s="4" t="s">
        <v>1618</v>
      </c>
      <c r="D432" s="4" t="s">
        <v>1619</v>
      </c>
      <c r="E432" s="4">
        <v>33503664</v>
      </c>
      <c r="F432" s="4">
        <f t="shared" si="33"/>
        <v>402043968</v>
      </c>
      <c r="G432" s="4">
        <v>545996.89</v>
      </c>
      <c r="H432" s="4">
        <f t="shared" si="34"/>
        <v>1.3580526844267939E-3</v>
      </c>
      <c r="K432" s="4" t="s">
        <v>1616</v>
      </c>
      <c r="L432" s="4" t="s">
        <v>1617</v>
      </c>
      <c r="M432" s="4" t="s">
        <v>1618</v>
      </c>
      <c r="N432" s="4" t="s">
        <v>1619</v>
      </c>
      <c r="O432" s="4">
        <v>30900809</v>
      </c>
      <c r="P432" s="4">
        <f t="shared" si="30"/>
        <v>370809708</v>
      </c>
      <c r="Q432" s="4">
        <v>259491.61</v>
      </c>
      <c r="R432" s="4">
        <f t="shared" si="31"/>
        <v>6.9979723939697929E-4</v>
      </c>
      <c r="S432" s="4">
        <f t="shared" si="32"/>
        <v>-6.582554450298146E-4</v>
      </c>
    </row>
    <row r="433" spans="1:19" x14ac:dyDescent="0.25">
      <c r="A433" s="4" t="s">
        <v>1620</v>
      </c>
      <c r="B433" s="4" t="s">
        <v>1621</v>
      </c>
      <c r="C433" s="4" t="s">
        <v>1622</v>
      </c>
      <c r="D433" s="4" t="s">
        <v>1623</v>
      </c>
      <c r="E433" s="4">
        <v>33503665</v>
      </c>
      <c r="F433" s="4">
        <f t="shared" si="33"/>
        <v>402043980</v>
      </c>
      <c r="G433" s="4">
        <v>730159.69</v>
      </c>
      <c r="H433" s="4">
        <f t="shared" si="34"/>
        <v>1.8161189479817604E-3</v>
      </c>
      <c r="K433" s="4" t="s">
        <v>1620</v>
      </c>
      <c r="L433" s="4" t="s">
        <v>1621</v>
      </c>
      <c r="M433" s="4" t="s">
        <v>1622</v>
      </c>
      <c r="N433" s="4" t="s">
        <v>1623</v>
      </c>
      <c r="O433" s="4">
        <v>30900810</v>
      </c>
      <c r="P433" s="4">
        <f t="shared" si="30"/>
        <v>370809720</v>
      </c>
      <c r="Q433" s="4">
        <v>257234.08</v>
      </c>
      <c r="R433" s="4">
        <f t="shared" si="31"/>
        <v>6.9370910773320607E-4</v>
      </c>
      <c r="S433" s="4">
        <f t="shared" si="32"/>
        <v>-1.1224098402485543E-3</v>
      </c>
    </row>
    <row r="434" spans="1:19" x14ac:dyDescent="0.25">
      <c r="A434" s="4" t="s">
        <v>1624</v>
      </c>
      <c r="B434" s="4" t="s">
        <v>1625</v>
      </c>
      <c r="C434" s="4" t="s">
        <v>1626</v>
      </c>
      <c r="D434" s="4" t="s">
        <v>317</v>
      </c>
      <c r="E434" s="4">
        <v>33503666</v>
      </c>
      <c r="F434" s="4">
        <f t="shared" si="33"/>
        <v>402043992</v>
      </c>
      <c r="G434" s="4">
        <v>544164.81000000006</v>
      </c>
      <c r="H434" s="4">
        <f t="shared" si="34"/>
        <v>1.3534956890986199E-3</v>
      </c>
      <c r="K434" s="4" t="s">
        <v>1624</v>
      </c>
      <c r="L434" s="4" t="s">
        <v>1625</v>
      </c>
      <c r="M434" s="4" t="s">
        <v>1626</v>
      </c>
      <c r="N434" s="4" t="s">
        <v>317</v>
      </c>
      <c r="O434" s="4">
        <v>30900811</v>
      </c>
      <c r="P434" s="4">
        <f t="shared" si="30"/>
        <v>370809732</v>
      </c>
      <c r="Q434" s="4">
        <v>251647.62</v>
      </c>
      <c r="R434" s="4">
        <f t="shared" si="31"/>
        <v>6.7864351521388874E-4</v>
      </c>
      <c r="S434" s="4">
        <f t="shared" si="32"/>
        <v>-6.7485217388473114E-4</v>
      </c>
    </row>
    <row r="435" spans="1:19" x14ac:dyDescent="0.25">
      <c r="A435" s="4" t="s">
        <v>1627</v>
      </c>
      <c r="B435" s="4" t="s">
        <v>1628</v>
      </c>
      <c r="C435" s="4" t="s">
        <v>1629</v>
      </c>
      <c r="D435" s="4" t="s">
        <v>1630</v>
      </c>
      <c r="E435" s="4">
        <v>33503667</v>
      </c>
      <c r="F435" s="4">
        <f t="shared" si="33"/>
        <v>402044004</v>
      </c>
      <c r="G435" s="4"/>
      <c r="H435" s="4">
        <f t="shared" si="34"/>
        <v>0</v>
      </c>
      <c r="K435" s="4" t="s">
        <v>1627</v>
      </c>
      <c r="L435" s="4" t="s">
        <v>1628</v>
      </c>
      <c r="M435" s="4" t="s">
        <v>1629</v>
      </c>
      <c r="N435" s="4" t="s">
        <v>1630</v>
      </c>
      <c r="O435" s="4">
        <v>30900812</v>
      </c>
      <c r="P435" s="4">
        <f t="shared" si="30"/>
        <v>370809744</v>
      </c>
      <c r="Q435" s="4">
        <v>245945.02</v>
      </c>
      <c r="R435" s="4">
        <f t="shared" si="31"/>
        <v>6.6326471722922143E-4</v>
      </c>
      <c r="S435" s="4">
        <f t="shared" si="32"/>
        <v>6.6326471722922143E-4</v>
      </c>
    </row>
    <row r="436" spans="1:19" x14ac:dyDescent="0.25">
      <c r="A436" s="4" t="s">
        <v>1631</v>
      </c>
      <c r="B436" s="4" t="s">
        <v>1632</v>
      </c>
      <c r="C436" s="4" t="s">
        <v>1633</v>
      </c>
      <c r="D436" s="4" t="s">
        <v>1634</v>
      </c>
      <c r="E436" s="4">
        <v>33503668</v>
      </c>
      <c r="F436" s="4">
        <f t="shared" si="33"/>
        <v>402044016</v>
      </c>
      <c r="G436" s="4">
        <v>276222.71999999997</v>
      </c>
      <c r="H436" s="4">
        <f t="shared" si="34"/>
        <v>6.8704596762360457E-4</v>
      </c>
      <c r="K436" s="4" t="s">
        <v>1631</v>
      </c>
      <c r="L436" s="4" t="s">
        <v>1632</v>
      </c>
      <c r="M436" s="4" t="s">
        <v>1633</v>
      </c>
      <c r="N436" s="4" t="s">
        <v>1634</v>
      </c>
      <c r="O436" s="4">
        <v>30900813</v>
      </c>
      <c r="P436" s="4">
        <f t="shared" si="30"/>
        <v>370809756</v>
      </c>
      <c r="Q436" s="4">
        <v>243089.15</v>
      </c>
      <c r="R436" s="4">
        <f t="shared" si="31"/>
        <v>6.5556298362333268E-4</v>
      </c>
      <c r="S436" s="4">
        <f t="shared" si="32"/>
        <v>-3.1482984000271884E-5</v>
      </c>
    </row>
    <row r="437" spans="1:19" x14ac:dyDescent="0.25">
      <c r="A437" s="4" t="s">
        <v>1635</v>
      </c>
      <c r="B437" s="4" t="s">
        <v>1636</v>
      </c>
      <c r="C437" s="4" t="s">
        <v>1637</v>
      </c>
      <c r="D437" s="4" t="s">
        <v>1638</v>
      </c>
      <c r="E437" s="4">
        <v>33503669</v>
      </c>
      <c r="F437" s="4">
        <f t="shared" si="33"/>
        <v>402044028</v>
      </c>
      <c r="G437" s="4">
        <v>337486.07</v>
      </c>
      <c r="H437" s="4">
        <f t="shared" si="34"/>
        <v>8.3942565116276269E-4</v>
      </c>
      <c r="K437" s="4" t="s">
        <v>1635</v>
      </c>
      <c r="L437" s="4" t="s">
        <v>1636</v>
      </c>
      <c r="M437" s="4" t="s">
        <v>1637</v>
      </c>
      <c r="N437" s="4" t="s">
        <v>1638</v>
      </c>
      <c r="O437" s="4">
        <v>30900814</v>
      </c>
      <c r="P437" s="4">
        <f t="shared" si="30"/>
        <v>370809768</v>
      </c>
      <c r="Q437" s="4">
        <v>241529.68</v>
      </c>
      <c r="R437" s="4">
        <f t="shared" si="31"/>
        <v>6.5135738279688466E-4</v>
      </c>
      <c r="S437" s="4">
        <f t="shared" si="32"/>
        <v>-1.8806826836587803E-4</v>
      </c>
    </row>
    <row r="438" spans="1:19" x14ac:dyDescent="0.25">
      <c r="A438" s="4" t="s">
        <v>1639</v>
      </c>
      <c r="B438" s="4" t="s">
        <v>1640</v>
      </c>
      <c r="C438" s="4" t="s">
        <v>1641</v>
      </c>
      <c r="D438" s="4" t="s">
        <v>1641</v>
      </c>
      <c r="E438" s="4">
        <v>33503670</v>
      </c>
      <c r="F438" s="4">
        <f t="shared" si="33"/>
        <v>402044040</v>
      </c>
      <c r="G438" s="4">
        <v>182787.22</v>
      </c>
      <c r="H438" s="4">
        <f t="shared" si="34"/>
        <v>4.5464476976203903E-4</v>
      </c>
      <c r="K438" s="4" t="s">
        <v>1639</v>
      </c>
      <c r="L438" s="4" t="s">
        <v>1640</v>
      </c>
      <c r="M438" s="4" t="s">
        <v>1641</v>
      </c>
      <c r="N438" s="4" t="s">
        <v>1641</v>
      </c>
      <c r="O438" s="4">
        <v>30900815</v>
      </c>
      <c r="P438" s="4">
        <f t="shared" si="30"/>
        <v>370809780</v>
      </c>
      <c r="Q438" s="4">
        <v>239571.3</v>
      </c>
      <c r="R438" s="4">
        <f t="shared" si="31"/>
        <v>6.4607600155529874E-4</v>
      </c>
      <c r="S438" s="4">
        <f t="shared" si="32"/>
        <v>1.9143123179325971E-4</v>
      </c>
    </row>
    <row r="439" spans="1:19" x14ac:dyDescent="0.25">
      <c r="A439" s="4" t="s">
        <v>1642</v>
      </c>
      <c r="B439" s="4" t="s">
        <v>1643</v>
      </c>
      <c r="C439" s="4" t="s">
        <v>1644</v>
      </c>
      <c r="D439" s="4" t="s">
        <v>1645</v>
      </c>
      <c r="E439" s="4">
        <v>33503671</v>
      </c>
      <c r="F439" s="4">
        <f t="shared" si="33"/>
        <v>402044052</v>
      </c>
      <c r="G439" s="4">
        <v>223929.8</v>
      </c>
      <c r="H439" s="4">
        <f t="shared" si="34"/>
        <v>5.5697826864007424E-4</v>
      </c>
      <c r="K439" s="4" t="s">
        <v>1642</v>
      </c>
      <c r="L439" s="4" t="s">
        <v>1643</v>
      </c>
      <c r="M439" s="4" t="s">
        <v>1644</v>
      </c>
      <c r="N439" s="4" t="s">
        <v>1645</v>
      </c>
      <c r="O439" s="4">
        <v>30900816</v>
      </c>
      <c r="P439" s="4">
        <f t="shared" si="30"/>
        <v>370809792</v>
      </c>
      <c r="Q439" s="4">
        <v>237097.31</v>
      </c>
      <c r="R439" s="4">
        <f t="shared" si="31"/>
        <v>6.3940412339488599E-4</v>
      </c>
      <c r="S439" s="4">
        <f t="shared" si="32"/>
        <v>8.2425854754811755E-5</v>
      </c>
    </row>
    <row r="440" spans="1:19" x14ac:dyDescent="0.25">
      <c r="A440" s="4" t="s">
        <v>1646</v>
      </c>
      <c r="B440" s="4" t="s">
        <v>1647</v>
      </c>
      <c r="C440" s="4" t="s">
        <v>1648</v>
      </c>
      <c r="D440" s="4" t="s">
        <v>1649</v>
      </c>
      <c r="E440" s="4">
        <v>33503672</v>
      </c>
      <c r="F440" s="4">
        <f t="shared" si="33"/>
        <v>402044064</v>
      </c>
      <c r="G440" s="4"/>
      <c r="H440" s="4">
        <f t="shared" si="34"/>
        <v>0</v>
      </c>
      <c r="K440" s="4" t="s">
        <v>1646</v>
      </c>
      <c r="L440" s="4" t="s">
        <v>1647</v>
      </c>
      <c r="M440" s="4" t="s">
        <v>1648</v>
      </c>
      <c r="N440" s="4" t="s">
        <v>1649</v>
      </c>
      <c r="O440" s="4">
        <v>30900817</v>
      </c>
      <c r="P440" s="4">
        <f t="shared" si="30"/>
        <v>370809804</v>
      </c>
      <c r="Q440" s="4">
        <v>236780.93</v>
      </c>
      <c r="R440" s="4">
        <f t="shared" si="31"/>
        <v>6.3855088901586862E-4</v>
      </c>
      <c r="S440" s="4">
        <f t="shared" si="32"/>
        <v>6.3855088901586862E-4</v>
      </c>
    </row>
    <row r="441" spans="1:19" x14ac:dyDescent="0.25">
      <c r="A441" s="4" t="s">
        <v>1650</v>
      </c>
      <c r="B441" s="4" t="s">
        <v>1651</v>
      </c>
      <c r="C441" s="4" t="s">
        <v>1652</v>
      </c>
      <c r="D441" s="4" t="s">
        <v>1653</v>
      </c>
      <c r="E441" s="4">
        <v>33503673</v>
      </c>
      <c r="F441" s="4">
        <f t="shared" si="33"/>
        <v>402044076</v>
      </c>
      <c r="G441" s="4">
        <v>166076.10999999999</v>
      </c>
      <c r="H441" s="4">
        <f t="shared" si="34"/>
        <v>4.13079360980312E-4</v>
      </c>
      <c r="K441" s="4" t="s">
        <v>1650</v>
      </c>
      <c r="L441" s="4" t="s">
        <v>1651</v>
      </c>
      <c r="M441" s="4" t="s">
        <v>1652</v>
      </c>
      <c r="N441" s="4" t="s">
        <v>1653</v>
      </c>
      <c r="O441" s="4">
        <v>30900818</v>
      </c>
      <c r="P441" s="4">
        <f t="shared" si="30"/>
        <v>370809816</v>
      </c>
      <c r="Q441" s="4">
        <v>231726.9</v>
      </c>
      <c r="R441" s="4">
        <f t="shared" si="31"/>
        <v>6.2492115904504532E-4</v>
      </c>
      <c r="S441" s="4">
        <f t="shared" si="32"/>
        <v>2.1184179806473332E-4</v>
      </c>
    </row>
    <row r="442" spans="1:19" x14ac:dyDescent="0.25">
      <c r="A442" s="4" t="s">
        <v>1654</v>
      </c>
      <c r="B442" s="4" t="s">
        <v>1655</v>
      </c>
      <c r="C442" s="4" t="s">
        <v>1656</v>
      </c>
      <c r="D442" s="4" t="s">
        <v>1657</v>
      </c>
      <c r="E442" s="4">
        <v>33503674</v>
      </c>
      <c r="F442" s="4">
        <f t="shared" si="33"/>
        <v>402044088</v>
      </c>
      <c r="G442" s="4">
        <v>281794.59000000003</v>
      </c>
      <c r="H442" s="4">
        <f t="shared" si="34"/>
        <v>7.0090469779523286E-4</v>
      </c>
      <c r="K442" s="4" t="s">
        <v>1654</v>
      </c>
      <c r="L442" s="4" t="s">
        <v>1655</v>
      </c>
      <c r="M442" s="4" t="s">
        <v>1656</v>
      </c>
      <c r="N442" s="4" t="s">
        <v>1657</v>
      </c>
      <c r="O442" s="4">
        <v>30900819</v>
      </c>
      <c r="P442" s="4">
        <f t="shared" si="30"/>
        <v>370809828</v>
      </c>
      <c r="Q442" s="4">
        <v>229988.98</v>
      </c>
      <c r="R442" s="4">
        <f t="shared" si="31"/>
        <v>6.2023431590383846E-4</v>
      </c>
      <c r="S442" s="4">
        <f t="shared" si="32"/>
        <v>-8.0670381891394401E-5</v>
      </c>
    </row>
    <row r="443" spans="1:19" x14ac:dyDescent="0.25">
      <c r="A443" s="4" t="s">
        <v>1658</v>
      </c>
      <c r="B443" s="4" t="s">
        <v>1659</v>
      </c>
      <c r="C443" s="4" t="s">
        <v>1660</v>
      </c>
      <c r="D443" s="4" t="s">
        <v>900</v>
      </c>
      <c r="E443" s="4">
        <v>33503675</v>
      </c>
      <c r="F443" s="4">
        <f t="shared" si="33"/>
        <v>402044100</v>
      </c>
      <c r="G443" s="4">
        <v>240468.15</v>
      </c>
      <c r="H443" s="4">
        <f t="shared" si="34"/>
        <v>5.9811386362839303E-4</v>
      </c>
      <c r="K443" s="4" t="s">
        <v>1658</v>
      </c>
      <c r="L443" s="4" t="s">
        <v>1659</v>
      </c>
      <c r="M443" s="4" t="s">
        <v>1660</v>
      </c>
      <c r="N443" s="4" t="s">
        <v>900</v>
      </c>
      <c r="O443" s="4">
        <v>30900820</v>
      </c>
      <c r="P443" s="4">
        <f t="shared" si="30"/>
        <v>370809840</v>
      </c>
      <c r="Q443" s="4">
        <v>228680.09</v>
      </c>
      <c r="R443" s="4">
        <f t="shared" si="31"/>
        <v>6.1670448119715486E-4</v>
      </c>
      <c r="S443" s="4">
        <f t="shared" si="32"/>
        <v>1.8590617568761832E-5</v>
      </c>
    </row>
    <row r="444" spans="1:19" x14ac:dyDescent="0.25">
      <c r="A444" s="4" t="s">
        <v>1661</v>
      </c>
      <c r="B444" s="4" t="s">
        <v>1662</v>
      </c>
      <c r="C444" s="4" t="s">
        <v>1663</v>
      </c>
      <c r="D444" s="4" t="s">
        <v>1663</v>
      </c>
      <c r="E444" s="4">
        <v>33503676</v>
      </c>
      <c r="F444" s="4">
        <f t="shared" si="33"/>
        <v>402044112</v>
      </c>
      <c r="G444" s="4">
        <v>242735.68</v>
      </c>
      <c r="H444" s="4">
        <f t="shared" si="34"/>
        <v>6.0375384878164811E-4</v>
      </c>
      <c r="K444" s="4" t="s">
        <v>1661</v>
      </c>
      <c r="L444" s="4" t="s">
        <v>1662</v>
      </c>
      <c r="M444" s="4" t="s">
        <v>1663</v>
      </c>
      <c r="N444" s="4" t="s">
        <v>1663</v>
      </c>
      <c r="O444" s="4">
        <v>30900821</v>
      </c>
      <c r="P444" s="4">
        <f t="shared" si="30"/>
        <v>370809852</v>
      </c>
      <c r="Q444" s="4">
        <v>225467.16</v>
      </c>
      <c r="R444" s="4">
        <f t="shared" si="31"/>
        <v>6.0803983169249775E-4</v>
      </c>
      <c r="S444" s="4">
        <f t="shared" si="32"/>
        <v>4.2859829108496394E-6</v>
      </c>
    </row>
    <row r="445" spans="1:19" x14ac:dyDescent="0.25">
      <c r="A445" s="4" t="s">
        <v>1664</v>
      </c>
      <c r="B445" s="4" t="s">
        <v>1665</v>
      </c>
      <c r="C445" s="4" t="s">
        <v>1666</v>
      </c>
      <c r="D445" s="4" t="s">
        <v>1666</v>
      </c>
      <c r="E445" s="4">
        <v>33503677</v>
      </c>
      <c r="F445" s="4">
        <f t="shared" si="33"/>
        <v>402044124</v>
      </c>
      <c r="G445" s="4">
        <v>250527.33</v>
      </c>
      <c r="H445" s="4">
        <f t="shared" si="34"/>
        <v>6.2313391751000937E-4</v>
      </c>
      <c r="K445" s="4" t="s">
        <v>1664</v>
      </c>
      <c r="L445" s="4" t="s">
        <v>1665</v>
      </c>
      <c r="M445" s="4" t="s">
        <v>1666</v>
      </c>
      <c r="N445" s="4" t="s">
        <v>1666</v>
      </c>
      <c r="O445" s="4">
        <v>30900822</v>
      </c>
      <c r="P445" s="4">
        <f t="shared" si="30"/>
        <v>370809864</v>
      </c>
      <c r="Q445" s="4">
        <v>221412.31</v>
      </c>
      <c r="R445" s="4">
        <f t="shared" si="31"/>
        <v>5.9710469298626852E-4</v>
      </c>
      <c r="S445" s="4">
        <f t="shared" si="32"/>
        <v>-2.6029224523740858E-5</v>
      </c>
    </row>
    <row r="446" spans="1:19" x14ac:dyDescent="0.25">
      <c r="A446" s="4" t="s">
        <v>1667</v>
      </c>
      <c r="B446" s="4" t="s">
        <v>1668</v>
      </c>
      <c r="C446" s="4" t="s">
        <v>1669</v>
      </c>
      <c r="D446" s="4" t="s">
        <v>1670</v>
      </c>
      <c r="E446" s="4">
        <v>33503678</v>
      </c>
      <c r="F446" s="4">
        <f t="shared" si="33"/>
        <v>402044136</v>
      </c>
      <c r="G446" s="4"/>
      <c r="H446" s="4">
        <f t="shared" si="34"/>
        <v>0</v>
      </c>
      <c r="K446" s="4" t="s">
        <v>1667</v>
      </c>
      <c r="L446" s="4" t="s">
        <v>1668</v>
      </c>
      <c r="M446" s="4" t="s">
        <v>1669</v>
      </c>
      <c r="N446" s="4" t="s">
        <v>1670</v>
      </c>
      <c r="O446" s="4">
        <v>30900823</v>
      </c>
      <c r="P446" s="4">
        <f t="shared" si="30"/>
        <v>370809876</v>
      </c>
      <c r="Q446" s="4">
        <v>220987.21</v>
      </c>
      <c r="R446" s="4">
        <f t="shared" si="31"/>
        <v>5.9595826406737881E-4</v>
      </c>
      <c r="S446" s="4">
        <f t="shared" si="32"/>
        <v>5.9595826406737881E-4</v>
      </c>
    </row>
    <row r="447" spans="1:19" x14ac:dyDescent="0.25">
      <c r="A447" s="4" t="s">
        <v>1671</v>
      </c>
      <c r="B447" s="4" t="s">
        <v>1672</v>
      </c>
      <c r="C447" s="4" t="s">
        <v>1673</v>
      </c>
      <c r="D447" s="4" t="s">
        <v>1674</v>
      </c>
      <c r="E447" s="4">
        <v>33503679</v>
      </c>
      <c r="F447" s="4">
        <f t="shared" si="33"/>
        <v>402044148</v>
      </c>
      <c r="G447" s="4">
        <v>285086.96999999997</v>
      </c>
      <c r="H447" s="4">
        <f t="shared" si="34"/>
        <v>7.0909369385971008E-4</v>
      </c>
      <c r="K447" s="4" t="s">
        <v>1671</v>
      </c>
      <c r="L447" s="4" t="s">
        <v>1672</v>
      </c>
      <c r="M447" s="4" t="s">
        <v>1673</v>
      </c>
      <c r="N447" s="4" t="s">
        <v>1674</v>
      </c>
      <c r="O447" s="4">
        <v>30900824</v>
      </c>
      <c r="P447" s="4">
        <f t="shared" si="30"/>
        <v>370809888</v>
      </c>
      <c r="Q447" s="4">
        <v>211724.08</v>
      </c>
      <c r="R447" s="4">
        <f t="shared" si="31"/>
        <v>5.7097743844414413E-4</v>
      </c>
      <c r="S447" s="4">
        <f t="shared" si="32"/>
        <v>-1.3811625541556595E-4</v>
      </c>
    </row>
    <row r="448" spans="1:19" x14ac:dyDescent="0.25">
      <c r="A448" s="4" t="s">
        <v>1675</v>
      </c>
      <c r="B448" s="4" t="s">
        <v>1676</v>
      </c>
      <c r="C448" s="4" t="s">
        <v>1677</v>
      </c>
      <c r="D448" s="4" t="s">
        <v>1678</v>
      </c>
      <c r="E448" s="4">
        <v>33503680</v>
      </c>
      <c r="F448" s="4">
        <f t="shared" si="33"/>
        <v>402044160</v>
      </c>
      <c r="G448" s="4">
        <v>2439016.2999999998</v>
      </c>
      <c r="H448" s="4">
        <f t="shared" si="34"/>
        <v>6.0665383126072515E-3</v>
      </c>
      <c r="K448" s="4" t="s">
        <v>1675</v>
      </c>
      <c r="L448" s="4" t="s">
        <v>1676</v>
      </c>
      <c r="M448" s="4" t="s">
        <v>1677</v>
      </c>
      <c r="N448" s="4" t="s">
        <v>1678</v>
      </c>
      <c r="O448" s="4">
        <v>30900825</v>
      </c>
      <c r="P448" s="4">
        <f t="shared" si="30"/>
        <v>370809900</v>
      </c>
      <c r="Q448" s="4">
        <v>203687.82</v>
      </c>
      <c r="R448" s="4">
        <f t="shared" si="31"/>
        <v>5.4930523699609965E-4</v>
      </c>
      <c r="S448" s="4">
        <f t="shared" si="32"/>
        <v>-5.5172330756111517E-3</v>
      </c>
    </row>
    <row r="449" spans="1:19" x14ac:dyDescent="0.25">
      <c r="A449" s="4" t="s">
        <v>1679</v>
      </c>
      <c r="B449" s="4" t="s">
        <v>1680</v>
      </c>
      <c r="C449" s="4" t="s">
        <v>1681</v>
      </c>
      <c r="D449" s="4" t="s">
        <v>1681</v>
      </c>
      <c r="E449" s="4">
        <v>33503681</v>
      </c>
      <c r="F449" s="4">
        <f t="shared" si="33"/>
        <v>402044172</v>
      </c>
      <c r="G449" s="4">
        <v>140086.47</v>
      </c>
      <c r="H449" s="4">
        <f t="shared" si="34"/>
        <v>3.4843551966722702E-4</v>
      </c>
      <c r="K449" s="4" t="s">
        <v>1679</v>
      </c>
      <c r="L449" s="4" t="s">
        <v>1680</v>
      </c>
      <c r="M449" s="4" t="s">
        <v>1681</v>
      </c>
      <c r="N449" s="4" t="s">
        <v>1681</v>
      </c>
      <c r="O449" s="4">
        <v>30900826</v>
      </c>
      <c r="P449" s="4">
        <f t="shared" si="30"/>
        <v>370809912</v>
      </c>
      <c r="Q449" s="4">
        <v>197767.67</v>
      </c>
      <c r="R449" s="4">
        <f t="shared" si="31"/>
        <v>5.3333976142471622E-4</v>
      </c>
      <c r="S449" s="4">
        <f t="shared" si="32"/>
        <v>1.8490424175748919E-4</v>
      </c>
    </row>
    <row r="450" spans="1:19" x14ac:dyDescent="0.25">
      <c r="A450" s="4" t="s">
        <v>1682</v>
      </c>
      <c r="B450" s="4" t="s">
        <v>1683</v>
      </c>
      <c r="C450" s="4" t="s">
        <v>1684</v>
      </c>
      <c r="D450" s="4" t="s">
        <v>1684</v>
      </c>
      <c r="E450" s="4">
        <v>33503682</v>
      </c>
      <c r="F450" s="4">
        <f t="shared" si="33"/>
        <v>402044184</v>
      </c>
      <c r="G450" s="4">
        <v>124555.08</v>
      </c>
      <c r="H450" s="4">
        <f t="shared" si="34"/>
        <v>3.0980445671613047E-4</v>
      </c>
      <c r="K450" s="4" t="s">
        <v>1682</v>
      </c>
      <c r="L450" s="4" t="s">
        <v>1683</v>
      </c>
      <c r="M450" s="4" t="s">
        <v>1684</v>
      </c>
      <c r="N450" s="4" t="s">
        <v>1684</v>
      </c>
      <c r="O450" s="4">
        <v>30900827</v>
      </c>
      <c r="P450" s="4">
        <f t="shared" ref="P450:P513" si="35">O450*12</f>
        <v>370809924</v>
      </c>
      <c r="Q450" s="4">
        <v>194747.95</v>
      </c>
      <c r="R450" s="4">
        <f t="shared" ref="R450:R513" si="36">Q450/P450</f>
        <v>5.2519616492249007E-4</v>
      </c>
      <c r="S450" s="4">
        <f t="shared" ref="S450:S513" si="37">R450-H450</f>
        <v>2.153917082063596E-4</v>
      </c>
    </row>
    <row r="451" spans="1:19" x14ac:dyDescent="0.25">
      <c r="A451" s="4" t="s">
        <v>1685</v>
      </c>
      <c r="B451" s="4" t="s">
        <v>1686</v>
      </c>
      <c r="C451" s="4" t="s">
        <v>1687</v>
      </c>
      <c r="D451" s="4" t="s">
        <v>1688</v>
      </c>
      <c r="E451" s="4">
        <v>33503683</v>
      </c>
      <c r="F451" s="4">
        <f t="shared" ref="F451:F514" si="38">E451*12</f>
        <v>402044196</v>
      </c>
      <c r="G451" s="4">
        <v>47925.54</v>
      </c>
      <c r="H451" s="4">
        <f t="shared" ref="H451:H514" si="39">G451/F451</f>
        <v>1.1920465579858787E-4</v>
      </c>
      <c r="K451" s="4" t="s">
        <v>1685</v>
      </c>
      <c r="L451" s="4" t="s">
        <v>1686</v>
      </c>
      <c r="M451" s="4" t="s">
        <v>1687</v>
      </c>
      <c r="N451" s="4" t="s">
        <v>1688</v>
      </c>
      <c r="O451" s="4">
        <v>30900828</v>
      </c>
      <c r="P451" s="4">
        <f t="shared" si="35"/>
        <v>370809936</v>
      </c>
      <c r="Q451" s="4">
        <v>184573.97</v>
      </c>
      <c r="R451" s="4">
        <f t="shared" si="36"/>
        <v>4.9775896512115037E-4</v>
      </c>
      <c r="S451" s="4">
        <f t="shared" si="37"/>
        <v>3.7855430932256249E-4</v>
      </c>
    </row>
    <row r="452" spans="1:19" x14ac:dyDescent="0.25">
      <c r="A452" s="4">
        <v>90685</v>
      </c>
      <c r="B452" s="4" t="s">
        <v>1689</v>
      </c>
      <c r="C452" s="4" t="s">
        <v>1690</v>
      </c>
      <c r="D452" s="4" t="s">
        <v>1691</v>
      </c>
      <c r="E452" s="4">
        <v>33503684</v>
      </c>
      <c r="F452" s="4">
        <f t="shared" si="38"/>
        <v>402044208</v>
      </c>
      <c r="G452" s="4">
        <v>38884.74</v>
      </c>
      <c r="H452" s="4">
        <f t="shared" si="39"/>
        <v>9.6717572909295582E-5</v>
      </c>
      <c r="K452" s="4">
        <v>90685</v>
      </c>
      <c r="L452" s="4" t="s">
        <v>1689</v>
      </c>
      <c r="M452" s="4" t="s">
        <v>1690</v>
      </c>
      <c r="N452" s="4" t="s">
        <v>1691</v>
      </c>
      <c r="O452" s="4">
        <v>30900829</v>
      </c>
      <c r="P452" s="4">
        <f t="shared" si="35"/>
        <v>370809948</v>
      </c>
      <c r="Q452" s="4">
        <v>178338.58</v>
      </c>
      <c r="R452" s="4">
        <f t="shared" si="36"/>
        <v>4.8094335376352954E-4</v>
      </c>
      <c r="S452" s="4">
        <f t="shared" si="37"/>
        <v>3.8422578085423395E-4</v>
      </c>
    </row>
    <row r="453" spans="1:19" x14ac:dyDescent="0.25">
      <c r="A453" s="4" t="s">
        <v>1692</v>
      </c>
      <c r="B453" s="4" t="s">
        <v>1693</v>
      </c>
      <c r="C453" s="4" t="s">
        <v>1694</v>
      </c>
      <c r="D453" s="4" t="s">
        <v>1694</v>
      </c>
      <c r="E453" s="4">
        <v>33503685</v>
      </c>
      <c r="F453" s="4">
        <f t="shared" si="38"/>
        <v>402044220</v>
      </c>
      <c r="G453" s="4">
        <v>162222.1</v>
      </c>
      <c r="H453" s="4">
        <f t="shared" si="39"/>
        <v>4.0349317793948139E-4</v>
      </c>
      <c r="K453" s="4" t="s">
        <v>1692</v>
      </c>
      <c r="L453" s="4" t="s">
        <v>1693</v>
      </c>
      <c r="M453" s="4" t="s">
        <v>1694</v>
      </c>
      <c r="N453" s="4" t="s">
        <v>1694</v>
      </c>
      <c r="O453" s="4">
        <v>30900830</v>
      </c>
      <c r="P453" s="4">
        <f t="shared" si="35"/>
        <v>370809960</v>
      </c>
      <c r="Q453" s="4">
        <v>158292.28</v>
      </c>
      <c r="R453" s="4">
        <f t="shared" si="36"/>
        <v>4.2688249258461124E-4</v>
      </c>
      <c r="S453" s="4">
        <f t="shared" si="37"/>
        <v>2.3389314645129845E-5</v>
      </c>
    </row>
    <row r="454" spans="1:19" x14ac:dyDescent="0.25">
      <c r="A454" s="4" t="s">
        <v>1695</v>
      </c>
      <c r="B454" s="4" t="s">
        <v>1696</v>
      </c>
      <c r="C454" s="4" t="s">
        <v>1697</v>
      </c>
      <c r="D454" s="4" t="s">
        <v>1698</v>
      </c>
      <c r="E454" s="4">
        <v>33503686</v>
      </c>
      <c r="F454" s="4">
        <f t="shared" si="38"/>
        <v>402044232</v>
      </c>
      <c r="G454" s="4">
        <v>310995.31</v>
      </c>
      <c r="H454" s="4">
        <f t="shared" si="39"/>
        <v>7.7353506218191435E-4</v>
      </c>
      <c r="K454" s="4" t="s">
        <v>1695</v>
      </c>
      <c r="L454" s="4" t="s">
        <v>1696</v>
      </c>
      <c r="M454" s="4" t="s">
        <v>1697</v>
      </c>
      <c r="N454" s="4" t="s">
        <v>1698</v>
      </c>
      <c r="O454" s="4">
        <v>30900831</v>
      </c>
      <c r="P454" s="4">
        <f t="shared" si="35"/>
        <v>370809972</v>
      </c>
      <c r="Q454" s="4">
        <v>151364.03</v>
      </c>
      <c r="R454" s="4">
        <f t="shared" si="36"/>
        <v>4.081983803822838E-4</v>
      </c>
      <c r="S454" s="4">
        <f t="shared" si="37"/>
        <v>-3.6533668179963055E-4</v>
      </c>
    </row>
    <row r="455" spans="1:19" x14ac:dyDescent="0.25">
      <c r="A455" s="4" t="s">
        <v>1699</v>
      </c>
      <c r="B455" s="4" t="s">
        <v>1700</v>
      </c>
      <c r="C455" s="4" t="s">
        <v>1701</v>
      </c>
      <c r="D455" s="4" t="s">
        <v>1702</v>
      </c>
      <c r="E455" s="4">
        <v>33503687</v>
      </c>
      <c r="F455" s="4">
        <f t="shared" si="38"/>
        <v>402044244</v>
      </c>
      <c r="G455" s="4">
        <v>122502.48</v>
      </c>
      <c r="H455" s="4">
        <f t="shared" si="39"/>
        <v>3.0469900223220207E-4</v>
      </c>
      <c r="K455" s="4" t="s">
        <v>1699</v>
      </c>
      <c r="L455" s="4" t="s">
        <v>1700</v>
      </c>
      <c r="M455" s="4" t="s">
        <v>1701</v>
      </c>
      <c r="N455" s="4" t="s">
        <v>1702</v>
      </c>
      <c r="O455" s="4">
        <v>30900832</v>
      </c>
      <c r="P455" s="4">
        <f t="shared" si="35"/>
        <v>370809984</v>
      </c>
      <c r="Q455" s="4">
        <v>150086.75</v>
      </c>
      <c r="R455" s="4">
        <f t="shared" si="36"/>
        <v>4.0475379972509045E-4</v>
      </c>
      <c r="S455" s="4">
        <f t="shared" si="37"/>
        <v>1.0005479749288838E-4</v>
      </c>
    </row>
    <row r="456" spans="1:19" x14ac:dyDescent="0.25">
      <c r="A456" s="4" t="s">
        <v>1703</v>
      </c>
      <c r="B456" s="4" t="s">
        <v>1704</v>
      </c>
      <c r="C456" s="4" t="s">
        <v>1705</v>
      </c>
      <c r="D456" s="4" t="s">
        <v>1706</v>
      </c>
      <c r="E456" s="4">
        <v>33503688</v>
      </c>
      <c r="F456" s="4">
        <f t="shared" si="38"/>
        <v>402044256</v>
      </c>
      <c r="G456" s="4"/>
      <c r="H456" s="4">
        <f t="shared" si="39"/>
        <v>0</v>
      </c>
      <c r="K456" s="4" t="s">
        <v>1703</v>
      </c>
      <c r="L456" s="4" t="s">
        <v>1704</v>
      </c>
      <c r="M456" s="4" t="s">
        <v>1705</v>
      </c>
      <c r="N456" s="4" t="s">
        <v>1706</v>
      </c>
      <c r="O456" s="4">
        <v>30900833</v>
      </c>
      <c r="P456" s="4">
        <f t="shared" si="35"/>
        <v>370809996</v>
      </c>
      <c r="Q456" s="4">
        <v>146629.82</v>
      </c>
      <c r="R456" s="4">
        <f t="shared" si="36"/>
        <v>3.9543114150568907E-4</v>
      </c>
      <c r="S456" s="4">
        <f t="shared" si="37"/>
        <v>3.9543114150568907E-4</v>
      </c>
    </row>
    <row r="457" spans="1:19" x14ac:dyDescent="0.25">
      <c r="A457" s="4" t="s">
        <v>1707</v>
      </c>
      <c r="B457" s="4" t="s">
        <v>1708</v>
      </c>
      <c r="C457" s="4" t="s">
        <v>1709</v>
      </c>
      <c r="D457" s="4" t="s">
        <v>1709</v>
      </c>
      <c r="E457" s="4">
        <v>33503689</v>
      </c>
      <c r="F457" s="4">
        <f t="shared" si="38"/>
        <v>402044268</v>
      </c>
      <c r="G457" s="4">
        <v>172116.37</v>
      </c>
      <c r="H457" s="4">
        <f t="shared" si="39"/>
        <v>4.281030316790886E-4</v>
      </c>
      <c r="K457" s="4" t="s">
        <v>1707</v>
      </c>
      <c r="L457" s="4" t="s">
        <v>1708</v>
      </c>
      <c r="M457" s="4" t="s">
        <v>1709</v>
      </c>
      <c r="N457" s="4" t="s">
        <v>1709</v>
      </c>
      <c r="O457" s="4">
        <v>30900834</v>
      </c>
      <c r="P457" s="4">
        <f t="shared" si="35"/>
        <v>370810008</v>
      </c>
      <c r="Q457" s="4">
        <v>145046.35999999999</v>
      </c>
      <c r="R457" s="4">
        <f t="shared" si="36"/>
        <v>3.9116085561531009E-4</v>
      </c>
      <c r="S457" s="4">
        <f t="shared" si="37"/>
        <v>-3.6942176063778506E-5</v>
      </c>
    </row>
    <row r="458" spans="1:19" x14ac:dyDescent="0.25">
      <c r="A458" s="4" t="s">
        <v>1710</v>
      </c>
      <c r="B458" s="4" t="s">
        <v>1711</v>
      </c>
      <c r="C458" s="4" t="s">
        <v>1712</v>
      </c>
      <c r="D458" s="4" t="s">
        <v>1713</v>
      </c>
      <c r="E458" s="4">
        <v>33503690</v>
      </c>
      <c r="F458" s="4">
        <f t="shared" si="38"/>
        <v>402044280</v>
      </c>
      <c r="G458" s="4">
        <v>85894.01</v>
      </c>
      <c r="H458" s="4">
        <f t="shared" si="39"/>
        <v>2.1364315890777004E-4</v>
      </c>
      <c r="K458" s="4" t="s">
        <v>1710</v>
      </c>
      <c r="L458" s="4" t="s">
        <v>1711</v>
      </c>
      <c r="M458" s="4" t="s">
        <v>1712</v>
      </c>
      <c r="N458" s="4" t="s">
        <v>1713</v>
      </c>
      <c r="O458" s="4">
        <v>30900835</v>
      </c>
      <c r="P458" s="4">
        <f t="shared" si="35"/>
        <v>370810020</v>
      </c>
      <c r="Q458" s="4">
        <v>144819.01</v>
      </c>
      <c r="R458" s="4">
        <f t="shared" si="36"/>
        <v>3.9054772575994578E-4</v>
      </c>
      <c r="S458" s="4">
        <f t="shared" si="37"/>
        <v>1.7690456685217574E-4</v>
      </c>
    </row>
    <row r="459" spans="1:19" x14ac:dyDescent="0.25">
      <c r="A459" s="4" t="s">
        <v>1714</v>
      </c>
      <c r="B459" s="4" t="s">
        <v>1715</v>
      </c>
      <c r="C459" s="4" t="s">
        <v>1716</v>
      </c>
      <c r="D459" s="4" t="s">
        <v>1717</v>
      </c>
      <c r="E459" s="4">
        <v>33503691</v>
      </c>
      <c r="F459" s="4">
        <f t="shared" si="38"/>
        <v>402044292</v>
      </c>
      <c r="G459" s="4">
        <v>330574.15000000002</v>
      </c>
      <c r="H459" s="4">
        <f t="shared" si="39"/>
        <v>8.2223316330530072E-4</v>
      </c>
      <c r="K459" s="4" t="s">
        <v>1714</v>
      </c>
      <c r="L459" s="4" t="s">
        <v>1715</v>
      </c>
      <c r="M459" s="4" t="s">
        <v>1716</v>
      </c>
      <c r="N459" s="4" t="s">
        <v>1717</v>
      </c>
      <c r="O459" s="4">
        <v>30900836</v>
      </c>
      <c r="P459" s="4">
        <f t="shared" si="35"/>
        <v>370810032</v>
      </c>
      <c r="Q459" s="4">
        <v>141305.67000000001</v>
      </c>
      <c r="R459" s="4">
        <f t="shared" si="36"/>
        <v>3.8107294249255914E-4</v>
      </c>
      <c r="S459" s="4">
        <f t="shared" si="37"/>
        <v>-4.4116022081274158E-4</v>
      </c>
    </row>
    <row r="460" spans="1:19" x14ac:dyDescent="0.25">
      <c r="A460" s="4" t="s">
        <v>1718</v>
      </c>
      <c r="B460" s="4" t="s">
        <v>1719</v>
      </c>
      <c r="C460" s="4" t="s">
        <v>1720</v>
      </c>
      <c r="D460" s="4" t="s">
        <v>1721</v>
      </c>
      <c r="E460" s="4">
        <v>33503692</v>
      </c>
      <c r="F460" s="4">
        <f t="shared" si="38"/>
        <v>402044304</v>
      </c>
      <c r="G460" s="4">
        <v>173374.05</v>
      </c>
      <c r="H460" s="4">
        <f t="shared" si="39"/>
        <v>4.3123120580263212E-4</v>
      </c>
      <c r="K460" s="4" t="s">
        <v>1718</v>
      </c>
      <c r="L460" s="4" t="s">
        <v>1719</v>
      </c>
      <c r="M460" s="4" t="s">
        <v>1720</v>
      </c>
      <c r="N460" s="4" t="s">
        <v>1721</v>
      </c>
      <c r="O460" s="4">
        <v>30900837</v>
      </c>
      <c r="P460" s="4">
        <f t="shared" si="35"/>
        <v>370810044</v>
      </c>
      <c r="Q460" s="4">
        <v>140982.69</v>
      </c>
      <c r="R460" s="4">
        <f t="shared" si="36"/>
        <v>3.8020191815516197E-4</v>
      </c>
      <c r="S460" s="4">
        <f t="shared" si="37"/>
        <v>-5.1029287647470149E-5</v>
      </c>
    </row>
    <row r="461" spans="1:19" x14ac:dyDescent="0.25">
      <c r="A461" s="4" t="s">
        <v>1722</v>
      </c>
      <c r="B461" s="4" t="s">
        <v>1723</v>
      </c>
      <c r="C461" s="4" t="s">
        <v>1724</v>
      </c>
      <c r="D461" s="4" t="s">
        <v>1725</v>
      </c>
      <c r="E461" s="4">
        <v>33503693</v>
      </c>
      <c r="F461" s="4">
        <f t="shared" si="38"/>
        <v>402044316</v>
      </c>
      <c r="G461" s="4"/>
      <c r="H461" s="4">
        <f t="shared" si="39"/>
        <v>0</v>
      </c>
      <c r="K461" s="4" t="s">
        <v>1722</v>
      </c>
      <c r="L461" s="4" t="s">
        <v>1723</v>
      </c>
      <c r="M461" s="4" t="s">
        <v>1724</v>
      </c>
      <c r="N461" s="4" t="s">
        <v>1725</v>
      </c>
      <c r="O461" s="4">
        <v>30900838</v>
      </c>
      <c r="P461" s="4">
        <f t="shared" si="35"/>
        <v>370810056</v>
      </c>
      <c r="Q461" s="4">
        <v>135504.07999999999</v>
      </c>
      <c r="R461" s="4">
        <f t="shared" si="36"/>
        <v>3.6542719866259504E-4</v>
      </c>
      <c r="S461" s="4">
        <f t="shared" si="37"/>
        <v>3.6542719866259504E-4</v>
      </c>
    </row>
    <row r="462" spans="1:19" x14ac:dyDescent="0.25">
      <c r="A462" s="4" t="s">
        <v>1726</v>
      </c>
      <c r="B462" s="4" t="s">
        <v>1727</v>
      </c>
      <c r="C462" s="4" t="s">
        <v>1728</v>
      </c>
      <c r="D462" s="4" t="s">
        <v>1729</v>
      </c>
      <c r="E462" s="4">
        <v>33503694</v>
      </c>
      <c r="F462" s="4">
        <f t="shared" si="38"/>
        <v>402044328</v>
      </c>
      <c r="G462" s="4">
        <v>202313.86</v>
      </c>
      <c r="H462" s="4">
        <f t="shared" si="39"/>
        <v>5.0321281985602341E-4</v>
      </c>
      <c r="K462" s="4" t="s">
        <v>1726</v>
      </c>
      <c r="L462" s="4" t="s">
        <v>1727</v>
      </c>
      <c r="M462" s="4" t="s">
        <v>1728</v>
      </c>
      <c r="N462" s="4" t="s">
        <v>1729</v>
      </c>
      <c r="O462" s="4">
        <v>30900839</v>
      </c>
      <c r="P462" s="4">
        <f t="shared" si="35"/>
        <v>370810068</v>
      </c>
      <c r="Q462" s="4">
        <v>134912.29</v>
      </c>
      <c r="R462" s="4">
        <f t="shared" si="36"/>
        <v>3.6383124850860308E-4</v>
      </c>
      <c r="S462" s="4">
        <f t="shared" si="37"/>
        <v>-1.3938157134742033E-4</v>
      </c>
    </row>
    <row r="463" spans="1:19" x14ac:dyDescent="0.25">
      <c r="A463" s="4" t="s">
        <v>1730</v>
      </c>
      <c r="B463" s="4" t="s">
        <v>1731</v>
      </c>
      <c r="C463" s="4" t="s">
        <v>1732</v>
      </c>
      <c r="D463" s="4" t="s">
        <v>1733</v>
      </c>
      <c r="E463" s="4">
        <v>33503695</v>
      </c>
      <c r="F463" s="4">
        <f t="shared" si="38"/>
        <v>402044340</v>
      </c>
      <c r="G463" s="4">
        <v>153272.42000000001</v>
      </c>
      <c r="H463" s="4">
        <f t="shared" si="39"/>
        <v>3.8123262722713624E-4</v>
      </c>
      <c r="K463" s="4" t="s">
        <v>1730</v>
      </c>
      <c r="L463" s="4" t="s">
        <v>1731</v>
      </c>
      <c r="M463" s="4" t="s">
        <v>1732</v>
      </c>
      <c r="N463" s="4" t="s">
        <v>1733</v>
      </c>
      <c r="O463" s="4">
        <v>30900840</v>
      </c>
      <c r="P463" s="4">
        <f t="shared" si="35"/>
        <v>370810080</v>
      </c>
      <c r="Q463" s="4">
        <v>127946.35</v>
      </c>
      <c r="R463" s="4">
        <f t="shared" si="36"/>
        <v>3.4504550145993877E-4</v>
      </c>
      <c r="S463" s="4">
        <f t="shared" si="37"/>
        <v>-3.6187125767197462E-5</v>
      </c>
    </row>
    <row r="464" spans="1:19" x14ac:dyDescent="0.25">
      <c r="A464" s="4" t="s">
        <v>1734</v>
      </c>
      <c r="B464" s="4" t="s">
        <v>1735</v>
      </c>
      <c r="C464" s="4" t="s">
        <v>1736</v>
      </c>
      <c r="D464" s="4" t="s">
        <v>1737</v>
      </c>
      <c r="E464" s="4">
        <v>33503696</v>
      </c>
      <c r="F464" s="4">
        <f t="shared" si="38"/>
        <v>402044352</v>
      </c>
      <c r="G464" s="4">
        <v>411679.28</v>
      </c>
      <c r="H464" s="4">
        <f t="shared" si="39"/>
        <v>1.0239648385857688E-3</v>
      </c>
      <c r="K464" s="4" t="s">
        <v>1734</v>
      </c>
      <c r="L464" s="4" t="s">
        <v>1735</v>
      </c>
      <c r="M464" s="4" t="s">
        <v>1736</v>
      </c>
      <c r="N464" s="4" t="s">
        <v>1737</v>
      </c>
      <c r="O464" s="4">
        <v>30900841</v>
      </c>
      <c r="P464" s="4">
        <f t="shared" si="35"/>
        <v>370810092</v>
      </c>
      <c r="Q464" s="4">
        <v>124548.01</v>
      </c>
      <c r="R464" s="4">
        <f t="shared" si="36"/>
        <v>3.3588085299469142E-4</v>
      </c>
      <c r="S464" s="4">
        <f t="shared" si="37"/>
        <v>-6.8808398559107743E-4</v>
      </c>
    </row>
    <row r="465" spans="1:19" x14ac:dyDescent="0.25">
      <c r="A465" s="4" t="s">
        <v>1738</v>
      </c>
      <c r="B465" s="4" t="s">
        <v>1739</v>
      </c>
      <c r="C465" s="4" t="s">
        <v>1740</v>
      </c>
      <c r="D465" s="4" t="s">
        <v>1741</v>
      </c>
      <c r="E465" s="4">
        <v>33503697</v>
      </c>
      <c r="F465" s="4">
        <f t="shared" si="38"/>
        <v>402044364</v>
      </c>
      <c r="G465" s="4">
        <v>147274.01</v>
      </c>
      <c r="H465" s="4">
        <f t="shared" si="39"/>
        <v>3.6631283307829183E-4</v>
      </c>
      <c r="K465" s="4" t="s">
        <v>1738</v>
      </c>
      <c r="L465" s="4" t="s">
        <v>1739</v>
      </c>
      <c r="M465" s="4" t="s">
        <v>1740</v>
      </c>
      <c r="N465" s="4" t="s">
        <v>1741</v>
      </c>
      <c r="O465" s="4">
        <v>30900842</v>
      </c>
      <c r="P465" s="4">
        <f t="shared" si="35"/>
        <v>370810104</v>
      </c>
      <c r="Q465" s="4">
        <v>124011.57</v>
      </c>
      <c r="R465" s="4">
        <f t="shared" si="36"/>
        <v>3.3443417172904222E-4</v>
      </c>
      <c r="S465" s="4">
        <f t="shared" si="37"/>
        <v>-3.1878661349249611E-5</v>
      </c>
    </row>
    <row r="466" spans="1:19" x14ac:dyDescent="0.25">
      <c r="A466" s="4" t="s">
        <v>1742</v>
      </c>
      <c r="B466" s="4" t="s">
        <v>1743</v>
      </c>
      <c r="C466" s="4" t="s">
        <v>1744</v>
      </c>
      <c r="D466" s="4" t="s">
        <v>1745</v>
      </c>
      <c r="E466" s="4">
        <v>33503698</v>
      </c>
      <c r="F466" s="4">
        <f t="shared" si="38"/>
        <v>402044376</v>
      </c>
      <c r="G466" s="4"/>
      <c r="H466" s="4">
        <f t="shared" si="39"/>
        <v>0</v>
      </c>
      <c r="K466" s="4" t="s">
        <v>1742</v>
      </c>
      <c r="L466" s="4" t="s">
        <v>1743</v>
      </c>
      <c r="M466" s="4" t="s">
        <v>1744</v>
      </c>
      <c r="N466" s="4" t="s">
        <v>1745</v>
      </c>
      <c r="O466" s="4">
        <v>30900843</v>
      </c>
      <c r="P466" s="4">
        <f t="shared" si="35"/>
        <v>370810116</v>
      </c>
      <c r="Q466" s="4">
        <v>121748.92</v>
      </c>
      <c r="R466" s="4">
        <f t="shared" si="36"/>
        <v>3.2833225078465766E-4</v>
      </c>
      <c r="S466" s="4">
        <f t="shared" si="37"/>
        <v>3.2833225078465766E-4</v>
      </c>
    </row>
    <row r="467" spans="1:19" x14ac:dyDescent="0.25">
      <c r="A467" s="4" t="s">
        <v>1746</v>
      </c>
      <c r="B467" s="4" t="s">
        <v>1747</v>
      </c>
      <c r="C467" s="4" t="s">
        <v>1748</v>
      </c>
      <c r="D467" s="4" t="s">
        <v>1749</v>
      </c>
      <c r="E467" s="4">
        <v>33503699</v>
      </c>
      <c r="F467" s="4">
        <f t="shared" si="38"/>
        <v>402044388</v>
      </c>
      <c r="G467" s="4">
        <v>384297.78</v>
      </c>
      <c r="H467" s="4">
        <f t="shared" si="39"/>
        <v>9.5585908290305506E-4</v>
      </c>
      <c r="K467" s="4" t="s">
        <v>1746</v>
      </c>
      <c r="L467" s="4" t="s">
        <v>1747</v>
      </c>
      <c r="M467" s="4" t="s">
        <v>1748</v>
      </c>
      <c r="N467" s="4" t="s">
        <v>1749</v>
      </c>
      <c r="O467" s="4">
        <v>30900844</v>
      </c>
      <c r="P467" s="4">
        <f t="shared" si="35"/>
        <v>370810128</v>
      </c>
      <c r="Q467" s="4">
        <v>121491.34</v>
      </c>
      <c r="R467" s="4">
        <f t="shared" si="36"/>
        <v>3.2763759893850581E-4</v>
      </c>
      <c r="S467" s="4">
        <f t="shared" si="37"/>
        <v>-6.282214839645492E-4</v>
      </c>
    </row>
    <row r="468" spans="1:19" x14ac:dyDescent="0.25">
      <c r="A468" s="4" t="s">
        <v>1750</v>
      </c>
      <c r="B468" s="4" t="s">
        <v>1751</v>
      </c>
      <c r="C468" s="4" t="s">
        <v>1752</v>
      </c>
      <c r="D468" s="4" t="s">
        <v>1753</v>
      </c>
      <c r="E468" s="4">
        <v>33503700</v>
      </c>
      <c r="F468" s="4">
        <f t="shared" si="38"/>
        <v>402044400</v>
      </c>
      <c r="G468" s="4">
        <v>187482.49</v>
      </c>
      <c r="H468" s="4">
        <f t="shared" si="39"/>
        <v>4.6632284891917408E-4</v>
      </c>
      <c r="K468" s="4" t="s">
        <v>1750</v>
      </c>
      <c r="L468" s="4" t="s">
        <v>1751</v>
      </c>
      <c r="M468" s="4" t="s">
        <v>1752</v>
      </c>
      <c r="N468" s="4" t="s">
        <v>1753</v>
      </c>
      <c r="O468" s="4">
        <v>30900845</v>
      </c>
      <c r="P468" s="4">
        <f t="shared" si="35"/>
        <v>370810140</v>
      </c>
      <c r="Q468" s="4">
        <v>117441.65</v>
      </c>
      <c r="R468" s="4">
        <f t="shared" si="36"/>
        <v>3.1671639292280408E-4</v>
      </c>
      <c r="S468" s="4">
        <f t="shared" si="37"/>
        <v>-1.4960645599636999E-4</v>
      </c>
    </row>
    <row r="469" spans="1:19" x14ac:dyDescent="0.25">
      <c r="A469" s="4" t="s">
        <v>1754</v>
      </c>
      <c r="B469" s="4" t="s">
        <v>1755</v>
      </c>
      <c r="C469" s="4" t="s">
        <v>1756</v>
      </c>
      <c r="D469" s="4" t="s">
        <v>1757</v>
      </c>
      <c r="E469" s="4">
        <v>33503701</v>
      </c>
      <c r="F469" s="4">
        <f t="shared" si="38"/>
        <v>402044412</v>
      </c>
      <c r="G469" s="4">
        <v>129376.77</v>
      </c>
      <c r="H469" s="4">
        <f t="shared" si="39"/>
        <v>3.2179720980676134E-4</v>
      </c>
      <c r="K469" s="4" t="s">
        <v>1754</v>
      </c>
      <c r="L469" s="4" t="s">
        <v>1755</v>
      </c>
      <c r="M469" s="4" t="s">
        <v>1756</v>
      </c>
      <c r="N469" s="4" t="s">
        <v>1757</v>
      </c>
      <c r="O469" s="4">
        <v>30900846</v>
      </c>
      <c r="P469" s="4">
        <f t="shared" si="35"/>
        <v>370810152</v>
      </c>
      <c r="Q469" s="4">
        <v>113942.79</v>
      </c>
      <c r="R469" s="4">
        <f t="shared" si="36"/>
        <v>3.0728066474296526E-4</v>
      </c>
      <c r="S469" s="4">
        <f t="shared" si="37"/>
        <v>-1.4516545063796081E-5</v>
      </c>
    </row>
    <row r="470" spans="1:19" x14ac:dyDescent="0.25">
      <c r="A470" s="4" t="s">
        <v>1758</v>
      </c>
      <c r="B470" s="4" t="s">
        <v>1759</v>
      </c>
      <c r="C470" s="4" t="s">
        <v>1760</v>
      </c>
      <c r="D470" s="4" t="s">
        <v>1338</v>
      </c>
      <c r="E470" s="4">
        <v>33503702</v>
      </c>
      <c r="F470" s="4">
        <f t="shared" si="38"/>
        <v>402044424</v>
      </c>
      <c r="G470" s="4">
        <v>178460.12</v>
      </c>
      <c r="H470" s="4">
        <f t="shared" si="39"/>
        <v>4.4388159453742355E-4</v>
      </c>
      <c r="K470" s="4" t="s">
        <v>1758</v>
      </c>
      <c r="L470" s="4" t="s">
        <v>1759</v>
      </c>
      <c r="M470" s="4" t="s">
        <v>1760</v>
      </c>
      <c r="N470" s="4" t="s">
        <v>1338</v>
      </c>
      <c r="O470" s="4">
        <v>30900847</v>
      </c>
      <c r="P470" s="4">
        <f t="shared" si="35"/>
        <v>370810164</v>
      </c>
      <c r="Q470" s="4">
        <v>107242.26</v>
      </c>
      <c r="R470" s="4">
        <f t="shared" si="36"/>
        <v>2.8921068085933048E-4</v>
      </c>
      <c r="S470" s="4">
        <f t="shared" si="37"/>
        <v>-1.5467091367809307E-4</v>
      </c>
    </row>
    <row r="471" spans="1:19" x14ac:dyDescent="0.25">
      <c r="A471" s="4" t="s">
        <v>1761</v>
      </c>
      <c r="B471" s="4" t="s">
        <v>1762</v>
      </c>
      <c r="C471" s="4" t="s">
        <v>1763</v>
      </c>
      <c r="D471" s="4" t="s">
        <v>1764</v>
      </c>
      <c r="E471" s="4">
        <v>33503703</v>
      </c>
      <c r="F471" s="4">
        <f t="shared" si="38"/>
        <v>402044436</v>
      </c>
      <c r="G471" s="4">
        <v>135023.13</v>
      </c>
      <c r="H471" s="4">
        <f t="shared" si="39"/>
        <v>3.3584130983969147E-4</v>
      </c>
      <c r="K471" s="4" t="s">
        <v>1761</v>
      </c>
      <c r="L471" s="4" t="s">
        <v>1762</v>
      </c>
      <c r="M471" s="4" t="s">
        <v>1763</v>
      </c>
      <c r="N471" s="4" t="s">
        <v>1764</v>
      </c>
      <c r="O471" s="4">
        <v>30900848</v>
      </c>
      <c r="P471" s="4">
        <f t="shared" si="35"/>
        <v>370810176</v>
      </c>
      <c r="Q471" s="4">
        <v>105648.4</v>
      </c>
      <c r="R471" s="4">
        <f t="shared" si="36"/>
        <v>2.8491235364587188E-4</v>
      </c>
      <c r="S471" s="4">
        <f t="shared" si="37"/>
        <v>-5.0928956193819596E-5</v>
      </c>
    </row>
    <row r="472" spans="1:19" x14ac:dyDescent="0.25">
      <c r="A472" s="4" t="s">
        <v>1765</v>
      </c>
      <c r="B472" s="4" t="s">
        <v>1766</v>
      </c>
      <c r="C472" s="4" t="s">
        <v>1767</v>
      </c>
      <c r="D472" s="4" t="s">
        <v>1768</v>
      </c>
      <c r="E472" s="4">
        <v>33503704</v>
      </c>
      <c r="F472" s="4">
        <f t="shared" si="38"/>
        <v>402044448</v>
      </c>
      <c r="G472" s="4">
        <v>135973.72</v>
      </c>
      <c r="H472" s="4">
        <f t="shared" si="39"/>
        <v>3.3820569013304718E-4</v>
      </c>
      <c r="K472" s="4" t="s">
        <v>1765</v>
      </c>
      <c r="L472" s="4" t="s">
        <v>1766</v>
      </c>
      <c r="M472" s="4" t="s">
        <v>1767</v>
      </c>
      <c r="N472" s="4" t="s">
        <v>1768</v>
      </c>
      <c r="O472" s="4">
        <v>30900849</v>
      </c>
      <c r="P472" s="4">
        <f t="shared" si="35"/>
        <v>370810188</v>
      </c>
      <c r="Q472" s="4">
        <v>104375.55</v>
      </c>
      <c r="R472" s="4">
        <f t="shared" si="36"/>
        <v>2.8147972568650135E-4</v>
      </c>
      <c r="S472" s="4">
        <f t="shared" si="37"/>
        <v>-5.6725964446545829E-5</v>
      </c>
    </row>
    <row r="473" spans="1:19" x14ac:dyDescent="0.25">
      <c r="A473" s="4" t="s">
        <v>1769</v>
      </c>
      <c r="B473" s="4" t="s">
        <v>1770</v>
      </c>
      <c r="C473" s="4" t="s">
        <v>1771</v>
      </c>
      <c r="D473" s="4" t="s">
        <v>1772</v>
      </c>
      <c r="E473" s="4">
        <v>33503705</v>
      </c>
      <c r="F473" s="4">
        <f t="shared" si="38"/>
        <v>402044460</v>
      </c>
      <c r="G473" s="4">
        <v>94682.86</v>
      </c>
      <c r="H473" s="4">
        <f t="shared" si="39"/>
        <v>2.3550345650826776E-4</v>
      </c>
      <c r="K473" s="4" t="s">
        <v>1769</v>
      </c>
      <c r="L473" s="4" t="s">
        <v>1770</v>
      </c>
      <c r="M473" s="4" t="s">
        <v>1771</v>
      </c>
      <c r="N473" s="4" t="s">
        <v>1772</v>
      </c>
      <c r="O473" s="4">
        <v>30900850</v>
      </c>
      <c r="P473" s="4">
        <f t="shared" si="35"/>
        <v>370810200</v>
      </c>
      <c r="Q473" s="4">
        <v>98994.34</v>
      </c>
      <c r="R473" s="4">
        <f t="shared" si="36"/>
        <v>2.6696768319749565E-4</v>
      </c>
      <c r="S473" s="4">
        <f t="shared" si="37"/>
        <v>3.1464226689227891E-5</v>
      </c>
    </row>
    <row r="474" spans="1:19" x14ac:dyDescent="0.25">
      <c r="A474" s="4" t="s">
        <v>1773</v>
      </c>
      <c r="B474" s="4" t="s">
        <v>1774</v>
      </c>
      <c r="C474" s="4" t="s">
        <v>1775</v>
      </c>
      <c r="D474" s="4" t="s">
        <v>1775</v>
      </c>
      <c r="E474" s="4">
        <v>33503706</v>
      </c>
      <c r="F474" s="4">
        <f t="shared" si="38"/>
        <v>402044472</v>
      </c>
      <c r="G474" s="4">
        <v>126452.66</v>
      </c>
      <c r="H474" s="4">
        <f t="shared" si="39"/>
        <v>3.1452406091035624E-4</v>
      </c>
      <c r="K474" s="4" t="s">
        <v>1773</v>
      </c>
      <c r="L474" s="4" t="s">
        <v>1774</v>
      </c>
      <c r="M474" s="4" t="s">
        <v>1775</v>
      </c>
      <c r="N474" s="4" t="s">
        <v>1775</v>
      </c>
      <c r="O474" s="4">
        <v>30900851</v>
      </c>
      <c r="P474" s="4">
        <f t="shared" si="35"/>
        <v>370810212</v>
      </c>
      <c r="Q474" s="4">
        <v>98661.65</v>
      </c>
      <c r="R474" s="4">
        <f t="shared" si="36"/>
        <v>2.660704770450065E-4</v>
      </c>
      <c r="S474" s="4">
        <f t="shared" si="37"/>
        <v>-4.8453583865349736E-5</v>
      </c>
    </row>
    <row r="475" spans="1:19" x14ac:dyDescent="0.25">
      <c r="A475" s="4" t="s">
        <v>1776</v>
      </c>
      <c r="B475" s="4" t="s">
        <v>1777</v>
      </c>
      <c r="C475" s="4" t="s">
        <v>1778</v>
      </c>
      <c r="D475" s="4" t="s">
        <v>1778</v>
      </c>
      <c r="E475" s="4">
        <v>33503707</v>
      </c>
      <c r="F475" s="4">
        <f t="shared" si="38"/>
        <v>402044484</v>
      </c>
      <c r="G475" s="4">
        <v>103988.97</v>
      </c>
      <c r="H475" s="4">
        <f t="shared" si="39"/>
        <v>2.5865040844584748E-4</v>
      </c>
      <c r="K475" s="4" t="s">
        <v>1776</v>
      </c>
      <c r="L475" s="4" t="s">
        <v>1777</v>
      </c>
      <c r="M475" s="4" t="s">
        <v>1778</v>
      </c>
      <c r="N475" s="4" t="s">
        <v>1778</v>
      </c>
      <c r="O475" s="4">
        <v>30900852</v>
      </c>
      <c r="P475" s="4">
        <f t="shared" si="35"/>
        <v>370810224</v>
      </c>
      <c r="Q475" s="4">
        <v>93991.61</v>
      </c>
      <c r="R475" s="4">
        <f t="shared" si="36"/>
        <v>2.5347631730887767E-4</v>
      </c>
      <c r="S475" s="4">
        <f t="shared" si="37"/>
        <v>-5.1740911369698122E-6</v>
      </c>
    </row>
    <row r="476" spans="1:19" x14ac:dyDescent="0.25">
      <c r="A476" s="4" t="s">
        <v>1779</v>
      </c>
      <c r="B476" s="4" t="s">
        <v>1780</v>
      </c>
      <c r="C476" s="4" t="s">
        <v>1781</v>
      </c>
      <c r="D476" s="4" t="s">
        <v>1782</v>
      </c>
      <c r="E476" s="4">
        <v>33503708</v>
      </c>
      <c r="F476" s="4">
        <f t="shared" si="38"/>
        <v>402044496</v>
      </c>
      <c r="G476" s="4">
        <v>167193.31</v>
      </c>
      <c r="H476" s="4">
        <f t="shared" si="39"/>
        <v>4.1585772635474659E-4</v>
      </c>
      <c r="K476" s="4" t="s">
        <v>1779</v>
      </c>
      <c r="L476" s="4" t="s">
        <v>1780</v>
      </c>
      <c r="M476" s="4" t="s">
        <v>1781</v>
      </c>
      <c r="N476" s="4" t="s">
        <v>1782</v>
      </c>
      <c r="O476" s="4">
        <v>30900853</v>
      </c>
      <c r="P476" s="4">
        <f t="shared" si="35"/>
        <v>370810236</v>
      </c>
      <c r="Q476" s="4">
        <v>89226.6</v>
      </c>
      <c r="R476" s="4">
        <f t="shared" si="36"/>
        <v>2.4062604355938008E-4</v>
      </c>
      <c r="S476" s="4">
        <f t="shared" si="37"/>
        <v>-1.752316827953665E-4</v>
      </c>
    </row>
    <row r="477" spans="1:19" x14ac:dyDescent="0.25">
      <c r="A477" s="4" t="s">
        <v>1783</v>
      </c>
      <c r="B477" s="4" t="s">
        <v>1784</v>
      </c>
      <c r="C477" s="4" t="s">
        <v>1785</v>
      </c>
      <c r="D477" s="4" t="s">
        <v>1785</v>
      </c>
      <c r="E477" s="4">
        <v>33503709</v>
      </c>
      <c r="F477" s="4">
        <f t="shared" si="38"/>
        <v>402044508</v>
      </c>
      <c r="G477" s="4">
        <v>138762.03</v>
      </c>
      <c r="H477" s="4">
        <f t="shared" si="39"/>
        <v>3.4514096633301108E-4</v>
      </c>
      <c r="K477" s="4" t="s">
        <v>1783</v>
      </c>
      <c r="L477" s="4" t="s">
        <v>1784</v>
      </c>
      <c r="M477" s="4" t="s">
        <v>1785</v>
      </c>
      <c r="N477" s="4" t="s">
        <v>1785</v>
      </c>
      <c r="O477" s="4">
        <v>30900854</v>
      </c>
      <c r="P477" s="4">
        <f t="shared" si="35"/>
        <v>370810248</v>
      </c>
      <c r="Q477" s="4">
        <v>84464.41</v>
      </c>
      <c r="R477" s="4">
        <f t="shared" si="36"/>
        <v>2.2778337560940335E-4</v>
      </c>
      <c r="S477" s="4">
        <f t="shared" si="37"/>
        <v>-1.1735759072360773E-4</v>
      </c>
    </row>
    <row r="478" spans="1:19" x14ac:dyDescent="0.25">
      <c r="A478" s="4" t="s">
        <v>1786</v>
      </c>
      <c r="B478" s="4" t="s">
        <v>1787</v>
      </c>
      <c r="C478" s="4" t="s">
        <v>1788</v>
      </c>
      <c r="D478" s="4" t="s">
        <v>1789</v>
      </c>
      <c r="E478" s="4">
        <v>33503710</v>
      </c>
      <c r="F478" s="4">
        <f t="shared" si="38"/>
        <v>402044520</v>
      </c>
      <c r="G478" s="4"/>
      <c r="H478" s="4">
        <f t="shared" si="39"/>
        <v>0</v>
      </c>
      <c r="K478" s="4" t="s">
        <v>1786</v>
      </c>
      <c r="L478" s="4" t="s">
        <v>1787</v>
      </c>
      <c r="M478" s="4" t="s">
        <v>1788</v>
      </c>
      <c r="N478" s="4" t="s">
        <v>1789</v>
      </c>
      <c r="O478" s="4">
        <v>30900855</v>
      </c>
      <c r="P478" s="4">
        <f t="shared" si="35"/>
        <v>370810260</v>
      </c>
      <c r="Q478" s="4">
        <v>83663.28</v>
      </c>
      <c r="R478" s="4">
        <f t="shared" si="36"/>
        <v>2.2562288325031783E-4</v>
      </c>
      <c r="S478" s="4">
        <f t="shared" si="37"/>
        <v>2.2562288325031783E-4</v>
      </c>
    </row>
    <row r="479" spans="1:19" x14ac:dyDescent="0.25">
      <c r="A479" s="4" t="s">
        <v>1790</v>
      </c>
      <c r="B479" s="4" t="s">
        <v>1791</v>
      </c>
      <c r="C479" s="4" t="s">
        <v>1792</v>
      </c>
      <c r="D479" s="4" t="s">
        <v>1793</v>
      </c>
      <c r="E479" s="4">
        <v>33503711</v>
      </c>
      <c r="F479" s="4">
        <f t="shared" si="38"/>
        <v>402044532</v>
      </c>
      <c r="G479" s="4">
        <v>170044.01</v>
      </c>
      <c r="H479" s="4">
        <f t="shared" si="39"/>
        <v>4.2294819719125045E-4</v>
      </c>
      <c r="K479" s="4" t="s">
        <v>1790</v>
      </c>
      <c r="L479" s="4" t="s">
        <v>1791</v>
      </c>
      <c r="M479" s="4" t="s">
        <v>1792</v>
      </c>
      <c r="N479" s="4" t="s">
        <v>1793</v>
      </c>
      <c r="O479" s="4">
        <v>30900856</v>
      </c>
      <c r="P479" s="4">
        <f t="shared" si="35"/>
        <v>370810272</v>
      </c>
      <c r="Q479" s="4">
        <v>82737.33</v>
      </c>
      <c r="R479" s="4">
        <f t="shared" si="36"/>
        <v>2.2312577683932121E-4</v>
      </c>
      <c r="S479" s="4">
        <f t="shared" si="37"/>
        <v>-1.9982242035192923E-4</v>
      </c>
    </row>
    <row r="480" spans="1:19" x14ac:dyDescent="0.25">
      <c r="A480" s="4" t="s">
        <v>1794</v>
      </c>
      <c r="B480" s="4" t="s">
        <v>1795</v>
      </c>
      <c r="C480" s="4" t="s">
        <v>1796</v>
      </c>
      <c r="D480" s="4" t="s">
        <v>1797</v>
      </c>
      <c r="E480" s="4">
        <v>33503712</v>
      </c>
      <c r="F480" s="4">
        <f t="shared" si="38"/>
        <v>402044544</v>
      </c>
      <c r="G480" s="4">
        <v>100828.57</v>
      </c>
      <c r="H480" s="4">
        <f t="shared" si="39"/>
        <v>2.50789549329141E-4</v>
      </c>
      <c r="K480" s="4" t="s">
        <v>1794</v>
      </c>
      <c r="L480" s="4" t="s">
        <v>1795</v>
      </c>
      <c r="M480" s="4" t="s">
        <v>1796</v>
      </c>
      <c r="N480" s="4" t="s">
        <v>1797</v>
      </c>
      <c r="O480" s="4">
        <v>30900857</v>
      </c>
      <c r="P480" s="4">
        <f t="shared" si="35"/>
        <v>370810284</v>
      </c>
      <c r="Q480" s="4">
        <v>82584.69</v>
      </c>
      <c r="R480" s="4">
        <f t="shared" si="36"/>
        <v>2.2271413054984204E-4</v>
      </c>
      <c r="S480" s="4">
        <f t="shared" si="37"/>
        <v>-2.8075418779298963E-5</v>
      </c>
    </row>
    <row r="481" spans="1:19" x14ac:dyDescent="0.25">
      <c r="A481" s="4" t="s">
        <v>1798</v>
      </c>
      <c r="B481" s="4" t="s">
        <v>1799</v>
      </c>
      <c r="C481" s="4" t="s">
        <v>1800</v>
      </c>
      <c r="D481" s="4" t="s">
        <v>1801</v>
      </c>
      <c r="E481" s="4">
        <v>33503713</v>
      </c>
      <c r="F481" s="4">
        <f t="shared" si="38"/>
        <v>402044556</v>
      </c>
      <c r="G481" s="4">
        <v>100220.28</v>
      </c>
      <c r="H481" s="4">
        <f t="shared" si="39"/>
        <v>2.4927655033339142E-4</v>
      </c>
      <c r="K481" s="4" t="s">
        <v>1798</v>
      </c>
      <c r="L481" s="4" t="s">
        <v>1799</v>
      </c>
      <c r="M481" s="4" t="s">
        <v>1800</v>
      </c>
      <c r="N481" s="4" t="s">
        <v>1801</v>
      </c>
      <c r="O481" s="4">
        <v>30900858</v>
      </c>
      <c r="P481" s="4">
        <f t="shared" si="35"/>
        <v>370810296</v>
      </c>
      <c r="Q481" s="4">
        <v>78174.080000000002</v>
      </c>
      <c r="R481" s="4">
        <f t="shared" si="36"/>
        <v>2.1081960464226161E-4</v>
      </c>
      <c r="S481" s="4">
        <f t="shared" si="37"/>
        <v>-3.8456945691129815E-5</v>
      </c>
    </row>
    <row r="482" spans="1:19" x14ac:dyDescent="0.25">
      <c r="A482" s="4" t="s">
        <v>1802</v>
      </c>
      <c r="B482" s="4" t="s">
        <v>1803</v>
      </c>
      <c r="C482" s="4" t="s">
        <v>1804</v>
      </c>
      <c r="D482" s="4" t="s">
        <v>1804</v>
      </c>
      <c r="E482" s="4">
        <v>33503714</v>
      </c>
      <c r="F482" s="4">
        <f t="shared" si="38"/>
        <v>402044568</v>
      </c>
      <c r="G482" s="4">
        <v>104841.8</v>
      </c>
      <c r="H482" s="4">
        <f t="shared" si="39"/>
        <v>2.6077158689531157E-4</v>
      </c>
      <c r="K482" s="4" t="s">
        <v>1802</v>
      </c>
      <c r="L482" s="4" t="s">
        <v>1803</v>
      </c>
      <c r="M482" s="4" t="s">
        <v>1804</v>
      </c>
      <c r="N482" s="4" t="s">
        <v>1804</v>
      </c>
      <c r="O482" s="4">
        <v>30900859</v>
      </c>
      <c r="P482" s="4">
        <f t="shared" si="35"/>
        <v>370810308</v>
      </c>
      <c r="Q482" s="4">
        <v>76896.41</v>
      </c>
      <c r="R482" s="4">
        <f t="shared" si="36"/>
        <v>2.0737398163160018E-4</v>
      </c>
      <c r="S482" s="4">
        <f t="shared" si="37"/>
        <v>-5.3397605263711388E-5</v>
      </c>
    </row>
    <row r="483" spans="1:19" x14ac:dyDescent="0.25">
      <c r="A483" s="4" t="s">
        <v>1805</v>
      </c>
      <c r="B483" s="4" t="s">
        <v>1806</v>
      </c>
      <c r="C483" s="4" t="s">
        <v>1807</v>
      </c>
      <c r="D483" s="4" t="s">
        <v>1808</v>
      </c>
      <c r="E483" s="4">
        <v>33503715</v>
      </c>
      <c r="F483" s="4">
        <f t="shared" si="38"/>
        <v>402044580</v>
      </c>
      <c r="G483" s="4">
        <v>69891.399999999994</v>
      </c>
      <c r="H483" s="4">
        <f t="shared" si="39"/>
        <v>1.7383992591070373E-4</v>
      </c>
      <c r="K483" s="4" t="s">
        <v>1805</v>
      </c>
      <c r="L483" s="4" t="s">
        <v>1806</v>
      </c>
      <c r="M483" s="4" t="s">
        <v>1807</v>
      </c>
      <c r="N483" s="4" t="s">
        <v>1808</v>
      </c>
      <c r="O483" s="4">
        <v>30900860</v>
      </c>
      <c r="P483" s="4">
        <f t="shared" si="35"/>
        <v>370810320</v>
      </c>
      <c r="Q483" s="4">
        <v>74982.25</v>
      </c>
      <c r="R483" s="4">
        <f t="shared" si="36"/>
        <v>2.0221187479356023E-4</v>
      </c>
      <c r="S483" s="4">
        <f t="shared" si="37"/>
        <v>2.8371948882856501E-5</v>
      </c>
    </row>
    <row r="484" spans="1:19" x14ac:dyDescent="0.25">
      <c r="A484" s="4" t="s">
        <v>1809</v>
      </c>
      <c r="B484" s="4" t="s">
        <v>1810</v>
      </c>
      <c r="C484" s="4" t="s">
        <v>1811</v>
      </c>
      <c r="D484" s="4" t="s">
        <v>1812</v>
      </c>
      <c r="E484" s="4">
        <v>33503716</v>
      </c>
      <c r="F484" s="4">
        <f t="shared" si="38"/>
        <v>402044592</v>
      </c>
      <c r="G484" s="4">
        <v>38084.9</v>
      </c>
      <c r="H484" s="4">
        <f t="shared" si="39"/>
        <v>9.4728049469696641E-5</v>
      </c>
      <c r="K484" s="4" t="s">
        <v>1809</v>
      </c>
      <c r="L484" s="4" t="s">
        <v>1810</v>
      </c>
      <c r="M484" s="4" t="s">
        <v>1811</v>
      </c>
      <c r="N484" s="4" t="s">
        <v>1812</v>
      </c>
      <c r="O484" s="4">
        <v>30900861</v>
      </c>
      <c r="P484" s="4">
        <f t="shared" si="35"/>
        <v>370810332</v>
      </c>
      <c r="Q484" s="4">
        <v>72750.38</v>
      </c>
      <c r="R484" s="4">
        <f t="shared" si="36"/>
        <v>1.9619296907832654E-4</v>
      </c>
      <c r="S484" s="4">
        <f t="shared" si="37"/>
        <v>1.014649196086299E-4</v>
      </c>
    </row>
    <row r="485" spans="1:19" x14ac:dyDescent="0.25">
      <c r="A485" s="4" t="s">
        <v>1813</v>
      </c>
      <c r="B485" s="4" t="s">
        <v>1814</v>
      </c>
      <c r="C485" s="4" t="s">
        <v>1815</v>
      </c>
      <c r="D485" s="4" t="s">
        <v>1459</v>
      </c>
      <c r="E485" s="4">
        <v>33503717</v>
      </c>
      <c r="F485" s="4">
        <f t="shared" si="38"/>
        <v>402044604</v>
      </c>
      <c r="G485" s="4">
        <v>58035.06</v>
      </c>
      <c r="H485" s="4">
        <f t="shared" si="39"/>
        <v>1.4434980453064357E-4</v>
      </c>
      <c r="K485" s="4" t="s">
        <v>1813</v>
      </c>
      <c r="L485" s="4" t="s">
        <v>1814</v>
      </c>
      <c r="M485" s="4" t="s">
        <v>1815</v>
      </c>
      <c r="N485" s="4" t="s">
        <v>1459</v>
      </c>
      <c r="O485" s="4">
        <v>30900862</v>
      </c>
      <c r="P485" s="4">
        <f t="shared" si="35"/>
        <v>370810344</v>
      </c>
      <c r="Q485" s="4">
        <v>72346.210000000006</v>
      </c>
      <c r="R485" s="4">
        <f t="shared" si="36"/>
        <v>1.9510299852908096E-4</v>
      </c>
      <c r="S485" s="4">
        <f t="shared" si="37"/>
        <v>5.0753193998437384E-5</v>
      </c>
    </row>
    <row r="486" spans="1:19" x14ac:dyDescent="0.25">
      <c r="A486" s="4" t="s">
        <v>1816</v>
      </c>
      <c r="B486" s="4" t="s">
        <v>1817</v>
      </c>
      <c r="C486" s="4" t="s">
        <v>1818</v>
      </c>
      <c r="D486" s="4" t="s">
        <v>1819</v>
      </c>
      <c r="E486" s="4">
        <v>33503718</v>
      </c>
      <c r="F486" s="4">
        <f t="shared" si="38"/>
        <v>402044616</v>
      </c>
      <c r="G486" s="4">
        <v>105170.14</v>
      </c>
      <c r="H486" s="4">
        <f t="shared" si="39"/>
        <v>2.6158823129222055E-4</v>
      </c>
      <c r="K486" s="4" t="s">
        <v>1816</v>
      </c>
      <c r="L486" s="4" t="s">
        <v>1817</v>
      </c>
      <c r="M486" s="4" t="s">
        <v>1818</v>
      </c>
      <c r="N486" s="4" t="s">
        <v>1819</v>
      </c>
      <c r="O486" s="4">
        <v>30900863</v>
      </c>
      <c r="P486" s="4">
        <f t="shared" si="35"/>
        <v>370810356</v>
      </c>
      <c r="Q486" s="4">
        <v>70153.3</v>
      </c>
      <c r="R486" s="4">
        <f t="shared" si="36"/>
        <v>1.8918916061772559E-4</v>
      </c>
      <c r="S486" s="4">
        <f t="shared" si="37"/>
        <v>-7.2399070674494966E-5</v>
      </c>
    </row>
    <row r="487" spans="1:19" x14ac:dyDescent="0.25">
      <c r="A487" s="4" t="s">
        <v>1820</v>
      </c>
      <c r="B487" s="4" t="s">
        <v>1821</v>
      </c>
      <c r="C487" s="4" t="s">
        <v>1822</v>
      </c>
      <c r="D487" s="4" t="s">
        <v>1823</v>
      </c>
      <c r="E487" s="4">
        <v>33503719</v>
      </c>
      <c r="F487" s="4">
        <f t="shared" si="38"/>
        <v>402044628</v>
      </c>
      <c r="G487" s="4">
        <v>881213.54</v>
      </c>
      <c r="H487" s="4">
        <f t="shared" si="39"/>
        <v>2.1918301567257852E-3</v>
      </c>
      <c r="K487" s="4" t="s">
        <v>1820</v>
      </c>
      <c r="L487" s="4" t="s">
        <v>1821</v>
      </c>
      <c r="M487" s="4" t="s">
        <v>1822</v>
      </c>
      <c r="N487" s="4" t="s">
        <v>1823</v>
      </c>
      <c r="O487" s="4">
        <v>30900864</v>
      </c>
      <c r="P487" s="4">
        <f t="shared" si="35"/>
        <v>370810368</v>
      </c>
      <c r="Q487" s="4">
        <v>69013.52</v>
      </c>
      <c r="R487" s="4">
        <f t="shared" si="36"/>
        <v>1.8611540009582473E-4</v>
      </c>
      <c r="S487" s="4">
        <f t="shared" si="37"/>
        <v>-2.0057147566299605E-3</v>
      </c>
    </row>
    <row r="488" spans="1:19" x14ac:dyDescent="0.25">
      <c r="A488" s="4" t="s">
        <v>1824</v>
      </c>
      <c r="B488" s="4" t="s">
        <v>1825</v>
      </c>
      <c r="C488" s="4" t="s">
        <v>1826</v>
      </c>
      <c r="D488" s="4" t="s">
        <v>1826</v>
      </c>
      <c r="E488" s="4">
        <v>33503720</v>
      </c>
      <c r="F488" s="4">
        <f t="shared" si="38"/>
        <v>402044640</v>
      </c>
      <c r="G488" s="4">
        <v>197026.38</v>
      </c>
      <c r="H488" s="4">
        <f t="shared" si="39"/>
        <v>4.9006095442535934E-4</v>
      </c>
      <c r="K488" s="4" t="s">
        <v>1824</v>
      </c>
      <c r="L488" s="4" t="s">
        <v>1825</v>
      </c>
      <c r="M488" s="4" t="s">
        <v>1826</v>
      </c>
      <c r="N488" s="4" t="s">
        <v>1826</v>
      </c>
      <c r="O488" s="4">
        <v>30900865</v>
      </c>
      <c r="P488" s="4">
        <f t="shared" si="35"/>
        <v>370810380</v>
      </c>
      <c r="Q488" s="4">
        <v>67562.94</v>
      </c>
      <c r="R488" s="4">
        <f t="shared" si="36"/>
        <v>1.8220347553377553E-4</v>
      </c>
      <c r="S488" s="4">
        <f t="shared" si="37"/>
        <v>-3.0785747889158381E-4</v>
      </c>
    </row>
    <row r="489" spans="1:19" x14ac:dyDescent="0.25">
      <c r="A489" s="4" t="s">
        <v>1827</v>
      </c>
      <c r="B489" s="4" t="s">
        <v>1828</v>
      </c>
      <c r="C489" s="4" t="s">
        <v>1829</v>
      </c>
      <c r="D489" s="4" t="s">
        <v>1829</v>
      </c>
      <c r="E489" s="4">
        <v>33503721</v>
      </c>
      <c r="F489" s="4">
        <f t="shared" si="38"/>
        <v>402044652</v>
      </c>
      <c r="G489" s="4">
        <v>125676.99</v>
      </c>
      <c r="H489" s="4">
        <f t="shared" si="39"/>
        <v>3.1259460702887299E-4</v>
      </c>
      <c r="K489" s="4" t="s">
        <v>1827</v>
      </c>
      <c r="L489" s="4" t="s">
        <v>1828</v>
      </c>
      <c r="M489" s="4" t="s">
        <v>1829</v>
      </c>
      <c r="N489" s="4" t="s">
        <v>1829</v>
      </c>
      <c r="O489" s="4">
        <v>30900866</v>
      </c>
      <c r="P489" s="4">
        <f t="shared" si="35"/>
        <v>370810392</v>
      </c>
      <c r="Q489" s="4">
        <v>67004.7</v>
      </c>
      <c r="R489" s="4">
        <f t="shared" si="36"/>
        <v>1.806980102111054E-4</v>
      </c>
      <c r="S489" s="4">
        <f t="shared" si="37"/>
        <v>-1.318965968177676E-4</v>
      </c>
    </row>
    <row r="490" spans="1:19" x14ac:dyDescent="0.25">
      <c r="A490" s="4" t="s">
        <v>1830</v>
      </c>
      <c r="B490" s="4" t="s">
        <v>1831</v>
      </c>
      <c r="C490" s="4" t="s">
        <v>1832</v>
      </c>
      <c r="D490" s="4" t="s">
        <v>1832</v>
      </c>
      <c r="E490" s="4">
        <v>33503722</v>
      </c>
      <c r="F490" s="4">
        <f t="shared" si="38"/>
        <v>402044664</v>
      </c>
      <c r="G490" s="4">
        <v>50063.25</v>
      </c>
      <c r="H490" s="4">
        <f t="shared" si="39"/>
        <v>1.2452161285244666E-4</v>
      </c>
      <c r="K490" s="4" t="s">
        <v>1830</v>
      </c>
      <c r="L490" s="4" t="s">
        <v>1831</v>
      </c>
      <c r="M490" s="4" t="s">
        <v>1832</v>
      </c>
      <c r="N490" s="4" t="s">
        <v>1832</v>
      </c>
      <c r="O490" s="4">
        <v>30900867</v>
      </c>
      <c r="P490" s="4">
        <f t="shared" si="35"/>
        <v>370810404</v>
      </c>
      <c r="Q490" s="4">
        <v>66503.03</v>
      </c>
      <c r="R490" s="4">
        <f t="shared" si="36"/>
        <v>1.7934510273341737E-4</v>
      </c>
      <c r="S490" s="4">
        <f t="shared" si="37"/>
        <v>5.4823489880970709E-5</v>
      </c>
    </row>
    <row r="491" spans="1:19" x14ac:dyDescent="0.25">
      <c r="A491" s="4" t="s">
        <v>1833</v>
      </c>
      <c r="B491" s="4" t="s">
        <v>1834</v>
      </c>
      <c r="C491" s="4" t="s">
        <v>1835</v>
      </c>
      <c r="D491" s="4" t="s">
        <v>1835</v>
      </c>
      <c r="E491" s="4">
        <v>33503723</v>
      </c>
      <c r="F491" s="4">
        <f t="shared" si="38"/>
        <v>402044676</v>
      </c>
      <c r="G491" s="4">
        <v>342740.54</v>
      </c>
      <c r="H491" s="4">
        <f t="shared" si="39"/>
        <v>8.5249366664912627E-4</v>
      </c>
      <c r="K491" s="4" t="s">
        <v>1833</v>
      </c>
      <c r="L491" s="4" t="s">
        <v>1834</v>
      </c>
      <c r="M491" s="4" t="s">
        <v>1835</v>
      </c>
      <c r="N491" s="4" t="s">
        <v>1835</v>
      </c>
      <c r="O491" s="4">
        <v>30900868</v>
      </c>
      <c r="P491" s="4">
        <f t="shared" si="35"/>
        <v>370810416</v>
      </c>
      <c r="Q491" s="4">
        <v>65247.48</v>
      </c>
      <c r="R491" s="4">
        <f t="shared" si="36"/>
        <v>1.7595913486960949E-4</v>
      </c>
      <c r="S491" s="4">
        <f t="shared" si="37"/>
        <v>-6.7653453177951681E-4</v>
      </c>
    </row>
    <row r="492" spans="1:19" x14ac:dyDescent="0.25">
      <c r="A492" s="4">
        <v>90371</v>
      </c>
      <c r="B492" s="4" t="s">
        <v>1836</v>
      </c>
      <c r="C492" s="4" t="s">
        <v>1837</v>
      </c>
      <c r="D492" s="4" t="s">
        <v>1838</v>
      </c>
      <c r="E492" s="4">
        <v>33503724</v>
      </c>
      <c r="F492" s="4">
        <f t="shared" si="38"/>
        <v>402044688</v>
      </c>
      <c r="G492" s="4">
        <v>137212.26</v>
      </c>
      <c r="H492" s="4">
        <f t="shared" si="39"/>
        <v>3.4128609106259355E-4</v>
      </c>
      <c r="K492" s="4">
        <v>90371</v>
      </c>
      <c r="L492" s="4" t="s">
        <v>1836</v>
      </c>
      <c r="M492" s="4" t="s">
        <v>1837</v>
      </c>
      <c r="N492" s="4" t="s">
        <v>1838</v>
      </c>
      <c r="O492" s="4">
        <v>30900869</v>
      </c>
      <c r="P492" s="4">
        <f t="shared" si="35"/>
        <v>370810428</v>
      </c>
      <c r="Q492" s="4">
        <v>63082.52</v>
      </c>
      <c r="R492" s="4">
        <f t="shared" si="36"/>
        <v>1.7012067416831113E-4</v>
      </c>
      <c r="S492" s="4">
        <f t="shared" si="37"/>
        <v>-1.7116541689428242E-4</v>
      </c>
    </row>
    <row r="493" spans="1:19" x14ac:dyDescent="0.25">
      <c r="A493" s="4" t="s">
        <v>1839</v>
      </c>
      <c r="B493" s="4" t="s">
        <v>1840</v>
      </c>
      <c r="C493" s="4" t="s">
        <v>1841</v>
      </c>
      <c r="D493" s="4" t="s">
        <v>1841</v>
      </c>
      <c r="E493" s="4">
        <v>33503725</v>
      </c>
      <c r="F493" s="4">
        <f t="shared" si="38"/>
        <v>402044700</v>
      </c>
      <c r="G493" s="4">
        <v>850125</v>
      </c>
      <c r="H493" s="4">
        <f t="shared" si="39"/>
        <v>2.1145036857841927E-3</v>
      </c>
      <c r="K493" s="4" t="s">
        <v>1839</v>
      </c>
      <c r="L493" s="4" t="s">
        <v>1840</v>
      </c>
      <c r="M493" s="4" t="s">
        <v>1841</v>
      </c>
      <c r="N493" s="4" t="s">
        <v>1841</v>
      </c>
      <c r="O493" s="4">
        <v>30900870</v>
      </c>
      <c r="P493" s="4">
        <f t="shared" si="35"/>
        <v>370810440</v>
      </c>
      <c r="Q493" s="4">
        <v>62602.7</v>
      </c>
      <c r="R493" s="4">
        <f t="shared" si="36"/>
        <v>1.688266921503073E-4</v>
      </c>
      <c r="S493" s="4">
        <f t="shared" si="37"/>
        <v>-1.9456769936338854E-3</v>
      </c>
    </row>
    <row r="494" spans="1:19" x14ac:dyDescent="0.25">
      <c r="A494" s="4" t="s">
        <v>1842</v>
      </c>
      <c r="B494" s="4" t="s">
        <v>1843</v>
      </c>
      <c r="C494" s="4" t="s">
        <v>1844</v>
      </c>
      <c r="D494" s="4" t="s">
        <v>1845</v>
      </c>
      <c r="E494" s="4">
        <v>33503726</v>
      </c>
      <c r="F494" s="4">
        <f t="shared" si="38"/>
        <v>402044712</v>
      </c>
      <c r="G494" s="4">
        <v>109161.49</v>
      </c>
      <c r="H494" s="4">
        <f t="shared" si="39"/>
        <v>2.7151579598440285E-4</v>
      </c>
      <c r="K494" s="4" t="s">
        <v>1842</v>
      </c>
      <c r="L494" s="4" t="s">
        <v>1843</v>
      </c>
      <c r="M494" s="4" t="s">
        <v>1844</v>
      </c>
      <c r="N494" s="4" t="s">
        <v>1845</v>
      </c>
      <c r="O494" s="4">
        <v>30900871</v>
      </c>
      <c r="P494" s="4">
        <f t="shared" si="35"/>
        <v>370810452</v>
      </c>
      <c r="Q494" s="4">
        <v>61586.720000000001</v>
      </c>
      <c r="R494" s="4">
        <f t="shared" si="36"/>
        <v>1.6608679628048889E-4</v>
      </c>
      <c r="S494" s="4">
        <f t="shared" si="37"/>
        <v>-1.0542899970391396E-4</v>
      </c>
    </row>
    <row r="495" spans="1:19" x14ac:dyDescent="0.25">
      <c r="A495" s="4" t="s">
        <v>1846</v>
      </c>
      <c r="B495" s="4" t="s">
        <v>1847</v>
      </c>
      <c r="C495" s="4" t="s">
        <v>1848</v>
      </c>
      <c r="D495" s="4" t="s">
        <v>1849</v>
      </c>
      <c r="E495" s="4">
        <v>33503727</v>
      </c>
      <c r="F495" s="4">
        <f t="shared" si="38"/>
        <v>402044724</v>
      </c>
      <c r="G495" s="4">
        <v>105661.63</v>
      </c>
      <c r="H495" s="4">
        <f t="shared" si="39"/>
        <v>2.6281063695789229E-4</v>
      </c>
      <c r="K495" s="4" t="s">
        <v>1846</v>
      </c>
      <c r="L495" s="4" t="s">
        <v>1847</v>
      </c>
      <c r="M495" s="4" t="s">
        <v>1848</v>
      </c>
      <c r="N495" s="4" t="s">
        <v>1849</v>
      </c>
      <c r="O495" s="4">
        <v>30900872</v>
      </c>
      <c r="P495" s="4">
        <f t="shared" si="35"/>
        <v>370810464</v>
      </c>
      <c r="Q495" s="4">
        <v>60442.74</v>
      </c>
      <c r="R495" s="4">
        <f t="shared" si="36"/>
        <v>1.6300171076078369E-4</v>
      </c>
      <c r="S495" s="4">
        <f t="shared" si="37"/>
        <v>-9.9808926197108596E-5</v>
      </c>
    </row>
    <row r="496" spans="1:19" x14ac:dyDescent="0.25">
      <c r="A496" s="4" t="s">
        <v>1850</v>
      </c>
      <c r="B496" s="4" t="s">
        <v>1851</v>
      </c>
      <c r="C496" s="4" t="s">
        <v>1852</v>
      </c>
      <c r="D496" s="4" t="s">
        <v>1852</v>
      </c>
      <c r="E496" s="4">
        <v>33503728</v>
      </c>
      <c r="F496" s="4">
        <f t="shared" si="38"/>
        <v>402044736</v>
      </c>
      <c r="G496" s="4">
        <v>69682.81</v>
      </c>
      <c r="H496" s="4">
        <f t="shared" si="39"/>
        <v>1.7332103559739183E-4</v>
      </c>
      <c r="K496" s="4" t="s">
        <v>1850</v>
      </c>
      <c r="L496" s="4" t="s">
        <v>1851</v>
      </c>
      <c r="M496" s="4" t="s">
        <v>1852</v>
      </c>
      <c r="N496" s="4" t="s">
        <v>1852</v>
      </c>
      <c r="O496" s="4">
        <v>30900873</v>
      </c>
      <c r="P496" s="4">
        <f t="shared" si="35"/>
        <v>370810476</v>
      </c>
      <c r="Q496" s="4">
        <v>59468.58</v>
      </c>
      <c r="R496" s="4">
        <f t="shared" si="36"/>
        <v>1.6037459524201791E-4</v>
      </c>
      <c r="S496" s="4">
        <f t="shared" si="37"/>
        <v>-1.2946440355373918E-5</v>
      </c>
    </row>
    <row r="497" spans="1:19" x14ac:dyDescent="0.25">
      <c r="A497" s="4" t="s">
        <v>1853</v>
      </c>
      <c r="B497" s="4" t="s">
        <v>1854</v>
      </c>
      <c r="C497" s="4" t="s">
        <v>1855</v>
      </c>
      <c r="D497" s="4" t="s">
        <v>1856</v>
      </c>
      <c r="E497" s="4">
        <v>33503729</v>
      </c>
      <c r="F497" s="4">
        <f t="shared" si="38"/>
        <v>402044748</v>
      </c>
      <c r="G497" s="4">
        <v>13429.73</v>
      </c>
      <c r="H497" s="4">
        <f t="shared" si="39"/>
        <v>3.3403570291135854E-5</v>
      </c>
      <c r="K497" s="4" t="s">
        <v>1853</v>
      </c>
      <c r="L497" s="4" t="s">
        <v>1854</v>
      </c>
      <c r="M497" s="4" t="s">
        <v>1855</v>
      </c>
      <c r="N497" s="4" t="s">
        <v>1856</v>
      </c>
      <c r="O497" s="4">
        <v>30900874</v>
      </c>
      <c r="P497" s="4">
        <f t="shared" si="35"/>
        <v>370810488</v>
      </c>
      <c r="Q497" s="4">
        <v>57396.7</v>
      </c>
      <c r="R497" s="4">
        <f t="shared" si="36"/>
        <v>1.5478715370100319E-4</v>
      </c>
      <c r="S497" s="4">
        <f t="shared" si="37"/>
        <v>1.2138358340986733E-4</v>
      </c>
    </row>
    <row r="498" spans="1:19" x14ac:dyDescent="0.25">
      <c r="A498" s="4" t="s">
        <v>1857</v>
      </c>
      <c r="B498" s="4" t="s">
        <v>1858</v>
      </c>
      <c r="C498" s="4" t="s">
        <v>1859</v>
      </c>
      <c r="D498" s="4" t="s">
        <v>1859</v>
      </c>
      <c r="E498" s="4">
        <v>33503730</v>
      </c>
      <c r="F498" s="4">
        <f t="shared" si="38"/>
        <v>402044760</v>
      </c>
      <c r="G498" s="4">
        <v>59334.78</v>
      </c>
      <c r="H498" s="4">
        <f t="shared" si="39"/>
        <v>1.4758252290118144E-4</v>
      </c>
      <c r="K498" s="4" t="s">
        <v>1857</v>
      </c>
      <c r="L498" s="4" t="s">
        <v>1858</v>
      </c>
      <c r="M498" s="4" t="s">
        <v>1859</v>
      </c>
      <c r="N498" s="4" t="s">
        <v>1859</v>
      </c>
      <c r="O498" s="4">
        <v>30900875</v>
      </c>
      <c r="P498" s="4">
        <f t="shared" si="35"/>
        <v>370810500</v>
      </c>
      <c r="Q498" s="4">
        <v>55958.57</v>
      </c>
      <c r="R498" s="4">
        <f t="shared" si="36"/>
        <v>1.5090880651977222E-4</v>
      </c>
      <c r="S498" s="4">
        <f t="shared" si="37"/>
        <v>3.3262836185907728E-6</v>
      </c>
    </row>
    <row r="499" spans="1:19" x14ac:dyDescent="0.25">
      <c r="A499" s="4" t="s">
        <v>1860</v>
      </c>
      <c r="B499" s="4" t="s">
        <v>1861</v>
      </c>
      <c r="C499" s="4" t="s">
        <v>1862</v>
      </c>
      <c r="D499" s="4" t="s">
        <v>1863</v>
      </c>
      <c r="E499" s="4">
        <v>33503731</v>
      </c>
      <c r="F499" s="4">
        <f t="shared" si="38"/>
        <v>402044772</v>
      </c>
      <c r="G499" s="4">
        <v>98194.45</v>
      </c>
      <c r="H499" s="4">
        <f t="shared" si="39"/>
        <v>2.4423759948804906E-4</v>
      </c>
      <c r="K499" s="4" t="s">
        <v>1860</v>
      </c>
      <c r="L499" s="4" t="s">
        <v>1861</v>
      </c>
      <c r="M499" s="4" t="s">
        <v>1862</v>
      </c>
      <c r="N499" s="4" t="s">
        <v>1863</v>
      </c>
      <c r="O499" s="4">
        <v>30900876</v>
      </c>
      <c r="P499" s="4">
        <f t="shared" si="35"/>
        <v>370810512</v>
      </c>
      <c r="Q499" s="4">
        <v>54968.88</v>
      </c>
      <c r="R499" s="4">
        <f t="shared" si="36"/>
        <v>1.4823981041831952E-4</v>
      </c>
      <c r="S499" s="4">
        <f t="shared" si="37"/>
        <v>-9.5997789069729542E-5</v>
      </c>
    </row>
    <row r="500" spans="1:19" x14ac:dyDescent="0.25">
      <c r="A500" s="4" t="s">
        <v>1864</v>
      </c>
      <c r="B500" s="4" t="s">
        <v>1865</v>
      </c>
      <c r="C500" s="4" t="s">
        <v>1866</v>
      </c>
      <c r="D500" s="4" t="s">
        <v>1867</v>
      </c>
      <c r="E500" s="4">
        <v>33503732</v>
      </c>
      <c r="F500" s="4">
        <f t="shared" si="38"/>
        <v>402044784</v>
      </c>
      <c r="G500" s="4">
        <v>503944.06</v>
      </c>
      <c r="H500" s="4">
        <f t="shared" si="39"/>
        <v>1.2534525506989291E-3</v>
      </c>
      <c r="K500" s="4" t="s">
        <v>1864</v>
      </c>
      <c r="L500" s="4" t="s">
        <v>1865</v>
      </c>
      <c r="M500" s="4" t="s">
        <v>1866</v>
      </c>
      <c r="N500" s="4" t="s">
        <v>1867</v>
      </c>
      <c r="O500" s="4">
        <v>30900877</v>
      </c>
      <c r="P500" s="4">
        <f t="shared" si="35"/>
        <v>370810524</v>
      </c>
      <c r="Q500" s="4">
        <v>54746.94</v>
      </c>
      <c r="R500" s="4">
        <f t="shared" si="36"/>
        <v>1.4764127891904168E-4</v>
      </c>
      <c r="S500" s="4">
        <f t="shared" si="37"/>
        <v>-1.1058112717798874E-3</v>
      </c>
    </row>
    <row r="501" spans="1:19" x14ac:dyDescent="0.25">
      <c r="A501" s="4" t="s">
        <v>1868</v>
      </c>
      <c r="B501" s="4" t="s">
        <v>1869</v>
      </c>
      <c r="C501" s="4" t="s">
        <v>1870</v>
      </c>
      <c r="D501" s="4" t="s">
        <v>1871</v>
      </c>
      <c r="E501" s="4">
        <v>33503733</v>
      </c>
      <c r="F501" s="4">
        <f t="shared" si="38"/>
        <v>402044796</v>
      </c>
      <c r="G501" s="4">
        <v>57657.39</v>
      </c>
      <c r="H501" s="4">
        <f t="shared" si="39"/>
        <v>1.4341036266018477E-4</v>
      </c>
      <c r="K501" s="4" t="s">
        <v>1868</v>
      </c>
      <c r="L501" s="4" t="s">
        <v>1869</v>
      </c>
      <c r="M501" s="4" t="s">
        <v>1870</v>
      </c>
      <c r="N501" s="4" t="s">
        <v>1871</v>
      </c>
      <c r="O501" s="4">
        <v>30900878</v>
      </c>
      <c r="P501" s="4">
        <f t="shared" si="35"/>
        <v>370810536</v>
      </c>
      <c r="Q501" s="4">
        <v>52359.5</v>
      </c>
      <c r="R501" s="4">
        <f t="shared" si="36"/>
        <v>1.4120283788268627E-4</v>
      </c>
      <c r="S501" s="4">
        <f t="shared" si="37"/>
        <v>-2.2075247774985026E-6</v>
      </c>
    </row>
    <row r="502" spans="1:19" x14ac:dyDescent="0.25">
      <c r="A502" s="4" t="s">
        <v>1872</v>
      </c>
      <c r="B502" s="4" t="s">
        <v>1873</v>
      </c>
      <c r="C502" s="4" t="s">
        <v>1874</v>
      </c>
      <c r="D502" s="4" t="s">
        <v>1874</v>
      </c>
      <c r="E502" s="4">
        <v>33503734</v>
      </c>
      <c r="F502" s="4">
        <f t="shared" si="38"/>
        <v>402044808</v>
      </c>
      <c r="G502" s="4">
        <v>121603.83</v>
      </c>
      <c r="H502" s="4">
        <f t="shared" si="39"/>
        <v>3.0246337617174251E-4</v>
      </c>
      <c r="K502" s="4" t="s">
        <v>1872</v>
      </c>
      <c r="L502" s="4" t="s">
        <v>1873</v>
      </c>
      <c r="M502" s="4" t="s">
        <v>1874</v>
      </c>
      <c r="N502" s="4" t="s">
        <v>1874</v>
      </c>
      <c r="O502" s="4">
        <v>30900879</v>
      </c>
      <c r="P502" s="4">
        <f t="shared" si="35"/>
        <v>370810548</v>
      </c>
      <c r="Q502" s="4">
        <v>52084.47</v>
      </c>
      <c r="R502" s="4">
        <f t="shared" si="36"/>
        <v>1.4046113380787646E-4</v>
      </c>
      <c r="S502" s="4">
        <f t="shared" si="37"/>
        <v>-1.6200224236386605E-4</v>
      </c>
    </row>
    <row r="503" spans="1:19" x14ac:dyDescent="0.25">
      <c r="A503" s="4" t="s">
        <v>1875</v>
      </c>
      <c r="B503" s="4" t="s">
        <v>1876</v>
      </c>
      <c r="C503" s="4" t="s">
        <v>1877</v>
      </c>
      <c r="D503" s="4" t="s">
        <v>1877</v>
      </c>
      <c r="E503" s="4">
        <v>33503735</v>
      </c>
      <c r="F503" s="4">
        <f t="shared" si="38"/>
        <v>402044820</v>
      </c>
      <c r="G503" s="4">
        <v>380628.26</v>
      </c>
      <c r="H503" s="4">
        <f t="shared" si="39"/>
        <v>9.4673091422991097E-4</v>
      </c>
      <c r="K503" s="4" t="s">
        <v>1875</v>
      </c>
      <c r="L503" s="4" t="s">
        <v>1876</v>
      </c>
      <c r="M503" s="4" t="s">
        <v>1877</v>
      </c>
      <c r="N503" s="4" t="s">
        <v>1877</v>
      </c>
      <c r="O503" s="4">
        <v>30900880</v>
      </c>
      <c r="P503" s="4">
        <f t="shared" si="35"/>
        <v>370810560</v>
      </c>
      <c r="Q503" s="4">
        <v>50329.41</v>
      </c>
      <c r="R503" s="4">
        <f t="shared" si="36"/>
        <v>1.3572809253328708E-4</v>
      </c>
      <c r="S503" s="4">
        <f t="shared" si="37"/>
        <v>-8.1100282169662384E-4</v>
      </c>
    </row>
    <row r="504" spans="1:19" x14ac:dyDescent="0.25">
      <c r="A504" s="4" t="s">
        <v>1878</v>
      </c>
      <c r="B504" s="4" t="s">
        <v>1879</v>
      </c>
      <c r="C504" s="4" t="s">
        <v>1880</v>
      </c>
      <c r="D504" s="4" t="s">
        <v>1880</v>
      </c>
      <c r="E504" s="4">
        <v>33503736</v>
      </c>
      <c r="F504" s="4">
        <f t="shared" si="38"/>
        <v>402044832</v>
      </c>
      <c r="G504" s="4">
        <v>49687.519999999997</v>
      </c>
      <c r="H504" s="4">
        <f t="shared" si="39"/>
        <v>1.23587013301044E-4</v>
      </c>
      <c r="K504" s="4" t="s">
        <v>1878</v>
      </c>
      <c r="L504" s="4" t="s">
        <v>1879</v>
      </c>
      <c r="M504" s="4" t="s">
        <v>1880</v>
      </c>
      <c r="N504" s="4" t="s">
        <v>1880</v>
      </c>
      <c r="O504" s="4">
        <v>30900881</v>
      </c>
      <c r="P504" s="4">
        <f t="shared" si="35"/>
        <v>370810572</v>
      </c>
      <c r="Q504" s="4">
        <v>50174.89</v>
      </c>
      <c r="R504" s="4">
        <f t="shared" si="36"/>
        <v>1.3531137941773678E-4</v>
      </c>
      <c r="S504" s="4">
        <f t="shared" si="37"/>
        <v>1.1724366116692774E-5</v>
      </c>
    </row>
    <row r="505" spans="1:19" x14ac:dyDescent="0.25">
      <c r="A505" s="4" t="s">
        <v>1881</v>
      </c>
      <c r="B505" s="4" t="s">
        <v>1882</v>
      </c>
      <c r="C505" s="4" t="s">
        <v>1883</v>
      </c>
      <c r="D505" s="4" t="s">
        <v>1884</v>
      </c>
      <c r="E505" s="4">
        <v>33503737</v>
      </c>
      <c r="F505" s="4">
        <f t="shared" si="38"/>
        <v>402044844</v>
      </c>
      <c r="G505" s="4">
        <v>94212.87</v>
      </c>
      <c r="H505" s="4">
        <f t="shared" si="39"/>
        <v>2.3433423262605004E-4</v>
      </c>
      <c r="K505" s="4" t="s">
        <v>1881</v>
      </c>
      <c r="L505" s="4" t="s">
        <v>1882</v>
      </c>
      <c r="M505" s="4" t="s">
        <v>1883</v>
      </c>
      <c r="N505" s="4" t="s">
        <v>1884</v>
      </c>
      <c r="O505" s="4">
        <v>30900882</v>
      </c>
      <c r="P505" s="4">
        <f t="shared" si="35"/>
        <v>370810584</v>
      </c>
      <c r="Q505" s="4">
        <v>49969.34</v>
      </c>
      <c r="R505" s="4">
        <f t="shared" si="36"/>
        <v>1.347570488980433E-4</v>
      </c>
      <c r="S505" s="4">
        <f t="shared" si="37"/>
        <v>-9.9577183728006739E-5</v>
      </c>
    </row>
    <row r="506" spans="1:19" x14ac:dyDescent="0.25">
      <c r="A506" s="4" t="s">
        <v>1885</v>
      </c>
      <c r="B506" s="4" t="s">
        <v>1886</v>
      </c>
      <c r="C506" s="4" t="s">
        <v>1887</v>
      </c>
      <c r="D506" s="4" t="s">
        <v>1888</v>
      </c>
      <c r="E506" s="4">
        <v>33503738</v>
      </c>
      <c r="F506" s="4">
        <f t="shared" si="38"/>
        <v>402044856</v>
      </c>
      <c r="G506" s="4">
        <v>12573.25</v>
      </c>
      <c r="H506" s="4">
        <f t="shared" si="39"/>
        <v>3.1273251758754005E-5</v>
      </c>
      <c r="K506" s="4" t="s">
        <v>1885</v>
      </c>
      <c r="L506" s="4" t="s">
        <v>1886</v>
      </c>
      <c r="M506" s="4" t="s">
        <v>1887</v>
      </c>
      <c r="N506" s="4" t="s">
        <v>1888</v>
      </c>
      <c r="O506" s="4">
        <v>30900883</v>
      </c>
      <c r="P506" s="4">
        <f t="shared" si="35"/>
        <v>370810596</v>
      </c>
      <c r="Q506" s="4">
        <v>49493.48</v>
      </c>
      <c r="R506" s="4">
        <f t="shared" si="36"/>
        <v>1.3347374787531693E-4</v>
      </c>
      <c r="S506" s="4">
        <f t="shared" si="37"/>
        <v>1.0220049611656293E-4</v>
      </c>
    </row>
    <row r="507" spans="1:19" x14ac:dyDescent="0.25">
      <c r="A507" s="4" t="s">
        <v>1889</v>
      </c>
      <c r="B507" s="4" t="s">
        <v>1890</v>
      </c>
      <c r="C507" s="4" t="s">
        <v>1891</v>
      </c>
      <c r="D507" s="4" t="s">
        <v>1892</v>
      </c>
      <c r="E507" s="4">
        <v>33503739</v>
      </c>
      <c r="F507" s="4">
        <f t="shared" si="38"/>
        <v>402044868</v>
      </c>
      <c r="G507" s="4">
        <v>31979.48</v>
      </c>
      <c r="H507" s="4">
        <f t="shared" si="39"/>
        <v>7.9542067429150715E-5</v>
      </c>
      <c r="K507" s="4" t="s">
        <v>1889</v>
      </c>
      <c r="L507" s="4" t="s">
        <v>1890</v>
      </c>
      <c r="M507" s="4" t="s">
        <v>1891</v>
      </c>
      <c r="N507" s="4" t="s">
        <v>1892</v>
      </c>
      <c r="O507" s="4">
        <v>30900884</v>
      </c>
      <c r="P507" s="4">
        <f t="shared" si="35"/>
        <v>370810608</v>
      </c>
      <c r="Q507" s="4">
        <v>47649.77</v>
      </c>
      <c r="R507" s="4">
        <f t="shared" si="36"/>
        <v>1.2850163660905838E-4</v>
      </c>
      <c r="S507" s="4">
        <f t="shared" si="37"/>
        <v>4.8959569179907663E-5</v>
      </c>
    </row>
    <row r="508" spans="1:19" x14ac:dyDescent="0.25">
      <c r="A508" s="4" t="s">
        <v>1893</v>
      </c>
      <c r="B508" s="4" t="s">
        <v>1894</v>
      </c>
      <c r="C508" s="4" t="s">
        <v>1895</v>
      </c>
      <c r="D508" s="4" t="s">
        <v>1895</v>
      </c>
      <c r="E508" s="4">
        <v>33503740</v>
      </c>
      <c r="F508" s="4">
        <f t="shared" si="38"/>
        <v>402044880</v>
      </c>
      <c r="G508" s="4">
        <v>64635.74</v>
      </c>
      <c r="H508" s="4">
        <f t="shared" si="39"/>
        <v>1.6076747451677535E-4</v>
      </c>
      <c r="K508" s="4" t="s">
        <v>1893</v>
      </c>
      <c r="L508" s="4" t="s">
        <v>1894</v>
      </c>
      <c r="M508" s="4" t="s">
        <v>1895</v>
      </c>
      <c r="N508" s="4" t="s">
        <v>1895</v>
      </c>
      <c r="O508" s="4">
        <v>30900885</v>
      </c>
      <c r="P508" s="4">
        <f t="shared" si="35"/>
        <v>370810620</v>
      </c>
      <c r="Q508" s="4">
        <v>45424.639999999999</v>
      </c>
      <c r="R508" s="4">
        <f t="shared" si="36"/>
        <v>1.2250091434813813E-4</v>
      </c>
      <c r="S508" s="4">
        <f t="shared" si="37"/>
        <v>-3.8266560168637214E-5</v>
      </c>
    </row>
    <row r="509" spans="1:19" x14ac:dyDescent="0.25">
      <c r="A509" s="4" t="s">
        <v>1896</v>
      </c>
      <c r="B509" s="4" t="s">
        <v>1897</v>
      </c>
      <c r="C509" s="4" t="s">
        <v>1898</v>
      </c>
      <c r="D509" s="4" t="s">
        <v>1898</v>
      </c>
      <c r="E509" s="4">
        <v>33503741</v>
      </c>
      <c r="F509" s="4">
        <f t="shared" si="38"/>
        <v>402044892</v>
      </c>
      <c r="G509" s="4">
        <v>89410.35</v>
      </c>
      <c r="H509" s="4">
        <f t="shared" si="39"/>
        <v>2.2238897142859361E-4</v>
      </c>
      <c r="K509" s="4" t="s">
        <v>1896</v>
      </c>
      <c r="L509" s="4" t="s">
        <v>1897</v>
      </c>
      <c r="M509" s="4" t="s">
        <v>1898</v>
      </c>
      <c r="N509" s="4" t="s">
        <v>1898</v>
      </c>
      <c r="O509" s="4">
        <v>30900886</v>
      </c>
      <c r="P509" s="4">
        <f t="shared" si="35"/>
        <v>370810632</v>
      </c>
      <c r="Q509" s="4">
        <v>44700.99</v>
      </c>
      <c r="R509" s="4">
        <f t="shared" si="36"/>
        <v>1.2054937518620016E-4</v>
      </c>
      <c r="S509" s="4">
        <f t="shared" si="37"/>
        <v>-1.0183959624239346E-4</v>
      </c>
    </row>
    <row r="510" spans="1:19" x14ac:dyDescent="0.25">
      <c r="A510" s="4" t="s">
        <v>1899</v>
      </c>
      <c r="B510" s="4" t="s">
        <v>1900</v>
      </c>
      <c r="C510" s="4" t="s">
        <v>1901</v>
      </c>
      <c r="D510" s="4" t="s">
        <v>1902</v>
      </c>
      <c r="E510" s="4">
        <v>33503742</v>
      </c>
      <c r="F510" s="4">
        <f t="shared" si="38"/>
        <v>402044904</v>
      </c>
      <c r="G510" s="4">
        <v>128797.97</v>
      </c>
      <c r="H510" s="4">
        <f t="shared" si="39"/>
        <v>3.2035717582432034E-4</v>
      </c>
      <c r="K510" s="4" t="s">
        <v>1899</v>
      </c>
      <c r="L510" s="4" t="s">
        <v>1900</v>
      </c>
      <c r="M510" s="4" t="s">
        <v>1901</v>
      </c>
      <c r="N510" s="4" t="s">
        <v>1902</v>
      </c>
      <c r="O510" s="4">
        <v>30900887</v>
      </c>
      <c r="P510" s="4">
        <f t="shared" si="35"/>
        <v>370810644</v>
      </c>
      <c r="Q510" s="4">
        <v>43542.3</v>
      </c>
      <c r="R510" s="4">
        <f t="shared" si="36"/>
        <v>1.1742462279480846E-4</v>
      </c>
      <c r="S510" s="4">
        <f t="shared" si="37"/>
        <v>-2.0293255302951188E-4</v>
      </c>
    </row>
    <row r="511" spans="1:19" x14ac:dyDescent="0.25">
      <c r="A511" s="4" t="s">
        <v>1903</v>
      </c>
      <c r="B511" s="4" t="s">
        <v>1904</v>
      </c>
      <c r="C511" s="4" t="s">
        <v>1905</v>
      </c>
      <c r="D511" s="4" t="s">
        <v>1906</v>
      </c>
      <c r="E511" s="4">
        <v>33503743</v>
      </c>
      <c r="F511" s="4">
        <f t="shared" si="38"/>
        <v>402044916</v>
      </c>
      <c r="G511" s="4">
        <v>215557.69</v>
      </c>
      <c r="H511" s="4">
        <f t="shared" si="39"/>
        <v>5.3615325408069576E-4</v>
      </c>
      <c r="K511" s="4" t="s">
        <v>1903</v>
      </c>
      <c r="L511" s="4" t="s">
        <v>1904</v>
      </c>
      <c r="M511" s="4" t="s">
        <v>1905</v>
      </c>
      <c r="N511" s="4" t="s">
        <v>1906</v>
      </c>
      <c r="O511" s="4">
        <v>30900888</v>
      </c>
      <c r="P511" s="4">
        <f t="shared" si="35"/>
        <v>370810656</v>
      </c>
      <c r="Q511" s="4">
        <v>42812.15</v>
      </c>
      <c r="R511" s="4">
        <f t="shared" si="36"/>
        <v>1.1545555476161937E-4</v>
      </c>
      <c r="S511" s="4">
        <f t="shared" si="37"/>
        <v>-4.2069769931907638E-4</v>
      </c>
    </row>
    <row r="512" spans="1:19" x14ac:dyDescent="0.25">
      <c r="A512" s="4" t="s">
        <v>1907</v>
      </c>
      <c r="B512" s="4" t="s">
        <v>1908</v>
      </c>
      <c r="C512" s="4" t="s">
        <v>1909</v>
      </c>
      <c r="D512" s="4" t="s">
        <v>1910</v>
      </c>
      <c r="E512" s="4">
        <v>33503744</v>
      </c>
      <c r="F512" s="4">
        <f t="shared" si="38"/>
        <v>402044928</v>
      </c>
      <c r="G512" s="4">
        <v>149449.42000000001</v>
      </c>
      <c r="H512" s="4">
        <f t="shared" si="39"/>
        <v>3.717231821414745E-4</v>
      </c>
      <c r="K512" s="4" t="s">
        <v>1907</v>
      </c>
      <c r="L512" s="4" t="s">
        <v>1908</v>
      </c>
      <c r="M512" s="4" t="s">
        <v>1909</v>
      </c>
      <c r="N512" s="4" t="s">
        <v>1910</v>
      </c>
      <c r="O512" s="4">
        <v>30900889</v>
      </c>
      <c r="P512" s="4">
        <f t="shared" si="35"/>
        <v>370810668</v>
      </c>
      <c r="Q512" s="4">
        <v>42285.07</v>
      </c>
      <c r="R512" s="4">
        <f t="shared" si="36"/>
        <v>1.1403412482188889E-4</v>
      </c>
      <c r="S512" s="4">
        <f t="shared" si="37"/>
        <v>-2.5768905731958562E-4</v>
      </c>
    </row>
    <row r="513" spans="1:19" x14ac:dyDescent="0.25">
      <c r="A513" s="4" t="s">
        <v>1911</v>
      </c>
      <c r="B513" s="4" t="s">
        <v>1912</v>
      </c>
      <c r="C513" s="4" t="s">
        <v>1913</v>
      </c>
      <c r="D513" s="4" t="s">
        <v>1913</v>
      </c>
      <c r="E513" s="4">
        <v>33503745</v>
      </c>
      <c r="F513" s="4">
        <f t="shared" si="38"/>
        <v>402044940</v>
      </c>
      <c r="G513" s="4">
        <v>83723.34</v>
      </c>
      <c r="H513" s="4">
        <f t="shared" si="39"/>
        <v>2.0824373514065367E-4</v>
      </c>
      <c r="K513" s="4" t="s">
        <v>1911</v>
      </c>
      <c r="L513" s="4" t="s">
        <v>1912</v>
      </c>
      <c r="M513" s="4" t="s">
        <v>1913</v>
      </c>
      <c r="N513" s="4" t="s">
        <v>1913</v>
      </c>
      <c r="O513" s="4">
        <v>30900890</v>
      </c>
      <c r="P513" s="4">
        <f t="shared" si="35"/>
        <v>370810680</v>
      </c>
      <c r="Q513" s="4">
        <v>41654.019999999997</v>
      </c>
      <c r="R513" s="4">
        <f t="shared" si="36"/>
        <v>1.1233230930673301E-4</v>
      </c>
      <c r="S513" s="4">
        <f t="shared" si="37"/>
        <v>-9.5911425833920653E-5</v>
      </c>
    </row>
    <row r="514" spans="1:19" x14ac:dyDescent="0.25">
      <c r="A514" s="4" t="s">
        <v>1914</v>
      </c>
      <c r="B514" s="4" t="s">
        <v>1915</v>
      </c>
      <c r="C514" s="4" t="s">
        <v>1916</v>
      </c>
      <c r="D514" s="4" t="s">
        <v>1916</v>
      </c>
      <c r="E514" s="4">
        <v>33503746</v>
      </c>
      <c r="F514" s="4">
        <f t="shared" si="38"/>
        <v>402044952</v>
      </c>
      <c r="G514" s="4">
        <v>56939.61</v>
      </c>
      <c r="H514" s="4">
        <f t="shared" si="39"/>
        <v>1.4162498426295377E-4</v>
      </c>
      <c r="K514" s="4" t="s">
        <v>1914</v>
      </c>
      <c r="L514" s="4" t="s">
        <v>1915</v>
      </c>
      <c r="M514" s="4" t="s">
        <v>1916</v>
      </c>
      <c r="N514" s="4" t="s">
        <v>1916</v>
      </c>
      <c r="O514" s="4">
        <v>30900891</v>
      </c>
      <c r="P514" s="4">
        <f t="shared" ref="P514:P577" si="40">O514*12</f>
        <v>370810692</v>
      </c>
      <c r="Q514" s="4">
        <v>41277.919999999998</v>
      </c>
      <c r="R514" s="4">
        <f t="shared" ref="R514:R577" si="41">Q514/P514</f>
        <v>1.11318041498113E-4</v>
      </c>
      <c r="S514" s="4">
        <f t="shared" ref="S514:S577" si="42">R514-H514</f>
        <v>-3.0306942764840767E-5</v>
      </c>
    </row>
    <row r="515" spans="1:19" x14ac:dyDescent="0.25">
      <c r="A515" s="4">
        <v>90377</v>
      </c>
      <c r="B515" s="4" t="s">
        <v>1917</v>
      </c>
      <c r="C515" s="4" t="s">
        <v>1918</v>
      </c>
      <c r="D515" s="4" t="s">
        <v>1386</v>
      </c>
      <c r="E515" s="4">
        <v>33503747</v>
      </c>
      <c r="F515" s="4">
        <f t="shared" ref="F515:F578" si="43">E515*12</f>
        <v>402044964</v>
      </c>
      <c r="G515" s="4"/>
      <c r="H515" s="4">
        <f t="shared" ref="H515:H578" si="44">G515/F515</f>
        <v>0</v>
      </c>
      <c r="K515" s="4">
        <v>90377</v>
      </c>
      <c r="L515" s="4" t="s">
        <v>1917</v>
      </c>
      <c r="M515" s="4" t="s">
        <v>1918</v>
      </c>
      <c r="N515" s="4" t="s">
        <v>1386</v>
      </c>
      <c r="O515" s="4">
        <v>30900892</v>
      </c>
      <c r="P515" s="4">
        <f t="shared" si="40"/>
        <v>370810704</v>
      </c>
      <c r="Q515" s="4">
        <v>41097.879999999997</v>
      </c>
      <c r="R515" s="4">
        <f t="shared" si="41"/>
        <v>1.1083250714359097E-4</v>
      </c>
      <c r="S515" s="4">
        <f t="shared" si="42"/>
        <v>1.1083250714359097E-4</v>
      </c>
    </row>
    <row r="516" spans="1:19" x14ac:dyDescent="0.25">
      <c r="A516" s="4" t="s">
        <v>1919</v>
      </c>
      <c r="B516" s="4" t="s">
        <v>1920</v>
      </c>
      <c r="C516" s="4" t="s">
        <v>1921</v>
      </c>
      <c r="D516" s="4" t="s">
        <v>1921</v>
      </c>
      <c r="E516" s="4">
        <v>33503748</v>
      </c>
      <c r="F516" s="4">
        <f t="shared" si="43"/>
        <v>402044976</v>
      </c>
      <c r="G516" s="4">
        <v>1458.26</v>
      </c>
      <c r="H516" s="4">
        <f t="shared" si="44"/>
        <v>3.6271066349551898E-6</v>
      </c>
      <c r="K516" s="4" t="s">
        <v>1919</v>
      </c>
      <c r="L516" s="4" t="s">
        <v>1920</v>
      </c>
      <c r="M516" s="4" t="s">
        <v>1921</v>
      </c>
      <c r="N516" s="4" t="s">
        <v>1921</v>
      </c>
      <c r="O516" s="4">
        <v>30900893</v>
      </c>
      <c r="P516" s="4">
        <f t="shared" si="40"/>
        <v>370810716</v>
      </c>
      <c r="Q516" s="4">
        <v>40614.339999999997</v>
      </c>
      <c r="R516" s="4">
        <f t="shared" si="41"/>
        <v>1.0952849593483699E-4</v>
      </c>
      <c r="S516" s="4">
        <f t="shared" si="42"/>
        <v>1.059013892998818E-4</v>
      </c>
    </row>
    <row r="517" spans="1:19" x14ac:dyDescent="0.25">
      <c r="A517" s="4" t="s">
        <v>1922</v>
      </c>
      <c r="B517" s="4" t="s">
        <v>1923</v>
      </c>
      <c r="C517" s="4" t="s">
        <v>1924</v>
      </c>
      <c r="D517" s="4" t="s">
        <v>1924</v>
      </c>
      <c r="E517" s="4">
        <v>33503749</v>
      </c>
      <c r="F517" s="4">
        <f t="shared" si="43"/>
        <v>402044988</v>
      </c>
      <c r="G517" s="4">
        <v>105924.52</v>
      </c>
      <c r="H517" s="4">
        <f t="shared" si="44"/>
        <v>2.6346434643279276E-4</v>
      </c>
      <c r="K517" s="4" t="s">
        <v>1922</v>
      </c>
      <c r="L517" s="4" t="s">
        <v>1923</v>
      </c>
      <c r="M517" s="4" t="s">
        <v>1924</v>
      </c>
      <c r="N517" s="4" t="s">
        <v>1924</v>
      </c>
      <c r="O517" s="4">
        <v>30900894</v>
      </c>
      <c r="P517" s="4">
        <f t="shared" si="40"/>
        <v>370810728</v>
      </c>
      <c r="Q517" s="4">
        <v>40592.76</v>
      </c>
      <c r="R517" s="4">
        <f t="shared" si="41"/>
        <v>1.0947029558432841E-4</v>
      </c>
      <c r="S517" s="4">
        <f t="shared" si="42"/>
        <v>-1.5399405084846434E-4</v>
      </c>
    </row>
    <row r="518" spans="1:19" x14ac:dyDescent="0.25">
      <c r="A518" s="4" t="s">
        <v>1925</v>
      </c>
      <c r="B518" s="4" t="s">
        <v>1926</v>
      </c>
      <c r="C518" s="4" t="s">
        <v>1927</v>
      </c>
      <c r="D518" s="4" t="s">
        <v>1928</v>
      </c>
      <c r="E518" s="4">
        <v>33503750</v>
      </c>
      <c r="F518" s="4">
        <f t="shared" si="43"/>
        <v>402045000</v>
      </c>
      <c r="G518" s="4">
        <v>23190.41</v>
      </c>
      <c r="H518" s="4">
        <f t="shared" si="44"/>
        <v>5.7681130221741348E-5</v>
      </c>
      <c r="K518" s="4" t="s">
        <v>1925</v>
      </c>
      <c r="L518" s="4" t="s">
        <v>1926</v>
      </c>
      <c r="M518" s="4" t="s">
        <v>1927</v>
      </c>
      <c r="N518" s="4" t="s">
        <v>1928</v>
      </c>
      <c r="O518" s="4">
        <v>30900895</v>
      </c>
      <c r="P518" s="4">
        <f t="shared" si="40"/>
        <v>370810740</v>
      </c>
      <c r="Q518" s="4">
        <v>40586.92</v>
      </c>
      <c r="R518" s="4">
        <f t="shared" si="41"/>
        <v>1.0945454276755845E-4</v>
      </c>
      <c r="S518" s="4">
        <f t="shared" si="42"/>
        <v>5.1773412545817102E-5</v>
      </c>
    </row>
    <row r="519" spans="1:19" x14ac:dyDescent="0.25">
      <c r="A519" s="4" t="s">
        <v>1929</v>
      </c>
      <c r="B519" s="4" t="s">
        <v>1930</v>
      </c>
      <c r="C519" s="4" t="s">
        <v>1931</v>
      </c>
      <c r="D519" s="4" t="s">
        <v>1932</v>
      </c>
      <c r="E519" s="4">
        <v>33503751</v>
      </c>
      <c r="F519" s="4">
        <f t="shared" si="43"/>
        <v>402045012</v>
      </c>
      <c r="G519" s="4">
        <v>12132.62</v>
      </c>
      <c r="H519" s="4">
        <f t="shared" si="44"/>
        <v>3.0177267812988067E-5</v>
      </c>
      <c r="K519" s="4" t="s">
        <v>1929</v>
      </c>
      <c r="L519" s="4" t="s">
        <v>1930</v>
      </c>
      <c r="M519" s="4" t="s">
        <v>1931</v>
      </c>
      <c r="N519" s="4" t="s">
        <v>1932</v>
      </c>
      <c r="O519" s="4">
        <v>30900896</v>
      </c>
      <c r="P519" s="4">
        <f t="shared" si="40"/>
        <v>370810752</v>
      </c>
      <c r="Q519" s="4">
        <v>39529.129999999997</v>
      </c>
      <c r="R519" s="4">
        <f t="shared" si="41"/>
        <v>1.0660189810245847E-4</v>
      </c>
      <c r="S519" s="4">
        <f t="shared" si="42"/>
        <v>7.6424630289470395E-5</v>
      </c>
    </row>
    <row r="520" spans="1:19" x14ac:dyDescent="0.25">
      <c r="A520" s="4" t="s">
        <v>1933</v>
      </c>
      <c r="B520" s="4" t="s">
        <v>1934</v>
      </c>
      <c r="C520" s="4" t="s">
        <v>1935</v>
      </c>
      <c r="D520" s="4" t="s">
        <v>1936</v>
      </c>
      <c r="E520" s="4">
        <v>33503752</v>
      </c>
      <c r="F520" s="4">
        <f t="shared" si="43"/>
        <v>402045024</v>
      </c>
      <c r="G520" s="4">
        <v>26822.84</v>
      </c>
      <c r="H520" s="4">
        <f t="shared" si="44"/>
        <v>6.671601039390056E-5</v>
      </c>
      <c r="K520" s="4" t="s">
        <v>1933</v>
      </c>
      <c r="L520" s="4" t="s">
        <v>1934</v>
      </c>
      <c r="M520" s="4" t="s">
        <v>1935</v>
      </c>
      <c r="N520" s="4" t="s">
        <v>1936</v>
      </c>
      <c r="O520" s="4">
        <v>30900897</v>
      </c>
      <c r="P520" s="4">
        <f t="shared" si="40"/>
        <v>370810764</v>
      </c>
      <c r="Q520" s="4">
        <v>36637.919999999998</v>
      </c>
      <c r="R520" s="4">
        <f t="shared" si="41"/>
        <v>9.8804898770414332E-5</v>
      </c>
      <c r="S520" s="4">
        <f t="shared" si="42"/>
        <v>3.2088888376513773E-5</v>
      </c>
    </row>
    <row r="521" spans="1:19" x14ac:dyDescent="0.25">
      <c r="A521" s="4" t="s">
        <v>1937</v>
      </c>
      <c r="B521" s="4" t="s">
        <v>1938</v>
      </c>
      <c r="C521" s="4" t="s">
        <v>1939</v>
      </c>
      <c r="D521" s="4" t="s">
        <v>1940</v>
      </c>
      <c r="E521" s="4">
        <v>33503753</v>
      </c>
      <c r="F521" s="4">
        <f t="shared" si="43"/>
        <v>402045036</v>
      </c>
      <c r="G521" s="4"/>
      <c r="H521" s="4">
        <f t="shared" si="44"/>
        <v>0</v>
      </c>
      <c r="K521" s="4" t="s">
        <v>1937</v>
      </c>
      <c r="L521" s="4" t="s">
        <v>1938</v>
      </c>
      <c r="M521" s="4" t="s">
        <v>1939</v>
      </c>
      <c r="N521" s="4" t="s">
        <v>1940</v>
      </c>
      <c r="O521" s="4">
        <v>30900898</v>
      </c>
      <c r="P521" s="4">
        <f t="shared" si="40"/>
        <v>370810776</v>
      </c>
      <c r="Q521" s="4">
        <v>35885.78</v>
      </c>
      <c r="R521" s="4">
        <f t="shared" si="41"/>
        <v>9.6776529493306849E-5</v>
      </c>
      <c r="S521" s="4">
        <f t="shared" si="42"/>
        <v>9.6776529493306849E-5</v>
      </c>
    </row>
    <row r="522" spans="1:19" x14ac:dyDescent="0.25">
      <c r="A522" s="4" t="s">
        <v>1941</v>
      </c>
      <c r="B522" s="4" t="s">
        <v>1942</v>
      </c>
      <c r="C522" s="4" t="s">
        <v>1943</v>
      </c>
      <c r="D522" s="4" t="s">
        <v>1944</v>
      </c>
      <c r="E522" s="4">
        <v>33503754</v>
      </c>
      <c r="F522" s="4">
        <f t="shared" si="43"/>
        <v>402045048</v>
      </c>
      <c r="G522" s="4">
        <v>26636.73</v>
      </c>
      <c r="H522" s="4">
        <f t="shared" si="44"/>
        <v>6.6253098085665259E-5</v>
      </c>
      <c r="K522" s="4" t="s">
        <v>1941</v>
      </c>
      <c r="L522" s="4" t="s">
        <v>1942</v>
      </c>
      <c r="M522" s="4" t="s">
        <v>1943</v>
      </c>
      <c r="N522" s="4" t="s">
        <v>1944</v>
      </c>
      <c r="O522" s="4">
        <v>30900899</v>
      </c>
      <c r="P522" s="4">
        <f t="shared" si="40"/>
        <v>370810788</v>
      </c>
      <c r="Q522" s="4">
        <v>34538.04</v>
      </c>
      <c r="R522" s="4">
        <f t="shared" si="41"/>
        <v>9.314195033613747E-5</v>
      </c>
      <c r="S522" s="4">
        <f t="shared" si="42"/>
        <v>2.6888852250472211E-5</v>
      </c>
    </row>
    <row r="523" spans="1:19" x14ac:dyDescent="0.25">
      <c r="A523" s="4" t="s">
        <v>1945</v>
      </c>
      <c r="B523" s="4" t="s">
        <v>1946</v>
      </c>
      <c r="C523" s="4" t="s">
        <v>1947</v>
      </c>
      <c r="D523" s="4" t="s">
        <v>1948</v>
      </c>
      <c r="E523" s="4">
        <v>33503755</v>
      </c>
      <c r="F523" s="4">
        <f t="shared" si="43"/>
        <v>402045060</v>
      </c>
      <c r="G523" s="4">
        <v>81213.7</v>
      </c>
      <c r="H523" s="4">
        <f t="shared" si="44"/>
        <v>2.0200148709699354E-4</v>
      </c>
      <c r="K523" s="4" t="s">
        <v>1945</v>
      </c>
      <c r="L523" s="4" t="s">
        <v>1946</v>
      </c>
      <c r="M523" s="4" t="s">
        <v>1947</v>
      </c>
      <c r="N523" s="4" t="s">
        <v>1948</v>
      </c>
      <c r="O523" s="4">
        <v>30900900</v>
      </c>
      <c r="P523" s="4">
        <f t="shared" si="40"/>
        <v>370810800</v>
      </c>
      <c r="Q523" s="4">
        <v>30866.36</v>
      </c>
      <c r="R523" s="4">
        <f t="shared" si="41"/>
        <v>8.3240186100296966E-5</v>
      </c>
      <c r="S523" s="4">
        <f t="shared" si="42"/>
        <v>-1.1876130099669657E-4</v>
      </c>
    </row>
    <row r="524" spans="1:19" x14ac:dyDescent="0.25">
      <c r="A524" s="4" t="s">
        <v>1949</v>
      </c>
      <c r="B524" s="4" t="s">
        <v>1950</v>
      </c>
      <c r="C524" s="4" t="s">
        <v>1951</v>
      </c>
      <c r="D524" s="4" t="s">
        <v>1951</v>
      </c>
      <c r="E524" s="4">
        <v>33503756</v>
      </c>
      <c r="F524" s="4">
        <f t="shared" si="43"/>
        <v>402045072</v>
      </c>
      <c r="G524" s="4">
        <v>51126.96</v>
      </c>
      <c r="H524" s="4">
        <f t="shared" si="44"/>
        <v>1.2716723462288825E-4</v>
      </c>
      <c r="K524" s="4" t="s">
        <v>1949</v>
      </c>
      <c r="L524" s="4" t="s">
        <v>1950</v>
      </c>
      <c r="M524" s="4" t="s">
        <v>1951</v>
      </c>
      <c r="N524" s="4" t="s">
        <v>1951</v>
      </c>
      <c r="O524" s="4">
        <v>30900901</v>
      </c>
      <c r="P524" s="4">
        <f t="shared" si="40"/>
        <v>370810812</v>
      </c>
      <c r="Q524" s="4">
        <v>29577.72</v>
      </c>
      <c r="R524" s="4">
        <f t="shared" si="41"/>
        <v>7.9764988082386341E-5</v>
      </c>
      <c r="S524" s="4">
        <f t="shared" si="42"/>
        <v>-4.7402246540501913E-5</v>
      </c>
    </row>
    <row r="525" spans="1:19" x14ac:dyDescent="0.25">
      <c r="A525" s="4" t="s">
        <v>1952</v>
      </c>
      <c r="B525" s="4" t="s">
        <v>1953</v>
      </c>
      <c r="C525" s="4" t="s">
        <v>1954</v>
      </c>
      <c r="D525" s="4" t="s">
        <v>1954</v>
      </c>
      <c r="E525" s="4">
        <v>33503757</v>
      </c>
      <c r="F525" s="4">
        <f t="shared" si="43"/>
        <v>402045084</v>
      </c>
      <c r="G525" s="4">
        <v>39305.64</v>
      </c>
      <c r="H525" s="4">
        <f t="shared" si="44"/>
        <v>9.7764259691830981E-5</v>
      </c>
      <c r="K525" s="4" t="s">
        <v>1952</v>
      </c>
      <c r="L525" s="4" t="s">
        <v>1953</v>
      </c>
      <c r="M525" s="4" t="s">
        <v>1954</v>
      </c>
      <c r="N525" s="4" t="s">
        <v>1954</v>
      </c>
      <c r="O525" s="4">
        <v>30900902</v>
      </c>
      <c r="P525" s="4">
        <f t="shared" si="40"/>
        <v>370810824</v>
      </c>
      <c r="Q525" s="4">
        <v>29474.6</v>
      </c>
      <c r="R525" s="4">
        <f t="shared" si="41"/>
        <v>7.9486892216501206E-5</v>
      </c>
      <c r="S525" s="4">
        <f t="shared" si="42"/>
        <v>-1.8277367475329776E-5</v>
      </c>
    </row>
    <row r="526" spans="1:19" x14ac:dyDescent="0.25">
      <c r="A526" s="4" t="s">
        <v>1955</v>
      </c>
      <c r="B526" s="4" t="s">
        <v>1956</v>
      </c>
      <c r="C526" s="4" t="s">
        <v>1957</v>
      </c>
      <c r="D526" s="4" t="s">
        <v>406</v>
      </c>
      <c r="E526" s="4">
        <v>33503758</v>
      </c>
      <c r="F526" s="4">
        <f t="shared" si="43"/>
        <v>402045096</v>
      </c>
      <c r="G526" s="4">
        <v>37905.93</v>
      </c>
      <c r="H526" s="4">
        <f t="shared" si="44"/>
        <v>9.428278165094196E-5</v>
      </c>
      <c r="K526" s="4" t="s">
        <v>1955</v>
      </c>
      <c r="L526" s="4" t="s">
        <v>1956</v>
      </c>
      <c r="M526" s="4" t="s">
        <v>1957</v>
      </c>
      <c r="N526" s="4" t="s">
        <v>406</v>
      </c>
      <c r="O526" s="4">
        <v>30900903</v>
      </c>
      <c r="P526" s="4">
        <f t="shared" si="40"/>
        <v>370810836</v>
      </c>
      <c r="Q526" s="4">
        <v>29112.93</v>
      </c>
      <c r="R526" s="4">
        <f t="shared" si="41"/>
        <v>7.8511540585076101E-5</v>
      </c>
      <c r="S526" s="4">
        <f t="shared" si="42"/>
        <v>-1.5771241065865859E-5</v>
      </c>
    </row>
    <row r="527" spans="1:19" x14ac:dyDescent="0.25">
      <c r="A527" s="4" t="s">
        <v>1958</v>
      </c>
      <c r="B527" s="4" t="s">
        <v>1959</v>
      </c>
      <c r="C527" s="4" t="s">
        <v>1960</v>
      </c>
      <c r="D527" s="4" t="s">
        <v>1960</v>
      </c>
      <c r="E527" s="4">
        <v>33503759</v>
      </c>
      <c r="F527" s="4">
        <f t="shared" si="43"/>
        <v>402045108</v>
      </c>
      <c r="G527" s="4">
        <v>112649.06</v>
      </c>
      <c r="H527" s="4">
        <f t="shared" si="44"/>
        <v>2.8019010244989724E-4</v>
      </c>
      <c r="K527" s="4" t="s">
        <v>1958</v>
      </c>
      <c r="L527" s="4" t="s">
        <v>1959</v>
      </c>
      <c r="M527" s="4" t="s">
        <v>1960</v>
      </c>
      <c r="N527" s="4" t="s">
        <v>1960</v>
      </c>
      <c r="O527" s="4">
        <v>30900904</v>
      </c>
      <c r="P527" s="4">
        <f t="shared" si="40"/>
        <v>370810848</v>
      </c>
      <c r="Q527" s="4">
        <v>28303.57</v>
      </c>
      <c r="R527" s="4">
        <f t="shared" si="41"/>
        <v>7.632886187838819E-5</v>
      </c>
      <c r="S527" s="4">
        <f t="shared" si="42"/>
        <v>-2.0386124057150906E-4</v>
      </c>
    </row>
    <row r="528" spans="1:19" x14ac:dyDescent="0.25">
      <c r="A528" s="4" t="s">
        <v>1961</v>
      </c>
      <c r="B528" s="4" t="s">
        <v>1962</v>
      </c>
      <c r="C528" s="4" t="s">
        <v>1963</v>
      </c>
      <c r="D528" s="4" t="s">
        <v>1964</v>
      </c>
      <c r="E528" s="4">
        <v>33503760</v>
      </c>
      <c r="F528" s="4">
        <f t="shared" si="43"/>
        <v>402045120</v>
      </c>
      <c r="G528" s="4"/>
      <c r="H528" s="4">
        <f t="shared" si="44"/>
        <v>0</v>
      </c>
      <c r="K528" s="4" t="s">
        <v>1961</v>
      </c>
      <c r="L528" s="4" t="s">
        <v>1962</v>
      </c>
      <c r="M528" s="4" t="s">
        <v>1963</v>
      </c>
      <c r="N528" s="4" t="s">
        <v>1964</v>
      </c>
      <c r="O528" s="4">
        <v>30900905</v>
      </c>
      <c r="P528" s="4">
        <f t="shared" si="40"/>
        <v>370810860</v>
      </c>
      <c r="Q528" s="4">
        <v>28038.69</v>
      </c>
      <c r="R528" s="4">
        <f t="shared" si="41"/>
        <v>7.5614532972416172E-5</v>
      </c>
      <c r="S528" s="4">
        <f t="shared" si="42"/>
        <v>7.5614532972416172E-5</v>
      </c>
    </row>
    <row r="529" spans="1:19" x14ac:dyDescent="0.25">
      <c r="A529" s="4" t="s">
        <v>1965</v>
      </c>
      <c r="B529" s="4" t="s">
        <v>1966</v>
      </c>
      <c r="C529" s="4" t="s">
        <v>1967</v>
      </c>
      <c r="D529" s="4" t="s">
        <v>1968</v>
      </c>
      <c r="E529" s="4">
        <v>33503761</v>
      </c>
      <c r="F529" s="4">
        <f t="shared" si="43"/>
        <v>402045132</v>
      </c>
      <c r="G529" s="4">
        <v>16283.15</v>
      </c>
      <c r="H529" s="4">
        <f t="shared" si="44"/>
        <v>4.0500801288149909E-5</v>
      </c>
      <c r="K529" s="4" t="s">
        <v>1965</v>
      </c>
      <c r="L529" s="4" t="s">
        <v>1966</v>
      </c>
      <c r="M529" s="4" t="s">
        <v>1967</v>
      </c>
      <c r="N529" s="4" t="s">
        <v>1968</v>
      </c>
      <c r="O529" s="4">
        <v>30900906</v>
      </c>
      <c r="P529" s="4">
        <f t="shared" si="40"/>
        <v>370810872</v>
      </c>
      <c r="Q529" s="4">
        <v>27500.98</v>
      </c>
      <c r="R529" s="4">
        <f t="shared" si="41"/>
        <v>7.4164438199104366E-5</v>
      </c>
      <c r="S529" s="4">
        <f t="shared" si="42"/>
        <v>3.3663636910954457E-5</v>
      </c>
    </row>
    <row r="530" spans="1:19" x14ac:dyDescent="0.25">
      <c r="A530" s="4" t="s">
        <v>1969</v>
      </c>
      <c r="B530" s="4" t="s">
        <v>1970</v>
      </c>
      <c r="C530" s="4" t="s">
        <v>1971</v>
      </c>
      <c r="D530" s="4" t="s">
        <v>1972</v>
      </c>
      <c r="E530" s="4">
        <v>33503762</v>
      </c>
      <c r="F530" s="4">
        <f t="shared" si="43"/>
        <v>402045144</v>
      </c>
      <c r="G530" s="4">
        <v>302266.28999999998</v>
      </c>
      <c r="H530" s="4">
        <f t="shared" si="44"/>
        <v>7.5182176556769947E-4</v>
      </c>
      <c r="K530" s="4" t="s">
        <v>1969</v>
      </c>
      <c r="L530" s="4" t="s">
        <v>1970</v>
      </c>
      <c r="M530" s="4" t="s">
        <v>1971</v>
      </c>
      <c r="N530" s="4" t="s">
        <v>1972</v>
      </c>
      <c r="O530" s="4">
        <v>30900907</v>
      </c>
      <c r="P530" s="4">
        <f t="shared" si="40"/>
        <v>370810884</v>
      </c>
      <c r="Q530" s="4">
        <v>27431.88</v>
      </c>
      <c r="R530" s="4">
        <f t="shared" si="41"/>
        <v>7.3978087439310447E-5</v>
      </c>
      <c r="S530" s="4">
        <f t="shared" si="42"/>
        <v>-6.7784367812838897E-4</v>
      </c>
    </row>
    <row r="531" spans="1:19" x14ac:dyDescent="0.25">
      <c r="A531" s="4" t="s">
        <v>1973</v>
      </c>
      <c r="B531" s="4" t="s">
        <v>1974</v>
      </c>
      <c r="C531" s="4" t="s">
        <v>1975</v>
      </c>
      <c r="D531" s="4" t="s">
        <v>1975</v>
      </c>
      <c r="E531" s="4">
        <v>33503763</v>
      </c>
      <c r="F531" s="4">
        <f t="shared" si="43"/>
        <v>402045156</v>
      </c>
      <c r="G531" s="4">
        <v>16151.93</v>
      </c>
      <c r="H531" s="4">
        <f t="shared" si="44"/>
        <v>4.017441762188524E-5</v>
      </c>
      <c r="K531" s="4" t="s">
        <v>1973</v>
      </c>
      <c r="L531" s="4" t="s">
        <v>1974</v>
      </c>
      <c r="M531" s="4" t="s">
        <v>1975</v>
      </c>
      <c r="N531" s="4" t="s">
        <v>1975</v>
      </c>
      <c r="O531" s="4">
        <v>30900908</v>
      </c>
      <c r="P531" s="4">
        <f t="shared" si="40"/>
        <v>370810896</v>
      </c>
      <c r="Q531" s="4">
        <v>25977.37</v>
      </c>
      <c r="R531" s="4">
        <f t="shared" si="41"/>
        <v>7.0055573555745777E-5</v>
      </c>
      <c r="S531" s="4">
        <f t="shared" si="42"/>
        <v>2.9881155933860538E-5</v>
      </c>
    </row>
    <row r="532" spans="1:19" x14ac:dyDescent="0.25">
      <c r="A532" s="4" t="s">
        <v>1976</v>
      </c>
      <c r="B532" s="4" t="s">
        <v>1977</v>
      </c>
      <c r="C532" s="4" t="s">
        <v>1978</v>
      </c>
      <c r="D532" s="4" t="s">
        <v>1979</v>
      </c>
      <c r="E532" s="4">
        <v>33503764</v>
      </c>
      <c r="F532" s="4">
        <f t="shared" si="43"/>
        <v>402045168</v>
      </c>
      <c r="G532" s="4">
        <v>181070.97</v>
      </c>
      <c r="H532" s="4">
        <f t="shared" si="44"/>
        <v>4.5037469521334975E-4</v>
      </c>
      <c r="K532" s="4" t="s">
        <v>1976</v>
      </c>
      <c r="L532" s="4" t="s">
        <v>1977</v>
      </c>
      <c r="M532" s="4" t="s">
        <v>1978</v>
      </c>
      <c r="N532" s="4" t="s">
        <v>1979</v>
      </c>
      <c r="O532" s="4">
        <v>30900909</v>
      </c>
      <c r="P532" s="4">
        <f t="shared" si="40"/>
        <v>370810908</v>
      </c>
      <c r="Q532" s="4">
        <v>25495.94</v>
      </c>
      <c r="R532" s="4">
        <f t="shared" si="41"/>
        <v>6.8757254573535896E-5</v>
      </c>
      <c r="S532" s="4">
        <f t="shared" si="42"/>
        <v>-3.8161744063981386E-4</v>
      </c>
    </row>
    <row r="533" spans="1:19" x14ac:dyDescent="0.25">
      <c r="A533" s="4" t="s">
        <v>1980</v>
      </c>
      <c r="B533" s="4" t="s">
        <v>1981</v>
      </c>
      <c r="C533" s="4" t="s">
        <v>1982</v>
      </c>
      <c r="D533" s="4" t="s">
        <v>1982</v>
      </c>
      <c r="E533" s="4">
        <v>33503765</v>
      </c>
      <c r="F533" s="4">
        <f t="shared" si="43"/>
        <v>402045180</v>
      </c>
      <c r="G533" s="4">
        <v>40375.65</v>
      </c>
      <c r="H533" s="4">
        <f t="shared" si="44"/>
        <v>1.0042565365414902E-4</v>
      </c>
      <c r="K533" s="4" t="s">
        <v>1980</v>
      </c>
      <c r="L533" s="4" t="s">
        <v>1981</v>
      </c>
      <c r="M533" s="4" t="s">
        <v>1982</v>
      </c>
      <c r="N533" s="4" t="s">
        <v>1982</v>
      </c>
      <c r="O533" s="4">
        <v>30900910</v>
      </c>
      <c r="P533" s="4">
        <f t="shared" si="40"/>
        <v>370810920</v>
      </c>
      <c r="Q533" s="4">
        <v>23846.46</v>
      </c>
      <c r="R533" s="4">
        <f t="shared" si="41"/>
        <v>6.430894753584927E-5</v>
      </c>
      <c r="S533" s="4">
        <f t="shared" si="42"/>
        <v>-3.6116706118299754E-5</v>
      </c>
    </row>
    <row r="534" spans="1:19" x14ac:dyDescent="0.25">
      <c r="A534" s="4" t="s">
        <v>1983</v>
      </c>
      <c r="B534" s="4" t="s">
        <v>1984</v>
      </c>
      <c r="C534" s="4" t="s">
        <v>1985</v>
      </c>
      <c r="D534" s="4" t="s">
        <v>1986</v>
      </c>
      <c r="E534" s="4">
        <v>33503766</v>
      </c>
      <c r="F534" s="4">
        <f t="shared" si="43"/>
        <v>402045192</v>
      </c>
      <c r="G534" s="4">
        <v>892889.75</v>
      </c>
      <c r="H534" s="4">
        <f t="shared" si="44"/>
        <v>2.2208691156291702E-3</v>
      </c>
      <c r="K534" s="4" t="s">
        <v>1983</v>
      </c>
      <c r="L534" s="4" t="s">
        <v>1984</v>
      </c>
      <c r="M534" s="4" t="s">
        <v>1985</v>
      </c>
      <c r="N534" s="4" t="s">
        <v>1986</v>
      </c>
      <c r="O534" s="4">
        <v>30900911</v>
      </c>
      <c r="P534" s="4">
        <f t="shared" si="40"/>
        <v>370810932</v>
      </c>
      <c r="Q534" s="4">
        <v>23783.98</v>
      </c>
      <c r="R534" s="4">
        <f t="shared" si="41"/>
        <v>6.4140449882960833E-5</v>
      </c>
      <c r="S534" s="4">
        <f t="shared" si="42"/>
        <v>-2.1567286657462091E-3</v>
      </c>
    </row>
    <row r="535" spans="1:19" x14ac:dyDescent="0.25">
      <c r="A535" s="4" t="s">
        <v>1987</v>
      </c>
      <c r="B535" s="4" t="s">
        <v>1988</v>
      </c>
      <c r="C535" s="4" t="s">
        <v>1989</v>
      </c>
      <c r="D535" s="4" t="s">
        <v>1990</v>
      </c>
      <c r="E535" s="4">
        <v>33503767</v>
      </c>
      <c r="F535" s="4">
        <f t="shared" si="43"/>
        <v>402045204</v>
      </c>
      <c r="G535" s="4">
        <v>11058.05</v>
      </c>
      <c r="H535" s="4">
        <f t="shared" si="44"/>
        <v>2.7504494245875891E-5</v>
      </c>
      <c r="K535" s="4" t="s">
        <v>1987</v>
      </c>
      <c r="L535" s="4" t="s">
        <v>1988</v>
      </c>
      <c r="M535" s="4" t="s">
        <v>1989</v>
      </c>
      <c r="N535" s="4" t="s">
        <v>1990</v>
      </c>
      <c r="O535" s="4">
        <v>30900912</v>
      </c>
      <c r="P535" s="4">
        <f t="shared" si="40"/>
        <v>370810944</v>
      </c>
      <c r="Q535" s="4">
        <v>23244.98</v>
      </c>
      <c r="R535" s="4">
        <f t="shared" si="41"/>
        <v>6.2686876900806894E-5</v>
      </c>
      <c r="S535" s="4">
        <f t="shared" si="42"/>
        <v>3.5182382654931006E-5</v>
      </c>
    </row>
    <row r="536" spans="1:19" x14ac:dyDescent="0.25">
      <c r="A536" s="4" t="s">
        <v>1991</v>
      </c>
      <c r="B536" s="4" t="s">
        <v>1861</v>
      </c>
      <c r="C536" s="4" t="s">
        <v>1992</v>
      </c>
      <c r="D536" s="4" t="s">
        <v>1863</v>
      </c>
      <c r="E536" s="4">
        <v>33503768</v>
      </c>
      <c r="F536" s="4">
        <f t="shared" si="43"/>
        <v>402045216</v>
      </c>
      <c r="G536" s="4">
        <v>49693.52</v>
      </c>
      <c r="H536" s="4">
        <f t="shared" si="44"/>
        <v>1.2360181895560723E-4</v>
      </c>
      <c r="K536" s="4" t="s">
        <v>1991</v>
      </c>
      <c r="L536" s="4" t="s">
        <v>1861</v>
      </c>
      <c r="M536" s="4" t="s">
        <v>1992</v>
      </c>
      <c r="N536" s="4" t="s">
        <v>1863</v>
      </c>
      <c r="O536" s="4">
        <v>30900913</v>
      </c>
      <c r="P536" s="4">
        <f t="shared" si="40"/>
        <v>370810956</v>
      </c>
      <c r="Q536" s="4">
        <v>22953.45</v>
      </c>
      <c r="R536" s="4">
        <f t="shared" si="41"/>
        <v>6.1900679115856541E-5</v>
      </c>
      <c r="S536" s="4">
        <f t="shared" si="42"/>
        <v>-6.1701139839750684E-5</v>
      </c>
    </row>
    <row r="537" spans="1:19" x14ac:dyDescent="0.25">
      <c r="A537" s="4" t="s">
        <v>1993</v>
      </c>
      <c r="B537" s="4" t="s">
        <v>1994</v>
      </c>
      <c r="C537" s="4" t="s">
        <v>1995</v>
      </c>
      <c r="D537" s="4" t="s">
        <v>1996</v>
      </c>
      <c r="E537" s="4">
        <v>33503769</v>
      </c>
      <c r="F537" s="4">
        <f t="shared" si="43"/>
        <v>402045228</v>
      </c>
      <c r="G537" s="4">
        <v>199827.78</v>
      </c>
      <c r="H537" s="4">
        <f t="shared" si="44"/>
        <v>4.9702811047915236E-4</v>
      </c>
      <c r="K537" s="4" t="s">
        <v>1993</v>
      </c>
      <c r="L537" s="4" t="s">
        <v>1994</v>
      </c>
      <c r="M537" s="4" t="s">
        <v>1995</v>
      </c>
      <c r="N537" s="4" t="s">
        <v>1996</v>
      </c>
      <c r="O537" s="4">
        <v>30900914</v>
      </c>
      <c r="P537" s="4">
        <f t="shared" si="40"/>
        <v>370810968</v>
      </c>
      <c r="Q537" s="4">
        <v>22788.03</v>
      </c>
      <c r="R537" s="4">
        <f t="shared" si="41"/>
        <v>6.1454573803221475E-5</v>
      </c>
      <c r="S537" s="4">
        <f t="shared" si="42"/>
        <v>-4.3557353667593088E-4</v>
      </c>
    </row>
    <row r="538" spans="1:19" x14ac:dyDescent="0.25">
      <c r="A538" s="4" t="s">
        <v>1997</v>
      </c>
      <c r="B538" s="4" t="s">
        <v>1998</v>
      </c>
      <c r="C538" s="4" t="s">
        <v>1999</v>
      </c>
      <c r="D538" s="4" t="s">
        <v>2000</v>
      </c>
      <c r="E538" s="4">
        <v>33503770</v>
      </c>
      <c r="F538" s="4">
        <f t="shared" si="43"/>
        <v>402045240</v>
      </c>
      <c r="G538" s="4">
        <v>75097.740000000005</v>
      </c>
      <c r="H538" s="4">
        <f t="shared" si="44"/>
        <v>1.8678927774396734E-4</v>
      </c>
      <c r="K538" s="4" t="s">
        <v>1997</v>
      </c>
      <c r="L538" s="4" t="s">
        <v>1998</v>
      </c>
      <c r="M538" s="4" t="s">
        <v>1999</v>
      </c>
      <c r="N538" s="4" t="s">
        <v>2000</v>
      </c>
      <c r="O538" s="4">
        <v>30900915</v>
      </c>
      <c r="P538" s="4">
        <f t="shared" si="40"/>
        <v>370810980</v>
      </c>
      <c r="Q538" s="4">
        <v>22672.41</v>
      </c>
      <c r="R538" s="4">
        <f t="shared" si="41"/>
        <v>6.1142768749727956E-5</v>
      </c>
      <c r="S538" s="4">
        <f t="shared" si="42"/>
        <v>-1.2564650899423937E-4</v>
      </c>
    </row>
    <row r="539" spans="1:19" x14ac:dyDescent="0.25">
      <c r="A539" s="4" t="s">
        <v>2001</v>
      </c>
      <c r="B539" s="4" t="s">
        <v>2002</v>
      </c>
      <c r="C539" s="4" t="s">
        <v>2003</v>
      </c>
      <c r="D539" s="4" t="s">
        <v>2004</v>
      </c>
      <c r="E539" s="4">
        <v>33503771</v>
      </c>
      <c r="F539" s="4">
        <f t="shared" si="43"/>
        <v>402045252</v>
      </c>
      <c r="G539" s="4">
        <v>28928.560000000001</v>
      </c>
      <c r="H539" s="4">
        <f t="shared" si="44"/>
        <v>7.195349243920433E-5</v>
      </c>
      <c r="K539" s="4" t="s">
        <v>2001</v>
      </c>
      <c r="L539" s="4" t="s">
        <v>2002</v>
      </c>
      <c r="M539" s="4" t="s">
        <v>2003</v>
      </c>
      <c r="N539" s="4" t="s">
        <v>2004</v>
      </c>
      <c r="O539" s="4">
        <v>30900916</v>
      </c>
      <c r="P539" s="4">
        <f t="shared" si="40"/>
        <v>370810992</v>
      </c>
      <c r="Q539" s="4">
        <v>22572.25</v>
      </c>
      <c r="R539" s="4">
        <f t="shared" si="41"/>
        <v>6.0872656115868324E-5</v>
      </c>
      <c r="S539" s="4">
        <f t="shared" si="42"/>
        <v>-1.1080836323336006E-5</v>
      </c>
    </row>
    <row r="540" spans="1:19" x14ac:dyDescent="0.25">
      <c r="A540" s="4">
        <v>90744</v>
      </c>
      <c r="B540" s="4" t="s">
        <v>2005</v>
      </c>
      <c r="C540" s="4" t="s">
        <v>2006</v>
      </c>
      <c r="D540" s="4" t="s">
        <v>829</v>
      </c>
      <c r="E540" s="4">
        <v>33503772</v>
      </c>
      <c r="F540" s="4">
        <f t="shared" si="43"/>
        <v>402045264</v>
      </c>
      <c r="G540" s="4">
        <v>49299.25</v>
      </c>
      <c r="H540" s="4">
        <f t="shared" si="44"/>
        <v>1.2262114347403431E-4</v>
      </c>
      <c r="K540" s="4">
        <v>90744</v>
      </c>
      <c r="L540" s="4" t="s">
        <v>2005</v>
      </c>
      <c r="M540" s="4" t="s">
        <v>2006</v>
      </c>
      <c r="N540" s="4" t="s">
        <v>829</v>
      </c>
      <c r="O540" s="4">
        <v>30900917</v>
      </c>
      <c r="P540" s="4">
        <f t="shared" si="40"/>
        <v>370811004</v>
      </c>
      <c r="Q540" s="4">
        <v>20949.689999999999</v>
      </c>
      <c r="R540" s="4">
        <f t="shared" si="41"/>
        <v>5.6496947970832057E-5</v>
      </c>
      <c r="S540" s="4">
        <f t="shared" si="42"/>
        <v>-6.6124195503202256E-5</v>
      </c>
    </row>
    <row r="541" spans="1:19" x14ac:dyDescent="0.25">
      <c r="A541" s="4" t="s">
        <v>2007</v>
      </c>
      <c r="B541" s="4" t="s">
        <v>2008</v>
      </c>
      <c r="C541" s="4" t="s">
        <v>2009</v>
      </c>
      <c r="D541" s="4" t="s">
        <v>2010</v>
      </c>
      <c r="E541" s="4">
        <v>33503773</v>
      </c>
      <c r="F541" s="4">
        <f t="shared" si="43"/>
        <v>402045276</v>
      </c>
      <c r="G541" s="4"/>
      <c r="H541" s="4">
        <f t="shared" si="44"/>
        <v>0</v>
      </c>
      <c r="K541" s="4" t="s">
        <v>2007</v>
      </c>
      <c r="L541" s="4" t="s">
        <v>2008</v>
      </c>
      <c r="M541" s="4" t="s">
        <v>2009</v>
      </c>
      <c r="N541" s="4" t="s">
        <v>2010</v>
      </c>
      <c r="O541" s="4">
        <v>30900918</v>
      </c>
      <c r="P541" s="4">
        <f t="shared" si="40"/>
        <v>370811016</v>
      </c>
      <c r="Q541" s="4">
        <v>19918.580000000002</v>
      </c>
      <c r="R541" s="4">
        <f t="shared" si="41"/>
        <v>5.3716257447971828E-5</v>
      </c>
      <c r="S541" s="4">
        <f t="shared" si="42"/>
        <v>5.3716257447971828E-5</v>
      </c>
    </row>
    <row r="542" spans="1:19" x14ac:dyDescent="0.25">
      <c r="A542" s="4" t="s">
        <v>2011</v>
      </c>
      <c r="B542" s="4" t="s">
        <v>2012</v>
      </c>
      <c r="C542" s="4" t="s">
        <v>2013</v>
      </c>
      <c r="D542" s="4" t="s">
        <v>2014</v>
      </c>
      <c r="E542" s="4">
        <v>33503774</v>
      </c>
      <c r="F542" s="4">
        <f t="shared" si="43"/>
        <v>402045288</v>
      </c>
      <c r="G542" s="4">
        <v>1502097.09</v>
      </c>
      <c r="H542" s="4">
        <f t="shared" si="44"/>
        <v>3.7361390242185853E-3</v>
      </c>
      <c r="K542" s="4" t="s">
        <v>2011</v>
      </c>
      <c r="L542" s="4" t="s">
        <v>2012</v>
      </c>
      <c r="M542" s="4" t="s">
        <v>2013</v>
      </c>
      <c r="N542" s="4" t="s">
        <v>2014</v>
      </c>
      <c r="O542" s="4">
        <v>30900919</v>
      </c>
      <c r="P542" s="4">
        <f t="shared" si="40"/>
        <v>370811028</v>
      </c>
      <c r="Q542" s="4">
        <v>19607.14</v>
      </c>
      <c r="R542" s="4">
        <f t="shared" si="41"/>
        <v>5.2876366988740151E-5</v>
      </c>
      <c r="S542" s="4">
        <f t="shared" si="42"/>
        <v>-3.6832626572298453E-3</v>
      </c>
    </row>
    <row r="543" spans="1:19" x14ac:dyDescent="0.25">
      <c r="A543" s="4" t="s">
        <v>2015</v>
      </c>
      <c r="B543" s="4" t="s">
        <v>2016</v>
      </c>
      <c r="C543" s="4" t="s">
        <v>2017</v>
      </c>
      <c r="D543" s="4" t="s">
        <v>2018</v>
      </c>
      <c r="E543" s="4">
        <v>33503775</v>
      </c>
      <c r="F543" s="4">
        <f t="shared" si="43"/>
        <v>402045300</v>
      </c>
      <c r="G543" s="4">
        <v>28004.02</v>
      </c>
      <c r="H543" s="4">
        <f t="shared" si="44"/>
        <v>6.9653892235526692E-5</v>
      </c>
      <c r="K543" s="4" t="s">
        <v>2015</v>
      </c>
      <c r="L543" s="4" t="s">
        <v>2016</v>
      </c>
      <c r="M543" s="4" t="s">
        <v>2017</v>
      </c>
      <c r="N543" s="4" t="s">
        <v>2018</v>
      </c>
      <c r="O543" s="4">
        <v>30900920</v>
      </c>
      <c r="P543" s="4">
        <f t="shared" si="40"/>
        <v>370811040</v>
      </c>
      <c r="Q543" s="4">
        <v>17728.11</v>
      </c>
      <c r="R543" s="4">
        <f t="shared" si="41"/>
        <v>4.7809013453321135E-5</v>
      </c>
      <c r="S543" s="4">
        <f t="shared" si="42"/>
        <v>-2.1844878782205556E-5</v>
      </c>
    </row>
    <row r="544" spans="1:19" x14ac:dyDescent="0.25">
      <c r="A544" s="4" t="s">
        <v>2019</v>
      </c>
      <c r="B544" s="4" t="s">
        <v>2020</v>
      </c>
      <c r="C544" s="4" t="s">
        <v>2021</v>
      </c>
      <c r="D544" s="4" t="s">
        <v>2021</v>
      </c>
      <c r="E544" s="4">
        <v>33503776</v>
      </c>
      <c r="F544" s="4">
        <f t="shared" si="43"/>
        <v>402045312</v>
      </c>
      <c r="G544" s="4">
        <v>17141.419999999998</v>
      </c>
      <c r="H544" s="4">
        <f t="shared" si="44"/>
        <v>4.2635542533076469E-5</v>
      </c>
      <c r="K544" s="4" t="s">
        <v>2019</v>
      </c>
      <c r="L544" s="4" t="s">
        <v>2020</v>
      </c>
      <c r="M544" s="4" t="s">
        <v>2021</v>
      </c>
      <c r="N544" s="4" t="s">
        <v>2021</v>
      </c>
      <c r="O544" s="4">
        <v>30900921</v>
      </c>
      <c r="P544" s="4">
        <f t="shared" si="40"/>
        <v>370811052</v>
      </c>
      <c r="Q544" s="4">
        <v>17583.919999999998</v>
      </c>
      <c r="R544" s="4">
        <f t="shared" si="41"/>
        <v>4.7420161575982361E-5</v>
      </c>
      <c r="S544" s="4">
        <f t="shared" si="42"/>
        <v>4.7846190429058917E-6</v>
      </c>
    </row>
    <row r="545" spans="1:19" x14ac:dyDescent="0.25">
      <c r="A545" s="4" t="s">
        <v>2022</v>
      </c>
      <c r="B545" s="4" t="s">
        <v>2023</v>
      </c>
      <c r="C545" s="4" t="s">
        <v>2024</v>
      </c>
      <c r="D545" s="4" t="s">
        <v>2025</v>
      </c>
      <c r="E545" s="4">
        <v>33503777</v>
      </c>
      <c r="F545" s="4">
        <f t="shared" si="43"/>
        <v>402045324</v>
      </c>
      <c r="G545" s="4">
        <v>17833.150000000001</v>
      </c>
      <c r="H545" s="4">
        <f t="shared" si="44"/>
        <v>4.4356068670506415E-5</v>
      </c>
      <c r="K545" s="4" t="s">
        <v>2022</v>
      </c>
      <c r="L545" s="4" t="s">
        <v>2023</v>
      </c>
      <c r="M545" s="4" t="s">
        <v>2024</v>
      </c>
      <c r="N545" s="4" t="s">
        <v>2025</v>
      </c>
      <c r="O545" s="4">
        <v>30900922</v>
      </c>
      <c r="P545" s="4">
        <f t="shared" si="40"/>
        <v>370811064</v>
      </c>
      <c r="Q545" s="4">
        <v>17491.8</v>
      </c>
      <c r="R545" s="4">
        <f t="shared" si="41"/>
        <v>4.7171731639593148E-5</v>
      </c>
      <c r="S545" s="4">
        <f t="shared" si="42"/>
        <v>2.8156629690867326E-6</v>
      </c>
    </row>
    <row r="546" spans="1:19" x14ac:dyDescent="0.25">
      <c r="A546" s="4" t="s">
        <v>2026</v>
      </c>
      <c r="B546" s="4" t="s">
        <v>2027</v>
      </c>
      <c r="C546" s="4" t="s">
        <v>2028</v>
      </c>
      <c r="D546" s="4" t="s">
        <v>2029</v>
      </c>
      <c r="E546" s="4">
        <v>33503778</v>
      </c>
      <c r="F546" s="4">
        <f t="shared" si="43"/>
        <v>402045336</v>
      </c>
      <c r="G546" s="4">
        <v>18390.64</v>
      </c>
      <c r="H546" s="4">
        <f t="shared" si="44"/>
        <v>4.5742702012093479E-5</v>
      </c>
      <c r="K546" s="4" t="s">
        <v>2026</v>
      </c>
      <c r="L546" s="4" t="s">
        <v>2027</v>
      </c>
      <c r="M546" s="4" t="s">
        <v>2028</v>
      </c>
      <c r="N546" s="4" t="s">
        <v>2029</v>
      </c>
      <c r="O546" s="4">
        <v>30900923</v>
      </c>
      <c r="P546" s="4">
        <f t="shared" si="40"/>
        <v>370811076</v>
      </c>
      <c r="Q546" s="4">
        <v>16649.25</v>
      </c>
      <c r="R546" s="4">
        <f t="shared" si="41"/>
        <v>4.4899548793413062E-5</v>
      </c>
      <c r="S546" s="4">
        <f t="shared" si="42"/>
        <v>-8.4315321868041749E-7</v>
      </c>
    </row>
    <row r="547" spans="1:19" x14ac:dyDescent="0.25">
      <c r="A547" s="4" t="s">
        <v>2030</v>
      </c>
      <c r="B547" s="4" t="s">
        <v>2031</v>
      </c>
      <c r="C547" s="4" t="s">
        <v>2032</v>
      </c>
      <c r="D547" s="4" t="s">
        <v>2032</v>
      </c>
      <c r="E547" s="4">
        <v>33503779</v>
      </c>
      <c r="F547" s="4">
        <f t="shared" si="43"/>
        <v>402045348</v>
      </c>
      <c r="G547" s="4">
        <v>64518.86</v>
      </c>
      <c r="H547" s="4">
        <f t="shared" si="44"/>
        <v>1.6047657390131026E-4</v>
      </c>
      <c r="K547" s="4" t="s">
        <v>2030</v>
      </c>
      <c r="L547" s="4" t="s">
        <v>2031</v>
      </c>
      <c r="M547" s="4" t="s">
        <v>2032</v>
      </c>
      <c r="N547" s="4" t="s">
        <v>2032</v>
      </c>
      <c r="O547" s="4">
        <v>30900924</v>
      </c>
      <c r="P547" s="4">
        <f t="shared" si="40"/>
        <v>370811088</v>
      </c>
      <c r="Q547" s="4">
        <v>16222.23</v>
      </c>
      <c r="R547" s="4">
        <f t="shared" si="41"/>
        <v>4.3747963653125714E-5</v>
      </c>
      <c r="S547" s="4">
        <f t="shared" si="42"/>
        <v>-1.1672861024818456E-4</v>
      </c>
    </row>
    <row r="548" spans="1:19" x14ac:dyDescent="0.25">
      <c r="A548" s="4" t="s">
        <v>2033</v>
      </c>
      <c r="B548" s="4" t="s">
        <v>2034</v>
      </c>
      <c r="C548" s="4" t="s">
        <v>2035</v>
      </c>
      <c r="D548" s="4" t="s">
        <v>2036</v>
      </c>
      <c r="E548" s="4">
        <v>33503780</v>
      </c>
      <c r="F548" s="4">
        <f t="shared" si="43"/>
        <v>402045360</v>
      </c>
      <c r="G548" s="4">
        <v>26252.14</v>
      </c>
      <c r="H548" s="4">
        <f t="shared" si="44"/>
        <v>6.5296463065759545E-5</v>
      </c>
      <c r="K548" s="4" t="s">
        <v>2033</v>
      </c>
      <c r="L548" s="4" t="s">
        <v>2034</v>
      </c>
      <c r="M548" s="4" t="s">
        <v>2035</v>
      </c>
      <c r="N548" s="4" t="s">
        <v>2036</v>
      </c>
      <c r="O548" s="4">
        <v>30900925</v>
      </c>
      <c r="P548" s="4">
        <f t="shared" si="40"/>
        <v>370811100</v>
      </c>
      <c r="Q548" s="4">
        <v>16206.34</v>
      </c>
      <c r="R548" s="4">
        <f t="shared" si="41"/>
        <v>4.3705110229979633E-5</v>
      </c>
      <c r="S548" s="4">
        <f t="shared" si="42"/>
        <v>-2.1591352835779911E-5</v>
      </c>
    </row>
    <row r="549" spans="1:19" x14ac:dyDescent="0.25">
      <c r="A549" s="4" t="s">
        <v>2037</v>
      </c>
      <c r="B549" s="4" t="s">
        <v>2038</v>
      </c>
      <c r="C549" s="4" t="s">
        <v>2039</v>
      </c>
      <c r="D549" s="4" t="s">
        <v>2039</v>
      </c>
      <c r="E549" s="4">
        <v>33503781</v>
      </c>
      <c r="F549" s="4">
        <f t="shared" si="43"/>
        <v>402045372</v>
      </c>
      <c r="G549" s="4">
        <v>49699.61</v>
      </c>
      <c r="H549" s="4">
        <f t="shared" si="44"/>
        <v>1.2361691854022883E-4</v>
      </c>
      <c r="K549" s="4" t="s">
        <v>2037</v>
      </c>
      <c r="L549" s="4" t="s">
        <v>2038</v>
      </c>
      <c r="M549" s="4" t="s">
        <v>2039</v>
      </c>
      <c r="N549" s="4" t="s">
        <v>2039</v>
      </c>
      <c r="O549" s="4">
        <v>30900926</v>
      </c>
      <c r="P549" s="4">
        <f t="shared" si="40"/>
        <v>370811112</v>
      </c>
      <c r="Q549" s="4">
        <v>15925.32</v>
      </c>
      <c r="R549" s="4">
        <f t="shared" si="41"/>
        <v>4.29472566614994E-5</v>
      </c>
      <c r="S549" s="4">
        <f t="shared" si="42"/>
        <v>-8.0669661878729433E-5</v>
      </c>
    </row>
    <row r="550" spans="1:19" x14ac:dyDescent="0.25">
      <c r="A550" s="4" t="s">
        <v>2040</v>
      </c>
      <c r="B550" s="4" t="s">
        <v>2041</v>
      </c>
      <c r="C550" s="4" t="s">
        <v>2042</v>
      </c>
      <c r="D550" s="4" t="s">
        <v>2043</v>
      </c>
      <c r="E550" s="4">
        <v>33503782</v>
      </c>
      <c r="F550" s="4">
        <f t="shared" si="43"/>
        <v>402045384</v>
      </c>
      <c r="G550" s="4">
        <v>46247.839999999997</v>
      </c>
      <c r="H550" s="4">
        <f t="shared" si="44"/>
        <v>1.1503139158040923E-4</v>
      </c>
      <c r="K550" s="4" t="s">
        <v>2040</v>
      </c>
      <c r="L550" s="4" t="s">
        <v>2041</v>
      </c>
      <c r="M550" s="4" t="s">
        <v>2042</v>
      </c>
      <c r="N550" s="4" t="s">
        <v>2043</v>
      </c>
      <c r="O550" s="4">
        <v>30900927</v>
      </c>
      <c r="P550" s="4">
        <f t="shared" si="40"/>
        <v>370811124</v>
      </c>
      <c r="Q550" s="4">
        <v>14279.37</v>
      </c>
      <c r="R550" s="4">
        <f t="shared" si="41"/>
        <v>3.8508472577537884E-5</v>
      </c>
      <c r="S550" s="4">
        <f t="shared" si="42"/>
        <v>-7.6522919002871344E-5</v>
      </c>
    </row>
    <row r="551" spans="1:19" x14ac:dyDescent="0.25">
      <c r="A551" s="4" t="s">
        <v>2044</v>
      </c>
      <c r="B551" s="4" t="s">
        <v>2045</v>
      </c>
      <c r="C551" s="4" t="s">
        <v>2046</v>
      </c>
      <c r="D551" s="4" t="s">
        <v>2047</v>
      </c>
      <c r="E551" s="4">
        <v>33503783</v>
      </c>
      <c r="F551" s="4">
        <f t="shared" si="43"/>
        <v>402045396</v>
      </c>
      <c r="G551" s="4">
        <v>2722.4</v>
      </c>
      <c r="H551" s="4">
        <f t="shared" si="44"/>
        <v>6.7713746434743407E-6</v>
      </c>
      <c r="K551" s="4" t="s">
        <v>2044</v>
      </c>
      <c r="L551" s="4" t="s">
        <v>2045</v>
      </c>
      <c r="M551" s="4" t="s">
        <v>2046</v>
      </c>
      <c r="N551" s="4" t="s">
        <v>2047</v>
      </c>
      <c r="O551" s="4">
        <v>30900928</v>
      </c>
      <c r="P551" s="4">
        <f t="shared" si="40"/>
        <v>370811136</v>
      </c>
      <c r="Q551" s="4">
        <v>14219.29</v>
      </c>
      <c r="R551" s="4">
        <f t="shared" si="41"/>
        <v>3.8346448149820403E-5</v>
      </c>
      <c r="S551" s="4">
        <f t="shared" si="42"/>
        <v>3.1575073506346065E-5</v>
      </c>
    </row>
    <row r="552" spans="1:19" x14ac:dyDescent="0.25">
      <c r="A552" s="4" t="s">
        <v>2048</v>
      </c>
      <c r="B552" s="4" t="s">
        <v>2049</v>
      </c>
      <c r="C552" s="4" t="s">
        <v>2050</v>
      </c>
      <c r="D552" s="4" t="s">
        <v>2051</v>
      </c>
      <c r="E552" s="4">
        <v>33503784</v>
      </c>
      <c r="F552" s="4">
        <f t="shared" si="43"/>
        <v>402045408</v>
      </c>
      <c r="G552" s="4">
        <v>62716.480000000003</v>
      </c>
      <c r="H552" s="4">
        <f t="shared" si="44"/>
        <v>1.5599352399518017E-4</v>
      </c>
      <c r="K552" s="4" t="s">
        <v>2048</v>
      </c>
      <c r="L552" s="4" t="s">
        <v>2049</v>
      </c>
      <c r="M552" s="4" t="s">
        <v>2050</v>
      </c>
      <c r="N552" s="4" t="s">
        <v>2051</v>
      </c>
      <c r="O552" s="4">
        <v>30900929</v>
      </c>
      <c r="P552" s="4">
        <f t="shared" si="40"/>
        <v>370811148</v>
      </c>
      <c r="Q552" s="4">
        <v>14093.93</v>
      </c>
      <c r="R552" s="4">
        <f t="shared" si="41"/>
        <v>3.8008377245443548E-5</v>
      </c>
      <c r="S552" s="4">
        <f t="shared" si="42"/>
        <v>-1.1798514674973662E-4</v>
      </c>
    </row>
    <row r="553" spans="1:19" x14ac:dyDescent="0.25">
      <c r="A553" s="4" t="s">
        <v>2052</v>
      </c>
      <c r="B553" s="4" t="s">
        <v>2053</v>
      </c>
      <c r="C553" s="4" t="s">
        <v>2054</v>
      </c>
      <c r="D553" s="4" t="s">
        <v>2054</v>
      </c>
      <c r="E553" s="4">
        <v>33503785</v>
      </c>
      <c r="F553" s="4">
        <f t="shared" si="43"/>
        <v>402045420</v>
      </c>
      <c r="G553" s="4">
        <v>29883.79</v>
      </c>
      <c r="H553" s="4">
        <f t="shared" si="44"/>
        <v>7.4329387958206318E-5</v>
      </c>
      <c r="K553" s="4" t="s">
        <v>2052</v>
      </c>
      <c r="L553" s="4" t="s">
        <v>2053</v>
      </c>
      <c r="M553" s="4" t="s">
        <v>2054</v>
      </c>
      <c r="N553" s="4" t="s">
        <v>2054</v>
      </c>
      <c r="O553" s="4">
        <v>30900930</v>
      </c>
      <c r="P553" s="4">
        <f t="shared" si="40"/>
        <v>370811160</v>
      </c>
      <c r="Q553" s="4">
        <v>14046.66</v>
      </c>
      <c r="R553" s="4">
        <f t="shared" si="41"/>
        <v>3.7880898730232389E-5</v>
      </c>
      <c r="S553" s="4">
        <f t="shared" si="42"/>
        <v>-3.6448489227973929E-5</v>
      </c>
    </row>
    <row r="554" spans="1:19" x14ac:dyDescent="0.25">
      <c r="A554" s="4" t="s">
        <v>113</v>
      </c>
      <c r="B554" s="4" t="s">
        <v>114</v>
      </c>
      <c r="C554" s="4" t="s">
        <v>115</v>
      </c>
      <c r="D554" s="4" t="s">
        <v>86</v>
      </c>
      <c r="E554" s="4">
        <v>33503786</v>
      </c>
      <c r="F554" s="4">
        <f t="shared" si="43"/>
        <v>402045432</v>
      </c>
      <c r="G554" s="4">
        <v>15463.9</v>
      </c>
      <c r="H554" s="4">
        <f t="shared" si="44"/>
        <v>3.8463066034785842E-5</v>
      </c>
      <c r="K554" s="4" t="s">
        <v>113</v>
      </c>
      <c r="L554" s="4" t="s">
        <v>114</v>
      </c>
      <c r="M554" s="4" t="s">
        <v>115</v>
      </c>
      <c r="N554" s="4" t="s">
        <v>86</v>
      </c>
      <c r="O554" s="4">
        <v>30900931</v>
      </c>
      <c r="P554" s="4">
        <f t="shared" si="40"/>
        <v>370811172</v>
      </c>
      <c r="Q554" s="4">
        <v>14004.02</v>
      </c>
      <c r="R554" s="4">
        <f t="shared" si="41"/>
        <v>3.7765906362713366E-5</v>
      </c>
      <c r="S554" s="4">
        <f t="shared" si="42"/>
        <v>-6.9715967207247649E-7</v>
      </c>
    </row>
    <row r="555" spans="1:19" x14ac:dyDescent="0.25">
      <c r="A555" s="4">
        <v>90672</v>
      </c>
      <c r="B555" s="4" t="s">
        <v>2055</v>
      </c>
      <c r="C555" s="4" t="s">
        <v>2056</v>
      </c>
      <c r="D555" s="4" t="s">
        <v>2057</v>
      </c>
      <c r="E555" s="4">
        <v>33503787</v>
      </c>
      <c r="F555" s="4">
        <f t="shared" si="43"/>
        <v>402045444</v>
      </c>
      <c r="G555" s="4">
        <v>7756.99</v>
      </c>
      <c r="H555" s="4">
        <f t="shared" si="44"/>
        <v>1.9293813959996023E-5</v>
      </c>
      <c r="K555" s="4">
        <v>90672</v>
      </c>
      <c r="L555" s="4" t="s">
        <v>2055</v>
      </c>
      <c r="M555" s="4" t="s">
        <v>2056</v>
      </c>
      <c r="N555" s="4" t="s">
        <v>2057</v>
      </c>
      <c r="O555" s="4">
        <v>30900932</v>
      </c>
      <c r="P555" s="4">
        <f t="shared" si="40"/>
        <v>370811184</v>
      </c>
      <c r="Q555" s="4">
        <v>13316.69</v>
      </c>
      <c r="R555" s="4">
        <f t="shared" si="41"/>
        <v>3.591232027133249E-5</v>
      </c>
      <c r="S555" s="4">
        <f t="shared" si="42"/>
        <v>1.6618506311336467E-5</v>
      </c>
    </row>
    <row r="556" spans="1:19" x14ac:dyDescent="0.25">
      <c r="A556" s="4" t="s">
        <v>2058</v>
      </c>
      <c r="B556" s="4" t="s">
        <v>2059</v>
      </c>
      <c r="C556" s="4" t="s">
        <v>2060</v>
      </c>
      <c r="D556" s="4" t="s">
        <v>2061</v>
      </c>
      <c r="E556" s="4">
        <v>33503788</v>
      </c>
      <c r="F556" s="4">
        <f t="shared" si="43"/>
        <v>402045456</v>
      </c>
      <c r="G556" s="4">
        <v>635.36</v>
      </c>
      <c r="H556" s="4">
        <f t="shared" si="44"/>
        <v>1.5803188184770828E-6</v>
      </c>
      <c r="K556" s="4" t="s">
        <v>2058</v>
      </c>
      <c r="L556" s="4" t="s">
        <v>2059</v>
      </c>
      <c r="M556" s="4" t="s">
        <v>2060</v>
      </c>
      <c r="N556" s="4" t="s">
        <v>2061</v>
      </c>
      <c r="O556" s="4">
        <v>30900933</v>
      </c>
      <c r="P556" s="4">
        <f t="shared" si="40"/>
        <v>370811196</v>
      </c>
      <c r="Q556" s="4">
        <v>13156.8</v>
      </c>
      <c r="R556" s="4">
        <f t="shared" si="41"/>
        <v>3.5481129323829797E-5</v>
      </c>
      <c r="S556" s="4">
        <f t="shared" si="42"/>
        <v>3.3900810505352717E-5</v>
      </c>
    </row>
    <row r="557" spans="1:19" x14ac:dyDescent="0.25">
      <c r="A557" s="4" t="s">
        <v>2062</v>
      </c>
      <c r="B557" s="4" t="s">
        <v>2063</v>
      </c>
      <c r="C557" s="4" t="s">
        <v>2064</v>
      </c>
      <c r="D557" s="4" t="s">
        <v>2065</v>
      </c>
      <c r="E557" s="4">
        <v>33503789</v>
      </c>
      <c r="F557" s="4">
        <f t="shared" si="43"/>
        <v>402045468</v>
      </c>
      <c r="G557" s="4">
        <v>17113.39</v>
      </c>
      <c r="H557" s="4">
        <f t="shared" si="44"/>
        <v>4.256580750712504E-5</v>
      </c>
      <c r="K557" s="4" t="s">
        <v>2062</v>
      </c>
      <c r="L557" s="4" t="s">
        <v>2063</v>
      </c>
      <c r="M557" s="4" t="s">
        <v>2064</v>
      </c>
      <c r="N557" s="4" t="s">
        <v>2065</v>
      </c>
      <c r="O557" s="4">
        <v>30900934</v>
      </c>
      <c r="P557" s="4">
        <f t="shared" si="40"/>
        <v>370811208</v>
      </c>
      <c r="Q557" s="4">
        <v>13139.99</v>
      </c>
      <c r="R557" s="4">
        <f t="shared" si="41"/>
        <v>3.5435795133786784E-5</v>
      </c>
      <c r="S557" s="4">
        <f t="shared" si="42"/>
        <v>-7.1300123733382561E-6</v>
      </c>
    </row>
    <row r="558" spans="1:19" x14ac:dyDescent="0.25">
      <c r="A558" s="4" t="s">
        <v>2066</v>
      </c>
      <c r="B558" s="4" t="s">
        <v>2067</v>
      </c>
      <c r="C558" s="4" t="s">
        <v>2068</v>
      </c>
      <c r="D558" s="4" t="s">
        <v>2068</v>
      </c>
      <c r="E558" s="4">
        <v>33503790</v>
      </c>
      <c r="F558" s="4">
        <f t="shared" si="43"/>
        <v>402045480</v>
      </c>
      <c r="G558" s="4">
        <v>356800.54</v>
      </c>
      <c r="H558" s="4">
        <f t="shared" si="44"/>
        <v>8.8746312979317654E-4</v>
      </c>
      <c r="K558" s="4" t="s">
        <v>2066</v>
      </c>
      <c r="L558" s="4" t="s">
        <v>2067</v>
      </c>
      <c r="M558" s="4" t="s">
        <v>2068</v>
      </c>
      <c r="N558" s="4" t="s">
        <v>2068</v>
      </c>
      <c r="O558" s="4">
        <v>30900935</v>
      </c>
      <c r="P558" s="4">
        <f t="shared" si="40"/>
        <v>370811220</v>
      </c>
      <c r="Q558" s="4">
        <v>12893.59</v>
      </c>
      <c r="R558" s="4">
        <f t="shared" si="41"/>
        <v>3.4771304924376347E-5</v>
      </c>
      <c r="S558" s="4">
        <f t="shared" si="42"/>
        <v>-8.5269182486880015E-4</v>
      </c>
    </row>
    <row r="559" spans="1:19" x14ac:dyDescent="0.25">
      <c r="A559" s="4">
        <v>90687</v>
      </c>
      <c r="B559" s="4" t="s">
        <v>2069</v>
      </c>
      <c r="C559" s="4" t="s">
        <v>2070</v>
      </c>
      <c r="D559" s="4" t="s">
        <v>2071</v>
      </c>
      <c r="E559" s="4">
        <v>33503791</v>
      </c>
      <c r="F559" s="4">
        <f t="shared" si="43"/>
        <v>402045492</v>
      </c>
      <c r="G559" s="4">
        <v>7196.53</v>
      </c>
      <c r="H559" s="4">
        <f t="shared" si="44"/>
        <v>1.7899790305321964E-5</v>
      </c>
      <c r="K559" s="4">
        <v>90687</v>
      </c>
      <c r="L559" s="4" t="s">
        <v>2069</v>
      </c>
      <c r="M559" s="4" t="s">
        <v>2070</v>
      </c>
      <c r="N559" s="4" t="s">
        <v>2071</v>
      </c>
      <c r="O559" s="4">
        <v>30900936</v>
      </c>
      <c r="P559" s="4">
        <f t="shared" si="40"/>
        <v>370811232</v>
      </c>
      <c r="Q559" s="4">
        <v>12164.48</v>
      </c>
      <c r="R559" s="4">
        <f t="shared" si="41"/>
        <v>3.2805047286162035E-5</v>
      </c>
      <c r="S559" s="4">
        <f t="shared" si="42"/>
        <v>1.4905256980840071E-5</v>
      </c>
    </row>
    <row r="560" spans="1:19" x14ac:dyDescent="0.25">
      <c r="A560" s="4" t="s">
        <v>2072</v>
      </c>
      <c r="B560" s="4" t="s">
        <v>2073</v>
      </c>
      <c r="C560" s="4" t="s">
        <v>2074</v>
      </c>
      <c r="D560" s="4" t="s">
        <v>2074</v>
      </c>
      <c r="E560" s="4">
        <v>33503792</v>
      </c>
      <c r="F560" s="4">
        <f t="shared" si="43"/>
        <v>402045504</v>
      </c>
      <c r="G560" s="4">
        <v>9369.0400000000009</v>
      </c>
      <c r="H560" s="4">
        <f t="shared" si="44"/>
        <v>2.3303431842381706E-5</v>
      </c>
      <c r="K560" s="4" t="s">
        <v>2072</v>
      </c>
      <c r="L560" s="4" t="s">
        <v>2073</v>
      </c>
      <c r="M560" s="4" t="s">
        <v>2074</v>
      </c>
      <c r="N560" s="4" t="s">
        <v>2074</v>
      </c>
      <c r="O560" s="4">
        <v>30900937</v>
      </c>
      <c r="P560" s="4">
        <f t="shared" si="40"/>
        <v>370811244</v>
      </c>
      <c r="Q560" s="4">
        <v>11369.74</v>
      </c>
      <c r="R560" s="4">
        <f t="shared" si="41"/>
        <v>3.0661799457192297E-5</v>
      </c>
      <c r="S560" s="4">
        <f t="shared" si="42"/>
        <v>7.3583676148105912E-6</v>
      </c>
    </row>
    <row r="561" spans="1:19" x14ac:dyDescent="0.25">
      <c r="A561" s="4" t="s">
        <v>2075</v>
      </c>
      <c r="B561" s="4" t="s">
        <v>2076</v>
      </c>
      <c r="C561" s="4" t="s">
        <v>2077</v>
      </c>
      <c r="D561" s="4" t="s">
        <v>2077</v>
      </c>
      <c r="E561" s="4">
        <v>33503793</v>
      </c>
      <c r="F561" s="4">
        <f t="shared" si="43"/>
        <v>402045516</v>
      </c>
      <c r="G561" s="4">
        <v>20323.88</v>
      </c>
      <c r="H561" s="4">
        <f t="shared" si="44"/>
        <v>5.0551191820778822E-5</v>
      </c>
      <c r="K561" s="4" t="s">
        <v>2075</v>
      </c>
      <c r="L561" s="4" t="s">
        <v>2076</v>
      </c>
      <c r="M561" s="4" t="s">
        <v>2077</v>
      </c>
      <c r="N561" s="4" t="s">
        <v>2077</v>
      </c>
      <c r="O561" s="4">
        <v>30900938</v>
      </c>
      <c r="P561" s="4">
        <f t="shared" si="40"/>
        <v>370811256</v>
      </c>
      <c r="Q561" s="4">
        <v>10921.1</v>
      </c>
      <c r="R561" s="4">
        <f t="shared" si="41"/>
        <v>2.9451910704673972E-5</v>
      </c>
      <c r="S561" s="4">
        <f t="shared" si="42"/>
        <v>-2.109928111610485E-5</v>
      </c>
    </row>
    <row r="562" spans="1:19" x14ac:dyDescent="0.25">
      <c r="A562" s="4" t="s">
        <v>2078</v>
      </c>
      <c r="B562" s="4" t="s">
        <v>2079</v>
      </c>
      <c r="C562" s="4" t="s">
        <v>2080</v>
      </c>
      <c r="D562" s="4" t="s">
        <v>2081</v>
      </c>
      <c r="E562" s="4">
        <v>33503794</v>
      </c>
      <c r="F562" s="4">
        <f t="shared" si="43"/>
        <v>402045528</v>
      </c>
      <c r="G562" s="4">
        <v>11367.39</v>
      </c>
      <c r="H562" s="4">
        <f t="shared" si="44"/>
        <v>2.8273887428987891E-5</v>
      </c>
      <c r="K562" s="4" t="s">
        <v>2078</v>
      </c>
      <c r="L562" s="4" t="s">
        <v>2079</v>
      </c>
      <c r="M562" s="4" t="s">
        <v>2080</v>
      </c>
      <c r="N562" s="4" t="s">
        <v>2081</v>
      </c>
      <c r="O562" s="4">
        <v>30900939</v>
      </c>
      <c r="P562" s="4">
        <f t="shared" si="40"/>
        <v>370811268</v>
      </c>
      <c r="Q562" s="4">
        <v>10128.799999999999</v>
      </c>
      <c r="R562" s="4">
        <f t="shared" si="41"/>
        <v>2.7315243289748141E-5</v>
      </c>
      <c r="S562" s="4">
        <f t="shared" si="42"/>
        <v>-9.5864413923974986E-7</v>
      </c>
    </row>
    <row r="563" spans="1:19" x14ac:dyDescent="0.25">
      <c r="A563" s="4" t="s">
        <v>2082</v>
      </c>
      <c r="B563" s="4" t="s">
        <v>2083</v>
      </c>
      <c r="C563" s="4" t="s">
        <v>2084</v>
      </c>
      <c r="D563" s="4" t="s">
        <v>2085</v>
      </c>
      <c r="E563" s="4">
        <v>33503795</v>
      </c>
      <c r="F563" s="4">
        <f t="shared" si="43"/>
        <v>402045540</v>
      </c>
      <c r="G563" s="4">
        <v>57218.53</v>
      </c>
      <c r="H563" s="4">
        <f t="shared" si="44"/>
        <v>1.4231852938848669E-4</v>
      </c>
      <c r="K563" s="4" t="s">
        <v>2082</v>
      </c>
      <c r="L563" s="4" t="s">
        <v>2083</v>
      </c>
      <c r="M563" s="4" t="s">
        <v>2084</v>
      </c>
      <c r="N563" s="4" t="s">
        <v>2085</v>
      </c>
      <c r="O563" s="4">
        <v>30900940</v>
      </c>
      <c r="P563" s="4">
        <f t="shared" si="40"/>
        <v>370811280</v>
      </c>
      <c r="Q563" s="4">
        <v>10043.709999999999</v>
      </c>
      <c r="R563" s="4">
        <f t="shared" si="41"/>
        <v>2.7085772579518076E-5</v>
      </c>
      <c r="S563" s="4">
        <f t="shared" si="42"/>
        <v>-1.1523275680896861E-4</v>
      </c>
    </row>
    <row r="564" spans="1:19" x14ac:dyDescent="0.25">
      <c r="A564" s="4" t="s">
        <v>2086</v>
      </c>
      <c r="B564" s="4" t="s">
        <v>2087</v>
      </c>
      <c r="C564" s="4" t="s">
        <v>2088</v>
      </c>
      <c r="D564" s="4" t="s">
        <v>2089</v>
      </c>
      <c r="E564" s="4">
        <v>33503796</v>
      </c>
      <c r="F564" s="4">
        <f t="shared" si="43"/>
        <v>402045552</v>
      </c>
      <c r="G564" s="4">
        <v>2962.35</v>
      </c>
      <c r="H564" s="4">
        <f t="shared" si="44"/>
        <v>7.3681949352843481E-6</v>
      </c>
      <c r="K564" s="4" t="s">
        <v>2086</v>
      </c>
      <c r="L564" s="4" t="s">
        <v>2087</v>
      </c>
      <c r="M564" s="4" t="s">
        <v>2088</v>
      </c>
      <c r="N564" s="4" t="s">
        <v>2089</v>
      </c>
      <c r="O564" s="4">
        <v>30900941</v>
      </c>
      <c r="P564" s="4">
        <f t="shared" si="40"/>
        <v>370811292</v>
      </c>
      <c r="Q564" s="4">
        <v>9646.83</v>
      </c>
      <c r="R564" s="4">
        <f t="shared" si="41"/>
        <v>2.60154698848815E-5</v>
      </c>
      <c r="S564" s="4">
        <f t="shared" si="42"/>
        <v>1.8647274949597154E-5</v>
      </c>
    </row>
    <row r="565" spans="1:19" x14ac:dyDescent="0.25">
      <c r="A565" s="4" t="s">
        <v>2090</v>
      </c>
      <c r="B565" s="4" t="s">
        <v>2091</v>
      </c>
      <c r="C565" s="4" t="s">
        <v>2092</v>
      </c>
      <c r="D565" s="4" t="s">
        <v>2093</v>
      </c>
      <c r="E565" s="4">
        <v>33503797</v>
      </c>
      <c r="F565" s="4">
        <f t="shared" si="43"/>
        <v>402045564</v>
      </c>
      <c r="G565" s="4">
        <v>7873.2</v>
      </c>
      <c r="H565" s="4">
        <f t="shared" si="44"/>
        <v>1.9582855041773326E-5</v>
      </c>
      <c r="K565" s="4" t="s">
        <v>2090</v>
      </c>
      <c r="L565" s="4" t="s">
        <v>2091</v>
      </c>
      <c r="M565" s="4" t="s">
        <v>2092</v>
      </c>
      <c r="N565" s="4" t="s">
        <v>2093</v>
      </c>
      <c r="O565" s="4">
        <v>30900942</v>
      </c>
      <c r="P565" s="4">
        <f t="shared" si="40"/>
        <v>370811304</v>
      </c>
      <c r="Q565" s="4">
        <v>9350.48</v>
      </c>
      <c r="R565" s="4">
        <f t="shared" si="41"/>
        <v>2.5216275499519289E-5</v>
      </c>
      <c r="S565" s="4">
        <f t="shared" si="42"/>
        <v>5.6334204577459634E-6</v>
      </c>
    </row>
    <row r="566" spans="1:19" x14ac:dyDescent="0.25">
      <c r="A566" s="4" t="s">
        <v>2094</v>
      </c>
      <c r="B566" s="4" t="s">
        <v>2095</v>
      </c>
      <c r="C566" s="4" t="s">
        <v>2096</v>
      </c>
      <c r="D566" s="4" t="s">
        <v>2097</v>
      </c>
      <c r="E566" s="4">
        <v>33503798</v>
      </c>
      <c r="F566" s="4">
        <f t="shared" si="43"/>
        <v>402045576</v>
      </c>
      <c r="G566" s="4">
        <v>12460.63</v>
      </c>
      <c r="H566" s="4">
        <f t="shared" si="44"/>
        <v>3.099307825737647E-5</v>
      </c>
      <c r="K566" s="4" t="s">
        <v>2094</v>
      </c>
      <c r="L566" s="4" t="s">
        <v>2095</v>
      </c>
      <c r="M566" s="4" t="s">
        <v>2096</v>
      </c>
      <c r="N566" s="4" t="s">
        <v>2097</v>
      </c>
      <c r="O566" s="4">
        <v>30900943</v>
      </c>
      <c r="P566" s="4">
        <f t="shared" si="40"/>
        <v>370811316</v>
      </c>
      <c r="Q566" s="4">
        <v>9132.66</v>
      </c>
      <c r="R566" s="4">
        <f t="shared" si="41"/>
        <v>2.4628860031876697E-5</v>
      </c>
      <c r="S566" s="4">
        <f t="shared" si="42"/>
        <v>-6.3642182254997727E-6</v>
      </c>
    </row>
    <row r="567" spans="1:19" x14ac:dyDescent="0.25">
      <c r="A567" s="4" t="s">
        <v>2098</v>
      </c>
      <c r="B567" s="4" t="s">
        <v>2099</v>
      </c>
      <c r="C567" s="4" t="s">
        <v>2100</v>
      </c>
      <c r="D567" s="4" t="s">
        <v>2100</v>
      </c>
      <c r="E567" s="4">
        <v>33503799</v>
      </c>
      <c r="F567" s="4">
        <f t="shared" si="43"/>
        <v>402045588</v>
      </c>
      <c r="G567" s="4">
        <v>44774.16</v>
      </c>
      <c r="H567" s="4">
        <f t="shared" si="44"/>
        <v>1.1136587823965875E-4</v>
      </c>
      <c r="K567" s="4" t="s">
        <v>2098</v>
      </c>
      <c r="L567" s="4" t="s">
        <v>2099</v>
      </c>
      <c r="M567" s="4" t="s">
        <v>2100</v>
      </c>
      <c r="N567" s="4" t="s">
        <v>2100</v>
      </c>
      <c r="O567" s="4">
        <v>30900944</v>
      </c>
      <c r="P567" s="4">
        <f t="shared" si="40"/>
        <v>370811328</v>
      </c>
      <c r="Q567" s="4">
        <v>8901.6</v>
      </c>
      <c r="R567" s="4">
        <f t="shared" si="41"/>
        <v>2.400573911269507E-5</v>
      </c>
      <c r="S567" s="4">
        <f t="shared" si="42"/>
        <v>-8.736013912696367E-5</v>
      </c>
    </row>
    <row r="568" spans="1:19" x14ac:dyDescent="0.25">
      <c r="A568" s="4" t="s">
        <v>2101</v>
      </c>
      <c r="B568" s="4" t="s">
        <v>2102</v>
      </c>
      <c r="C568" s="4" t="s">
        <v>2103</v>
      </c>
      <c r="D568" s="4" t="s">
        <v>2104</v>
      </c>
      <c r="E568" s="4">
        <v>33503800</v>
      </c>
      <c r="F568" s="4">
        <f t="shared" si="43"/>
        <v>402045600</v>
      </c>
      <c r="G568" s="4">
        <v>7207.09</v>
      </c>
      <c r="H568" s="4">
        <f t="shared" si="44"/>
        <v>1.7926051174294658E-5</v>
      </c>
      <c r="K568" s="4" t="s">
        <v>2101</v>
      </c>
      <c r="L568" s="4" t="s">
        <v>2102</v>
      </c>
      <c r="M568" s="4" t="s">
        <v>2103</v>
      </c>
      <c r="N568" s="4" t="s">
        <v>2104</v>
      </c>
      <c r="O568" s="4">
        <v>30900945</v>
      </c>
      <c r="P568" s="4">
        <f t="shared" si="40"/>
        <v>370811340</v>
      </c>
      <c r="Q568" s="4">
        <v>8710.75</v>
      </c>
      <c r="R568" s="4">
        <f t="shared" si="41"/>
        <v>2.3491056125737686E-5</v>
      </c>
      <c r="S568" s="4">
        <f t="shared" si="42"/>
        <v>5.5650049514430287E-6</v>
      </c>
    </row>
    <row r="569" spans="1:19" x14ac:dyDescent="0.25">
      <c r="A569" s="4" t="s">
        <v>2105</v>
      </c>
      <c r="B569" s="4" t="s">
        <v>2106</v>
      </c>
      <c r="C569" s="4" t="s">
        <v>2107</v>
      </c>
      <c r="D569" s="4" t="s">
        <v>2107</v>
      </c>
      <c r="E569" s="4">
        <v>33503801</v>
      </c>
      <c r="F569" s="4">
        <f t="shared" si="43"/>
        <v>402045612</v>
      </c>
      <c r="G569" s="4">
        <v>47415.86</v>
      </c>
      <c r="H569" s="4">
        <f t="shared" si="44"/>
        <v>1.1793651910321062E-4</v>
      </c>
      <c r="K569" s="4" t="s">
        <v>2105</v>
      </c>
      <c r="L569" s="4" t="s">
        <v>2106</v>
      </c>
      <c r="M569" s="4" t="s">
        <v>2107</v>
      </c>
      <c r="N569" s="4" t="s">
        <v>2107</v>
      </c>
      <c r="O569" s="4">
        <v>30900946</v>
      </c>
      <c r="P569" s="4">
        <f t="shared" si="40"/>
        <v>370811352</v>
      </c>
      <c r="Q569" s="4">
        <v>8453.1200000000008</v>
      </c>
      <c r="R569" s="4">
        <f t="shared" si="41"/>
        <v>2.2796281598196597E-5</v>
      </c>
      <c r="S569" s="4">
        <f t="shared" si="42"/>
        <v>-9.5140237505014015E-5</v>
      </c>
    </row>
    <row r="570" spans="1:19" x14ac:dyDescent="0.25">
      <c r="A570" s="4" t="s">
        <v>2108</v>
      </c>
      <c r="B570" s="4" t="s">
        <v>2109</v>
      </c>
      <c r="C570" s="4" t="s">
        <v>2110</v>
      </c>
      <c r="D570" s="4" t="s">
        <v>2111</v>
      </c>
      <c r="E570" s="4">
        <v>33503802</v>
      </c>
      <c r="F570" s="4">
        <f t="shared" si="43"/>
        <v>402045624</v>
      </c>
      <c r="G570" s="4">
        <v>39417.42</v>
      </c>
      <c r="H570" s="4">
        <f t="shared" si="44"/>
        <v>9.8042156528981394E-5</v>
      </c>
      <c r="K570" s="4" t="s">
        <v>2108</v>
      </c>
      <c r="L570" s="4" t="s">
        <v>2109</v>
      </c>
      <c r="M570" s="4" t="s">
        <v>2110</v>
      </c>
      <c r="N570" s="4" t="s">
        <v>2111</v>
      </c>
      <c r="O570" s="4">
        <v>30900947</v>
      </c>
      <c r="P570" s="4">
        <f t="shared" si="40"/>
        <v>370811364</v>
      </c>
      <c r="Q570" s="4">
        <v>8401.6</v>
      </c>
      <c r="R570" s="4">
        <f t="shared" si="41"/>
        <v>2.2657342292238919E-5</v>
      </c>
      <c r="S570" s="4">
        <f t="shared" si="42"/>
        <v>-7.5384814236742478E-5</v>
      </c>
    </row>
    <row r="571" spans="1:19" x14ac:dyDescent="0.25">
      <c r="A571" s="4" t="s">
        <v>2112</v>
      </c>
      <c r="B571" s="4" t="s">
        <v>2113</v>
      </c>
      <c r="C571" s="4" t="s">
        <v>2114</v>
      </c>
      <c r="D571" s="4" t="s">
        <v>2115</v>
      </c>
      <c r="E571" s="4">
        <v>33503803</v>
      </c>
      <c r="F571" s="4">
        <f t="shared" si="43"/>
        <v>402045636</v>
      </c>
      <c r="G571" s="4"/>
      <c r="H571" s="4">
        <f t="shared" si="44"/>
        <v>0</v>
      </c>
      <c r="K571" s="4" t="s">
        <v>2112</v>
      </c>
      <c r="L571" s="4" t="s">
        <v>2113</v>
      </c>
      <c r="M571" s="4" t="s">
        <v>2114</v>
      </c>
      <c r="N571" s="4" t="s">
        <v>2115</v>
      </c>
      <c r="O571" s="4">
        <v>30900948</v>
      </c>
      <c r="P571" s="4">
        <f t="shared" si="40"/>
        <v>370811376</v>
      </c>
      <c r="Q571" s="4">
        <v>8379.7000000000007</v>
      </c>
      <c r="R571" s="4">
        <f t="shared" si="41"/>
        <v>2.2598281882268899E-5</v>
      </c>
      <c r="S571" s="4">
        <f t="shared" si="42"/>
        <v>2.2598281882268899E-5</v>
      </c>
    </row>
    <row r="572" spans="1:19" x14ac:dyDescent="0.25">
      <c r="A572" s="4" t="s">
        <v>2116</v>
      </c>
      <c r="B572" s="4" t="s">
        <v>2117</v>
      </c>
      <c r="C572" s="4" t="s">
        <v>2118</v>
      </c>
      <c r="D572" s="4" t="s">
        <v>1863</v>
      </c>
      <c r="E572" s="4">
        <v>33503804</v>
      </c>
      <c r="F572" s="4">
        <f t="shared" si="43"/>
        <v>402045648</v>
      </c>
      <c r="G572" s="4">
        <v>17512.72</v>
      </c>
      <c r="H572" s="4">
        <f t="shared" si="44"/>
        <v>4.3559033873685907E-5</v>
      </c>
      <c r="K572" s="4" t="s">
        <v>2116</v>
      </c>
      <c r="L572" s="4" t="s">
        <v>2117</v>
      </c>
      <c r="M572" s="4" t="s">
        <v>2118</v>
      </c>
      <c r="N572" s="4" t="s">
        <v>1863</v>
      </c>
      <c r="O572" s="4">
        <v>30900949</v>
      </c>
      <c r="P572" s="4">
        <f t="shared" si="40"/>
        <v>370811388</v>
      </c>
      <c r="Q572" s="4">
        <v>8270.15</v>
      </c>
      <c r="R572" s="4">
        <f t="shared" si="41"/>
        <v>2.2302847937345441E-5</v>
      </c>
      <c r="S572" s="4">
        <f t="shared" si="42"/>
        <v>-2.1256185936340466E-5</v>
      </c>
    </row>
    <row r="573" spans="1:19" x14ac:dyDescent="0.25">
      <c r="A573" s="4" t="s">
        <v>2119</v>
      </c>
      <c r="B573" s="4" t="s">
        <v>2120</v>
      </c>
      <c r="C573" s="4" t="s">
        <v>2121</v>
      </c>
      <c r="D573" s="4" t="s">
        <v>2121</v>
      </c>
      <c r="E573" s="4">
        <v>33503805</v>
      </c>
      <c r="F573" s="4">
        <f t="shared" si="43"/>
        <v>402045660</v>
      </c>
      <c r="G573" s="4">
        <v>10919.75</v>
      </c>
      <c r="H573" s="4">
        <f t="shared" si="44"/>
        <v>2.7160472270736611E-5</v>
      </c>
      <c r="K573" s="4" t="s">
        <v>2119</v>
      </c>
      <c r="L573" s="4" t="s">
        <v>2120</v>
      </c>
      <c r="M573" s="4" t="s">
        <v>2121</v>
      </c>
      <c r="N573" s="4" t="s">
        <v>2121</v>
      </c>
      <c r="O573" s="4">
        <v>30900950</v>
      </c>
      <c r="P573" s="4">
        <f t="shared" si="40"/>
        <v>370811400</v>
      </c>
      <c r="Q573" s="4">
        <v>8193.7900000000009</v>
      </c>
      <c r="R573" s="4">
        <f t="shared" si="41"/>
        <v>2.2096920429091448E-5</v>
      </c>
      <c r="S573" s="4">
        <f t="shared" si="42"/>
        <v>-5.0635518416451632E-6</v>
      </c>
    </row>
    <row r="574" spans="1:19" x14ac:dyDescent="0.25">
      <c r="A574" s="4" t="s">
        <v>2122</v>
      </c>
      <c r="B574" s="4" t="s">
        <v>2123</v>
      </c>
      <c r="C574" s="4" t="s">
        <v>2124</v>
      </c>
      <c r="D574" s="4" t="s">
        <v>1849</v>
      </c>
      <c r="E574" s="4">
        <v>33503806</v>
      </c>
      <c r="F574" s="4">
        <f t="shared" si="43"/>
        <v>402045672</v>
      </c>
      <c r="G574" s="4">
        <v>12107.49</v>
      </c>
      <c r="H574" s="4">
        <f t="shared" si="44"/>
        <v>3.0114712937389859E-5</v>
      </c>
      <c r="K574" s="4" t="s">
        <v>2122</v>
      </c>
      <c r="L574" s="4" t="s">
        <v>2123</v>
      </c>
      <c r="M574" s="4" t="s">
        <v>2124</v>
      </c>
      <c r="N574" s="4" t="s">
        <v>1849</v>
      </c>
      <c r="O574" s="4">
        <v>30900951</v>
      </c>
      <c r="P574" s="4">
        <f t="shared" si="40"/>
        <v>370811412</v>
      </c>
      <c r="Q574" s="4">
        <v>8047.41</v>
      </c>
      <c r="R574" s="4">
        <f t="shared" si="41"/>
        <v>2.1702163794246978E-5</v>
      </c>
      <c r="S574" s="4">
        <f t="shared" si="42"/>
        <v>-8.4125491431428813E-6</v>
      </c>
    </row>
    <row r="575" spans="1:19" x14ac:dyDescent="0.25">
      <c r="A575" s="4" t="s">
        <v>2125</v>
      </c>
      <c r="B575" s="4" t="s">
        <v>2126</v>
      </c>
      <c r="C575" s="4" t="s">
        <v>2127</v>
      </c>
      <c r="D575" s="4" t="s">
        <v>2128</v>
      </c>
      <c r="E575" s="4">
        <v>33503807</v>
      </c>
      <c r="F575" s="4">
        <f t="shared" si="43"/>
        <v>402045684</v>
      </c>
      <c r="G575" s="4">
        <v>7707.55</v>
      </c>
      <c r="H575" s="4">
        <f t="shared" si="44"/>
        <v>1.9170831342639163E-5</v>
      </c>
      <c r="K575" s="4" t="s">
        <v>2125</v>
      </c>
      <c r="L575" s="4" t="s">
        <v>2126</v>
      </c>
      <c r="M575" s="4" t="s">
        <v>2127</v>
      </c>
      <c r="N575" s="4" t="s">
        <v>2128</v>
      </c>
      <c r="O575" s="4">
        <v>30900952</v>
      </c>
      <c r="P575" s="4">
        <f t="shared" si="40"/>
        <v>370811424</v>
      </c>
      <c r="Q575" s="4">
        <v>7732.62</v>
      </c>
      <c r="R575" s="4">
        <f t="shared" si="41"/>
        <v>2.0853241026360612E-5</v>
      </c>
      <c r="S575" s="4">
        <f t="shared" si="42"/>
        <v>1.6824096837214483E-6</v>
      </c>
    </row>
    <row r="576" spans="1:19" x14ac:dyDescent="0.25">
      <c r="A576" s="4" t="s">
        <v>2129</v>
      </c>
      <c r="B576" s="4" t="s">
        <v>2130</v>
      </c>
      <c r="C576" s="4" t="s">
        <v>2131</v>
      </c>
      <c r="D576" s="4" t="s">
        <v>2132</v>
      </c>
      <c r="E576" s="4">
        <v>33503808</v>
      </c>
      <c r="F576" s="4">
        <f t="shared" si="43"/>
        <v>402045696</v>
      </c>
      <c r="G576" s="4">
        <v>52639.25</v>
      </c>
      <c r="H576" s="4">
        <f t="shared" si="44"/>
        <v>1.3092852509979363E-4</v>
      </c>
      <c r="K576" s="4" t="s">
        <v>2129</v>
      </c>
      <c r="L576" s="4" t="s">
        <v>2130</v>
      </c>
      <c r="M576" s="4" t="s">
        <v>2131</v>
      </c>
      <c r="N576" s="4" t="s">
        <v>2132</v>
      </c>
      <c r="O576" s="4">
        <v>30900953</v>
      </c>
      <c r="P576" s="4">
        <f t="shared" si="40"/>
        <v>370811436</v>
      </c>
      <c r="Q576" s="4">
        <v>7530.66</v>
      </c>
      <c r="R576" s="4">
        <f t="shared" si="41"/>
        <v>2.0308596954922393E-5</v>
      </c>
      <c r="S576" s="4">
        <f t="shared" si="42"/>
        <v>-1.1061992814487124E-4</v>
      </c>
    </row>
    <row r="577" spans="1:19" x14ac:dyDescent="0.25">
      <c r="A577" s="4" t="s">
        <v>2133</v>
      </c>
      <c r="B577" s="4" t="s">
        <v>2134</v>
      </c>
      <c r="C577" s="4" t="s">
        <v>2135</v>
      </c>
      <c r="D577" s="4" t="s">
        <v>2135</v>
      </c>
      <c r="E577" s="4">
        <v>33503809</v>
      </c>
      <c r="F577" s="4">
        <f t="shared" si="43"/>
        <v>402045708</v>
      </c>
      <c r="G577" s="4">
        <v>11514.14</v>
      </c>
      <c r="H577" s="4">
        <f t="shared" si="44"/>
        <v>2.8638883019738641E-5</v>
      </c>
      <c r="K577" s="4" t="s">
        <v>2133</v>
      </c>
      <c r="L577" s="4" t="s">
        <v>2134</v>
      </c>
      <c r="M577" s="4" t="s">
        <v>2135</v>
      </c>
      <c r="N577" s="4" t="s">
        <v>2135</v>
      </c>
      <c r="O577" s="4">
        <v>30900954</v>
      </c>
      <c r="P577" s="4">
        <f t="shared" si="40"/>
        <v>370811448</v>
      </c>
      <c r="Q577" s="4">
        <v>7341.47</v>
      </c>
      <c r="R577" s="4">
        <f t="shared" si="41"/>
        <v>1.9798390906205249E-5</v>
      </c>
      <c r="S577" s="4">
        <f t="shared" si="42"/>
        <v>-8.8404921135333919E-6</v>
      </c>
    </row>
    <row r="578" spans="1:19" x14ac:dyDescent="0.25">
      <c r="A578" s="4" t="s">
        <v>2136</v>
      </c>
      <c r="B578" s="4" t="s">
        <v>2137</v>
      </c>
      <c r="C578" s="4" t="s">
        <v>2138</v>
      </c>
      <c r="D578" s="4" t="s">
        <v>2138</v>
      </c>
      <c r="E578" s="4">
        <v>33503810</v>
      </c>
      <c r="F578" s="4">
        <f t="shared" si="43"/>
        <v>402045720</v>
      </c>
      <c r="G578" s="4">
        <v>4566.5200000000004</v>
      </c>
      <c r="H578" s="4">
        <f t="shared" si="44"/>
        <v>1.135821070300164E-5</v>
      </c>
      <c r="K578" s="4" t="s">
        <v>2136</v>
      </c>
      <c r="L578" s="4" t="s">
        <v>2137</v>
      </c>
      <c r="M578" s="4" t="s">
        <v>2138</v>
      </c>
      <c r="N578" s="4" t="s">
        <v>2138</v>
      </c>
      <c r="O578" s="4">
        <v>30900955</v>
      </c>
      <c r="P578" s="4">
        <f t="shared" ref="P578:P618" si="45">O578*12</f>
        <v>370811460</v>
      </c>
      <c r="Q578" s="4">
        <v>7250.86</v>
      </c>
      <c r="R578" s="4">
        <f t="shared" ref="R578:R618" si="46">Q578/P578</f>
        <v>1.9554034279307331E-5</v>
      </c>
      <c r="S578" s="4">
        <f t="shared" ref="S578:S618" si="47">R578-H578</f>
        <v>8.1958235763056911E-6</v>
      </c>
    </row>
    <row r="579" spans="1:19" x14ac:dyDescent="0.25">
      <c r="A579" s="4" t="s">
        <v>2139</v>
      </c>
      <c r="B579" s="4" t="s">
        <v>2140</v>
      </c>
      <c r="C579" s="4" t="s">
        <v>2141</v>
      </c>
      <c r="D579" s="4" t="s">
        <v>674</v>
      </c>
      <c r="E579" s="4">
        <v>33503811</v>
      </c>
      <c r="F579" s="4">
        <f t="shared" ref="F579:F618" si="48">E579*12</f>
        <v>402045732</v>
      </c>
      <c r="G579" s="4">
        <v>35786.28</v>
      </c>
      <c r="H579" s="4">
        <f t="shared" ref="H579:H618" si="49">G579/F579</f>
        <v>8.9010471077454446E-5</v>
      </c>
      <c r="K579" s="4" t="s">
        <v>2139</v>
      </c>
      <c r="L579" s="4" t="s">
        <v>2140</v>
      </c>
      <c r="M579" s="4" t="s">
        <v>2141</v>
      </c>
      <c r="N579" s="4" t="s">
        <v>674</v>
      </c>
      <c r="O579" s="4">
        <v>30900956</v>
      </c>
      <c r="P579" s="4">
        <f t="shared" si="45"/>
        <v>370811472</v>
      </c>
      <c r="Q579" s="4">
        <v>7109.33</v>
      </c>
      <c r="R579" s="4">
        <f t="shared" si="46"/>
        <v>1.917235721337122E-5</v>
      </c>
      <c r="S579" s="4">
        <f t="shared" si="47"/>
        <v>-6.9838113864083219E-5</v>
      </c>
    </row>
    <row r="580" spans="1:19" x14ac:dyDescent="0.25">
      <c r="A580" s="4" t="s">
        <v>2142</v>
      </c>
      <c r="B580" s="4" t="s">
        <v>2143</v>
      </c>
      <c r="C580" s="4" t="s">
        <v>2144</v>
      </c>
      <c r="D580" s="4" t="s">
        <v>2144</v>
      </c>
      <c r="E580" s="4">
        <v>33503812</v>
      </c>
      <c r="F580" s="4">
        <f t="shared" si="48"/>
        <v>402045744</v>
      </c>
      <c r="G580" s="4">
        <v>24033.99</v>
      </c>
      <c r="H580" s="4">
        <f t="shared" si="49"/>
        <v>5.9779242433666957E-5</v>
      </c>
      <c r="K580" s="4" t="s">
        <v>2142</v>
      </c>
      <c r="L580" s="4" t="s">
        <v>2143</v>
      </c>
      <c r="M580" s="4" t="s">
        <v>2144</v>
      </c>
      <c r="N580" s="4" t="s">
        <v>2144</v>
      </c>
      <c r="O580" s="4">
        <v>30900957</v>
      </c>
      <c r="P580" s="4">
        <f t="shared" si="45"/>
        <v>370811484</v>
      </c>
      <c r="Q580" s="4">
        <v>7106.01</v>
      </c>
      <c r="R580" s="4">
        <f t="shared" si="46"/>
        <v>1.9163403256410475E-5</v>
      </c>
      <c r="S580" s="4">
        <f t="shared" si="47"/>
        <v>-4.0615839177256483E-5</v>
      </c>
    </row>
    <row r="581" spans="1:19" x14ac:dyDescent="0.25">
      <c r="A581" s="4" t="s">
        <v>2145</v>
      </c>
      <c r="B581" s="4" t="s">
        <v>2146</v>
      </c>
      <c r="C581" s="4" t="s">
        <v>2147</v>
      </c>
      <c r="D581" s="4" t="s">
        <v>2147</v>
      </c>
      <c r="E581" s="4">
        <v>33503813</v>
      </c>
      <c r="F581" s="4">
        <f t="shared" si="48"/>
        <v>402045756</v>
      </c>
      <c r="G581" s="4">
        <v>31878.78</v>
      </c>
      <c r="H581" s="4">
        <f t="shared" si="49"/>
        <v>7.9291422740450471E-5</v>
      </c>
      <c r="K581" s="4" t="s">
        <v>2145</v>
      </c>
      <c r="L581" s="4" t="s">
        <v>2146</v>
      </c>
      <c r="M581" s="4" t="s">
        <v>2147</v>
      </c>
      <c r="N581" s="4" t="s">
        <v>2147</v>
      </c>
      <c r="O581" s="4">
        <v>30900958</v>
      </c>
      <c r="P581" s="4">
        <f t="shared" si="45"/>
        <v>370811496</v>
      </c>
      <c r="Q581" s="4">
        <v>6961</v>
      </c>
      <c r="R581" s="4">
        <f t="shared" si="46"/>
        <v>1.8772341405510253E-5</v>
      </c>
      <c r="S581" s="4">
        <f t="shared" si="47"/>
        <v>-6.0519081334940215E-5</v>
      </c>
    </row>
    <row r="582" spans="1:19" x14ac:dyDescent="0.25">
      <c r="A582" s="4" t="s">
        <v>2148</v>
      </c>
      <c r="B582" s="4" t="s">
        <v>2149</v>
      </c>
      <c r="C582" s="4" t="s">
        <v>2150</v>
      </c>
      <c r="D582" s="4" t="s">
        <v>2150</v>
      </c>
      <c r="E582" s="4">
        <v>33503814</v>
      </c>
      <c r="F582" s="4">
        <f t="shared" si="48"/>
        <v>402045768</v>
      </c>
      <c r="G582" s="4">
        <v>13738.62</v>
      </c>
      <c r="H582" s="4">
        <f t="shared" si="49"/>
        <v>3.4171781159004766E-5</v>
      </c>
      <c r="K582" s="4" t="s">
        <v>2148</v>
      </c>
      <c r="L582" s="4" t="s">
        <v>2149</v>
      </c>
      <c r="M582" s="4" t="s">
        <v>2150</v>
      </c>
      <c r="N582" s="4" t="s">
        <v>2150</v>
      </c>
      <c r="O582" s="4">
        <v>30900959</v>
      </c>
      <c r="P582" s="4">
        <f t="shared" si="45"/>
        <v>370811508</v>
      </c>
      <c r="Q582" s="4">
        <v>6576.52</v>
      </c>
      <c r="R582" s="4">
        <f t="shared" si="46"/>
        <v>1.773547977372914E-5</v>
      </c>
      <c r="S582" s="4">
        <f t="shared" si="47"/>
        <v>-1.6436301385275626E-5</v>
      </c>
    </row>
    <row r="583" spans="1:19" x14ac:dyDescent="0.25">
      <c r="A583" s="4" t="s">
        <v>2151</v>
      </c>
      <c r="B583" s="4" t="s">
        <v>2152</v>
      </c>
      <c r="C583" s="4" t="s">
        <v>2153</v>
      </c>
      <c r="D583" s="4" t="s">
        <v>2154</v>
      </c>
      <c r="E583" s="4">
        <v>33503815</v>
      </c>
      <c r="F583" s="4">
        <f t="shared" si="48"/>
        <v>402045780</v>
      </c>
      <c r="G583" s="4">
        <v>30806.46</v>
      </c>
      <c r="H583" s="4">
        <f t="shared" si="49"/>
        <v>7.662425905825948E-5</v>
      </c>
      <c r="K583" s="4" t="s">
        <v>2151</v>
      </c>
      <c r="L583" s="4" t="s">
        <v>2152</v>
      </c>
      <c r="M583" s="4" t="s">
        <v>2153</v>
      </c>
      <c r="N583" s="4" t="s">
        <v>2154</v>
      </c>
      <c r="O583" s="4">
        <v>30900960</v>
      </c>
      <c r="P583" s="4">
        <f t="shared" si="45"/>
        <v>370811520</v>
      </c>
      <c r="Q583" s="4">
        <v>6545.27</v>
      </c>
      <c r="R583" s="4">
        <f t="shared" si="46"/>
        <v>1.7651204579620396E-5</v>
      </c>
      <c r="S583" s="4">
        <f t="shared" si="47"/>
        <v>-5.8973054478639081E-5</v>
      </c>
    </row>
    <row r="584" spans="1:19" x14ac:dyDescent="0.25">
      <c r="A584" s="4">
        <v>90632</v>
      </c>
      <c r="B584" s="4" t="s">
        <v>2155</v>
      </c>
      <c r="C584" s="4" t="s">
        <v>2156</v>
      </c>
      <c r="D584" s="4" t="s">
        <v>2157</v>
      </c>
      <c r="E584" s="4">
        <v>33503816</v>
      </c>
      <c r="F584" s="4">
        <f t="shared" si="48"/>
        <v>402045792</v>
      </c>
      <c r="G584" s="4">
        <v>98033.4</v>
      </c>
      <c r="H584" s="4">
        <f t="shared" si="49"/>
        <v>2.4383640359056411E-4</v>
      </c>
      <c r="K584" s="4">
        <v>90632</v>
      </c>
      <c r="L584" s="4" t="s">
        <v>2155</v>
      </c>
      <c r="M584" s="4" t="s">
        <v>2156</v>
      </c>
      <c r="N584" s="4" t="s">
        <v>2157</v>
      </c>
      <c r="O584" s="4">
        <v>30900961</v>
      </c>
      <c r="P584" s="4">
        <f t="shared" si="45"/>
        <v>370811532</v>
      </c>
      <c r="Q584" s="4">
        <v>6230.07</v>
      </c>
      <c r="R584" s="4">
        <f t="shared" si="46"/>
        <v>1.6801176507099569E-5</v>
      </c>
      <c r="S584" s="4">
        <f t="shared" si="47"/>
        <v>-2.2703522708346455E-4</v>
      </c>
    </row>
    <row r="585" spans="1:19" x14ac:dyDescent="0.25">
      <c r="A585" s="4" t="s">
        <v>2158</v>
      </c>
      <c r="B585" s="4" t="s">
        <v>2159</v>
      </c>
      <c r="C585" s="4" t="s">
        <v>2160</v>
      </c>
      <c r="D585" s="4" t="s">
        <v>2160</v>
      </c>
      <c r="E585" s="4">
        <v>33503817</v>
      </c>
      <c r="F585" s="4">
        <f t="shared" si="48"/>
        <v>402045804</v>
      </c>
      <c r="G585" s="4">
        <v>27383.54</v>
      </c>
      <c r="H585" s="4">
        <f t="shared" si="49"/>
        <v>6.8110498175974008E-5</v>
      </c>
      <c r="K585" s="4" t="s">
        <v>2158</v>
      </c>
      <c r="L585" s="4" t="s">
        <v>2159</v>
      </c>
      <c r="M585" s="4" t="s">
        <v>2160</v>
      </c>
      <c r="N585" s="4" t="s">
        <v>2160</v>
      </c>
      <c r="O585" s="4">
        <v>30900962</v>
      </c>
      <c r="P585" s="4">
        <f t="shared" si="45"/>
        <v>370811544</v>
      </c>
      <c r="Q585" s="4">
        <v>6124.05</v>
      </c>
      <c r="R585" s="4">
        <f t="shared" si="46"/>
        <v>1.6515262534545041E-5</v>
      </c>
      <c r="S585" s="4">
        <f t="shared" si="47"/>
        <v>-5.1595235641428967E-5</v>
      </c>
    </row>
    <row r="586" spans="1:19" x14ac:dyDescent="0.25">
      <c r="A586" s="4" t="s">
        <v>2161</v>
      </c>
      <c r="B586" s="4" t="s">
        <v>2162</v>
      </c>
      <c r="C586" s="4" t="s">
        <v>2163</v>
      </c>
      <c r="D586" s="4" t="s">
        <v>2163</v>
      </c>
      <c r="E586" s="4">
        <v>33503818</v>
      </c>
      <c r="F586" s="4">
        <f t="shared" si="48"/>
        <v>402045816</v>
      </c>
      <c r="G586" s="4">
        <v>3729.89</v>
      </c>
      <c r="H586" s="4">
        <f t="shared" si="49"/>
        <v>9.2772760008028528E-6</v>
      </c>
      <c r="K586" s="4" t="s">
        <v>2161</v>
      </c>
      <c r="L586" s="4" t="s">
        <v>2162</v>
      </c>
      <c r="M586" s="4" t="s">
        <v>2163</v>
      </c>
      <c r="N586" s="4" t="s">
        <v>2163</v>
      </c>
      <c r="O586" s="4">
        <v>30900963</v>
      </c>
      <c r="P586" s="4">
        <f t="shared" si="45"/>
        <v>370811556</v>
      </c>
      <c r="Q586" s="4">
        <v>5948.05</v>
      </c>
      <c r="R586" s="4">
        <f t="shared" si="46"/>
        <v>1.6040627385409746E-5</v>
      </c>
      <c r="S586" s="4">
        <f t="shared" si="47"/>
        <v>6.7633513846068933E-6</v>
      </c>
    </row>
    <row r="587" spans="1:19" x14ac:dyDescent="0.25">
      <c r="A587" s="4" t="s">
        <v>2164</v>
      </c>
      <c r="B587" s="4" t="s">
        <v>2165</v>
      </c>
      <c r="C587" s="4" t="s">
        <v>2166</v>
      </c>
      <c r="D587" s="4" t="s">
        <v>2166</v>
      </c>
      <c r="E587" s="4">
        <v>33503819</v>
      </c>
      <c r="F587" s="4">
        <f t="shared" si="48"/>
        <v>402045828</v>
      </c>
      <c r="G587" s="4">
        <v>6159.34</v>
      </c>
      <c r="H587" s="4">
        <f t="shared" si="49"/>
        <v>1.5319994814123528E-5</v>
      </c>
      <c r="K587" s="4" t="s">
        <v>2164</v>
      </c>
      <c r="L587" s="4" t="s">
        <v>2165</v>
      </c>
      <c r="M587" s="4" t="s">
        <v>2166</v>
      </c>
      <c r="N587" s="4" t="s">
        <v>2166</v>
      </c>
      <c r="O587" s="4">
        <v>30900964</v>
      </c>
      <c r="P587" s="4">
        <f t="shared" si="45"/>
        <v>370811568</v>
      </c>
      <c r="Q587" s="4">
        <v>5557.67</v>
      </c>
      <c r="R587" s="4">
        <f t="shared" si="46"/>
        <v>1.4987854963575462E-5</v>
      </c>
      <c r="S587" s="4">
        <f t="shared" si="47"/>
        <v>-3.3213985054806599E-7</v>
      </c>
    </row>
    <row r="588" spans="1:19" x14ac:dyDescent="0.25">
      <c r="A588" s="4" t="s">
        <v>2167</v>
      </c>
      <c r="B588" s="4" t="s">
        <v>2168</v>
      </c>
      <c r="C588" s="4" t="s">
        <v>2169</v>
      </c>
      <c r="D588" s="4" t="s">
        <v>2170</v>
      </c>
      <c r="E588" s="4">
        <v>33503820</v>
      </c>
      <c r="F588" s="4">
        <f t="shared" si="48"/>
        <v>402045840</v>
      </c>
      <c r="G588" s="4"/>
      <c r="H588" s="4">
        <f t="shared" si="49"/>
        <v>0</v>
      </c>
      <c r="K588" s="4" t="s">
        <v>2167</v>
      </c>
      <c r="L588" s="4" t="s">
        <v>2168</v>
      </c>
      <c r="M588" s="4" t="s">
        <v>2169</v>
      </c>
      <c r="N588" s="4" t="s">
        <v>2170</v>
      </c>
      <c r="O588" s="4">
        <v>30900965</v>
      </c>
      <c r="P588" s="4">
        <f t="shared" si="45"/>
        <v>370811580</v>
      </c>
      <c r="Q588" s="4">
        <v>5480.66</v>
      </c>
      <c r="R588" s="4">
        <f t="shared" si="46"/>
        <v>1.4780174880191174E-5</v>
      </c>
      <c r="S588" s="4">
        <f t="shared" si="47"/>
        <v>1.4780174880191174E-5</v>
      </c>
    </row>
    <row r="589" spans="1:19" x14ac:dyDescent="0.25">
      <c r="A589" s="4" t="s">
        <v>2171</v>
      </c>
      <c r="B589" s="4" t="s">
        <v>2172</v>
      </c>
      <c r="C589" s="4" t="s">
        <v>2173</v>
      </c>
      <c r="D589" s="4" t="s">
        <v>2173</v>
      </c>
      <c r="E589" s="4">
        <v>33503821</v>
      </c>
      <c r="F589" s="4">
        <f t="shared" si="48"/>
        <v>402045852</v>
      </c>
      <c r="G589" s="4">
        <v>8433.52</v>
      </c>
      <c r="H589" s="4">
        <f t="shared" si="49"/>
        <v>2.0976512897837334E-5</v>
      </c>
      <c r="K589" s="4" t="s">
        <v>2171</v>
      </c>
      <c r="L589" s="4" t="s">
        <v>2172</v>
      </c>
      <c r="M589" s="4" t="s">
        <v>2173</v>
      </c>
      <c r="N589" s="4" t="s">
        <v>2173</v>
      </c>
      <c r="O589" s="4">
        <v>30900966</v>
      </c>
      <c r="P589" s="4">
        <f t="shared" si="45"/>
        <v>370811592</v>
      </c>
      <c r="Q589" s="4">
        <v>4948.58</v>
      </c>
      <c r="R589" s="4">
        <f t="shared" si="46"/>
        <v>1.334526780381774E-5</v>
      </c>
      <c r="S589" s="4">
        <f t="shared" si="47"/>
        <v>-7.6312450940195938E-6</v>
      </c>
    </row>
    <row r="590" spans="1:19" x14ac:dyDescent="0.25">
      <c r="A590" s="4" t="s">
        <v>2174</v>
      </c>
      <c r="B590" s="4" t="s">
        <v>2175</v>
      </c>
      <c r="C590" s="4" t="s">
        <v>2176</v>
      </c>
      <c r="D590" s="4" t="s">
        <v>2176</v>
      </c>
      <c r="E590" s="4">
        <v>33503822</v>
      </c>
      <c r="F590" s="4">
        <f t="shared" si="48"/>
        <v>402045864</v>
      </c>
      <c r="G590" s="4">
        <v>3391.54</v>
      </c>
      <c r="H590" s="4">
        <f t="shared" si="49"/>
        <v>8.4357042409469978E-6</v>
      </c>
      <c r="K590" s="4" t="s">
        <v>2174</v>
      </c>
      <c r="L590" s="4" t="s">
        <v>2175</v>
      </c>
      <c r="M590" s="4" t="s">
        <v>2176</v>
      </c>
      <c r="N590" s="4" t="s">
        <v>2176</v>
      </c>
      <c r="O590" s="4">
        <v>30900967</v>
      </c>
      <c r="P590" s="4">
        <f t="shared" si="45"/>
        <v>370811604</v>
      </c>
      <c r="Q590" s="4">
        <v>3959.94</v>
      </c>
      <c r="R590" s="4">
        <f t="shared" si="46"/>
        <v>1.0679115640620568E-5</v>
      </c>
      <c r="S590" s="4">
        <f t="shared" si="47"/>
        <v>2.2434113996735699E-6</v>
      </c>
    </row>
    <row r="591" spans="1:19" x14ac:dyDescent="0.25">
      <c r="A591" s="4" t="s">
        <v>2177</v>
      </c>
      <c r="B591" s="4" t="s">
        <v>2178</v>
      </c>
      <c r="C591" s="4" t="s">
        <v>2179</v>
      </c>
      <c r="D591" s="4" t="s">
        <v>2180</v>
      </c>
      <c r="E591" s="4">
        <v>33503823</v>
      </c>
      <c r="F591" s="4">
        <f t="shared" si="48"/>
        <v>402045876</v>
      </c>
      <c r="G591" s="4"/>
      <c r="H591" s="4">
        <f t="shared" si="49"/>
        <v>0</v>
      </c>
      <c r="K591" s="4" t="s">
        <v>2177</v>
      </c>
      <c r="L591" s="4" t="s">
        <v>2178</v>
      </c>
      <c r="M591" s="4" t="s">
        <v>2179</v>
      </c>
      <c r="N591" s="4" t="s">
        <v>2180</v>
      </c>
      <c r="O591" s="4">
        <v>30900968</v>
      </c>
      <c r="P591" s="4">
        <f t="shared" si="45"/>
        <v>370811616</v>
      </c>
      <c r="Q591" s="4">
        <v>3912.7</v>
      </c>
      <c r="R591" s="4">
        <f t="shared" si="46"/>
        <v>1.0551719070203022E-5</v>
      </c>
      <c r="S591" s="4">
        <f t="shared" si="47"/>
        <v>1.0551719070203022E-5</v>
      </c>
    </row>
    <row r="592" spans="1:19" x14ac:dyDescent="0.25">
      <c r="A592" s="4" t="s">
        <v>2181</v>
      </c>
      <c r="B592" s="4" t="s">
        <v>2182</v>
      </c>
      <c r="C592" s="4" t="s">
        <v>2183</v>
      </c>
      <c r="D592" s="4" t="s">
        <v>2184</v>
      </c>
      <c r="E592" s="4">
        <v>33503824</v>
      </c>
      <c r="F592" s="4">
        <f t="shared" si="48"/>
        <v>402045888</v>
      </c>
      <c r="G592" s="4">
        <v>32739.66</v>
      </c>
      <c r="H592" s="4">
        <f t="shared" si="49"/>
        <v>8.143264482287156E-5</v>
      </c>
      <c r="K592" s="4" t="s">
        <v>2181</v>
      </c>
      <c r="L592" s="4" t="s">
        <v>2182</v>
      </c>
      <c r="M592" s="4" t="s">
        <v>2183</v>
      </c>
      <c r="N592" s="4" t="s">
        <v>2184</v>
      </c>
      <c r="O592" s="4">
        <v>30900969</v>
      </c>
      <c r="P592" s="4">
        <f t="shared" si="45"/>
        <v>370811628</v>
      </c>
      <c r="Q592" s="4">
        <v>3657.93</v>
      </c>
      <c r="R592" s="4">
        <f t="shared" si="46"/>
        <v>9.8646582895183642E-6</v>
      </c>
      <c r="S592" s="4">
        <f t="shared" si="47"/>
        <v>-7.1567986533353192E-5</v>
      </c>
    </row>
    <row r="593" spans="1:19" x14ac:dyDescent="0.25">
      <c r="A593" s="4" t="s">
        <v>2185</v>
      </c>
      <c r="B593" s="4" t="s">
        <v>2186</v>
      </c>
      <c r="C593" s="4" t="s">
        <v>2187</v>
      </c>
      <c r="D593" s="4" t="s">
        <v>2187</v>
      </c>
      <c r="E593" s="4">
        <v>33503825</v>
      </c>
      <c r="F593" s="4">
        <f t="shared" si="48"/>
        <v>402045900</v>
      </c>
      <c r="G593" s="4">
        <v>1982.9</v>
      </c>
      <c r="H593" s="4">
        <f t="shared" si="49"/>
        <v>4.9320239306009586E-6</v>
      </c>
      <c r="K593" s="4" t="s">
        <v>2185</v>
      </c>
      <c r="L593" s="4" t="s">
        <v>2186</v>
      </c>
      <c r="M593" s="4" t="s">
        <v>2187</v>
      </c>
      <c r="N593" s="4" t="s">
        <v>2187</v>
      </c>
      <c r="O593" s="4">
        <v>30900970</v>
      </c>
      <c r="P593" s="4">
        <f t="shared" si="45"/>
        <v>370811640</v>
      </c>
      <c r="Q593" s="4">
        <v>3403.91</v>
      </c>
      <c r="R593" s="4">
        <f t="shared" si="46"/>
        <v>9.1796201435316327E-6</v>
      </c>
      <c r="S593" s="4">
        <f t="shared" si="47"/>
        <v>4.2475962129306741E-6</v>
      </c>
    </row>
    <row r="594" spans="1:19" x14ac:dyDescent="0.25">
      <c r="A594" s="4" t="s">
        <v>2188</v>
      </c>
      <c r="B594" s="4" t="s">
        <v>2189</v>
      </c>
      <c r="C594" s="4" t="s">
        <v>2190</v>
      </c>
      <c r="D594" s="4" t="s">
        <v>2191</v>
      </c>
      <c r="E594" s="4">
        <v>33503826</v>
      </c>
      <c r="F594" s="4">
        <f t="shared" si="48"/>
        <v>402045912</v>
      </c>
      <c r="G594" s="4">
        <v>3973.31</v>
      </c>
      <c r="H594" s="4">
        <f t="shared" si="49"/>
        <v>9.8827270254646936E-6</v>
      </c>
      <c r="K594" s="4" t="s">
        <v>2188</v>
      </c>
      <c r="L594" s="4" t="s">
        <v>2189</v>
      </c>
      <c r="M594" s="4" t="s">
        <v>2190</v>
      </c>
      <c r="N594" s="4" t="s">
        <v>2191</v>
      </c>
      <c r="O594" s="4">
        <v>30900971</v>
      </c>
      <c r="P594" s="4">
        <f t="shared" si="45"/>
        <v>370811652</v>
      </c>
      <c r="Q594" s="4">
        <v>3351.55</v>
      </c>
      <c r="R594" s="4">
        <f t="shared" si="46"/>
        <v>9.0384160851558138E-6</v>
      </c>
      <c r="S594" s="4">
        <f t="shared" si="47"/>
        <v>-8.4431094030887987E-7</v>
      </c>
    </row>
    <row r="595" spans="1:19" x14ac:dyDescent="0.25">
      <c r="A595" s="4" t="s">
        <v>2192</v>
      </c>
      <c r="B595" s="4" t="s">
        <v>2193</v>
      </c>
      <c r="C595" s="4" t="s">
        <v>2194</v>
      </c>
      <c r="D595" s="4" t="s">
        <v>2194</v>
      </c>
      <c r="E595" s="4">
        <v>33503827</v>
      </c>
      <c r="F595" s="4">
        <f t="shared" si="48"/>
        <v>402045924</v>
      </c>
      <c r="G595" s="4">
        <v>3077.29</v>
      </c>
      <c r="H595" s="4">
        <f t="shared" si="49"/>
        <v>7.6540758562695943E-6</v>
      </c>
      <c r="K595" s="4" t="s">
        <v>2192</v>
      </c>
      <c r="L595" s="4" t="s">
        <v>2193</v>
      </c>
      <c r="M595" s="4" t="s">
        <v>2194</v>
      </c>
      <c r="N595" s="4" t="s">
        <v>2194</v>
      </c>
      <c r="O595" s="4">
        <v>30900972</v>
      </c>
      <c r="P595" s="4">
        <f t="shared" si="45"/>
        <v>370811664</v>
      </c>
      <c r="Q595" s="4">
        <v>2887.77</v>
      </c>
      <c r="R595" s="4">
        <f t="shared" si="46"/>
        <v>7.7877000115077286E-6</v>
      </c>
      <c r="S595" s="4">
        <f t="shared" si="47"/>
        <v>1.3362415523813435E-7</v>
      </c>
    </row>
    <row r="596" spans="1:19" x14ac:dyDescent="0.25">
      <c r="A596" s="4" t="s">
        <v>2195</v>
      </c>
      <c r="B596" s="4" t="s">
        <v>2196</v>
      </c>
      <c r="C596" s="4" t="s">
        <v>2197</v>
      </c>
      <c r="D596" s="4" t="s">
        <v>2198</v>
      </c>
      <c r="E596" s="4">
        <v>33503828</v>
      </c>
      <c r="F596" s="4">
        <f t="shared" si="48"/>
        <v>402045936</v>
      </c>
      <c r="G596" s="4">
        <v>10090.549999999999</v>
      </c>
      <c r="H596" s="4">
        <f t="shared" si="49"/>
        <v>2.5098002731707749E-5</v>
      </c>
      <c r="K596" s="4" t="s">
        <v>2195</v>
      </c>
      <c r="L596" s="4" t="s">
        <v>2196</v>
      </c>
      <c r="M596" s="4" t="s">
        <v>2197</v>
      </c>
      <c r="N596" s="4" t="s">
        <v>2198</v>
      </c>
      <c r="O596" s="4">
        <v>30900973</v>
      </c>
      <c r="P596" s="4">
        <f t="shared" si="45"/>
        <v>370811676</v>
      </c>
      <c r="Q596" s="4">
        <v>2866.96</v>
      </c>
      <c r="R596" s="4">
        <f t="shared" si="46"/>
        <v>7.7315796280373864E-6</v>
      </c>
      <c r="S596" s="4">
        <f t="shared" si="47"/>
        <v>-1.7366423103670361E-5</v>
      </c>
    </row>
    <row r="597" spans="1:19" x14ac:dyDescent="0.25">
      <c r="A597" s="4" t="s">
        <v>2199</v>
      </c>
      <c r="B597" s="4" t="s">
        <v>2200</v>
      </c>
      <c r="C597" s="4" t="s">
        <v>2201</v>
      </c>
      <c r="D597" s="4" t="s">
        <v>2202</v>
      </c>
      <c r="E597" s="4">
        <v>33503829</v>
      </c>
      <c r="F597" s="4">
        <f t="shared" si="48"/>
        <v>402045948</v>
      </c>
      <c r="G597" s="4">
        <v>25280.98</v>
      </c>
      <c r="H597" s="4">
        <f t="shared" si="49"/>
        <v>6.2880822766058566E-5</v>
      </c>
      <c r="K597" s="4" t="s">
        <v>2199</v>
      </c>
      <c r="L597" s="4" t="s">
        <v>2200</v>
      </c>
      <c r="M597" s="4" t="s">
        <v>2201</v>
      </c>
      <c r="N597" s="4" t="s">
        <v>2202</v>
      </c>
      <c r="O597" s="4">
        <v>30900974</v>
      </c>
      <c r="P597" s="4">
        <f t="shared" si="45"/>
        <v>370811688</v>
      </c>
      <c r="Q597" s="4">
        <v>2716.04</v>
      </c>
      <c r="R597" s="4">
        <f t="shared" si="46"/>
        <v>7.3245803406283133E-6</v>
      </c>
      <c r="S597" s="4">
        <f t="shared" si="47"/>
        <v>-5.555624242543025E-5</v>
      </c>
    </row>
    <row r="598" spans="1:19" x14ac:dyDescent="0.25">
      <c r="A598" s="4" t="s">
        <v>2203</v>
      </c>
      <c r="B598" s="4" t="s">
        <v>2204</v>
      </c>
      <c r="C598" s="4" t="s">
        <v>526</v>
      </c>
      <c r="D598" s="4" t="s">
        <v>526</v>
      </c>
      <c r="E598" s="4">
        <v>33503830</v>
      </c>
      <c r="F598" s="4">
        <f t="shared" si="48"/>
        <v>402045960</v>
      </c>
      <c r="G598" s="4">
        <v>6770.91</v>
      </c>
      <c r="H598" s="4">
        <f t="shared" si="49"/>
        <v>1.6841134282259669E-5</v>
      </c>
      <c r="K598" s="4" t="s">
        <v>2203</v>
      </c>
      <c r="L598" s="4" t="s">
        <v>2204</v>
      </c>
      <c r="M598" s="4" t="s">
        <v>526</v>
      </c>
      <c r="N598" s="4" t="s">
        <v>526</v>
      </c>
      <c r="O598" s="4">
        <v>30900975</v>
      </c>
      <c r="P598" s="4">
        <f t="shared" si="45"/>
        <v>370811700</v>
      </c>
      <c r="Q598" s="4">
        <v>2307.4899999999998</v>
      </c>
      <c r="R598" s="4">
        <f t="shared" si="46"/>
        <v>6.2228079642578695E-6</v>
      </c>
      <c r="S598" s="4">
        <f t="shared" si="47"/>
        <v>-1.06183263180018E-5</v>
      </c>
    </row>
    <row r="599" spans="1:19" x14ac:dyDescent="0.25">
      <c r="A599" s="4" t="s">
        <v>2205</v>
      </c>
      <c r="B599" s="4" t="s">
        <v>2206</v>
      </c>
      <c r="C599" s="4" t="s">
        <v>2207</v>
      </c>
      <c r="D599" s="4" t="s">
        <v>2208</v>
      </c>
      <c r="E599" s="4">
        <v>33503831</v>
      </c>
      <c r="F599" s="4">
        <f t="shared" si="48"/>
        <v>402045972</v>
      </c>
      <c r="G599" s="4">
        <v>3904.51</v>
      </c>
      <c r="H599" s="4">
        <f t="shared" si="49"/>
        <v>9.7116008415077466E-6</v>
      </c>
      <c r="K599" s="4" t="s">
        <v>2205</v>
      </c>
      <c r="L599" s="4" t="s">
        <v>2206</v>
      </c>
      <c r="M599" s="4" t="s">
        <v>2207</v>
      </c>
      <c r="N599" s="4" t="s">
        <v>2208</v>
      </c>
      <c r="O599" s="4">
        <v>30900976</v>
      </c>
      <c r="P599" s="4">
        <f t="shared" si="45"/>
        <v>370811712</v>
      </c>
      <c r="Q599" s="4">
        <v>2098.29</v>
      </c>
      <c r="R599" s="4">
        <f t="shared" si="46"/>
        <v>5.6586400377774473E-6</v>
      </c>
      <c r="S599" s="4">
        <f t="shared" si="47"/>
        <v>-4.0529608037302993E-6</v>
      </c>
    </row>
    <row r="600" spans="1:19" x14ac:dyDescent="0.25">
      <c r="A600" s="4" t="s">
        <v>2209</v>
      </c>
      <c r="B600" s="4" t="s">
        <v>2210</v>
      </c>
      <c r="C600" s="4" t="s">
        <v>2211</v>
      </c>
      <c r="D600" s="4" t="s">
        <v>2211</v>
      </c>
      <c r="E600" s="4">
        <v>33503832</v>
      </c>
      <c r="F600" s="4">
        <f t="shared" si="48"/>
        <v>402045984</v>
      </c>
      <c r="G600" s="4">
        <v>10990.45</v>
      </c>
      <c r="H600" s="4">
        <f t="shared" si="49"/>
        <v>2.733630091427552E-5</v>
      </c>
      <c r="K600" s="4" t="s">
        <v>2209</v>
      </c>
      <c r="L600" s="4" t="s">
        <v>2210</v>
      </c>
      <c r="M600" s="4" t="s">
        <v>2211</v>
      </c>
      <c r="N600" s="4" t="s">
        <v>2211</v>
      </c>
      <c r="O600" s="4">
        <v>30900977</v>
      </c>
      <c r="P600" s="4">
        <f t="shared" si="45"/>
        <v>370811724</v>
      </c>
      <c r="Q600" s="4">
        <v>2085.88</v>
      </c>
      <c r="R600" s="4">
        <f t="shared" si="46"/>
        <v>5.6251727359084257E-6</v>
      </c>
      <c r="S600" s="4">
        <f t="shared" si="47"/>
        <v>-2.1711128178367093E-5</v>
      </c>
    </row>
    <row r="601" spans="1:19" x14ac:dyDescent="0.25">
      <c r="A601" s="4" t="s">
        <v>2212</v>
      </c>
      <c r="B601" s="4" t="s">
        <v>2213</v>
      </c>
      <c r="C601" s="4" t="s">
        <v>2213</v>
      </c>
      <c r="D601" s="4"/>
      <c r="E601" s="4">
        <v>33503833</v>
      </c>
      <c r="F601" s="4">
        <f t="shared" si="48"/>
        <v>402045996</v>
      </c>
      <c r="G601" s="4">
        <v>625.49</v>
      </c>
      <c r="H601" s="4">
        <f t="shared" si="49"/>
        <v>1.5557672659921231E-6</v>
      </c>
      <c r="K601" s="4" t="s">
        <v>2212</v>
      </c>
      <c r="L601" s="4" t="s">
        <v>2213</v>
      </c>
      <c r="M601" s="4" t="s">
        <v>2213</v>
      </c>
      <c r="N601" s="4"/>
      <c r="O601" s="4">
        <v>30900978</v>
      </c>
      <c r="P601" s="4">
        <f t="shared" si="45"/>
        <v>370811736</v>
      </c>
      <c r="Q601" s="4">
        <v>1915.76</v>
      </c>
      <c r="R601" s="4">
        <f t="shared" si="46"/>
        <v>5.1663952728831648E-6</v>
      </c>
      <c r="S601" s="4">
        <f t="shared" si="47"/>
        <v>3.6106280068910418E-6</v>
      </c>
    </row>
    <row r="602" spans="1:19" x14ac:dyDescent="0.25">
      <c r="A602" s="4" t="s">
        <v>2214</v>
      </c>
      <c r="B602" s="4" t="s">
        <v>2215</v>
      </c>
      <c r="C602" s="4" t="s">
        <v>2216</v>
      </c>
      <c r="D602" s="4" t="s">
        <v>2217</v>
      </c>
      <c r="E602" s="4">
        <v>33503834</v>
      </c>
      <c r="F602" s="4">
        <f t="shared" si="48"/>
        <v>402046008</v>
      </c>
      <c r="G602" s="4">
        <v>7208</v>
      </c>
      <c r="H602" s="4">
        <f t="shared" si="49"/>
        <v>1.7928296405320856E-5</v>
      </c>
      <c r="K602" s="4" t="s">
        <v>2214</v>
      </c>
      <c r="L602" s="4" t="s">
        <v>2215</v>
      </c>
      <c r="M602" s="4" t="s">
        <v>2216</v>
      </c>
      <c r="N602" s="4" t="s">
        <v>2217</v>
      </c>
      <c r="O602" s="4">
        <v>30900979</v>
      </c>
      <c r="P602" s="4">
        <f t="shared" si="45"/>
        <v>370811748</v>
      </c>
      <c r="Q602" s="4">
        <v>1618.06</v>
      </c>
      <c r="R602" s="4">
        <f t="shared" si="46"/>
        <v>4.3635618578082372E-6</v>
      </c>
      <c r="S602" s="4">
        <f t="shared" si="47"/>
        <v>-1.3564734547512619E-5</v>
      </c>
    </row>
    <row r="603" spans="1:19" x14ac:dyDescent="0.25">
      <c r="A603" s="4" t="s">
        <v>2218</v>
      </c>
      <c r="B603" s="4" t="s">
        <v>2219</v>
      </c>
      <c r="C603" s="4" t="s">
        <v>2220</v>
      </c>
      <c r="D603" s="4" t="s">
        <v>2220</v>
      </c>
      <c r="E603" s="4">
        <v>33503835</v>
      </c>
      <c r="F603" s="4">
        <f t="shared" si="48"/>
        <v>402046020</v>
      </c>
      <c r="G603" s="4">
        <v>3059.27</v>
      </c>
      <c r="H603" s="4">
        <f t="shared" si="49"/>
        <v>7.6092532889642836E-6</v>
      </c>
      <c r="K603" s="4" t="s">
        <v>2218</v>
      </c>
      <c r="L603" s="4" t="s">
        <v>2219</v>
      </c>
      <c r="M603" s="4" t="s">
        <v>2220</v>
      </c>
      <c r="N603" s="4" t="s">
        <v>2220</v>
      </c>
      <c r="O603" s="4">
        <v>30900980</v>
      </c>
      <c r="P603" s="4">
        <f t="shared" si="45"/>
        <v>370811760</v>
      </c>
      <c r="Q603" s="4">
        <v>1484.3</v>
      </c>
      <c r="R603" s="4">
        <f t="shared" si="46"/>
        <v>4.0028396078916159E-6</v>
      </c>
      <c r="S603" s="4">
        <f t="shared" si="47"/>
        <v>-3.6064136810726677E-6</v>
      </c>
    </row>
    <row r="604" spans="1:19" x14ac:dyDescent="0.25">
      <c r="A604" s="4" t="s">
        <v>2221</v>
      </c>
      <c r="B604" s="4" t="s">
        <v>2222</v>
      </c>
      <c r="C604" s="4" t="s">
        <v>2223</v>
      </c>
      <c r="D604" s="4" t="s">
        <v>2223</v>
      </c>
      <c r="E604" s="4">
        <v>33503836</v>
      </c>
      <c r="F604" s="4">
        <f t="shared" si="48"/>
        <v>402046032</v>
      </c>
      <c r="G604" s="4">
        <v>3408.04</v>
      </c>
      <c r="H604" s="4">
        <f t="shared" si="49"/>
        <v>8.4767407927060454E-6</v>
      </c>
      <c r="K604" s="4" t="s">
        <v>2221</v>
      </c>
      <c r="L604" s="4" t="s">
        <v>2222</v>
      </c>
      <c r="M604" s="4" t="s">
        <v>2223</v>
      </c>
      <c r="N604" s="4" t="s">
        <v>2223</v>
      </c>
      <c r="O604" s="4">
        <v>30900981</v>
      </c>
      <c r="P604" s="4">
        <f t="shared" si="45"/>
        <v>370811772</v>
      </c>
      <c r="Q604" s="4">
        <v>1424.97</v>
      </c>
      <c r="R604" s="4">
        <f t="shared" si="46"/>
        <v>3.842839164232359E-6</v>
      </c>
      <c r="S604" s="4">
        <f t="shared" si="47"/>
        <v>-4.6339016284736864E-6</v>
      </c>
    </row>
    <row r="605" spans="1:19" x14ac:dyDescent="0.25">
      <c r="A605" s="4" t="s">
        <v>2224</v>
      </c>
      <c r="B605" s="4" t="s">
        <v>2225</v>
      </c>
      <c r="C605" s="4" t="s">
        <v>2226</v>
      </c>
      <c r="D605" s="4" t="s">
        <v>2227</v>
      </c>
      <c r="E605" s="4">
        <v>33503837</v>
      </c>
      <c r="F605" s="4">
        <f t="shared" si="48"/>
        <v>402046044</v>
      </c>
      <c r="G605" s="4">
        <v>1709.24</v>
      </c>
      <c r="H605" s="4">
        <f t="shared" si="49"/>
        <v>4.2513538573706246E-6</v>
      </c>
      <c r="K605" s="4" t="s">
        <v>2224</v>
      </c>
      <c r="L605" s="4" t="s">
        <v>2225</v>
      </c>
      <c r="M605" s="4" t="s">
        <v>2226</v>
      </c>
      <c r="N605" s="4" t="s">
        <v>2227</v>
      </c>
      <c r="O605" s="4">
        <v>30900982</v>
      </c>
      <c r="P605" s="4">
        <f t="shared" si="45"/>
        <v>370811784</v>
      </c>
      <c r="Q605" s="4">
        <v>1200.08</v>
      </c>
      <c r="R605" s="4">
        <f t="shared" si="46"/>
        <v>3.2363588531479891E-6</v>
      </c>
      <c r="S605" s="4">
        <f t="shared" si="47"/>
        <v>-1.0149950042226355E-6</v>
      </c>
    </row>
    <row r="606" spans="1:19" x14ac:dyDescent="0.25">
      <c r="A606" s="4" t="s">
        <v>2228</v>
      </c>
      <c r="B606" s="4" t="s">
        <v>2229</v>
      </c>
      <c r="C606" s="4" t="s">
        <v>2230</v>
      </c>
      <c r="D606" s="4" t="s">
        <v>2230</v>
      </c>
      <c r="E606" s="4">
        <v>33503838</v>
      </c>
      <c r="F606" s="4">
        <f t="shared" si="48"/>
        <v>402046056</v>
      </c>
      <c r="G606" s="4">
        <v>860.29</v>
      </c>
      <c r="H606" s="4">
        <f t="shared" si="49"/>
        <v>2.1397797271265858E-6</v>
      </c>
      <c r="K606" s="4" t="s">
        <v>2228</v>
      </c>
      <c r="L606" s="4" t="s">
        <v>2229</v>
      </c>
      <c r="M606" s="4" t="s">
        <v>2230</v>
      </c>
      <c r="N606" s="4" t="s">
        <v>2230</v>
      </c>
      <c r="O606" s="4">
        <v>30900983</v>
      </c>
      <c r="P606" s="4">
        <f t="shared" si="45"/>
        <v>370811796</v>
      </c>
      <c r="Q606" s="4">
        <v>1074.29</v>
      </c>
      <c r="R606" s="4">
        <f t="shared" si="46"/>
        <v>2.8971300578582458E-6</v>
      </c>
      <c r="S606" s="4">
        <f t="shared" si="47"/>
        <v>7.5735033073166004E-7</v>
      </c>
    </row>
    <row r="607" spans="1:19" x14ac:dyDescent="0.25">
      <c r="A607" s="4" t="s">
        <v>2231</v>
      </c>
      <c r="B607" s="4" t="s">
        <v>2232</v>
      </c>
      <c r="C607" s="4" t="s">
        <v>2233</v>
      </c>
      <c r="D607" s="4" t="s">
        <v>1657</v>
      </c>
      <c r="E607" s="4">
        <v>33503839</v>
      </c>
      <c r="F607" s="4">
        <f t="shared" si="48"/>
        <v>402046068</v>
      </c>
      <c r="G607" s="4">
        <v>3257.13</v>
      </c>
      <c r="H607" s="4">
        <f t="shared" si="49"/>
        <v>8.1013850382936725E-6</v>
      </c>
      <c r="K607" s="4" t="s">
        <v>2231</v>
      </c>
      <c r="L607" s="4" t="s">
        <v>2232</v>
      </c>
      <c r="M607" s="4" t="s">
        <v>2233</v>
      </c>
      <c r="N607" s="4" t="s">
        <v>1657</v>
      </c>
      <c r="O607" s="4">
        <v>30900984</v>
      </c>
      <c r="P607" s="4">
        <f t="shared" si="45"/>
        <v>370811808</v>
      </c>
      <c r="Q607" s="4">
        <v>749.27</v>
      </c>
      <c r="R607" s="4">
        <f t="shared" si="46"/>
        <v>2.0206206594154627E-6</v>
      </c>
      <c r="S607" s="4">
        <f t="shared" si="47"/>
        <v>-6.0807643788782093E-6</v>
      </c>
    </row>
    <row r="608" spans="1:19" x14ac:dyDescent="0.25">
      <c r="A608" s="4" t="s">
        <v>2234</v>
      </c>
      <c r="B608" s="4" t="s">
        <v>2235</v>
      </c>
      <c r="C608" s="4" t="s">
        <v>2236</v>
      </c>
      <c r="D608" s="4" t="s">
        <v>341</v>
      </c>
      <c r="E608" s="4">
        <v>33503840</v>
      </c>
      <c r="F608" s="4">
        <f t="shared" si="48"/>
        <v>402046080</v>
      </c>
      <c r="G608" s="4">
        <v>763.24</v>
      </c>
      <c r="H608" s="4">
        <f t="shared" si="49"/>
        <v>1.8983893587521113E-6</v>
      </c>
      <c r="K608" s="4" t="s">
        <v>2234</v>
      </c>
      <c r="L608" s="4" t="s">
        <v>2235</v>
      </c>
      <c r="M608" s="4" t="s">
        <v>2236</v>
      </c>
      <c r="N608" s="4" t="s">
        <v>341</v>
      </c>
      <c r="O608" s="4">
        <v>30900985</v>
      </c>
      <c r="P608" s="4">
        <f t="shared" si="45"/>
        <v>370811820</v>
      </c>
      <c r="Q608" s="4">
        <v>635.24</v>
      </c>
      <c r="R608" s="4">
        <f t="shared" si="46"/>
        <v>1.7131061248263337E-6</v>
      </c>
      <c r="S608" s="4">
        <f t="shared" si="47"/>
        <v>-1.8528323392577758E-7</v>
      </c>
    </row>
    <row r="609" spans="1:19" x14ac:dyDescent="0.25">
      <c r="A609" s="4" t="s">
        <v>2237</v>
      </c>
      <c r="B609" s="4" t="s">
        <v>2238</v>
      </c>
      <c r="C609" s="4" t="s">
        <v>2239</v>
      </c>
      <c r="D609" s="4" t="s">
        <v>2240</v>
      </c>
      <c r="E609" s="4">
        <v>33503841</v>
      </c>
      <c r="F609" s="4">
        <f t="shared" si="48"/>
        <v>402046092</v>
      </c>
      <c r="G609" s="4">
        <v>624.35</v>
      </c>
      <c r="H609" s="4">
        <f t="shared" si="49"/>
        <v>1.5529313987213188E-6</v>
      </c>
      <c r="K609" s="4" t="s">
        <v>2237</v>
      </c>
      <c r="L609" s="4" t="s">
        <v>2238</v>
      </c>
      <c r="M609" s="4" t="s">
        <v>2239</v>
      </c>
      <c r="N609" s="4" t="s">
        <v>2240</v>
      </c>
      <c r="O609" s="4">
        <v>30900986</v>
      </c>
      <c r="P609" s="4">
        <f t="shared" si="45"/>
        <v>370811832</v>
      </c>
      <c r="Q609" s="4">
        <v>535.59</v>
      </c>
      <c r="R609" s="4">
        <f t="shared" si="46"/>
        <v>1.4443713867253298E-6</v>
      </c>
      <c r="S609" s="4">
        <f t="shared" si="47"/>
        <v>-1.0856001199598899E-7</v>
      </c>
    </row>
    <row r="610" spans="1:19" x14ac:dyDescent="0.25">
      <c r="A610" s="4" t="s">
        <v>2241</v>
      </c>
      <c r="B610" s="4" t="s">
        <v>2242</v>
      </c>
      <c r="C610" s="4" t="s">
        <v>2243</v>
      </c>
      <c r="D610" s="4" t="s">
        <v>2243</v>
      </c>
      <c r="E610" s="4">
        <v>33503842</v>
      </c>
      <c r="F610" s="4">
        <f t="shared" si="48"/>
        <v>402046104</v>
      </c>
      <c r="G610" s="4">
        <v>718.11</v>
      </c>
      <c r="H610" s="4">
        <f t="shared" si="49"/>
        <v>1.7861384374962132E-6</v>
      </c>
      <c r="K610" s="4" t="s">
        <v>2241</v>
      </c>
      <c r="L610" s="4" t="s">
        <v>2242</v>
      </c>
      <c r="M610" s="4" t="s">
        <v>2243</v>
      </c>
      <c r="N610" s="4" t="s">
        <v>2243</v>
      </c>
      <c r="O610" s="4">
        <v>30900987</v>
      </c>
      <c r="P610" s="4">
        <f t="shared" si="45"/>
        <v>370811844</v>
      </c>
      <c r="Q610" s="4">
        <v>511.69</v>
      </c>
      <c r="R610" s="4">
        <f t="shared" si="46"/>
        <v>1.3799181667994402E-6</v>
      </c>
      <c r="S610" s="4">
        <f t="shared" si="47"/>
        <v>-4.0622027069677298E-7</v>
      </c>
    </row>
    <row r="611" spans="1:19" x14ac:dyDescent="0.25">
      <c r="A611" s="4" t="s">
        <v>2244</v>
      </c>
      <c r="B611" s="4" t="s">
        <v>2245</v>
      </c>
      <c r="C611" s="4" t="s">
        <v>2246</v>
      </c>
      <c r="D611" s="4" t="s">
        <v>2246</v>
      </c>
      <c r="E611" s="4">
        <v>33503843</v>
      </c>
      <c r="F611" s="4">
        <f t="shared" si="48"/>
        <v>402046116</v>
      </c>
      <c r="G611" s="4">
        <v>209.67</v>
      </c>
      <c r="H611" s="4">
        <f t="shared" si="49"/>
        <v>5.2150733872529191E-7</v>
      </c>
      <c r="K611" s="4" t="s">
        <v>2244</v>
      </c>
      <c r="L611" s="4" t="s">
        <v>2245</v>
      </c>
      <c r="M611" s="4" t="s">
        <v>2246</v>
      </c>
      <c r="N611" s="4" t="s">
        <v>2246</v>
      </c>
      <c r="O611" s="4">
        <v>30900988</v>
      </c>
      <c r="P611" s="4">
        <f t="shared" si="45"/>
        <v>370811856</v>
      </c>
      <c r="Q611" s="4">
        <v>471.72</v>
      </c>
      <c r="R611" s="4">
        <f t="shared" si="46"/>
        <v>1.2721276096414781E-6</v>
      </c>
      <c r="S611" s="4">
        <f t="shared" si="47"/>
        <v>7.5062027091618621E-7</v>
      </c>
    </row>
    <row r="612" spans="1:19" x14ac:dyDescent="0.25">
      <c r="A612" s="4" t="s">
        <v>2247</v>
      </c>
      <c r="B612" s="4" t="s">
        <v>2248</v>
      </c>
      <c r="C612" s="4" t="s">
        <v>2249</v>
      </c>
      <c r="D612" s="4" t="s">
        <v>1990</v>
      </c>
      <c r="E612" s="4">
        <v>33503844</v>
      </c>
      <c r="F612" s="4">
        <f t="shared" si="48"/>
        <v>402046128</v>
      </c>
      <c r="G612" s="4">
        <v>182.51</v>
      </c>
      <c r="H612" s="4">
        <f t="shared" si="49"/>
        <v>4.5395288572459523E-7</v>
      </c>
      <c r="K612" s="4" t="s">
        <v>2247</v>
      </c>
      <c r="L612" s="4" t="s">
        <v>2248</v>
      </c>
      <c r="M612" s="4" t="s">
        <v>2249</v>
      </c>
      <c r="N612" s="4" t="s">
        <v>1990</v>
      </c>
      <c r="O612" s="4">
        <v>30900989</v>
      </c>
      <c r="P612" s="4">
        <f t="shared" si="45"/>
        <v>370811868</v>
      </c>
      <c r="Q612" s="4">
        <v>445.22</v>
      </c>
      <c r="R612" s="4">
        <f t="shared" si="46"/>
        <v>1.2006627576439923E-6</v>
      </c>
      <c r="S612" s="4">
        <f t="shared" si="47"/>
        <v>7.4670987191939699E-7</v>
      </c>
    </row>
    <row r="613" spans="1:19" x14ac:dyDescent="0.25">
      <c r="A613" s="4" t="s">
        <v>2250</v>
      </c>
      <c r="B613" s="4" t="s">
        <v>2251</v>
      </c>
      <c r="C613" s="4" t="s">
        <v>2252</v>
      </c>
      <c r="D613" s="4" t="s">
        <v>2252</v>
      </c>
      <c r="E613" s="4">
        <v>33503845</v>
      </c>
      <c r="F613" s="4">
        <f t="shared" si="48"/>
        <v>402046140</v>
      </c>
      <c r="G613" s="4">
        <v>136.88</v>
      </c>
      <c r="H613" s="4">
        <f t="shared" si="49"/>
        <v>3.4045843593971578E-7</v>
      </c>
      <c r="K613" s="4" t="s">
        <v>2250</v>
      </c>
      <c r="L613" s="4" t="s">
        <v>2251</v>
      </c>
      <c r="M613" s="4" t="s">
        <v>2252</v>
      </c>
      <c r="N613" s="4" t="s">
        <v>2252</v>
      </c>
      <c r="O613" s="4">
        <v>30900990</v>
      </c>
      <c r="P613" s="4">
        <f t="shared" si="45"/>
        <v>370811880</v>
      </c>
      <c r="Q613" s="4">
        <v>338.14</v>
      </c>
      <c r="R613" s="4">
        <f t="shared" si="46"/>
        <v>9.1189095667592956E-7</v>
      </c>
      <c r="S613" s="4">
        <f t="shared" si="47"/>
        <v>5.7143252073621379E-7</v>
      </c>
    </row>
    <row r="614" spans="1:19" x14ac:dyDescent="0.25">
      <c r="A614" s="4" t="s">
        <v>2253</v>
      </c>
      <c r="B614" s="4" t="s">
        <v>2254</v>
      </c>
      <c r="C614" s="4" t="s">
        <v>2255</v>
      </c>
      <c r="D614" s="4" t="s">
        <v>2255</v>
      </c>
      <c r="E614" s="4">
        <v>33503846</v>
      </c>
      <c r="F614" s="4">
        <f t="shared" si="48"/>
        <v>402046152</v>
      </c>
      <c r="G614" s="4">
        <v>529.66999999999996</v>
      </c>
      <c r="H614" s="4">
        <f t="shared" si="49"/>
        <v>1.3174358151797458E-6</v>
      </c>
      <c r="K614" s="4" t="s">
        <v>2253</v>
      </c>
      <c r="L614" s="4" t="s">
        <v>2254</v>
      </c>
      <c r="M614" s="4" t="s">
        <v>2255</v>
      </c>
      <c r="N614" s="4" t="s">
        <v>2255</v>
      </c>
      <c r="O614" s="4">
        <v>30900991</v>
      </c>
      <c r="P614" s="4">
        <f t="shared" si="45"/>
        <v>370811892</v>
      </c>
      <c r="Q614" s="4">
        <v>251.22</v>
      </c>
      <c r="R614" s="4">
        <f t="shared" si="46"/>
        <v>6.7748636281600163E-7</v>
      </c>
      <c r="S614" s="4">
        <f t="shared" si="47"/>
        <v>-6.3994945236374414E-7</v>
      </c>
    </row>
    <row r="615" spans="1:19" x14ac:dyDescent="0.25">
      <c r="A615" s="4" t="s">
        <v>2256</v>
      </c>
      <c r="B615" s="4" t="s">
        <v>2257</v>
      </c>
      <c r="C615" s="4" t="s">
        <v>2258</v>
      </c>
      <c r="D615" s="4" t="s">
        <v>2258</v>
      </c>
      <c r="E615" s="4">
        <v>33503847</v>
      </c>
      <c r="F615" s="4">
        <f t="shared" si="48"/>
        <v>402046164</v>
      </c>
      <c r="G615" s="4">
        <v>729.35</v>
      </c>
      <c r="H615" s="4">
        <f t="shared" si="49"/>
        <v>1.8140951594802432E-6</v>
      </c>
      <c r="K615" s="4" t="s">
        <v>2256</v>
      </c>
      <c r="L615" s="4" t="s">
        <v>2257</v>
      </c>
      <c r="M615" s="4" t="s">
        <v>2258</v>
      </c>
      <c r="N615" s="4" t="s">
        <v>2258</v>
      </c>
      <c r="O615" s="4">
        <v>30900992</v>
      </c>
      <c r="P615" s="4">
        <f t="shared" si="45"/>
        <v>370811904</v>
      </c>
      <c r="Q615" s="4">
        <v>234.17</v>
      </c>
      <c r="R615" s="4">
        <f t="shared" si="46"/>
        <v>6.3150615574628367E-7</v>
      </c>
      <c r="S615" s="4">
        <f t="shared" si="47"/>
        <v>-1.1825890037339595E-6</v>
      </c>
    </row>
    <row r="616" spans="1:19" x14ac:dyDescent="0.25">
      <c r="A616" s="4" t="s">
        <v>2259</v>
      </c>
      <c r="B616" s="4" t="s">
        <v>2260</v>
      </c>
      <c r="C616" s="4" t="s">
        <v>2261</v>
      </c>
      <c r="D616" s="4" t="s">
        <v>2262</v>
      </c>
      <c r="E616" s="4">
        <v>33503848</v>
      </c>
      <c r="F616" s="4">
        <f t="shared" si="48"/>
        <v>402046176</v>
      </c>
      <c r="G616" s="4">
        <v>5871.57</v>
      </c>
      <c r="H616" s="4">
        <f t="shared" si="49"/>
        <v>1.4604217999078791E-5</v>
      </c>
      <c r="K616" s="4" t="s">
        <v>2259</v>
      </c>
      <c r="L616" s="4" t="s">
        <v>2260</v>
      </c>
      <c r="M616" s="4" t="s">
        <v>2261</v>
      </c>
      <c r="N616" s="4" t="s">
        <v>2262</v>
      </c>
      <c r="O616" s="4">
        <v>30900993</v>
      </c>
      <c r="P616" s="4">
        <f t="shared" si="45"/>
        <v>370811916</v>
      </c>
      <c r="Q616" s="4">
        <v>121.41</v>
      </c>
      <c r="R616" s="4">
        <f t="shared" si="46"/>
        <v>3.2741666262957954E-7</v>
      </c>
      <c r="S616" s="4">
        <f t="shared" si="47"/>
        <v>-1.4276801336449211E-5</v>
      </c>
    </row>
    <row r="617" spans="1:19" x14ac:dyDescent="0.25">
      <c r="A617" s="4" t="s">
        <v>2263</v>
      </c>
      <c r="B617" s="4" t="s">
        <v>2264</v>
      </c>
      <c r="C617" s="4" t="s">
        <v>2265</v>
      </c>
      <c r="D617" s="4" t="s">
        <v>2265</v>
      </c>
      <c r="E617" s="4">
        <v>33503849</v>
      </c>
      <c r="F617" s="4">
        <f t="shared" si="48"/>
        <v>402046188</v>
      </c>
      <c r="G617" s="4">
        <v>1211.77</v>
      </c>
      <c r="H617" s="4">
        <f t="shared" si="49"/>
        <v>3.0140069379292311E-6</v>
      </c>
      <c r="K617" s="4" t="s">
        <v>2263</v>
      </c>
      <c r="L617" s="4" t="s">
        <v>2264</v>
      </c>
      <c r="M617" s="4" t="s">
        <v>2265</v>
      </c>
      <c r="N617" s="4" t="s">
        <v>2265</v>
      </c>
      <c r="O617" s="4">
        <v>30900994</v>
      </c>
      <c r="P617" s="4">
        <f t="shared" si="45"/>
        <v>370811928</v>
      </c>
      <c r="Q617" s="4">
        <v>60.91</v>
      </c>
      <c r="R617" s="4">
        <f t="shared" si="46"/>
        <v>1.6426116691693909E-7</v>
      </c>
      <c r="S617" s="4">
        <f t="shared" si="47"/>
        <v>-2.8497457710122918E-6</v>
      </c>
    </row>
    <row r="618" spans="1:19" x14ac:dyDescent="0.25">
      <c r="A618" s="4" t="s">
        <v>2266</v>
      </c>
      <c r="B618" s="4" t="s">
        <v>2267</v>
      </c>
      <c r="C618" s="4" t="s">
        <v>2268</v>
      </c>
      <c r="D618" s="4" t="s">
        <v>2268</v>
      </c>
      <c r="E618" s="4">
        <v>33503850</v>
      </c>
      <c r="F618" s="4">
        <f t="shared" si="48"/>
        <v>402046200</v>
      </c>
      <c r="G618" s="4">
        <v>10.93</v>
      </c>
      <c r="H618" s="4">
        <f t="shared" si="49"/>
        <v>2.7185930373176019E-8</v>
      </c>
      <c r="K618" s="4" t="s">
        <v>2266</v>
      </c>
      <c r="L618" s="4" t="s">
        <v>2267</v>
      </c>
      <c r="M618" s="4" t="s">
        <v>2268</v>
      </c>
      <c r="N618" s="4" t="s">
        <v>2268</v>
      </c>
      <c r="O618" s="4">
        <v>30900995</v>
      </c>
      <c r="P618" s="4">
        <f t="shared" si="45"/>
        <v>370811940</v>
      </c>
      <c r="Q618" s="4">
        <v>4.6900000000000004</v>
      </c>
      <c r="R618" s="4">
        <f t="shared" si="46"/>
        <v>1.2647920668358199E-8</v>
      </c>
      <c r="S618" s="4">
        <f t="shared" si="47"/>
        <v>-1.453800970481782E-8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Total change in PMPM</vt:lpstr>
      <vt:lpstr>Top 10_highest PMPM</vt:lpstr>
      <vt:lpstr>Service Mix Trend</vt:lpstr>
      <vt:lpstr>Biosimilar Cost Saving</vt:lpstr>
      <vt:lpstr>Q_4_Reference</vt:lpstr>
      <vt:lpstr>Q_2_Reference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2023-11-30T21:21:43Z</dcterms:created>
  <dcterms:modified xsi:type="dcterms:W3CDTF">2023-12-18T13:16:31Z</dcterms:modified>
</cp:coreProperties>
</file>