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do\Desktop\"/>
    </mc:Choice>
  </mc:AlternateContent>
  <xr:revisionPtr revIDLastSave="0" documentId="13_ncr:1_{E3DFD066-F012-4811-814A-474E7C306CAC}" xr6:coauthVersionLast="47" xr6:coauthVersionMax="47" xr10:uidLastSave="{00000000-0000-0000-0000-000000000000}"/>
  <bookViews>
    <workbookView xWindow="-108" yWindow="-108" windowWidth="23256" windowHeight="12576" activeTab="2" xr2:uid="{18BEABFC-D728-4BEF-8829-6A58142D4EA8}"/>
  </bookViews>
  <sheets>
    <sheet name="PostgreSQL" sheetId="1" r:id="rId1"/>
    <sheet name="Mysql" sheetId="2" r:id="rId2"/>
    <sheet name="OracleDB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2" i="3" l="1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151" i="3"/>
  <c r="K90" i="3"/>
  <c r="L90" i="3" s="1"/>
  <c r="K91" i="3"/>
  <c r="K92" i="3"/>
  <c r="K93" i="3"/>
  <c r="K94" i="3"/>
  <c r="K95" i="3"/>
  <c r="K96" i="3"/>
  <c r="K97" i="3"/>
  <c r="L97" i="3" s="1"/>
  <c r="K98" i="3"/>
  <c r="K99" i="3"/>
  <c r="L99" i="3" s="1"/>
  <c r="K100" i="3"/>
  <c r="L100" i="3" s="1"/>
  <c r="K101" i="3"/>
  <c r="L101" i="3" s="1"/>
  <c r="K102" i="3"/>
  <c r="L102" i="3" s="1"/>
  <c r="K103" i="3"/>
  <c r="K104" i="3"/>
  <c r="K105" i="3"/>
  <c r="K106" i="3"/>
  <c r="K107" i="3"/>
  <c r="K108" i="3"/>
  <c r="K109" i="3"/>
  <c r="L109" i="3" s="1"/>
  <c r="K110" i="3"/>
  <c r="K111" i="3"/>
  <c r="L111" i="3" s="1"/>
  <c r="K112" i="3"/>
  <c r="L112" i="3" s="1"/>
  <c r="K113" i="3"/>
  <c r="L113" i="3" s="1"/>
  <c r="K114" i="3"/>
  <c r="L114" i="3" s="1"/>
  <c r="K115" i="3"/>
  <c r="K116" i="3"/>
  <c r="K117" i="3"/>
  <c r="K118" i="3"/>
  <c r="K119" i="3"/>
  <c r="K120" i="3"/>
  <c r="K121" i="3"/>
  <c r="K89" i="3"/>
  <c r="L89" i="3" s="1"/>
  <c r="K42" i="3"/>
  <c r="L42" i="3" s="1"/>
  <c r="K43" i="3"/>
  <c r="L43" i="3" s="1"/>
  <c r="K44" i="3"/>
  <c r="L44" i="3" s="1"/>
  <c r="K45" i="3"/>
  <c r="L45" i="3" s="1"/>
  <c r="K46" i="3"/>
  <c r="K47" i="3"/>
  <c r="K48" i="3"/>
  <c r="K49" i="3"/>
  <c r="K50" i="3"/>
  <c r="K51" i="3"/>
  <c r="K52" i="3"/>
  <c r="L52" i="3" s="1"/>
  <c r="K53" i="3"/>
  <c r="L53" i="3" s="1"/>
  <c r="K54" i="3"/>
  <c r="L54" i="3" s="1"/>
  <c r="K55" i="3"/>
  <c r="L55" i="3" s="1"/>
  <c r="K56" i="3"/>
  <c r="L56" i="3" s="1"/>
  <c r="K57" i="3"/>
  <c r="L57" i="3" s="1"/>
  <c r="K58" i="3"/>
  <c r="K59" i="3"/>
  <c r="K60" i="3"/>
  <c r="K61" i="3"/>
  <c r="K62" i="3"/>
  <c r="K63" i="3"/>
  <c r="L63" i="3" s="1"/>
  <c r="K64" i="3"/>
  <c r="L64" i="3" s="1"/>
  <c r="K65" i="3"/>
  <c r="L65" i="3" s="1"/>
  <c r="K66" i="3"/>
  <c r="L66" i="3" s="1"/>
  <c r="K67" i="3"/>
  <c r="L67" i="3" s="1"/>
  <c r="K68" i="3"/>
  <c r="L68" i="3" s="1"/>
  <c r="K69" i="3"/>
  <c r="L69" i="3" s="1"/>
  <c r="K70" i="3"/>
  <c r="K71" i="3"/>
  <c r="K41" i="3"/>
  <c r="L41" i="3" s="1"/>
  <c r="K26" i="3"/>
  <c r="L26" i="3" s="1"/>
  <c r="K25" i="3"/>
  <c r="L25" i="3" s="1"/>
  <c r="K7" i="3"/>
  <c r="L7" i="3" s="1"/>
  <c r="K8" i="3"/>
  <c r="L8" i="3" s="1"/>
  <c r="K9" i="3"/>
  <c r="L9" i="3" s="1"/>
  <c r="K10" i="3"/>
  <c r="L10" i="3" s="1"/>
  <c r="K11" i="3"/>
  <c r="L11" i="3" s="1"/>
  <c r="K12" i="3"/>
  <c r="L12" i="3" s="1"/>
  <c r="K13" i="3"/>
  <c r="L13" i="3" s="1"/>
  <c r="K14" i="3"/>
  <c r="K15" i="3"/>
  <c r="K16" i="3"/>
  <c r="L16" i="3" s="1"/>
  <c r="K6" i="3"/>
  <c r="L6" i="3" s="1"/>
  <c r="L14" i="3"/>
  <c r="L15" i="3"/>
  <c r="L17" i="3"/>
  <c r="L18" i="3"/>
  <c r="L19" i="3"/>
  <c r="L20" i="3"/>
  <c r="L29" i="3"/>
  <c r="L30" i="3"/>
  <c r="L46" i="3"/>
  <c r="L47" i="3"/>
  <c r="L48" i="3"/>
  <c r="L49" i="3"/>
  <c r="L50" i="3"/>
  <c r="L51" i="3"/>
  <c r="L58" i="3"/>
  <c r="L59" i="3"/>
  <c r="L60" i="3"/>
  <c r="L61" i="3"/>
  <c r="L62" i="3"/>
  <c r="L70" i="3"/>
  <c r="L71" i="3"/>
  <c r="L74" i="3"/>
  <c r="L75" i="3"/>
  <c r="L91" i="3"/>
  <c r="L92" i="3"/>
  <c r="L93" i="3"/>
  <c r="L94" i="3"/>
  <c r="L95" i="3"/>
  <c r="L96" i="3"/>
  <c r="L98" i="3"/>
  <c r="L103" i="3"/>
  <c r="L104" i="3"/>
  <c r="L105" i="3"/>
  <c r="L106" i="3"/>
  <c r="L107" i="3"/>
  <c r="L108" i="3"/>
  <c r="L110" i="3"/>
  <c r="L115" i="3"/>
  <c r="L116" i="3"/>
  <c r="L117" i="3"/>
  <c r="L118" i="3"/>
  <c r="L119" i="3"/>
  <c r="L120" i="3"/>
  <c r="L121" i="3"/>
  <c r="L126" i="3"/>
  <c r="L127" i="3"/>
  <c r="L128" i="3"/>
  <c r="L129" i="3"/>
  <c r="K125" i="3"/>
  <c r="L125" i="3" s="1"/>
  <c r="K124" i="3"/>
  <c r="L124" i="3" s="1"/>
  <c r="K123" i="3"/>
  <c r="L123" i="3" s="1"/>
  <c r="K122" i="3"/>
  <c r="L122" i="3" s="1"/>
  <c r="K88" i="3"/>
  <c r="L88" i="3" s="1"/>
  <c r="K87" i="3"/>
  <c r="L87" i="3" s="1"/>
  <c r="K86" i="3"/>
  <c r="L86" i="3" s="1"/>
  <c r="K85" i="3"/>
  <c r="L85" i="3" s="1"/>
  <c r="K84" i="3"/>
  <c r="L84" i="3" s="1"/>
  <c r="K83" i="3"/>
  <c r="L83" i="3" s="1"/>
  <c r="K82" i="3"/>
  <c r="L82" i="3" s="1"/>
  <c r="K81" i="3"/>
  <c r="L81" i="3" s="1"/>
  <c r="K80" i="3"/>
  <c r="L80" i="3" s="1"/>
  <c r="K79" i="3"/>
  <c r="L79" i="3" s="1"/>
  <c r="K78" i="3"/>
  <c r="L78" i="3" s="1"/>
  <c r="K77" i="3"/>
  <c r="L77" i="3" s="1"/>
  <c r="K76" i="3"/>
  <c r="L76" i="3" s="1"/>
  <c r="K73" i="3"/>
  <c r="L73" i="3" s="1"/>
  <c r="K72" i="3"/>
  <c r="L72" i="3" s="1"/>
  <c r="K40" i="3"/>
  <c r="L40" i="3" s="1"/>
  <c r="K39" i="3"/>
  <c r="L39" i="3" s="1"/>
  <c r="K38" i="3"/>
  <c r="L38" i="3" s="1"/>
  <c r="K37" i="3"/>
  <c r="L37" i="3" s="1"/>
  <c r="K36" i="3"/>
  <c r="L36" i="3" s="1"/>
  <c r="K35" i="3"/>
  <c r="L35" i="3" s="1"/>
  <c r="K34" i="3"/>
  <c r="L34" i="3" s="1"/>
  <c r="K33" i="3"/>
  <c r="L33" i="3" s="1"/>
  <c r="K32" i="3"/>
  <c r="L32" i="3" s="1"/>
  <c r="K31" i="3"/>
  <c r="L31" i="3" s="1"/>
  <c r="K28" i="3"/>
  <c r="L28" i="3" s="1"/>
  <c r="K27" i="3"/>
  <c r="L27" i="3" s="1"/>
  <c r="K24" i="3"/>
  <c r="L24" i="3" s="1"/>
  <c r="K23" i="3"/>
  <c r="L23" i="3" s="1"/>
  <c r="K22" i="3"/>
  <c r="L22" i="3" s="1"/>
  <c r="K21" i="3"/>
  <c r="L21" i="3" s="1"/>
  <c r="K5" i="3"/>
  <c r="L5" i="3" s="1"/>
  <c r="K4" i="3"/>
  <c r="L4" i="3" s="1"/>
  <c r="K3" i="3"/>
  <c r="L3" i="3" s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21" i="2"/>
  <c r="L22" i="2"/>
  <c r="L23" i="2"/>
  <c r="L24" i="2"/>
  <c r="L25" i="2"/>
  <c r="L26" i="2"/>
  <c r="L27" i="2"/>
  <c r="L28" i="2"/>
  <c r="L29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9" i="2"/>
  <c r="L3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21" i="2"/>
  <c r="K22" i="2"/>
  <c r="K23" i="2"/>
  <c r="K24" i="2"/>
  <c r="K25" i="2"/>
  <c r="K26" i="2"/>
  <c r="K27" i="2"/>
  <c r="K28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</calcChain>
</file>

<file path=xl/sharedStrings.xml><?xml version="1.0" encoding="utf-8"?>
<sst xmlns="http://schemas.openxmlformats.org/spreadsheetml/2006/main" count="1191" uniqueCount="87">
  <si>
    <t>Заказчик (client)</t>
  </si>
  <si>
    <t>Водитель (Driver)</t>
  </si>
  <si>
    <t>Manager (manager)</t>
  </si>
  <si>
    <t>Администратор</t>
  </si>
  <si>
    <t>Объект</t>
  </si>
  <si>
    <t>Функции</t>
  </si>
  <si>
    <t>Cargo</t>
  </si>
  <si>
    <t>Select</t>
  </si>
  <si>
    <t>Insert</t>
  </si>
  <si>
    <t>Update</t>
  </si>
  <si>
    <t>Delete</t>
  </si>
  <si>
    <t>Client</t>
  </si>
  <si>
    <t>Combination_Route_Sheet_Cargo</t>
  </si>
  <si>
    <t>Combination_Route_Sheet_Delivery_Point</t>
  </si>
  <si>
    <t>Complexity</t>
  </si>
  <si>
    <t>Delivery_point</t>
  </si>
  <si>
    <t>Driver</t>
  </si>
  <si>
    <t>Manager</t>
  </si>
  <si>
    <t>Request</t>
  </si>
  <si>
    <t>Request_History</t>
  </si>
  <si>
    <t>Хранимые процедуры</t>
  </si>
  <si>
    <t>route_sheet_update</t>
  </si>
  <si>
    <t>manager_insert</t>
  </si>
  <si>
    <t>manager_delete</t>
  </si>
  <si>
    <t>client_delete</t>
  </si>
  <si>
    <t>client_insert</t>
  </si>
  <si>
    <t>manager_update</t>
  </si>
  <si>
    <t>client_update</t>
  </si>
  <si>
    <t>vehicle_insert</t>
  </si>
  <si>
    <t>vehicle_update</t>
  </si>
  <si>
    <t>complexity_insert</t>
  </si>
  <si>
    <t>complexity_delete</t>
  </si>
  <si>
    <t>driver_delete</t>
  </si>
  <si>
    <t>driver_insert</t>
  </si>
  <si>
    <t>driver_update</t>
  </si>
  <si>
    <t>vehicle_delete</t>
  </si>
  <si>
    <t>complexity_update</t>
  </si>
  <si>
    <t>delivery_point_insert</t>
  </si>
  <si>
    <t>cargo_update</t>
  </si>
  <si>
    <t>cargo_delete</t>
  </si>
  <si>
    <t>cargo_insert</t>
  </si>
  <si>
    <t>request_delete</t>
  </si>
  <si>
    <t>delivery_point_update</t>
  </si>
  <si>
    <t>delivery_point_delete</t>
  </si>
  <si>
    <t>route_sheet_delete</t>
  </si>
  <si>
    <t>route_sheet_insert</t>
  </si>
  <si>
    <t>request_update</t>
  </si>
  <si>
    <t>combination_route_sheet_delivery_point_update</t>
  </si>
  <si>
    <t>combination_route_sheet_delivery_point_delete</t>
  </si>
  <si>
    <t>combination_route_sheet_delivery_point_insert</t>
  </si>
  <si>
    <t>combination_route_sheet_cargo_insert</t>
  </si>
  <si>
    <t>combination_route_sheet_cargo_update</t>
  </si>
  <si>
    <t>combination_route_sheet_cargo_delete</t>
  </si>
  <si>
    <t>request_insert</t>
  </si>
  <si>
    <t>Execute</t>
  </si>
  <si>
    <t>Route_History</t>
  </si>
  <si>
    <t>Route_Sheet</t>
  </si>
  <si>
    <t>Vehicle</t>
  </si>
  <si>
    <t>Представления</t>
  </si>
  <si>
    <t>Driver_List</t>
  </si>
  <si>
    <t>Request_List</t>
  </si>
  <si>
    <t>Route_Sheet_List</t>
  </si>
  <si>
    <t>Vehicle_List</t>
  </si>
  <si>
    <t>Choose_Vehicle_For_Cargo()</t>
  </si>
  <si>
    <t>Driver_Route_History</t>
  </si>
  <si>
    <t>Client_Request_History()             (Функция для доступа к триггерной таблице)</t>
  </si>
  <si>
    <t>Client_Requests_History()            (Табличная функция)</t>
  </si>
  <si>
    <t>X</t>
  </si>
  <si>
    <t>Таблицы (закрыты для любых операций кроме SELECT. INSERT UPDATE DELETE только через хранимые процедуры)</t>
  </si>
  <si>
    <t>Роль</t>
  </si>
  <si>
    <t>Функция</t>
  </si>
  <si>
    <t>Delivery_Point</t>
  </si>
  <si>
    <t>SELECT</t>
  </si>
  <si>
    <t>EXECUTE</t>
  </si>
  <si>
    <t>Скрипт</t>
  </si>
  <si>
    <t>Примечание. Администратор должен иметь доступ ко всем объектам бд, для устранения ошибок и администрирования бд.</t>
  </si>
  <si>
    <t>GC_Admin</t>
  </si>
  <si>
    <t>grant SELECT on Request_List to Client</t>
  </si>
  <si>
    <t>grant execute on function Client_Request_History to client</t>
  </si>
  <si>
    <t>grant execute on function Driver_Route_History to Driver</t>
  </si>
  <si>
    <t>grant execute on function Choose_Vehicle_For_Cargo to manager</t>
  </si>
  <si>
    <t>grant execute on function Driver_Route_History to GC_Admin</t>
  </si>
  <si>
    <t>grant execute on function Client_Request_History to GC_Admin</t>
  </si>
  <si>
    <t>grant execute on function Choose_Vehicle_For_Cargo to GC_Admin</t>
  </si>
  <si>
    <t>grant execute on Choose_Vehicle_For_Cargo to manager</t>
  </si>
  <si>
    <t>grant execute on Choose_Vehicle_For_Cargo to GC_Admin</t>
  </si>
  <si>
    <t>Choose_Vehicle_For_Cargo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</si>
</sst>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4" fillId="0" borderId="1" xfId="0" applyFont="1" applyBorder="1"/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3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13D8-4DE5-4E99-B05A-AAC352829490}">
  <dimension ref="A1:G322"/>
  <sheetViews>
    <sheetView topLeftCell="H1" zoomScale="92" workbookViewId="0">
      <pane ySplit="1" topLeftCell="A211" activePane="bottomLeft" state="frozen"/>
      <selection pane="bottomLeft" activeCell="H1" sqref="H1:L223"/>
    </sheetView>
  </sheetViews>
  <sheetFormatPr defaultRowHeight="14.4" x14ac:dyDescent="0.3"/>
  <cols>
    <col min="1" max="1" width="32.109375" customWidth="1"/>
    <col min="2" max="2" width="12" customWidth="1"/>
    <col min="3" max="3" width="10.6640625" customWidth="1"/>
    <col min="4" max="4" width="12" customWidth="1"/>
    <col min="5" max="5" width="11.44140625" customWidth="1"/>
    <col min="6" max="6" width="10.6640625" customWidth="1"/>
    <col min="7" max="7" width="30.21875" customWidth="1"/>
    <col min="8" max="8" width="10.21875" customWidth="1"/>
    <col min="9" max="9" width="26.44140625" customWidth="1"/>
    <col min="11" max="11" width="76.6640625" customWidth="1"/>
    <col min="12" max="12" width="76" customWidth="1"/>
  </cols>
  <sheetData>
    <row r="1" spans="1:7" ht="90" customHeight="1" x14ac:dyDescent="0.3">
      <c r="A1" s="1" t="s">
        <v>4</v>
      </c>
      <c r="B1" s="1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9" t="s">
        <v>75</v>
      </c>
    </row>
    <row r="2" spans="1:7" ht="31.2" customHeight="1" x14ac:dyDescent="0.3">
      <c r="A2" s="33" t="s">
        <v>68</v>
      </c>
      <c r="B2" s="33"/>
      <c r="C2" s="33"/>
      <c r="D2" s="33"/>
      <c r="E2" s="33"/>
      <c r="F2" s="33"/>
      <c r="G2" s="29"/>
    </row>
    <row r="3" spans="1:7" ht="15.6" x14ac:dyDescent="0.3">
      <c r="A3" s="20" t="s">
        <v>6</v>
      </c>
      <c r="B3" s="3" t="s">
        <v>7</v>
      </c>
      <c r="C3" s="1" t="s">
        <v>67</v>
      </c>
      <c r="D3" s="1"/>
      <c r="E3" s="1" t="s">
        <v>67</v>
      </c>
      <c r="F3" s="1" t="s">
        <v>67</v>
      </c>
    </row>
    <row r="4" spans="1:7" ht="16.2" customHeight="1" x14ac:dyDescent="0.3">
      <c r="A4" s="21"/>
      <c r="B4" s="3" t="s">
        <v>8</v>
      </c>
      <c r="C4" s="1">
        <v>0</v>
      </c>
      <c r="D4" s="1">
        <v>0</v>
      </c>
      <c r="E4" s="1">
        <v>0</v>
      </c>
      <c r="F4" s="1">
        <v>0</v>
      </c>
    </row>
    <row r="5" spans="1:7" ht="15.6" x14ac:dyDescent="0.3">
      <c r="A5" s="21"/>
      <c r="B5" s="3" t="s">
        <v>9</v>
      </c>
      <c r="C5" s="1">
        <v>0</v>
      </c>
      <c r="D5" s="1">
        <v>0</v>
      </c>
      <c r="E5" s="1">
        <v>0</v>
      </c>
      <c r="F5" s="1">
        <v>0</v>
      </c>
    </row>
    <row r="6" spans="1:7" ht="18.600000000000001" customHeight="1" x14ac:dyDescent="0.3">
      <c r="A6" s="22"/>
      <c r="B6" s="3" t="s">
        <v>10</v>
      </c>
      <c r="C6" s="1">
        <v>0</v>
      </c>
      <c r="D6" s="1">
        <v>0</v>
      </c>
      <c r="E6" s="1">
        <v>0</v>
      </c>
      <c r="F6" s="1">
        <v>0</v>
      </c>
    </row>
    <row r="7" spans="1:7" ht="15.6" x14ac:dyDescent="0.3">
      <c r="A7" s="20" t="s">
        <v>11</v>
      </c>
      <c r="B7" s="3" t="s">
        <v>7</v>
      </c>
      <c r="C7" s="1"/>
      <c r="D7" s="1"/>
      <c r="E7" s="1" t="s">
        <v>67</v>
      </c>
      <c r="F7" s="1" t="s">
        <v>67</v>
      </c>
    </row>
    <row r="8" spans="1:7" ht="15.6" x14ac:dyDescent="0.3">
      <c r="A8" s="21"/>
      <c r="B8" s="3" t="s">
        <v>8</v>
      </c>
      <c r="C8" s="1">
        <v>0</v>
      </c>
      <c r="D8" s="1">
        <v>0</v>
      </c>
      <c r="E8" s="1">
        <v>0</v>
      </c>
      <c r="F8" s="1">
        <v>0</v>
      </c>
    </row>
    <row r="9" spans="1:7" ht="15.6" x14ac:dyDescent="0.3">
      <c r="A9" s="21"/>
      <c r="B9" s="3" t="s">
        <v>9</v>
      </c>
      <c r="C9" s="1">
        <v>0</v>
      </c>
      <c r="D9" s="1">
        <v>0</v>
      </c>
      <c r="E9" s="1">
        <v>0</v>
      </c>
      <c r="F9" s="1">
        <v>0</v>
      </c>
    </row>
    <row r="10" spans="1:7" ht="15.6" x14ac:dyDescent="0.3">
      <c r="A10" s="22"/>
      <c r="B10" s="3" t="s">
        <v>10</v>
      </c>
      <c r="C10" s="1">
        <v>0</v>
      </c>
      <c r="D10" s="1">
        <v>0</v>
      </c>
      <c r="E10" s="1">
        <v>0</v>
      </c>
      <c r="F10" s="1">
        <v>0</v>
      </c>
    </row>
    <row r="11" spans="1:7" ht="15.6" x14ac:dyDescent="0.3">
      <c r="A11" s="20" t="s">
        <v>12</v>
      </c>
      <c r="B11" s="3" t="s">
        <v>7</v>
      </c>
      <c r="C11" s="1"/>
      <c r="D11" s="1"/>
      <c r="E11" s="1" t="s">
        <v>67</v>
      </c>
      <c r="F11" s="1" t="s">
        <v>67</v>
      </c>
    </row>
    <row r="12" spans="1:7" ht="15.6" x14ac:dyDescent="0.3">
      <c r="A12" s="21"/>
      <c r="B12" s="3" t="s">
        <v>8</v>
      </c>
      <c r="C12" s="1">
        <v>0</v>
      </c>
      <c r="D12" s="1">
        <v>0</v>
      </c>
      <c r="E12" s="1">
        <v>0</v>
      </c>
      <c r="F12" s="1">
        <v>0</v>
      </c>
    </row>
    <row r="13" spans="1:7" ht="15.6" x14ac:dyDescent="0.3">
      <c r="A13" s="21"/>
      <c r="B13" s="3" t="s">
        <v>9</v>
      </c>
      <c r="C13" s="1">
        <v>0</v>
      </c>
      <c r="D13" s="1">
        <v>0</v>
      </c>
      <c r="E13" s="1">
        <v>0</v>
      </c>
      <c r="F13" s="1">
        <v>0</v>
      </c>
    </row>
    <row r="14" spans="1:7" ht="15.6" x14ac:dyDescent="0.3">
      <c r="A14" s="22"/>
      <c r="B14" s="3" t="s">
        <v>10</v>
      </c>
      <c r="C14" s="1">
        <v>0</v>
      </c>
      <c r="D14" s="1">
        <v>0</v>
      </c>
      <c r="E14" s="1">
        <v>0</v>
      </c>
      <c r="F14" s="1">
        <v>0</v>
      </c>
    </row>
    <row r="15" spans="1:7" ht="15.6" x14ac:dyDescent="0.3">
      <c r="A15" s="20" t="s">
        <v>13</v>
      </c>
      <c r="B15" s="3" t="s">
        <v>7</v>
      </c>
      <c r="C15" s="1"/>
      <c r="D15" s="1"/>
      <c r="E15" s="1" t="s">
        <v>67</v>
      </c>
      <c r="F15" s="1" t="s">
        <v>67</v>
      </c>
    </row>
    <row r="16" spans="1:7" ht="15.6" x14ac:dyDescent="0.3">
      <c r="A16" s="21"/>
      <c r="B16" s="3" t="s">
        <v>8</v>
      </c>
      <c r="C16" s="1">
        <v>0</v>
      </c>
      <c r="D16" s="1">
        <v>0</v>
      </c>
      <c r="E16" s="1">
        <v>0</v>
      </c>
      <c r="F16" s="1">
        <v>0</v>
      </c>
    </row>
    <row r="17" spans="1:6" ht="22.2" customHeight="1" x14ac:dyDescent="0.3">
      <c r="A17" s="21"/>
      <c r="B17" s="3" t="s">
        <v>9</v>
      </c>
      <c r="C17" s="1">
        <v>0</v>
      </c>
      <c r="D17" s="1">
        <v>0</v>
      </c>
      <c r="E17" s="1">
        <v>0</v>
      </c>
      <c r="F17" s="1">
        <v>0</v>
      </c>
    </row>
    <row r="18" spans="1:6" ht="52.8" customHeight="1" x14ac:dyDescent="0.3">
      <c r="A18" s="22"/>
      <c r="B18" s="3" t="s">
        <v>10</v>
      </c>
      <c r="C18" s="1">
        <v>0</v>
      </c>
      <c r="D18" s="1">
        <v>0</v>
      </c>
      <c r="E18" s="1">
        <v>0</v>
      </c>
      <c r="F18" s="1">
        <v>0</v>
      </c>
    </row>
    <row r="19" spans="1:6" ht="37.799999999999997" customHeight="1" x14ac:dyDescent="0.3">
      <c r="A19" s="20" t="s">
        <v>14</v>
      </c>
      <c r="B19" s="3" t="s">
        <v>7</v>
      </c>
      <c r="C19" s="1"/>
      <c r="D19" s="1" t="s">
        <v>67</v>
      </c>
      <c r="E19" s="1" t="s">
        <v>67</v>
      </c>
      <c r="F19" s="1" t="s">
        <v>67</v>
      </c>
    </row>
    <row r="20" spans="1:6" ht="15.6" x14ac:dyDescent="0.3">
      <c r="A20" s="21"/>
      <c r="B20" s="3" t="s">
        <v>8</v>
      </c>
      <c r="C20" s="1">
        <v>0</v>
      </c>
      <c r="D20" s="1">
        <v>0</v>
      </c>
      <c r="E20" s="1">
        <v>0</v>
      </c>
      <c r="F20" s="1">
        <v>0</v>
      </c>
    </row>
    <row r="21" spans="1:6" ht="15.6" x14ac:dyDescent="0.3">
      <c r="A21" s="21"/>
      <c r="B21" s="3" t="s">
        <v>9</v>
      </c>
      <c r="C21" s="1">
        <v>0</v>
      </c>
      <c r="D21" s="1">
        <v>0</v>
      </c>
      <c r="E21" s="1">
        <v>0</v>
      </c>
      <c r="F21" s="1">
        <v>0</v>
      </c>
    </row>
    <row r="22" spans="1:6" ht="15.6" x14ac:dyDescent="0.3">
      <c r="A22" s="22"/>
      <c r="B22" s="3" t="s">
        <v>10</v>
      </c>
      <c r="C22" s="1">
        <v>0</v>
      </c>
      <c r="D22" s="1">
        <v>0</v>
      </c>
      <c r="E22" s="1">
        <v>0</v>
      </c>
      <c r="F22" s="1">
        <v>0</v>
      </c>
    </row>
    <row r="23" spans="1:6" ht="15.6" x14ac:dyDescent="0.3">
      <c r="A23" s="20" t="s">
        <v>15</v>
      </c>
      <c r="B23" s="3" t="s">
        <v>7</v>
      </c>
      <c r="C23" s="1" t="s">
        <v>67</v>
      </c>
      <c r="D23" s="1" t="s">
        <v>67</v>
      </c>
      <c r="E23" s="1" t="s">
        <v>67</v>
      </c>
      <c r="F23" s="1" t="s">
        <v>67</v>
      </c>
    </row>
    <row r="24" spans="1:6" ht="15.6" x14ac:dyDescent="0.3">
      <c r="A24" s="21"/>
      <c r="B24" s="3" t="s">
        <v>8</v>
      </c>
      <c r="C24" s="1">
        <v>0</v>
      </c>
      <c r="D24" s="1">
        <v>0</v>
      </c>
      <c r="E24" s="1">
        <v>0</v>
      </c>
      <c r="F24" s="1">
        <v>0</v>
      </c>
    </row>
    <row r="25" spans="1:6" ht="15.6" x14ac:dyDescent="0.3">
      <c r="A25" s="21"/>
      <c r="B25" s="3" t="s">
        <v>9</v>
      </c>
      <c r="C25" s="1">
        <v>0</v>
      </c>
      <c r="D25" s="1">
        <v>0</v>
      </c>
      <c r="E25" s="1">
        <v>0</v>
      </c>
      <c r="F25" s="1">
        <v>0</v>
      </c>
    </row>
    <row r="26" spans="1:6" ht="15.6" x14ac:dyDescent="0.3">
      <c r="A26" s="22"/>
      <c r="B26" s="3" t="s">
        <v>10</v>
      </c>
      <c r="C26" s="1">
        <v>0</v>
      </c>
      <c r="D26" s="1">
        <v>0</v>
      </c>
      <c r="E26" s="1">
        <v>0</v>
      </c>
      <c r="F26" s="1">
        <v>0</v>
      </c>
    </row>
    <row r="27" spans="1:6" ht="15.6" x14ac:dyDescent="0.3">
      <c r="A27" s="20" t="s">
        <v>16</v>
      </c>
      <c r="B27" s="3" t="s">
        <v>7</v>
      </c>
      <c r="C27" s="1"/>
      <c r="D27" s="1"/>
      <c r="E27" s="1" t="s">
        <v>67</v>
      </c>
      <c r="F27" s="1" t="s">
        <v>67</v>
      </c>
    </row>
    <row r="28" spans="1:6" ht="15.6" x14ac:dyDescent="0.3">
      <c r="A28" s="21"/>
      <c r="B28" s="3" t="s">
        <v>8</v>
      </c>
      <c r="C28" s="1">
        <v>0</v>
      </c>
      <c r="D28" s="1">
        <v>0</v>
      </c>
      <c r="E28" s="1">
        <v>0</v>
      </c>
      <c r="F28" s="1">
        <v>0</v>
      </c>
    </row>
    <row r="29" spans="1:6" ht="15.6" x14ac:dyDescent="0.3">
      <c r="A29" s="21"/>
      <c r="B29" s="3" t="s">
        <v>9</v>
      </c>
      <c r="C29" s="1">
        <v>0</v>
      </c>
      <c r="D29" s="1">
        <v>0</v>
      </c>
      <c r="E29" s="1">
        <v>0</v>
      </c>
      <c r="F29" s="1">
        <v>0</v>
      </c>
    </row>
    <row r="30" spans="1:6" ht="15.6" x14ac:dyDescent="0.3">
      <c r="A30" s="22"/>
      <c r="B30" s="3" t="s">
        <v>10</v>
      </c>
      <c r="C30" s="1">
        <v>0</v>
      </c>
      <c r="D30" s="1">
        <v>0</v>
      </c>
      <c r="E30" s="1">
        <v>0</v>
      </c>
      <c r="F30" s="1">
        <v>0</v>
      </c>
    </row>
    <row r="31" spans="1:6" ht="15.6" x14ac:dyDescent="0.3">
      <c r="A31" s="20" t="s">
        <v>17</v>
      </c>
      <c r="B31" s="3" t="s">
        <v>7</v>
      </c>
      <c r="C31" s="1"/>
      <c r="D31" s="1"/>
      <c r="E31" s="1"/>
      <c r="F31" s="1" t="s">
        <v>67</v>
      </c>
    </row>
    <row r="32" spans="1:6" ht="15.6" x14ac:dyDescent="0.3">
      <c r="A32" s="21"/>
      <c r="B32" s="3" t="s">
        <v>8</v>
      </c>
      <c r="C32" s="1">
        <v>0</v>
      </c>
      <c r="D32" s="1">
        <v>0</v>
      </c>
      <c r="E32" s="1">
        <v>0</v>
      </c>
      <c r="F32" s="1">
        <v>0</v>
      </c>
    </row>
    <row r="33" spans="1:6" ht="15.6" x14ac:dyDescent="0.3">
      <c r="A33" s="21"/>
      <c r="B33" s="3" t="s">
        <v>9</v>
      </c>
      <c r="C33" s="1">
        <v>0</v>
      </c>
      <c r="D33" s="1">
        <v>0</v>
      </c>
      <c r="E33" s="1">
        <v>0</v>
      </c>
      <c r="F33" s="1">
        <v>0</v>
      </c>
    </row>
    <row r="34" spans="1:6" ht="15.6" x14ac:dyDescent="0.3">
      <c r="A34" s="22"/>
      <c r="B34" s="3" t="s">
        <v>10</v>
      </c>
      <c r="C34" s="1">
        <v>0</v>
      </c>
      <c r="D34" s="1">
        <v>0</v>
      </c>
      <c r="E34" s="1">
        <v>0</v>
      </c>
      <c r="F34" s="1">
        <v>0</v>
      </c>
    </row>
    <row r="35" spans="1:6" ht="15.6" x14ac:dyDescent="0.3">
      <c r="A35" s="20" t="s">
        <v>18</v>
      </c>
      <c r="B35" s="3" t="s">
        <v>7</v>
      </c>
      <c r="C35" s="1"/>
      <c r="D35" s="1"/>
      <c r="E35" s="1" t="s">
        <v>67</v>
      </c>
      <c r="F35" s="1" t="s">
        <v>67</v>
      </c>
    </row>
    <row r="36" spans="1:6" ht="15.6" x14ac:dyDescent="0.3">
      <c r="A36" s="21"/>
      <c r="B36" s="3" t="s">
        <v>8</v>
      </c>
      <c r="C36" s="1">
        <v>0</v>
      </c>
      <c r="D36" s="1">
        <v>0</v>
      </c>
      <c r="E36" s="1">
        <v>0</v>
      </c>
      <c r="F36" s="1">
        <v>0</v>
      </c>
    </row>
    <row r="37" spans="1:6" ht="15.6" x14ac:dyDescent="0.3">
      <c r="A37" s="21"/>
      <c r="B37" s="3" t="s">
        <v>9</v>
      </c>
      <c r="C37" s="1">
        <v>0</v>
      </c>
      <c r="D37" s="1">
        <v>0</v>
      </c>
      <c r="E37" s="1">
        <v>0</v>
      </c>
      <c r="F37" s="1">
        <v>0</v>
      </c>
    </row>
    <row r="38" spans="1:6" ht="15.6" x14ac:dyDescent="0.3">
      <c r="A38" s="22"/>
      <c r="B38" s="3" t="s">
        <v>10</v>
      </c>
      <c r="C38" s="1">
        <v>0</v>
      </c>
      <c r="D38" s="1">
        <v>0</v>
      </c>
      <c r="E38" s="1">
        <v>0</v>
      </c>
      <c r="F38" s="1">
        <v>0</v>
      </c>
    </row>
    <row r="39" spans="1:6" ht="15.6" customHeight="1" x14ac:dyDescent="0.3">
      <c r="A39" s="20" t="s">
        <v>19</v>
      </c>
      <c r="B39" s="3" t="s">
        <v>7</v>
      </c>
      <c r="C39" s="1" t="s">
        <v>67</v>
      </c>
      <c r="D39" s="1"/>
      <c r="E39" s="1"/>
      <c r="F39" s="1" t="s">
        <v>67</v>
      </c>
    </row>
    <row r="40" spans="1:6" ht="15.6" x14ac:dyDescent="0.3">
      <c r="A40" s="21"/>
      <c r="B40" s="3" t="s">
        <v>8</v>
      </c>
      <c r="C40" s="1">
        <v>0</v>
      </c>
      <c r="D40" s="1">
        <v>0</v>
      </c>
      <c r="E40" s="1">
        <v>0</v>
      </c>
      <c r="F40" s="1">
        <v>0</v>
      </c>
    </row>
    <row r="41" spans="1:6" ht="15.6" x14ac:dyDescent="0.3">
      <c r="A41" s="21"/>
      <c r="B41" s="3" t="s">
        <v>9</v>
      </c>
      <c r="C41" s="1">
        <v>0</v>
      </c>
      <c r="D41" s="1">
        <v>0</v>
      </c>
      <c r="E41" s="1">
        <v>0</v>
      </c>
      <c r="F41" s="1">
        <v>0</v>
      </c>
    </row>
    <row r="42" spans="1:6" ht="15.6" x14ac:dyDescent="0.3">
      <c r="A42" s="22"/>
      <c r="B42" s="3" t="s">
        <v>10</v>
      </c>
      <c r="C42" s="1">
        <v>0</v>
      </c>
      <c r="D42" s="1">
        <v>0</v>
      </c>
      <c r="E42" s="1">
        <v>0</v>
      </c>
      <c r="F42" s="1">
        <v>0</v>
      </c>
    </row>
    <row r="43" spans="1:6" ht="15.6" customHeight="1" x14ac:dyDescent="0.3">
      <c r="A43" s="20" t="s">
        <v>55</v>
      </c>
      <c r="B43" s="3" t="s">
        <v>7</v>
      </c>
      <c r="C43" s="1"/>
      <c r="D43" s="1" t="s">
        <v>67</v>
      </c>
      <c r="E43" s="1"/>
      <c r="F43" s="1" t="s">
        <v>67</v>
      </c>
    </row>
    <row r="44" spans="1:6" ht="15.6" x14ac:dyDescent="0.3">
      <c r="A44" s="21"/>
      <c r="B44" s="3" t="s">
        <v>8</v>
      </c>
      <c r="C44" s="1">
        <v>0</v>
      </c>
      <c r="D44" s="1">
        <v>0</v>
      </c>
      <c r="E44" s="1">
        <v>0</v>
      </c>
      <c r="F44" s="1">
        <v>0</v>
      </c>
    </row>
    <row r="45" spans="1:6" ht="19.2" customHeight="1" x14ac:dyDescent="0.3">
      <c r="A45" s="21"/>
      <c r="B45" s="3" t="s">
        <v>9</v>
      </c>
      <c r="C45" s="1">
        <v>0</v>
      </c>
      <c r="D45" s="1">
        <v>0</v>
      </c>
      <c r="E45" s="1">
        <v>0</v>
      </c>
      <c r="F45" s="1">
        <v>0</v>
      </c>
    </row>
    <row r="46" spans="1:6" ht="15.6" x14ac:dyDescent="0.3">
      <c r="A46" s="22"/>
      <c r="B46" s="3" t="s">
        <v>10</v>
      </c>
      <c r="C46" s="1">
        <v>0</v>
      </c>
      <c r="D46" s="1">
        <v>0</v>
      </c>
      <c r="E46" s="1">
        <v>0</v>
      </c>
      <c r="F46" s="1">
        <v>0</v>
      </c>
    </row>
    <row r="47" spans="1:6" ht="15.6" x14ac:dyDescent="0.3">
      <c r="A47" s="20" t="s">
        <v>56</v>
      </c>
      <c r="B47" s="3" t="s">
        <v>7</v>
      </c>
      <c r="C47" s="1"/>
      <c r="D47" s="1"/>
      <c r="E47" s="1" t="s">
        <v>67</v>
      </c>
      <c r="F47" s="1" t="s">
        <v>67</v>
      </c>
    </row>
    <row r="48" spans="1:6" ht="15.6" x14ac:dyDescent="0.3">
      <c r="A48" s="21"/>
      <c r="B48" s="3" t="s">
        <v>8</v>
      </c>
      <c r="C48" s="1">
        <v>0</v>
      </c>
      <c r="D48" s="1">
        <v>0</v>
      </c>
      <c r="E48" s="1">
        <v>0</v>
      </c>
      <c r="F48" s="1">
        <v>0</v>
      </c>
    </row>
    <row r="49" spans="1:6" ht="15.6" x14ac:dyDescent="0.3">
      <c r="A49" s="21"/>
      <c r="B49" s="3" t="s">
        <v>9</v>
      </c>
      <c r="C49" s="1">
        <v>0</v>
      </c>
      <c r="D49" s="1">
        <v>0</v>
      </c>
      <c r="E49" s="1">
        <v>0</v>
      </c>
      <c r="F49" s="1">
        <v>0</v>
      </c>
    </row>
    <row r="50" spans="1:6" ht="15.6" x14ac:dyDescent="0.3">
      <c r="A50" s="22"/>
      <c r="B50" s="3" t="s">
        <v>10</v>
      </c>
      <c r="C50" s="1">
        <v>0</v>
      </c>
      <c r="D50" s="1">
        <v>0</v>
      </c>
      <c r="E50" s="1">
        <v>0</v>
      </c>
      <c r="F50" s="1">
        <v>0</v>
      </c>
    </row>
    <row r="51" spans="1:6" ht="15.6" x14ac:dyDescent="0.3">
      <c r="A51" s="23" t="s">
        <v>57</v>
      </c>
      <c r="B51" s="3" t="s">
        <v>7</v>
      </c>
      <c r="C51" s="1"/>
      <c r="D51" s="1" t="s">
        <v>67</v>
      </c>
      <c r="E51" s="1" t="s">
        <v>67</v>
      </c>
      <c r="F51" s="1" t="s">
        <v>67</v>
      </c>
    </row>
    <row r="52" spans="1:6" ht="15.6" x14ac:dyDescent="0.3">
      <c r="A52" s="24"/>
      <c r="B52" s="3" t="s">
        <v>8</v>
      </c>
      <c r="C52" s="1">
        <v>0</v>
      </c>
      <c r="D52" s="1">
        <v>0</v>
      </c>
      <c r="E52" s="1">
        <v>0</v>
      </c>
      <c r="F52" s="1">
        <v>0</v>
      </c>
    </row>
    <row r="53" spans="1:6" ht="15.6" x14ac:dyDescent="0.3">
      <c r="A53" s="24"/>
      <c r="B53" s="3" t="s">
        <v>9</v>
      </c>
      <c r="C53" s="1">
        <v>0</v>
      </c>
      <c r="D53" s="1">
        <v>0</v>
      </c>
      <c r="E53" s="1">
        <v>0</v>
      </c>
      <c r="F53" s="1">
        <v>0</v>
      </c>
    </row>
    <row r="54" spans="1:6" ht="15.6" x14ac:dyDescent="0.3">
      <c r="A54" s="25"/>
      <c r="B54" s="3" t="s">
        <v>10</v>
      </c>
      <c r="C54" s="1">
        <v>0</v>
      </c>
      <c r="D54" s="1">
        <v>0</v>
      </c>
      <c r="E54" s="1">
        <v>0</v>
      </c>
      <c r="F54" s="1">
        <v>0</v>
      </c>
    </row>
    <row r="55" spans="1:6" ht="14.4" customHeight="1" x14ac:dyDescent="0.3">
      <c r="A55" s="26" t="s">
        <v>20</v>
      </c>
      <c r="B55" s="27"/>
      <c r="C55" s="27"/>
      <c r="D55" s="27"/>
      <c r="E55" s="27"/>
      <c r="F55" s="28"/>
    </row>
    <row r="56" spans="1:6" ht="15.6" x14ac:dyDescent="0.3">
      <c r="A56" s="6" t="s">
        <v>39</v>
      </c>
      <c r="B56" s="3" t="s">
        <v>54</v>
      </c>
      <c r="C56" s="1" t="s">
        <v>67</v>
      </c>
      <c r="D56" s="1"/>
      <c r="E56" s="1" t="s">
        <v>67</v>
      </c>
      <c r="F56" s="1" t="s">
        <v>67</v>
      </c>
    </row>
    <row r="57" spans="1:6" ht="15.6" x14ac:dyDescent="0.3">
      <c r="A57" s="6" t="s">
        <v>40</v>
      </c>
      <c r="B57" s="3" t="s">
        <v>54</v>
      </c>
      <c r="C57" s="1" t="s">
        <v>67</v>
      </c>
      <c r="D57" s="1"/>
      <c r="E57" s="1" t="s">
        <v>67</v>
      </c>
      <c r="F57" s="1" t="s">
        <v>67</v>
      </c>
    </row>
    <row r="58" spans="1:6" ht="15.6" x14ac:dyDescent="0.3">
      <c r="A58" s="6" t="s">
        <v>38</v>
      </c>
      <c r="B58" s="3" t="s">
        <v>54</v>
      </c>
      <c r="C58" s="1" t="s">
        <v>67</v>
      </c>
      <c r="D58" s="1"/>
      <c r="E58" s="1" t="s">
        <v>67</v>
      </c>
      <c r="F58" s="1" t="s">
        <v>67</v>
      </c>
    </row>
    <row r="59" spans="1:6" ht="15.6" x14ac:dyDescent="0.3">
      <c r="A59" s="6" t="s">
        <v>24</v>
      </c>
      <c r="B59" s="3" t="s">
        <v>54</v>
      </c>
      <c r="C59" s="1" t="s">
        <v>67</v>
      </c>
      <c r="D59" s="1"/>
      <c r="E59" s="1" t="s">
        <v>67</v>
      </c>
      <c r="F59" s="1" t="s">
        <v>67</v>
      </c>
    </row>
    <row r="60" spans="1:6" ht="15.6" x14ac:dyDescent="0.3">
      <c r="A60" s="6" t="s">
        <v>25</v>
      </c>
      <c r="B60" s="3" t="s">
        <v>54</v>
      </c>
      <c r="C60" s="1"/>
      <c r="D60" s="1"/>
      <c r="E60" s="1" t="s">
        <v>67</v>
      </c>
      <c r="F60" s="1" t="s">
        <v>67</v>
      </c>
    </row>
    <row r="61" spans="1:6" ht="15.6" x14ac:dyDescent="0.3">
      <c r="A61" s="6" t="s">
        <v>27</v>
      </c>
      <c r="B61" s="3" t="s">
        <v>54</v>
      </c>
      <c r="C61" s="1" t="s">
        <v>67</v>
      </c>
      <c r="D61" s="1"/>
      <c r="E61" s="1" t="s">
        <v>67</v>
      </c>
      <c r="F61" s="1" t="s">
        <v>67</v>
      </c>
    </row>
    <row r="62" spans="1:6" ht="31.2" x14ac:dyDescent="0.3">
      <c r="A62" s="6" t="s">
        <v>52</v>
      </c>
      <c r="B62" s="3" t="s">
        <v>54</v>
      </c>
      <c r="C62" s="1"/>
      <c r="D62" s="1"/>
      <c r="E62" s="1" t="s">
        <v>67</v>
      </c>
      <c r="F62" s="1" t="s">
        <v>67</v>
      </c>
    </row>
    <row r="63" spans="1:6" ht="31.2" x14ac:dyDescent="0.3">
      <c r="A63" s="6" t="s">
        <v>50</v>
      </c>
      <c r="B63" s="3" t="s">
        <v>54</v>
      </c>
      <c r="C63" s="1"/>
      <c r="D63" s="1"/>
      <c r="E63" s="1" t="s">
        <v>67</v>
      </c>
      <c r="F63" s="1" t="s">
        <v>67</v>
      </c>
    </row>
    <row r="64" spans="1:6" ht="31.2" x14ac:dyDescent="0.3">
      <c r="A64" s="6" t="s">
        <v>51</v>
      </c>
      <c r="B64" s="3" t="s">
        <v>54</v>
      </c>
      <c r="C64" s="1"/>
      <c r="D64" s="1"/>
      <c r="E64" s="1" t="s">
        <v>67</v>
      </c>
      <c r="F64" s="1" t="s">
        <v>67</v>
      </c>
    </row>
    <row r="65" spans="1:6" ht="31.2" x14ac:dyDescent="0.3">
      <c r="A65" s="6" t="s">
        <v>48</v>
      </c>
      <c r="B65" s="3" t="s">
        <v>54</v>
      </c>
      <c r="C65" s="1"/>
      <c r="D65" s="1"/>
      <c r="E65" s="1" t="s">
        <v>67</v>
      </c>
      <c r="F65" s="1" t="s">
        <v>67</v>
      </c>
    </row>
    <row r="66" spans="1:6" ht="31.2" x14ac:dyDescent="0.3">
      <c r="A66" s="6" t="s">
        <v>49</v>
      </c>
      <c r="B66" s="3" t="s">
        <v>54</v>
      </c>
      <c r="C66" s="1"/>
      <c r="D66" s="1"/>
      <c r="E66" s="1" t="s">
        <v>67</v>
      </c>
      <c r="F66" s="1" t="s">
        <v>67</v>
      </c>
    </row>
    <row r="67" spans="1:6" ht="31.2" x14ac:dyDescent="0.3">
      <c r="A67" s="6" t="s">
        <v>47</v>
      </c>
      <c r="B67" s="3" t="s">
        <v>54</v>
      </c>
      <c r="C67" s="1"/>
      <c r="D67" s="1"/>
      <c r="E67" s="1" t="s">
        <v>67</v>
      </c>
      <c r="F67" s="1" t="s">
        <v>67</v>
      </c>
    </row>
    <row r="68" spans="1:6" ht="15.6" x14ac:dyDescent="0.3">
      <c r="A68" s="6" t="s">
        <v>31</v>
      </c>
      <c r="B68" s="3" t="s">
        <v>54</v>
      </c>
      <c r="C68" s="1"/>
      <c r="D68" s="1"/>
      <c r="E68" s="1" t="s">
        <v>67</v>
      </c>
      <c r="F68" s="1" t="s">
        <v>67</v>
      </c>
    </row>
    <row r="69" spans="1:6" ht="15.6" x14ac:dyDescent="0.3">
      <c r="A69" s="6" t="s">
        <v>30</v>
      </c>
      <c r="B69" s="3" t="s">
        <v>54</v>
      </c>
      <c r="C69" s="1"/>
      <c r="D69" s="1"/>
      <c r="E69" s="1" t="s">
        <v>67</v>
      </c>
      <c r="F69" s="1" t="s">
        <v>67</v>
      </c>
    </row>
    <row r="70" spans="1:6" ht="15.6" x14ac:dyDescent="0.3">
      <c r="A70" s="6" t="s">
        <v>36</v>
      </c>
      <c r="B70" s="3" t="s">
        <v>54</v>
      </c>
      <c r="C70" s="1"/>
      <c r="D70" s="1"/>
      <c r="E70" s="1" t="s">
        <v>67</v>
      </c>
      <c r="F70" s="1" t="s">
        <v>67</v>
      </c>
    </row>
    <row r="71" spans="1:6" ht="15.6" x14ac:dyDescent="0.3">
      <c r="A71" s="6" t="s">
        <v>43</v>
      </c>
      <c r="B71" s="3" t="s">
        <v>54</v>
      </c>
      <c r="C71" s="1" t="s">
        <v>67</v>
      </c>
      <c r="D71" s="1"/>
      <c r="E71" s="1" t="s">
        <v>67</v>
      </c>
      <c r="F71" s="1" t="s">
        <v>67</v>
      </c>
    </row>
    <row r="72" spans="1:6" ht="15.6" x14ac:dyDescent="0.3">
      <c r="A72" s="6" t="s">
        <v>37</v>
      </c>
      <c r="B72" s="3" t="s">
        <v>54</v>
      </c>
      <c r="C72" s="1" t="s">
        <v>67</v>
      </c>
      <c r="D72" s="1"/>
      <c r="E72" s="1" t="s">
        <v>67</v>
      </c>
      <c r="F72" s="1" t="s">
        <v>67</v>
      </c>
    </row>
    <row r="73" spans="1:6" ht="15.6" x14ac:dyDescent="0.3">
      <c r="A73" s="6" t="s">
        <v>42</v>
      </c>
      <c r="B73" s="3" t="s">
        <v>54</v>
      </c>
      <c r="C73" s="1" t="s">
        <v>67</v>
      </c>
      <c r="D73" s="1"/>
      <c r="E73" s="1" t="s">
        <v>67</v>
      </c>
      <c r="F73" s="1" t="s">
        <v>67</v>
      </c>
    </row>
    <row r="74" spans="1:6" ht="15.6" x14ac:dyDescent="0.3">
      <c r="A74" s="6" t="s">
        <v>32</v>
      </c>
      <c r="B74" s="3" t="s">
        <v>54</v>
      </c>
      <c r="C74" s="1"/>
      <c r="D74" s="1"/>
      <c r="E74" s="1" t="s">
        <v>67</v>
      </c>
      <c r="F74" s="1" t="s">
        <v>67</v>
      </c>
    </row>
    <row r="75" spans="1:6" ht="15.6" x14ac:dyDescent="0.3">
      <c r="A75" s="6" t="s">
        <v>33</v>
      </c>
      <c r="B75" s="3" t="s">
        <v>54</v>
      </c>
      <c r="C75" s="1"/>
      <c r="D75" s="1" t="s">
        <v>67</v>
      </c>
      <c r="E75" s="1" t="s">
        <v>67</v>
      </c>
      <c r="F75" s="1" t="s">
        <v>67</v>
      </c>
    </row>
    <row r="76" spans="1:6" ht="15.6" x14ac:dyDescent="0.3">
      <c r="A76" s="6" t="s">
        <v>34</v>
      </c>
      <c r="B76" s="3" t="s">
        <v>54</v>
      </c>
      <c r="C76" s="1"/>
      <c r="D76" s="1" t="s">
        <v>67</v>
      </c>
      <c r="E76" s="1" t="s">
        <v>67</v>
      </c>
      <c r="F76" s="1" t="s">
        <v>67</v>
      </c>
    </row>
    <row r="77" spans="1:6" ht="15.6" x14ac:dyDescent="0.3">
      <c r="A77" s="6" t="s">
        <v>23</v>
      </c>
      <c r="B77" s="3" t="s">
        <v>54</v>
      </c>
      <c r="C77" s="1"/>
      <c r="D77" s="1"/>
      <c r="E77" s="1"/>
      <c r="F77" s="1" t="s">
        <v>67</v>
      </c>
    </row>
    <row r="78" spans="1:6" ht="15.6" x14ac:dyDescent="0.3">
      <c r="A78" s="6" t="s">
        <v>22</v>
      </c>
      <c r="B78" s="3" t="s">
        <v>54</v>
      </c>
      <c r="C78" s="1"/>
      <c r="D78" s="1"/>
      <c r="E78" s="1"/>
      <c r="F78" s="1" t="s">
        <v>67</v>
      </c>
    </row>
    <row r="79" spans="1:6" ht="15.6" x14ac:dyDescent="0.3">
      <c r="A79" s="6" t="s">
        <v>26</v>
      </c>
      <c r="B79" s="3" t="s">
        <v>54</v>
      </c>
      <c r="C79" s="1"/>
      <c r="D79" s="1"/>
      <c r="E79" s="1" t="s">
        <v>67</v>
      </c>
      <c r="F79" s="1" t="s">
        <v>67</v>
      </c>
    </row>
    <row r="80" spans="1:6" ht="15.6" x14ac:dyDescent="0.3">
      <c r="A80" s="6" t="s">
        <v>41</v>
      </c>
      <c r="B80" s="3" t="s">
        <v>54</v>
      </c>
      <c r="C80" s="1" t="s">
        <v>67</v>
      </c>
      <c r="D80" s="1"/>
      <c r="E80" s="1" t="s">
        <v>67</v>
      </c>
      <c r="F80" s="1" t="s">
        <v>67</v>
      </c>
    </row>
    <row r="81" spans="1:6" ht="15.6" x14ac:dyDescent="0.3">
      <c r="A81" s="6" t="s">
        <v>53</v>
      </c>
      <c r="B81" s="3" t="s">
        <v>54</v>
      </c>
      <c r="C81" s="1" t="s">
        <v>67</v>
      </c>
      <c r="D81" s="1"/>
      <c r="E81" s="1" t="s">
        <v>67</v>
      </c>
      <c r="F81" s="1" t="s">
        <v>67</v>
      </c>
    </row>
    <row r="82" spans="1:6" ht="15.6" x14ac:dyDescent="0.3">
      <c r="A82" s="6" t="s">
        <v>46</v>
      </c>
      <c r="B82" s="3" t="s">
        <v>54</v>
      </c>
      <c r="C82" s="1" t="s">
        <v>67</v>
      </c>
      <c r="D82" s="1"/>
      <c r="E82" s="1" t="s">
        <v>67</v>
      </c>
      <c r="F82" s="1" t="s">
        <v>67</v>
      </c>
    </row>
    <row r="83" spans="1:6" ht="15.6" x14ac:dyDescent="0.3">
      <c r="A83" s="6" t="s">
        <v>44</v>
      </c>
      <c r="B83" s="3" t="s">
        <v>54</v>
      </c>
      <c r="C83" s="1"/>
      <c r="D83" s="1"/>
      <c r="E83" s="1" t="s">
        <v>67</v>
      </c>
      <c r="F83" s="1" t="s">
        <v>67</v>
      </c>
    </row>
    <row r="84" spans="1:6" ht="15.6" customHeight="1" x14ac:dyDescent="0.3">
      <c r="A84" s="6" t="s">
        <v>45</v>
      </c>
      <c r="B84" s="3" t="s">
        <v>54</v>
      </c>
      <c r="C84" s="1"/>
      <c r="D84" s="1"/>
      <c r="E84" s="1" t="s">
        <v>67</v>
      </c>
      <c r="F84" s="1" t="s">
        <v>67</v>
      </c>
    </row>
    <row r="85" spans="1:6" ht="15.6" x14ac:dyDescent="0.3">
      <c r="A85" s="6" t="s">
        <v>21</v>
      </c>
      <c r="B85" s="3" t="s">
        <v>54</v>
      </c>
      <c r="C85" s="1"/>
      <c r="D85" s="1"/>
      <c r="E85" s="1" t="s">
        <v>67</v>
      </c>
      <c r="F85" s="1" t="s">
        <v>67</v>
      </c>
    </row>
    <row r="86" spans="1:6" ht="15.6" x14ac:dyDescent="0.3">
      <c r="A86" s="6" t="s">
        <v>35</v>
      </c>
      <c r="B86" s="3" t="s">
        <v>54</v>
      </c>
      <c r="C86" s="1"/>
      <c r="D86" s="1"/>
      <c r="E86" s="1" t="s">
        <v>67</v>
      </c>
      <c r="F86" s="1" t="s">
        <v>67</v>
      </c>
    </row>
    <row r="87" spans="1:6" ht="15.6" x14ac:dyDescent="0.3">
      <c r="A87" s="6" t="s">
        <v>28</v>
      </c>
      <c r="B87" s="3" t="s">
        <v>54</v>
      </c>
      <c r="C87" s="1"/>
      <c r="D87" s="1"/>
      <c r="E87" s="1" t="s">
        <v>67</v>
      </c>
      <c r="F87" s="1" t="s">
        <v>67</v>
      </c>
    </row>
    <row r="88" spans="1:6" ht="15.6" customHeight="1" x14ac:dyDescent="0.3">
      <c r="A88" s="6" t="s">
        <v>29</v>
      </c>
      <c r="B88" s="3" t="s">
        <v>54</v>
      </c>
      <c r="C88" s="1"/>
      <c r="D88" s="1"/>
      <c r="E88" s="1" t="s">
        <v>67</v>
      </c>
      <c r="F88" s="1" t="s">
        <v>67</v>
      </c>
    </row>
    <row r="89" spans="1:6" ht="15.6" x14ac:dyDescent="0.3">
      <c r="A89" s="30" t="s">
        <v>58</v>
      </c>
      <c r="B89" s="31"/>
      <c r="C89" s="31"/>
      <c r="D89" s="31"/>
      <c r="E89" s="31"/>
      <c r="F89" s="32"/>
    </row>
    <row r="90" spans="1:6" ht="14.4" customHeight="1" x14ac:dyDescent="0.3">
      <c r="A90" s="1" t="s">
        <v>59</v>
      </c>
      <c r="B90" s="1" t="s">
        <v>7</v>
      </c>
      <c r="C90" s="1"/>
      <c r="D90" s="1"/>
      <c r="E90" s="1" t="s">
        <v>67</v>
      </c>
      <c r="F90" s="1" t="s">
        <v>67</v>
      </c>
    </row>
    <row r="91" spans="1:6" ht="14.4" customHeight="1" x14ac:dyDescent="0.3">
      <c r="A91" s="1" t="s">
        <v>60</v>
      </c>
      <c r="B91" s="1" t="s">
        <v>7</v>
      </c>
      <c r="C91" s="1" t="s">
        <v>67</v>
      </c>
      <c r="D91" s="1"/>
      <c r="E91" s="1"/>
      <c r="F91" s="1" t="s">
        <v>67</v>
      </c>
    </row>
    <row r="92" spans="1:6" ht="14.4" customHeight="1" x14ac:dyDescent="0.3">
      <c r="A92" s="1" t="s">
        <v>61</v>
      </c>
      <c r="B92" s="1" t="s">
        <v>7</v>
      </c>
      <c r="C92" s="1"/>
      <c r="D92" s="1" t="s">
        <v>67</v>
      </c>
      <c r="E92" s="1"/>
      <c r="F92" s="1" t="s">
        <v>67</v>
      </c>
    </row>
    <row r="93" spans="1:6" ht="14.4" customHeight="1" x14ac:dyDescent="0.3">
      <c r="A93" s="1" t="s">
        <v>62</v>
      </c>
      <c r="B93" s="1" t="s">
        <v>7</v>
      </c>
      <c r="C93" s="1"/>
      <c r="D93" s="1" t="s">
        <v>67</v>
      </c>
      <c r="E93" s="1" t="s">
        <v>67</v>
      </c>
      <c r="F93" s="1" t="s">
        <v>67</v>
      </c>
    </row>
    <row r="94" spans="1:6" ht="15.6" x14ac:dyDescent="0.3">
      <c r="A94" s="17" t="s">
        <v>5</v>
      </c>
      <c r="B94" s="18"/>
      <c r="C94" s="18"/>
      <c r="D94" s="18"/>
      <c r="E94" s="18"/>
      <c r="F94" s="19"/>
    </row>
    <row r="95" spans="1:6" ht="14.4" customHeight="1" x14ac:dyDescent="0.3">
      <c r="A95" s="1" t="s">
        <v>63</v>
      </c>
      <c r="B95" s="1" t="s">
        <v>54</v>
      </c>
      <c r="C95" s="1"/>
      <c r="D95" s="1"/>
      <c r="E95" s="1" t="s">
        <v>67</v>
      </c>
      <c r="F95" s="1" t="s">
        <v>67</v>
      </c>
    </row>
    <row r="96" spans="1:6" ht="43.2" x14ac:dyDescent="0.3">
      <c r="A96" s="2" t="s">
        <v>65</v>
      </c>
      <c r="B96" s="1" t="s">
        <v>54</v>
      </c>
      <c r="C96" s="1" t="s">
        <v>67</v>
      </c>
      <c r="D96" s="1"/>
      <c r="E96" s="1"/>
      <c r="F96" s="1" t="s">
        <v>67</v>
      </c>
    </row>
    <row r="97" spans="1:6" ht="28.8" x14ac:dyDescent="0.3">
      <c r="A97" s="2" t="s">
        <v>66</v>
      </c>
      <c r="B97" s="1" t="s">
        <v>54</v>
      </c>
      <c r="C97" s="1" t="s">
        <v>67</v>
      </c>
      <c r="D97" s="1"/>
      <c r="E97" s="1"/>
      <c r="F97" s="1" t="s">
        <v>67</v>
      </c>
    </row>
    <row r="98" spans="1:6" ht="14.4" customHeight="1" x14ac:dyDescent="0.3">
      <c r="A98" s="1" t="s">
        <v>64</v>
      </c>
      <c r="B98" s="1" t="s">
        <v>54</v>
      </c>
      <c r="C98" s="1"/>
      <c r="D98" s="1" t="s">
        <v>67</v>
      </c>
      <c r="E98" s="1"/>
      <c r="F98" s="1" t="s">
        <v>67</v>
      </c>
    </row>
    <row r="99" spans="1:6" ht="14.4" customHeight="1" x14ac:dyDescent="0.3">
      <c r="A99" s="5"/>
    </row>
    <row r="100" spans="1:6" ht="14.4" customHeight="1" x14ac:dyDescent="0.3">
      <c r="A100" s="5"/>
    </row>
    <row r="101" spans="1:6" ht="14.4" customHeight="1" x14ac:dyDescent="0.3">
      <c r="A101" s="5"/>
    </row>
    <row r="102" spans="1:6" ht="14.4" customHeight="1" x14ac:dyDescent="0.3">
      <c r="A102" s="5"/>
    </row>
    <row r="103" spans="1:6" ht="14.4" customHeight="1" x14ac:dyDescent="0.3">
      <c r="A103" s="5"/>
    </row>
    <row r="104" spans="1:6" ht="14.4" customHeight="1" x14ac:dyDescent="0.3">
      <c r="A104" s="5"/>
    </row>
    <row r="105" spans="1:6" ht="14.4" customHeight="1" x14ac:dyDescent="0.3">
      <c r="A105" s="5"/>
    </row>
    <row r="106" spans="1:6" ht="14.4" customHeight="1" x14ac:dyDescent="0.3">
      <c r="A106" s="5"/>
    </row>
    <row r="107" spans="1:6" ht="14.4" customHeight="1" x14ac:dyDescent="0.3">
      <c r="A107" s="5"/>
    </row>
    <row r="108" spans="1:6" ht="14.4" customHeight="1" x14ac:dyDescent="0.3">
      <c r="A108" s="5"/>
    </row>
    <row r="109" spans="1:6" ht="14.4" customHeight="1" x14ac:dyDescent="0.3">
      <c r="A109" s="5"/>
    </row>
    <row r="110" spans="1:6" ht="14.4" customHeight="1" x14ac:dyDescent="0.3">
      <c r="A110" s="5"/>
    </row>
    <row r="111" spans="1:6" ht="14.4" customHeight="1" x14ac:dyDescent="0.3">
      <c r="A111" s="5"/>
    </row>
    <row r="112" spans="1:6" ht="14.4" customHeight="1" x14ac:dyDescent="0.3">
      <c r="A112" s="5"/>
    </row>
    <row r="113" spans="1:1" ht="14.4" customHeight="1" x14ac:dyDescent="0.3">
      <c r="A113" s="5"/>
    </row>
    <row r="114" spans="1:1" ht="14.4" customHeight="1" x14ac:dyDescent="0.3">
      <c r="A114" s="5"/>
    </row>
    <row r="115" spans="1:1" ht="14.4" customHeight="1" x14ac:dyDescent="0.3">
      <c r="A115" s="5"/>
    </row>
    <row r="116" spans="1:1" ht="14.4" customHeight="1" x14ac:dyDescent="0.3">
      <c r="A116" s="5"/>
    </row>
    <row r="117" spans="1:1" ht="14.4" customHeight="1" x14ac:dyDescent="0.3">
      <c r="A117" s="5"/>
    </row>
    <row r="118" spans="1:1" ht="14.4" customHeight="1" x14ac:dyDescent="0.3">
      <c r="A118" s="5"/>
    </row>
    <row r="119" spans="1:1" ht="14.4" customHeight="1" x14ac:dyDescent="0.3">
      <c r="A119" s="5"/>
    </row>
    <row r="120" spans="1:1" ht="14.4" customHeight="1" x14ac:dyDescent="0.3">
      <c r="A120" s="5"/>
    </row>
    <row r="121" spans="1:1" ht="14.4" customHeight="1" x14ac:dyDescent="0.3">
      <c r="A121" s="5"/>
    </row>
    <row r="122" spans="1:1" ht="14.4" customHeight="1" x14ac:dyDescent="0.3">
      <c r="A122" s="5"/>
    </row>
    <row r="123" spans="1:1" ht="14.4" customHeight="1" x14ac:dyDescent="0.3">
      <c r="A123" s="5"/>
    </row>
    <row r="124" spans="1:1" ht="14.4" customHeight="1" x14ac:dyDescent="0.3">
      <c r="A124" s="5"/>
    </row>
    <row r="125" spans="1:1" ht="14.4" customHeight="1" x14ac:dyDescent="0.3">
      <c r="A125" s="5"/>
    </row>
    <row r="126" spans="1:1" ht="14.4" customHeight="1" x14ac:dyDescent="0.3">
      <c r="A126" s="5"/>
    </row>
    <row r="127" spans="1:1" ht="14.4" customHeight="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</sheetData>
  <sortState xmlns:xlrd2="http://schemas.microsoft.com/office/spreadsheetml/2017/richdata2" ref="I76:I127">
    <sortCondition ref="I76:I127"/>
  </sortState>
  <mergeCells count="18">
    <mergeCell ref="G1:G2"/>
    <mergeCell ref="A89:F89"/>
    <mergeCell ref="A2:F2"/>
    <mergeCell ref="A3:A6"/>
    <mergeCell ref="A7:A10"/>
    <mergeCell ref="A11:A14"/>
    <mergeCell ref="A15:A18"/>
    <mergeCell ref="A19:A22"/>
    <mergeCell ref="A23:A26"/>
    <mergeCell ref="A94:F94"/>
    <mergeCell ref="A43:A46"/>
    <mergeCell ref="A47:A50"/>
    <mergeCell ref="A51:A54"/>
    <mergeCell ref="A27:A30"/>
    <mergeCell ref="A31:A34"/>
    <mergeCell ref="A35:A38"/>
    <mergeCell ref="A39:A42"/>
    <mergeCell ref="A55:F55"/>
  </mergeCells>
  <conditionalFormatting sqref="A3:F100">
    <cfRule type="cellIs" dxfId="31" priority="16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2157-B1A2-477B-8197-5FAD6CDC4185}">
  <dimension ref="A1:L129"/>
  <sheetViews>
    <sheetView topLeftCell="A87" workbookViewId="0">
      <selection sqref="A1:F97"/>
    </sheetView>
  </sheetViews>
  <sheetFormatPr defaultRowHeight="14.4" x14ac:dyDescent="0.3"/>
  <cols>
    <col min="1" max="1" width="23.44140625" customWidth="1"/>
    <col min="2" max="2" width="18.109375" customWidth="1"/>
    <col min="3" max="3" width="8.6640625" bestFit="1" customWidth="1"/>
    <col min="5" max="5" width="12.21875" customWidth="1"/>
    <col min="9" max="9" width="20.33203125" customWidth="1"/>
    <col min="10" max="10" width="23.21875" customWidth="1"/>
    <col min="11" max="11" width="55.6640625" customWidth="1"/>
    <col min="12" max="12" width="54.109375" customWidth="1"/>
    <col min="13" max="13" width="11.77734375" customWidth="1"/>
    <col min="14" max="14" width="69.6640625" customWidth="1"/>
    <col min="15" max="15" width="42.6640625" customWidth="1"/>
  </cols>
  <sheetData>
    <row r="1" spans="1:12" ht="28.8" x14ac:dyDescent="0.3">
      <c r="A1" s="1" t="s">
        <v>4</v>
      </c>
      <c r="B1" s="1" t="s">
        <v>5</v>
      </c>
      <c r="C1" s="2" t="s">
        <v>0</v>
      </c>
      <c r="D1" s="2" t="s">
        <v>1</v>
      </c>
      <c r="E1" s="2" t="s">
        <v>2</v>
      </c>
      <c r="F1" s="2" t="s">
        <v>3</v>
      </c>
      <c r="H1" s="4" t="s">
        <v>69</v>
      </c>
      <c r="I1" s="4" t="s">
        <v>4</v>
      </c>
      <c r="J1" s="4" t="s">
        <v>70</v>
      </c>
      <c r="K1" s="4" t="s">
        <v>74</v>
      </c>
    </row>
    <row r="2" spans="1:12" x14ac:dyDescent="0.3">
      <c r="A2" s="33" t="s">
        <v>68</v>
      </c>
      <c r="B2" s="33"/>
      <c r="C2" s="33"/>
      <c r="D2" s="33"/>
      <c r="E2" s="33"/>
      <c r="F2" s="33"/>
      <c r="H2" s="39" t="s">
        <v>11</v>
      </c>
      <c r="I2" s="39"/>
      <c r="J2" s="39"/>
      <c r="K2" s="39"/>
    </row>
    <row r="3" spans="1:12" ht="15.6" x14ac:dyDescent="0.3">
      <c r="A3" s="20" t="s">
        <v>6</v>
      </c>
      <c r="B3" s="3" t="s">
        <v>7</v>
      </c>
      <c r="C3" s="1" t="s">
        <v>67</v>
      </c>
      <c r="D3" s="1"/>
      <c r="E3" s="1" t="s">
        <v>67</v>
      </c>
      <c r="F3" s="1" t="s">
        <v>67</v>
      </c>
      <c r="H3" s="39" t="s">
        <v>11</v>
      </c>
      <c r="I3" s="7" t="s">
        <v>6</v>
      </c>
      <c r="J3" s="35" t="s">
        <v>72</v>
      </c>
      <c r="K3" s="4" t="str">
        <f>_xlfn.CONCAT("grant ",$J$3, " on ",I3, " to ",$H$2)</f>
        <v>grant SELECT on Cargo to Client</v>
      </c>
      <c r="L3" t="str">
        <f>K3&amp;" @'localhost';"</f>
        <v>grant SELECT on Cargo to Client @'localhost';</v>
      </c>
    </row>
    <row r="4" spans="1:12" ht="15.6" x14ac:dyDescent="0.3">
      <c r="A4" s="21"/>
      <c r="B4" s="3" t="s">
        <v>8</v>
      </c>
      <c r="C4" s="1">
        <v>0</v>
      </c>
      <c r="D4" s="1">
        <v>0</v>
      </c>
      <c r="E4" s="1">
        <v>0</v>
      </c>
      <c r="F4" s="1">
        <v>0</v>
      </c>
      <c r="H4" s="39"/>
      <c r="I4" s="7" t="s">
        <v>71</v>
      </c>
      <c r="J4" s="35"/>
      <c r="K4" s="4" t="str">
        <f>_xlfn.CONCAT("grant ",$J$3, " on ",I4, " to ",$H$2)</f>
        <v>grant SELECT on Delivery_Point to Client</v>
      </c>
      <c r="L4" t="str">
        <f t="shared" ref="L4:L67" si="0">K4&amp;" @'localhost';"</f>
        <v>grant SELECT on Delivery_Point to Client @'localhost';</v>
      </c>
    </row>
    <row r="5" spans="1:12" ht="15.6" x14ac:dyDescent="0.3">
      <c r="A5" s="21"/>
      <c r="B5" s="3" t="s">
        <v>9</v>
      </c>
      <c r="C5" s="1">
        <v>0</v>
      </c>
      <c r="D5" s="1">
        <v>0</v>
      </c>
      <c r="E5" s="1">
        <v>0</v>
      </c>
      <c r="F5" s="1">
        <v>0</v>
      </c>
      <c r="H5" s="39"/>
      <c r="I5" s="7" t="s">
        <v>19</v>
      </c>
      <c r="J5" s="35"/>
      <c r="K5" s="4" t="str">
        <f>_xlfn.CONCAT("grant ",$J$3, " on ",I5, " to ",$H$2)</f>
        <v>grant SELECT on Request_History to Client</v>
      </c>
      <c r="L5" t="str">
        <f t="shared" si="0"/>
        <v>grant SELECT on Request_History to Client @'localhost';</v>
      </c>
    </row>
    <row r="6" spans="1:12" ht="15.6" x14ac:dyDescent="0.3">
      <c r="A6" s="22"/>
      <c r="B6" s="3" t="s">
        <v>10</v>
      </c>
      <c r="C6" s="1">
        <v>0</v>
      </c>
      <c r="D6" s="1">
        <v>0</v>
      </c>
      <c r="E6" s="1">
        <v>0</v>
      </c>
      <c r="F6" s="1">
        <v>0</v>
      </c>
      <c r="H6" s="39"/>
      <c r="I6" s="8" t="s">
        <v>39</v>
      </c>
      <c r="J6" s="35" t="s">
        <v>73</v>
      </c>
      <c r="K6" s="4" t="str">
        <f t="shared" ref="K6:K16" si="1">_xlfn.CONCAT("grant ",$J$6, " on procedure ",I6, " to ",$H$2)</f>
        <v>grant EXECUTE on procedure cargo_delete to Client</v>
      </c>
      <c r="L6" t="str">
        <f t="shared" si="0"/>
        <v>grant EXECUTE on procedure cargo_delete to Client @'localhost';</v>
      </c>
    </row>
    <row r="7" spans="1:12" ht="15.6" x14ac:dyDescent="0.3">
      <c r="A7" s="20" t="s">
        <v>11</v>
      </c>
      <c r="B7" s="3" t="s">
        <v>7</v>
      </c>
      <c r="C7" s="1"/>
      <c r="D7" s="1"/>
      <c r="E7" s="1" t="s">
        <v>67</v>
      </c>
      <c r="F7" s="1" t="s">
        <v>67</v>
      </c>
      <c r="H7" s="39"/>
      <c r="I7" s="8" t="s">
        <v>40</v>
      </c>
      <c r="J7" s="35"/>
      <c r="K7" s="4" t="str">
        <f t="shared" si="1"/>
        <v>grant EXECUTE on procedure cargo_insert to Client</v>
      </c>
      <c r="L7" t="str">
        <f t="shared" si="0"/>
        <v>grant EXECUTE on procedure cargo_insert to Client @'localhost';</v>
      </c>
    </row>
    <row r="8" spans="1:12" ht="15.6" x14ac:dyDescent="0.3">
      <c r="A8" s="21"/>
      <c r="B8" s="3" t="s">
        <v>8</v>
      </c>
      <c r="C8" s="1">
        <v>0</v>
      </c>
      <c r="D8" s="1">
        <v>0</v>
      </c>
      <c r="E8" s="1">
        <v>0</v>
      </c>
      <c r="F8" s="1">
        <v>0</v>
      </c>
      <c r="H8" s="39"/>
      <c r="I8" s="8" t="s">
        <v>38</v>
      </c>
      <c r="J8" s="35"/>
      <c r="K8" s="4" t="str">
        <f t="shared" si="1"/>
        <v>grant EXECUTE on procedure cargo_update to Client</v>
      </c>
      <c r="L8" t="str">
        <f t="shared" si="0"/>
        <v>grant EXECUTE on procedure cargo_update to Client @'localhost';</v>
      </c>
    </row>
    <row r="9" spans="1:12" ht="15.6" x14ac:dyDescent="0.3">
      <c r="A9" s="21"/>
      <c r="B9" s="3" t="s">
        <v>9</v>
      </c>
      <c r="C9" s="1">
        <v>0</v>
      </c>
      <c r="D9" s="1">
        <v>0</v>
      </c>
      <c r="E9" s="1">
        <v>0</v>
      </c>
      <c r="F9" s="1">
        <v>0</v>
      </c>
      <c r="H9" s="39"/>
      <c r="I9" s="8" t="s">
        <v>24</v>
      </c>
      <c r="J9" s="35"/>
      <c r="K9" s="4" t="str">
        <f t="shared" si="1"/>
        <v>grant EXECUTE on procedure client_delete to Client</v>
      </c>
      <c r="L9" t="str">
        <f t="shared" si="0"/>
        <v>grant EXECUTE on procedure client_delete to Client @'localhost';</v>
      </c>
    </row>
    <row r="10" spans="1:12" ht="15.6" x14ac:dyDescent="0.3">
      <c r="A10" s="22"/>
      <c r="B10" s="3" t="s">
        <v>10</v>
      </c>
      <c r="C10" s="1">
        <v>0</v>
      </c>
      <c r="D10" s="1">
        <v>0</v>
      </c>
      <c r="E10" s="1">
        <v>0</v>
      </c>
      <c r="F10" s="1">
        <v>0</v>
      </c>
      <c r="H10" s="39"/>
      <c r="I10" s="8" t="s">
        <v>27</v>
      </c>
      <c r="J10" s="35"/>
      <c r="K10" s="4" t="str">
        <f t="shared" si="1"/>
        <v>grant EXECUTE on procedure client_update to Client</v>
      </c>
      <c r="L10" t="str">
        <f t="shared" si="0"/>
        <v>grant EXECUTE on procedure client_update to Client @'localhost';</v>
      </c>
    </row>
    <row r="11" spans="1:12" ht="31.2" x14ac:dyDescent="0.3">
      <c r="A11" s="20" t="s">
        <v>12</v>
      </c>
      <c r="B11" s="3" t="s">
        <v>7</v>
      </c>
      <c r="C11" s="1"/>
      <c r="D11" s="1"/>
      <c r="E11" s="1" t="s">
        <v>67</v>
      </c>
      <c r="F11" s="1" t="s">
        <v>67</v>
      </c>
      <c r="H11" s="39"/>
      <c r="I11" s="8" t="s">
        <v>43</v>
      </c>
      <c r="J11" s="35"/>
      <c r="K11" s="4" t="str">
        <f t="shared" si="1"/>
        <v>grant EXECUTE on procedure delivery_point_delete to Client</v>
      </c>
      <c r="L11" t="str">
        <f t="shared" si="0"/>
        <v>grant EXECUTE on procedure delivery_point_delete to Client @'localhost';</v>
      </c>
    </row>
    <row r="12" spans="1:12" ht="31.2" x14ac:dyDescent="0.3">
      <c r="A12" s="21"/>
      <c r="B12" s="3" t="s">
        <v>8</v>
      </c>
      <c r="C12" s="1">
        <v>0</v>
      </c>
      <c r="D12" s="1">
        <v>0</v>
      </c>
      <c r="E12" s="1">
        <v>0</v>
      </c>
      <c r="F12" s="1">
        <v>0</v>
      </c>
      <c r="H12" s="39"/>
      <c r="I12" s="8" t="s">
        <v>37</v>
      </c>
      <c r="J12" s="35"/>
      <c r="K12" s="4" t="str">
        <f t="shared" si="1"/>
        <v>grant EXECUTE on procedure delivery_point_insert to Client</v>
      </c>
      <c r="L12" t="str">
        <f t="shared" si="0"/>
        <v>grant EXECUTE on procedure delivery_point_insert to Client @'localhost';</v>
      </c>
    </row>
    <row r="13" spans="1:12" ht="31.2" x14ac:dyDescent="0.3">
      <c r="A13" s="21"/>
      <c r="B13" s="3" t="s">
        <v>9</v>
      </c>
      <c r="C13" s="1">
        <v>0</v>
      </c>
      <c r="D13" s="1">
        <v>0</v>
      </c>
      <c r="E13" s="1">
        <v>0</v>
      </c>
      <c r="F13" s="1">
        <v>0</v>
      </c>
      <c r="H13" s="39"/>
      <c r="I13" s="8" t="s">
        <v>42</v>
      </c>
      <c r="J13" s="35"/>
      <c r="K13" s="4" t="str">
        <f t="shared" si="1"/>
        <v>grant EXECUTE on procedure delivery_point_update to Client</v>
      </c>
      <c r="L13" t="str">
        <f t="shared" si="0"/>
        <v>grant EXECUTE on procedure delivery_point_update to Client @'localhost';</v>
      </c>
    </row>
    <row r="14" spans="1:12" ht="15.6" x14ac:dyDescent="0.3">
      <c r="A14" s="22"/>
      <c r="B14" s="3" t="s">
        <v>10</v>
      </c>
      <c r="C14" s="1">
        <v>0</v>
      </c>
      <c r="D14" s="1">
        <v>0</v>
      </c>
      <c r="E14" s="1">
        <v>0</v>
      </c>
      <c r="F14" s="1">
        <v>0</v>
      </c>
      <c r="H14" s="39"/>
      <c r="I14" s="8" t="s">
        <v>41</v>
      </c>
      <c r="J14" s="35"/>
      <c r="K14" s="4" t="str">
        <f t="shared" si="1"/>
        <v>grant EXECUTE on procedure request_delete to Client</v>
      </c>
      <c r="L14" t="str">
        <f t="shared" si="0"/>
        <v>grant EXECUTE on procedure request_delete to Client @'localhost';</v>
      </c>
    </row>
    <row r="15" spans="1:12" ht="15.6" x14ac:dyDescent="0.3">
      <c r="A15" s="20" t="s">
        <v>13</v>
      </c>
      <c r="B15" s="3" t="s">
        <v>7</v>
      </c>
      <c r="C15" s="1"/>
      <c r="D15" s="1"/>
      <c r="E15" s="1" t="s">
        <v>67</v>
      </c>
      <c r="F15" s="1" t="s">
        <v>67</v>
      </c>
      <c r="H15" s="39"/>
      <c r="I15" s="8" t="s">
        <v>53</v>
      </c>
      <c r="J15" s="35"/>
      <c r="K15" s="4" t="str">
        <f t="shared" si="1"/>
        <v>grant EXECUTE on procedure request_insert to Client</v>
      </c>
      <c r="L15" t="str">
        <f t="shared" si="0"/>
        <v>grant EXECUTE on procedure request_insert to Client @'localhost';</v>
      </c>
    </row>
    <row r="16" spans="1:12" ht="15.6" x14ac:dyDescent="0.3">
      <c r="A16" s="21"/>
      <c r="B16" s="3" t="s">
        <v>8</v>
      </c>
      <c r="C16" s="1">
        <v>0</v>
      </c>
      <c r="D16" s="1">
        <v>0</v>
      </c>
      <c r="E16" s="1">
        <v>0</v>
      </c>
      <c r="F16" s="1">
        <v>0</v>
      </c>
      <c r="H16" s="39"/>
      <c r="I16" s="8" t="s">
        <v>46</v>
      </c>
      <c r="J16" s="35"/>
      <c r="K16" s="4" t="str">
        <f t="shared" si="1"/>
        <v>grant EXECUTE on procedure request_update to Client</v>
      </c>
      <c r="L16" t="str">
        <f t="shared" si="0"/>
        <v>grant EXECUTE on procedure request_update to Client @'localhost';</v>
      </c>
    </row>
    <row r="17" spans="1:12" ht="15.6" x14ac:dyDescent="0.3">
      <c r="A17" s="21"/>
      <c r="B17" s="3" t="s">
        <v>9</v>
      </c>
      <c r="C17" s="1">
        <v>0</v>
      </c>
      <c r="D17" s="1">
        <v>0</v>
      </c>
      <c r="E17" s="1">
        <v>0</v>
      </c>
      <c r="F17" s="1">
        <v>0</v>
      </c>
      <c r="H17" s="39"/>
      <c r="I17" s="9" t="s">
        <v>60</v>
      </c>
      <c r="J17" s="11" t="s">
        <v>72</v>
      </c>
      <c r="K17" s="4" t="s">
        <v>77</v>
      </c>
      <c r="L17" t="str">
        <f t="shared" si="0"/>
        <v>grant SELECT on Request_List to Client @'localhost';</v>
      </c>
    </row>
    <row r="18" spans="1:12" ht="57.6" x14ac:dyDescent="0.3">
      <c r="A18" s="22"/>
      <c r="B18" s="3" t="s">
        <v>10</v>
      </c>
      <c r="C18" s="1">
        <v>0</v>
      </c>
      <c r="D18" s="1">
        <v>0</v>
      </c>
      <c r="E18" s="1">
        <v>0</v>
      </c>
      <c r="F18" s="1">
        <v>0</v>
      </c>
      <c r="H18" s="39"/>
      <c r="I18" s="10" t="s">
        <v>65</v>
      </c>
      <c r="J18" s="35" t="s">
        <v>73</v>
      </c>
      <c r="K18" s="4" t="s">
        <v>78</v>
      </c>
      <c r="L18" t="str">
        <f t="shared" si="0"/>
        <v>grant execute on function Client_Request_History to client @'localhost';</v>
      </c>
    </row>
    <row r="19" spans="1:12" ht="15.6" x14ac:dyDescent="0.3">
      <c r="A19" s="20" t="s">
        <v>14</v>
      </c>
      <c r="B19" s="3" t="s">
        <v>7</v>
      </c>
      <c r="C19" s="1"/>
      <c r="D19" s="1" t="s">
        <v>67</v>
      </c>
      <c r="E19" s="1" t="s">
        <v>67</v>
      </c>
      <c r="F19" s="1" t="s">
        <v>67</v>
      </c>
      <c r="H19" s="39"/>
      <c r="I19" s="10"/>
      <c r="J19" s="35"/>
      <c r="K19" s="4"/>
    </row>
    <row r="20" spans="1:12" ht="15.6" x14ac:dyDescent="0.3">
      <c r="A20" s="21"/>
      <c r="B20" s="3" t="s">
        <v>8</v>
      </c>
      <c r="C20" s="1">
        <v>0</v>
      </c>
      <c r="D20" s="1">
        <v>0</v>
      </c>
      <c r="E20" s="1">
        <v>0</v>
      </c>
      <c r="F20" s="1">
        <v>0</v>
      </c>
      <c r="H20" s="40" t="s">
        <v>16</v>
      </c>
      <c r="I20" s="40"/>
      <c r="J20" s="40"/>
      <c r="K20" s="40"/>
    </row>
    <row r="21" spans="1:12" ht="15.6" x14ac:dyDescent="0.3">
      <c r="A21" s="21"/>
      <c r="B21" s="3" t="s">
        <v>9</v>
      </c>
      <c r="C21" s="1">
        <v>0</v>
      </c>
      <c r="D21" s="1">
        <v>0</v>
      </c>
      <c r="E21" s="1">
        <v>0</v>
      </c>
      <c r="F21" s="1">
        <v>0</v>
      </c>
      <c r="H21" s="42" t="s">
        <v>16</v>
      </c>
      <c r="I21" s="7" t="s">
        <v>14</v>
      </c>
      <c r="J21" s="35" t="s">
        <v>72</v>
      </c>
      <c r="K21" s="4" t="str">
        <f>_xlfn.CONCAT("grant ",$J$21, " on ",I21, " to ",$H$20)</f>
        <v>grant SELECT on Complexity to Driver</v>
      </c>
      <c r="L21" t="str">
        <f t="shared" si="0"/>
        <v>grant SELECT on Complexity to Driver @'localhost';</v>
      </c>
    </row>
    <row r="22" spans="1:12" ht="15.6" x14ac:dyDescent="0.3">
      <c r="A22" s="22"/>
      <c r="B22" s="3" t="s">
        <v>10</v>
      </c>
      <c r="C22" s="1">
        <v>0</v>
      </c>
      <c r="D22" s="1">
        <v>0</v>
      </c>
      <c r="E22" s="1">
        <v>0</v>
      </c>
      <c r="F22" s="1">
        <v>0</v>
      </c>
      <c r="H22" s="42"/>
      <c r="I22" s="12" t="s">
        <v>71</v>
      </c>
      <c r="J22" s="35"/>
      <c r="K22" s="4" t="str">
        <f>_xlfn.CONCAT("grant ",$J$21, " on ",I22, " to ",$H$20)</f>
        <v>grant SELECT on Delivery_Point to Driver</v>
      </c>
      <c r="L22" t="str">
        <f t="shared" si="0"/>
        <v>grant SELECT on Delivery_Point to Driver @'localhost';</v>
      </c>
    </row>
    <row r="23" spans="1:12" ht="15.6" x14ac:dyDescent="0.3">
      <c r="A23" s="20" t="s">
        <v>15</v>
      </c>
      <c r="B23" s="3" t="s">
        <v>7</v>
      </c>
      <c r="C23" s="1" t="s">
        <v>67</v>
      </c>
      <c r="D23" s="1" t="s">
        <v>67</v>
      </c>
      <c r="E23" s="1" t="s">
        <v>67</v>
      </c>
      <c r="F23" s="1" t="s">
        <v>67</v>
      </c>
      <c r="H23" s="42"/>
      <c r="I23" s="7" t="s">
        <v>55</v>
      </c>
      <c r="J23" s="35"/>
      <c r="K23" s="4" t="str">
        <f>_xlfn.CONCAT("grant ",$J$21, " on ",I23, " to ",$H$20)</f>
        <v>grant SELECT on Route_History to Driver</v>
      </c>
      <c r="L23" t="str">
        <f t="shared" si="0"/>
        <v>grant SELECT on Route_History to Driver @'localhost';</v>
      </c>
    </row>
    <row r="24" spans="1:12" ht="15.6" x14ac:dyDescent="0.3">
      <c r="A24" s="21"/>
      <c r="B24" s="3" t="s">
        <v>8</v>
      </c>
      <c r="C24" s="1">
        <v>0</v>
      </c>
      <c r="D24" s="1">
        <v>0</v>
      </c>
      <c r="E24" s="1">
        <v>0</v>
      </c>
      <c r="F24" s="1">
        <v>0</v>
      </c>
      <c r="H24" s="42"/>
      <c r="I24" s="7" t="s">
        <v>57</v>
      </c>
      <c r="J24" s="35"/>
      <c r="K24" s="4" t="str">
        <f>_xlfn.CONCAT("grant ",$J$21, " on ",I24, " to ",$H$20)</f>
        <v>grant SELECT on Vehicle to Driver</v>
      </c>
      <c r="L24" t="str">
        <f t="shared" si="0"/>
        <v>grant SELECT on Vehicle to Driver @'localhost';</v>
      </c>
    </row>
    <row r="25" spans="1:12" ht="15.6" x14ac:dyDescent="0.3">
      <c r="A25" s="21"/>
      <c r="B25" s="3" t="s">
        <v>9</v>
      </c>
      <c r="C25" s="1">
        <v>0</v>
      </c>
      <c r="D25" s="1">
        <v>0</v>
      </c>
      <c r="E25" s="1">
        <v>0</v>
      </c>
      <c r="F25" s="1">
        <v>0</v>
      </c>
      <c r="H25" s="42"/>
      <c r="I25" s="8" t="s">
        <v>33</v>
      </c>
      <c r="J25" s="35" t="s">
        <v>73</v>
      </c>
      <c r="K25" s="4" t="str">
        <f>_xlfn.CONCAT("grant ","execute", " on procedure ",I25, " to ",$H$20)</f>
        <v>grant execute on procedure driver_insert to Driver</v>
      </c>
      <c r="L25" t="str">
        <f t="shared" si="0"/>
        <v>grant execute on procedure driver_insert to Driver @'localhost';</v>
      </c>
    </row>
    <row r="26" spans="1:12" ht="15.6" x14ac:dyDescent="0.3">
      <c r="A26" s="22"/>
      <c r="B26" s="3" t="s">
        <v>10</v>
      </c>
      <c r="C26" s="1">
        <v>0</v>
      </c>
      <c r="D26" s="1">
        <v>0</v>
      </c>
      <c r="E26" s="1">
        <v>0</v>
      </c>
      <c r="F26" s="1">
        <v>0</v>
      </c>
      <c r="H26" s="42"/>
      <c r="I26" s="8" t="s">
        <v>34</v>
      </c>
      <c r="J26" s="35"/>
      <c r="K26" s="4" t="str">
        <f>_xlfn.CONCAT("grant ","execute", " on procedure ",I26, " to ",$H$20)</f>
        <v>grant execute on procedure driver_update to Driver</v>
      </c>
      <c r="L26" t="str">
        <f t="shared" si="0"/>
        <v>grant execute on procedure driver_update to Driver @'localhost';</v>
      </c>
    </row>
    <row r="27" spans="1:12" ht="15.6" x14ac:dyDescent="0.3">
      <c r="A27" s="20" t="s">
        <v>16</v>
      </c>
      <c r="B27" s="3" t="s">
        <v>7</v>
      </c>
      <c r="C27" s="1"/>
      <c r="D27" s="1"/>
      <c r="E27" s="1" t="s">
        <v>67</v>
      </c>
      <c r="F27" s="1" t="s">
        <v>67</v>
      </c>
      <c r="H27" s="42"/>
      <c r="I27" s="9" t="s">
        <v>61</v>
      </c>
      <c r="J27" s="35" t="s">
        <v>72</v>
      </c>
      <c r="K27" s="4" t="str">
        <f>_xlfn.CONCAT("grant ",$J$21, " on ",I27, " to ",$H$20)</f>
        <v>grant SELECT on Route_Sheet_List to Driver</v>
      </c>
      <c r="L27" t="str">
        <f t="shared" si="0"/>
        <v>grant SELECT on Route_Sheet_List to Driver @'localhost';</v>
      </c>
    </row>
    <row r="28" spans="1:12" ht="15.6" x14ac:dyDescent="0.3">
      <c r="A28" s="21"/>
      <c r="B28" s="3" t="s">
        <v>8</v>
      </c>
      <c r="C28" s="1">
        <v>0</v>
      </c>
      <c r="D28" s="1">
        <v>0</v>
      </c>
      <c r="E28" s="1">
        <v>0</v>
      </c>
      <c r="F28" s="1">
        <v>0</v>
      </c>
      <c r="H28" s="42"/>
      <c r="I28" s="9" t="s">
        <v>62</v>
      </c>
      <c r="J28" s="35"/>
      <c r="K28" s="4" t="str">
        <f>_xlfn.CONCAT("grant ",$J$21, " on ",I28, " to ",$H$20)</f>
        <v>grant SELECT on Vehicle_List to Driver</v>
      </c>
      <c r="L28" t="str">
        <f t="shared" si="0"/>
        <v>grant SELECT on Vehicle_List to Driver @'localhost';</v>
      </c>
    </row>
    <row r="29" spans="1:12" ht="15.6" x14ac:dyDescent="0.3">
      <c r="A29" s="21"/>
      <c r="B29" s="3" t="s">
        <v>9</v>
      </c>
      <c r="C29" s="1">
        <v>0</v>
      </c>
      <c r="D29" s="1">
        <v>0</v>
      </c>
      <c r="E29" s="1">
        <v>0</v>
      </c>
      <c r="F29" s="1">
        <v>0</v>
      </c>
      <c r="H29" s="42"/>
      <c r="I29" s="13" t="s">
        <v>64</v>
      </c>
      <c r="J29" s="11" t="s">
        <v>73</v>
      </c>
      <c r="K29" s="4" t="s">
        <v>79</v>
      </c>
      <c r="L29" t="str">
        <f t="shared" si="0"/>
        <v>grant execute on function Driver_Route_History to Driver @'localhost';</v>
      </c>
    </row>
    <row r="30" spans="1:12" ht="15.6" x14ac:dyDescent="0.3">
      <c r="A30" s="22"/>
      <c r="B30" s="3" t="s">
        <v>10</v>
      </c>
      <c r="C30" s="1">
        <v>0</v>
      </c>
      <c r="D30" s="1">
        <v>0</v>
      </c>
      <c r="E30" s="1">
        <v>0</v>
      </c>
      <c r="F30" s="1">
        <v>0</v>
      </c>
      <c r="H30" s="41" t="s">
        <v>17</v>
      </c>
      <c r="I30" s="41"/>
      <c r="J30" s="41"/>
      <c r="K30" s="41"/>
    </row>
    <row r="31" spans="1:12" ht="15.6" x14ac:dyDescent="0.3">
      <c r="A31" s="20" t="s">
        <v>17</v>
      </c>
      <c r="B31" s="3" t="s">
        <v>7</v>
      </c>
      <c r="C31" s="1"/>
      <c r="D31" s="1"/>
      <c r="E31" s="1"/>
      <c r="F31" s="1" t="s">
        <v>67</v>
      </c>
      <c r="H31" s="36" t="s">
        <v>17</v>
      </c>
      <c r="I31" s="15" t="s">
        <v>6</v>
      </c>
      <c r="J31" s="34" t="s">
        <v>72</v>
      </c>
      <c r="K31" s="4" t="str">
        <f t="shared" ref="K31:K40" si="2">_xlfn.CONCAT("grant ","SELECT", " on ",I31, " to ",$H$30)</f>
        <v>grant SELECT on Cargo to Manager</v>
      </c>
      <c r="L31" t="str">
        <f t="shared" si="0"/>
        <v>grant SELECT on Cargo to Manager @'localhost';</v>
      </c>
    </row>
    <row r="32" spans="1:12" ht="15.6" x14ac:dyDescent="0.3">
      <c r="A32" s="21"/>
      <c r="B32" s="3" t="s">
        <v>8</v>
      </c>
      <c r="C32" s="1">
        <v>0</v>
      </c>
      <c r="D32" s="1">
        <v>0</v>
      </c>
      <c r="E32" s="1">
        <v>0</v>
      </c>
      <c r="F32" s="1">
        <v>0</v>
      </c>
      <c r="H32" s="36"/>
      <c r="I32" s="15" t="s">
        <v>11</v>
      </c>
      <c r="J32" s="34"/>
      <c r="K32" s="4" t="str">
        <f t="shared" si="2"/>
        <v>grant SELECT on Client to Manager</v>
      </c>
      <c r="L32" t="str">
        <f t="shared" si="0"/>
        <v>grant SELECT on Client to Manager @'localhost';</v>
      </c>
    </row>
    <row r="33" spans="1:12" ht="31.2" x14ac:dyDescent="0.3">
      <c r="A33" s="21"/>
      <c r="B33" s="3" t="s">
        <v>9</v>
      </c>
      <c r="C33" s="1">
        <v>0</v>
      </c>
      <c r="D33" s="1">
        <v>0</v>
      </c>
      <c r="E33" s="1">
        <v>0</v>
      </c>
      <c r="F33" s="1">
        <v>0</v>
      </c>
      <c r="H33" s="36"/>
      <c r="I33" s="15" t="s">
        <v>12</v>
      </c>
      <c r="J33" s="34"/>
      <c r="K33" s="4" t="str">
        <f t="shared" si="2"/>
        <v>grant SELECT on Combination_Route_Sheet_Cargo to Manager</v>
      </c>
      <c r="L33" t="str">
        <f t="shared" si="0"/>
        <v>grant SELECT on Combination_Route_Sheet_Cargo to Manager @'localhost';</v>
      </c>
    </row>
    <row r="34" spans="1:12" ht="46.8" x14ac:dyDescent="0.3">
      <c r="A34" s="22"/>
      <c r="B34" s="3" t="s">
        <v>10</v>
      </c>
      <c r="C34" s="1">
        <v>0</v>
      </c>
      <c r="D34" s="1">
        <v>0</v>
      </c>
      <c r="E34" s="1">
        <v>0</v>
      </c>
      <c r="F34" s="1">
        <v>0</v>
      </c>
      <c r="H34" s="36"/>
      <c r="I34" s="15" t="s">
        <v>13</v>
      </c>
      <c r="J34" s="34"/>
      <c r="K34" s="4" t="str">
        <f t="shared" si="2"/>
        <v>grant SELECT on Combination_Route_Sheet_Delivery_Point to Manager</v>
      </c>
      <c r="L34" t="str">
        <f t="shared" si="0"/>
        <v>grant SELECT on Combination_Route_Sheet_Delivery_Point to Manager @'localhost';</v>
      </c>
    </row>
    <row r="35" spans="1:12" ht="15.6" x14ac:dyDescent="0.3">
      <c r="A35" s="20" t="s">
        <v>18</v>
      </c>
      <c r="B35" s="3" t="s">
        <v>7</v>
      </c>
      <c r="C35" s="1"/>
      <c r="D35" s="1"/>
      <c r="E35" s="1" t="s">
        <v>67</v>
      </c>
      <c r="F35" s="1" t="s">
        <v>67</v>
      </c>
      <c r="H35" s="36"/>
      <c r="I35" s="15" t="s">
        <v>14</v>
      </c>
      <c r="J35" s="34"/>
      <c r="K35" s="4" t="str">
        <f t="shared" si="2"/>
        <v>grant SELECT on Complexity to Manager</v>
      </c>
      <c r="L35" t="str">
        <f t="shared" si="0"/>
        <v>grant SELECT on Complexity to Manager @'localhost';</v>
      </c>
    </row>
    <row r="36" spans="1:12" ht="15.6" x14ac:dyDescent="0.3">
      <c r="A36" s="21"/>
      <c r="B36" s="3" t="s">
        <v>8</v>
      </c>
      <c r="C36" s="1">
        <v>0</v>
      </c>
      <c r="D36" s="1">
        <v>0</v>
      </c>
      <c r="E36" s="1">
        <v>0</v>
      </c>
      <c r="F36" s="1">
        <v>0</v>
      </c>
      <c r="H36" s="36"/>
      <c r="I36" s="15" t="s">
        <v>15</v>
      </c>
      <c r="J36" s="34"/>
      <c r="K36" s="4" t="str">
        <f t="shared" si="2"/>
        <v>grant SELECT on Delivery_point to Manager</v>
      </c>
      <c r="L36" t="str">
        <f t="shared" si="0"/>
        <v>grant SELECT on Delivery_point to Manager @'localhost';</v>
      </c>
    </row>
    <row r="37" spans="1:12" ht="15.6" x14ac:dyDescent="0.3">
      <c r="A37" s="21"/>
      <c r="B37" s="3" t="s">
        <v>9</v>
      </c>
      <c r="C37" s="1">
        <v>0</v>
      </c>
      <c r="D37" s="1">
        <v>0</v>
      </c>
      <c r="E37" s="1">
        <v>0</v>
      </c>
      <c r="F37" s="1">
        <v>0</v>
      </c>
      <c r="H37" s="36"/>
      <c r="I37" s="15" t="s">
        <v>16</v>
      </c>
      <c r="J37" s="34"/>
      <c r="K37" s="4" t="str">
        <f t="shared" si="2"/>
        <v>grant SELECT on Driver to Manager</v>
      </c>
      <c r="L37" t="str">
        <f t="shared" si="0"/>
        <v>grant SELECT on Driver to Manager @'localhost';</v>
      </c>
    </row>
    <row r="38" spans="1:12" ht="15.6" x14ac:dyDescent="0.3">
      <c r="A38" s="22"/>
      <c r="B38" s="3" t="s">
        <v>10</v>
      </c>
      <c r="C38" s="1">
        <v>0</v>
      </c>
      <c r="D38" s="1">
        <v>0</v>
      </c>
      <c r="E38" s="1">
        <v>0</v>
      </c>
      <c r="F38" s="1">
        <v>0</v>
      </c>
      <c r="H38" s="36"/>
      <c r="I38" s="15" t="s">
        <v>18</v>
      </c>
      <c r="J38" s="34"/>
      <c r="K38" s="4" t="str">
        <f t="shared" si="2"/>
        <v>grant SELECT on Request to Manager</v>
      </c>
      <c r="L38" t="str">
        <f t="shared" si="0"/>
        <v>grant SELECT on Request to Manager @'localhost';</v>
      </c>
    </row>
    <row r="39" spans="1:12" ht="15.6" x14ac:dyDescent="0.3">
      <c r="A39" s="20" t="s">
        <v>19</v>
      </c>
      <c r="B39" s="3" t="s">
        <v>7</v>
      </c>
      <c r="C39" s="1" t="s">
        <v>67</v>
      </c>
      <c r="D39" s="1"/>
      <c r="E39" s="1"/>
      <c r="F39" s="1" t="s">
        <v>67</v>
      </c>
      <c r="H39" s="36"/>
      <c r="I39" s="15" t="s">
        <v>56</v>
      </c>
      <c r="J39" s="34"/>
      <c r="K39" s="4" t="str">
        <f t="shared" si="2"/>
        <v>grant SELECT on Route_Sheet to Manager</v>
      </c>
      <c r="L39" t="str">
        <f t="shared" si="0"/>
        <v>grant SELECT on Route_Sheet to Manager @'localhost';</v>
      </c>
    </row>
    <row r="40" spans="1:12" ht="15.6" x14ac:dyDescent="0.3">
      <c r="A40" s="21"/>
      <c r="B40" s="3" t="s">
        <v>8</v>
      </c>
      <c r="C40" s="1">
        <v>0</v>
      </c>
      <c r="D40" s="1">
        <v>0</v>
      </c>
      <c r="E40" s="1">
        <v>0</v>
      </c>
      <c r="F40" s="1">
        <v>0</v>
      </c>
      <c r="H40" s="36"/>
      <c r="I40" s="15" t="s">
        <v>57</v>
      </c>
      <c r="J40" s="34"/>
      <c r="K40" s="4" t="str">
        <f t="shared" si="2"/>
        <v>grant SELECT on Vehicle to Manager</v>
      </c>
      <c r="L40" t="str">
        <f t="shared" si="0"/>
        <v>grant SELECT on Vehicle to Manager @'localhost';</v>
      </c>
    </row>
    <row r="41" spans="1:12" ht="15.6" x14ac:dyDescent="0.3">
      <c r="A41" s="21"/>
      <c r="B41" s="3" t="s">
        <v>9</v>
      </c>
      <c r="C41" s="1">
        <v>0</v>
      </c>
      <c r="D41" s="1">
        <v>0</v>
      </c>
      <c r="E41" s="1">
        <v>0</v>
      </c>
      <c r="F41" s="1">
        <v>0</v>
      </c>
      <c r="H41" s="36"/>
      <c r="I41" s="8" t="s">
        <v>39</v>
      </c>
      <c r="J41" s="34" t="s">
        <v>73</v>
      </c>
      <c r="K41" s="4" t="str">
        <f t="shared" ref="K41:K71" si="3">_xlfn.CONCAT("grant ","execute", " on procedure ",I41, " to ",$H$30)</f>
        <v>grant execute on procedure cargo_delete to Manager</v>
      </c>
      <c r="L41" t="str">
        <f t="shared" si="0"/>
        <v>grant execute on procedure cargo_delete to Manager @'localhost';</v>
      </c>
    </row>
    <row r="42" spans="1:12" ht="15.6" x14ac:dyDescent="0.3">
      <c r="A42" s="22"/>
      <c r="B42" s="3" t="s">
        <v>10</v>
      </c>
      <c r="C42" s="1">
        <v>0</v>
      </c>
      <c r="D42" s="1">
        <v>0</v>
      </c>
      <c r="E42" s="1">
        <v>0</v>
      </c>
      <c r="F42" s="1">
        <v>0</v>
      </c>
      <c r="H42" s="36"/>
      <c r="I42" s="8" t="s">
        <v>40</v>
      </c>
      <c r="J42" s="34"/>
      <c r="K42" s="4" t="str">
        <f t="shared" si="3"/>
        <v>grant execute on procedure cargo_insert to Manager</v>
      </c>
      <c r="L42" t="str">
        <f t="shared" si="0"/>
        <v>grant execute on procedure cargo_insert to Manager @'localhost';</v>
      </c>
    </row>
    <row r="43" spans="1:12" ht="15.6" x14ac:dyDescent="0.3">
      <c r="A43" s="20" t="s">
        <v>55</v>
      </c>
      <c r="B43" s="3" t="s">
        <v>7</v>
      </c>
      <c r="C43" s="1"/>
      <c r="D43" s="1" t="s">
        <v>67</v>
      </c>
      <c r="E43" s="1"/>
      <c r="F43" s="1" t="s">
        <v>67</v>
      </c>
      <c r="H43" s="36"/>
      <c r="I43" s="8" t="s">
        <v>38</v>
      </c>
      <c r="J43" s="34"/>
      <c r="K43" s="4" t="str">
        <f t="shared" si="3"/>
        <v>grant execute on procedure cargo_update to Manager</v>
      </c>
      <c r="L43" t="str">
        <f t="shared" si="0"/>
        <v>grant execute on procedure cargo_update to Manager @'localhost';</v>
      </c>
    </row>
    <row r="44" spans="1:12" ht="15.6" x14ac:dyDescent="0.3">
      <c r="A44" s="21"/>
      <c r="B44" s="3" t="s">
        <v>8</v>
      </c>
      <c r="C44" s="1">
        <v>0</v>
      </c>
      <c r="D44" s="1">
        <v>0</v>
      </c>
      <c r="E44" s="1">
        <v>0</v>
      </c>
      <c r="F44" s="1">
        <v>0</v>
      </c>
      <c r="H44" s="36"/>
      <c r="I44" s="8" t="s">
        <v>24</v>
      </c>
      <c r="J44" s="34"/>
      <c r="K44" s="4" t="str">
        <f t="shared" si="3"/>
        <v>grant execute on procedure client_delete to Manager</v>
      </c>
      <c r="L44" t="str">
        <f t="shared" si="0"/>
        <v>grant execute on procedure client_delete to Manager @'localhost';</v>
      </c>
    </row>
    <row r="45" spans="1:12" ht="15.6" x14ac:dyDescent="0.3">
      <c r="A45" s="21"/>
      <c r="B45" s="3" t="s">
        <v>9</v>
      </c>
      <c r="C45" s="1">
        <v>0</v>
      </c>
      <c r="D45" s="1">
        <v>0</v>
      </c>
      <c r="E45" s="1">
        <v>0</v>
      </c>
      <c r="F45" s="1">
        <v>0</v>
      </c>
      <c r="H45" s="36"/>
      <c r="I45" s="8" t="s">
        <v>25</v>
      </c>
      <c r="J45" s="34"/>
      <c r="K45" s="4" t="str">
        <f t="shared" si="3"/>
        <v>grant execute on procedure client_insert to Manager</v>
      </c>
      <c r="L45" t="str">
        <f t="shared" si="0"/>
        <v>grant execute on procedure client_insert to Manager @'localhost';</v>
      </c>
    </row>
    <row r="46" spans="1:12" ht="15.6" x14ac:dyDescent="0.3">
      <c r="A46" s="22"/>
      <c r="B46" s="3" t="s">
        <v>10</v>
      </c>
      <c r="C46" s="1">
        <v>0</v>
      </c>
      <c r="D46" s="1">
        <v>0</v>
      </c>
      <c r="E46" s="1">
        <v>0</v>
      </c>
      <c r="F46" s="1">
        <v>0</v>
      </c>
      <c r="H46" s="36"/>
      <c r="I46" s="8" t="s">
        <v>27</v>
      </c>
      <c r="J46" s="34"/>
      <c r="K46" s="4" t="str">
        <f t="shared" si="3"/>
        <v>grant execute on procedure client_update to Manager</v>
      </c>
      <c r="L46" t="str">
        <f t="shared" si="0"/>
        <v>grant execute on procedure client_update to Manager @'localhost';</v>
      </c>
    </row>
    <row r="47" spans="1:12" ht="31.2" x14ac:dyDescent="0.3">
      <c r="A47" s="20" t="s">
        <v>56</v>
      </c>
      <c r="B47" s="3" t="s">
        <v>7</v>
      </c>
      <c r="C47" s="1"/>
      <c r="D47" s="1"/>
      <c r="E47" s="1" t="s">
        <v>67</v>
      </c>
      <c r="F47" s="1" t="s">
        <v>67</v>
      </c>
      <c r="H47" s="36"/>
      <c r="I47" s="8" t="s">
        <v>52</v>
      </c>
      <c r="J47" s="34"/>
      <c r="K47" s="4" t="str">
        <f t="shared" si="3"/>
        <v>grant execute on procedure combination_route_sheet_cargo_delete to Manager</v>
      </c>
      <c r="L47" t="str">
        <f t="shared" si="0"/>
        <v>grant execute on procedure combination_route_sheet_cargo_delete to Manager @'localhost';</v>
      </c>
    </row>
    <row r="48" spans="1:12" ht="31.2" x14ac:dyDescent="0.3">
      <c r="A48" s="21"/>
      <c r="B48" s="3" t="s">
        <v>8</v>
      </c>
      <c r="C48" s="1">
        <v>0</v>
      </c>
      <c r="D48" s="1">
        <v>0</v>
      </c>
      <c r="E48" s="1">
        <v>0</v>
      </c>
      <c r="F48" s="1">
        <v>0</v>
      </c>
      <c r="H48" s="36"/>
      <c r="I48" s="8" t="s">
        <v>50</v>
      </c>
      <c r="J48" s="34"/>
      <c r="K48" s="4" t="str">
        <f t="shared" si="3"/>
        <v>grant execute on procedure combination_route_sheet_cargo_insert to Manager</v>
      </c>
      <c r="L48" t="str">
        <f t="shared" si="0"/>
        <v>grant execute on procedure combination_route_sheet_cargo_insert to Manager @'localhost';</v>
      </c>
    </row>
    <row r="49" spans="1:12" ht="31.2" x14ac:dyDescent="0.3">
      <c r="A49" s="21"/>
      <c r="B49" s="3" t="s">
        <v>9</v>
      </c>
      <c r="C49" s="1">
        <v>0</v>
      </c>
      <c r="D49" s="1">
        <v>0</v>
      </c>
      <c r="E49" s="1">
        <v>0</v>
      </c>
      <c r="F49" s="1">
        <v>0</v>
      </c>
      <c r="H49" s="36"/>
      <c r="I49" s="8" t="s">
        <v>51</v>
      </c>
      <c r="J49" s="34"/>
      <c r="K49" s="4" t="str">
        <f t="shared" si="3"/>
        <v>grant execute on procedure combination_route_sheet_cargo_update to Manager</v>
      </c>
      <c r="L49" t="str">
        <f t="shared" si="0"/>
        <v>grant execute on procedure combination_route_sheet_cargo_update to Manager @'localhost';</v>
      </c>
    </row>
    <row r="50" spans="1:12" ht="46.8" x14ac:dyDescent="0.3">
      <c r="A50" s="22"/>
      <c r="B50" s="3" t="s">
        <v>10</v>
      </c>
      <c r="C50" s="1">
        <v>0</v>
      </c>
      <c r="D50" s="1">
        <v>0</v>
      </c>
      <c r="E50" s="1">
        <v>0</v>
      </c>
      <c r="F50" s="1">
        <v>0</v>
      </c>
      <c r="H50" s="36"/>
      <c r="I50" s="8" t="s">
        <v>48</v>
      </c>
      <c r="J50" s="34"/>
      <c r="K50" s="4" t="str">
        <f t="shared" si="3"/>
        <v>grant execute on procedure combination_route_sheet_delivery_point_delete to Manager</v>
      </c>
      <c r="L50" t="str">
        <f t="shared" si="0"/>
        <v>grant execute on procedure combination_route_sheet_delivery_point_delete to Manager @'localhost';</v>
      </c>
    </row>
    <row r="51" spans="1:12" ht="46.8" x14ac:dyDescent="0.3">
      <c r="A51" s="23" t="s">
        <v>57</v>
      </c>
      <c r="B51" s="3" t="s">
        <v>7</v>
      </c>
      <c r="C51" s="1"/>
      <c r="D51" s="1" t="s">
        <v>67</v>
      </c>
      <c r="E51" s="1" t="s">
        <v>67</v>
      </c>
      <c r="F51" s="1" t="s">
        <v>67</v>
      </c>
      <c r="H51" s="36"/>
      <c r="I51" s="8" t="s">
        <v>49</v>
      </c>
      <c r="J51" s="34"/>
      <c r="K51" s="4" t="str">
        <f t="shared" si="3"/>
        <v>grant execute on procedure combination_route_sheet_delivery_point_insert to Manager</v>
      </c>
      <c r="L51" t="str">
        <f t="shared" si="0"/>
        <v>grant execute on procedure combination_route_sheet_delivery_point_insert to Manager @'localhost';</v>
      </c>
    </row>
    <row r="52" spans="1:12" ht="46.8" x14ac:dyDescent="0.3">
      <c r="A52" s="24"/>
      <c r="B52" s="3" t="s">
        <v>8</v>
      </c>
      <c r="C52" s="1">
        <v>0</v>
      </c>
      <c r="D52" s="1">
        <v>0</v>
      </c>
      <c r="E52" s="1">
        <v>0</v>
      </c>
      <c r="F52" s="1">
        <v>0</v>
      </c>
      <c r="H52" s="36"/>
      <c r="I52" s="8" t="s">
        <v>47</v>
      </c>
      <c r="J52" s="34"/>
      <c r="K52" s="4" t="str">
        <f t="shared" si="3"/>
        <v>grant execute on procedure combination_route_sheet_delivery_point_update to Manager</v>
      </c>
      <c r="L52" t="str">
        <f t="shared" si="0"/>
        <v>grant execute on procedure combination_route_sheet_delivery_point_update to Manager @'localhost';</v>
      </c>
    </row>
    <row r="53" spans="1:12" ht="15.6" x14ac:dyDescent="0.3">
      <c r="A53" s="24"/>
      <c r="B53" s="3" t="s">
        <v>9</v>
      </c>
      <c r="C53" s="1">
        <v>0</v>
      </c>
      <c r="D53" s="1">
        <v>0</v>
      </c>
      <c r="E53" s="1">
        <v>0</v>
      </c>
      <c r="F53" s="1">
        <v>0</v>
      </c>
      <c r="H53" s="36"/>
      <c r="I53" s="8" t="s">
        <v>31</v>
      </c>
      <c r="J53" s="34"/>
      <c r="K53" s="4" t="str">
        <f t="shared" si="3"/>
        <v>grant execute on procedure complexity_delete to Manager</v>
      </c>
      <c r="L53" t="str">
        <f t="shared" si="0"/>
        <v>grant execute on procedure complexity_delete to Manager @'localhost';</v>
      </c>
    </row>
    <row r="54" spans="1:12" ht="15.6" x14ac:dyDescent="0.3">
      <c r="A54" s="25"/>
      <c r="B54" s="3" t="s">
        <v>10</v>
      </c>
      <c r="C54" s="1">
        <v>0</v>
      </c>
      <c r="D54" s="1">
        <v>0</v>
      </c>
      <c r="E54" s="1">
        <v>0</v>
      </c>
      <c r="F54" s="1">
        <v>0</v>
      </c>
      <c r="H54" s="36"/>
      <c r="I54" s="8" t="s">
        <v>30</v>
      </c>
      <c r="J54" s="34"/>
      <c r="K54" s="4" t="str">
        <f t="shared" si="3"/>
        <v>grant execute on procedure complexity_insert to Manager</v>
      </c>
      <c r="L54" t="str">
        <f t="shared" si="0"/>
        <v>grant execute on procedure complexity_insert to Manager @'localhost';</v>
      </c>
    </row>
    <row r="55" spans="1:12" ht="15.6" x14ac:dyDescent="0.3">
      <c r="A55" s="26" t="s">
        <v>20</v>
      </c>
      <c r="B55" s="27"/>
      <c r="C55" s="27"/>
      <c r="D55" s="27"/>
      <c r="E55" s="27"/>
      <c r="F55" s="28"/>
      <c r="H55" s="36"/>
      <c r="I55" s="8" t="s">
        <v>36</v>
      </c>
      <c r="J55" s="34"/>
      <c r="K55" s="4" t="str">
        <f t="shared" si="3"/>
        <v>grant execute on procedure complexity_update to Manager</v>
      </c>
      <c r="L55" t="str">
        <f t="shared" si="0"/>
        <v>grant execute on procedure complexity_update to Manager @'localhost';</v>
      </c>
    </row>
    <row r="56" spans="1:12" ht="31.2" x14ac:dyDescent="0.3">
      <c r="A56" s="6" t="s">
        <v>39</v>
      </c>
      <c r="B56" s="3" t="s">
        <v>54</v>
      </c>
      <c r="C56" s="1" t="s">
        <v>67</v>
      </c>
      <c r="D56" s="1"/>
      <c r="E56" s="1" t="s">
        <v>67</v>
      </c>
      <c r="F56" s="1" t="s">
        <v>67</v>
      </c>
      <c r="H56" s="36"/>
      <c r="I56" s="8" t="s">
        <v>43</v>
      </c>
      <c r="J56" s="34"/>
      <c r="K56" s="4" t="str">
        <f t="shared" si="3"/>
        <v>grant execute on procedure delivery_point_delete to Manager</v>
      </c>
      <c r="L56" t="str">
        <f t="shared" si="0"/>
        <v>grant execute on procedure delivery_point_delete to Manager @'localhost';</v>
      </c>
    </row>
    <row r="57" spans="1:12" ht="31.2" x14ac:dyDescent="0.3">
      <c r="A57" s="6" t="s">
        <v>40</v>
      </c>
      <c r="B57" s="3" t="s">
        <v>54</v>
      </c>
      <c r="C57" s="1" t="s">
        <v>67</v>
      </c>
      <c r="D57" s="1"/>
      <c r="E57" s="1" t="s">
        <v>67</v>
      </c>
      <c r="F57" s="1" t="s">
        <v>67</v>
      </c>
      <c r="H57" s="36"/>
      <c r="I57" s="8" t="s">
        <v>37</v>
      </c>
      <c r="J57" s="34"/>
      <c r="K57" s="4" t="str">
        <f t="shared" si="3"/>
        <v>grant execute on procedure delivery_point_insert to Manager</v>
      </c>
      <c r="L57" t="str">
        <f t="shared" si="0"/>
        <v>grant execute on procedure delivery_point_insert to Manager @'localhost';</v>
      </c>
    </row>
    <row r="58" spans="1:12" ht="31.2" x14ac:dyDescent="0.3">
      <c r="A58" s="6" t="s">
        <v>38</v>
      </c>
      <c r="B58" s="3" t="s">
        <v>54</v>
      </c>
      <c r="C58" s="1" t="s">
        <v>67</v>
      </c>
      <c r="D58" s="1"/>
      <c r="E58" s="1" t="s">
        <v>67</v>
      </c>
      <c r="F58" s="1" t="s">
        <v>67</v>
      </c>
      <c r="H58" s="36"/>
      <c r="I58" s="8" t="s">
        <v>42</v>
      </c>
      <c r="J58" s="34"/>
      <c r="K58" s="4" t="str">
        <f t="shared" si="3"/>
        <v>grant execute on procedure delivery_point_update to Manager</v>
      </c>
      <c r="L58" t="str">
        <f t="shared" si="0"/>
        <v>grant execute on procedure delivery_point_update to Manager @'localhost';</v>
      </c>
    </row>
    <row r="59" spans="1:12" ht="15.6" x14ac:dyDescent="0.3">
      <c r="A59" s="6" t="s">
        <v>24</v>
      </c>
      <c r="B59" s="3" t="s">
        <v>54</v>
      </c>
      <c r="C59" s="1" t="s">
        <v>67</v>
      </c>
      <c r="D59" s="1"/>
      <c r="E59" s="1" t="s">
        <v>67</v>
      </c>
      <c r="F59" s="1" t="s">
        <v>67</v>
      </c>
      <c r="H59" s="36"/>
      <c r="I59" s="8" t="s">
        <v>32</v>
      </c>
      <c r="J59" s="34"/>
      <c r="K59" s="4" t="str">
        <f t="shared" si="3"/>
        <v>grant execute on procedure driver_delete to Manager</v>
      </c>
      <c r="L59" t="str">
        <f t="shared" si="0"/>
        <v>grant execute on procedure driver_delete to Manager @'localhost';</v>
      </c>
    </row>
    <row r="60" spans="1:12" ht="15.6" x14ac:dyDescent="0.3">
      <c r="A60" s="6" t="s">
        <v>25</v>
      </c>
      <c r="B60" s="3" t="s">
        <v>54</v>
      </c>
      <c r="C60" s="1"/>
      <c r="D60" s="1"/>
      <c r="E60" s="1" t="s">
        <v>67</v>
      </c>
      <c r="F60" s="1" t="s">
        <v>67</v>
      </c>
      <c r="H60" s="36"/>
      <c r="I60" s="8" t="s">
        <v>33</v>
      </c>
      <c r="J60" s="34"/>
      <c r="K60" s="4" t="str">
        <f t="shared" si="3"/>
        <v>grant execute on procedure driver_insert to Manager</v>
      </c>
      <c r="L60" t="str">
        <f t="shared" si="0"/>
        <v>grant execute on procedure driver_insert to Manager @'localhost';</v>
      </c>
    </row>
    <row r="61" spans="1:12" ht="15.6" x14ac:dyDescent="0.3">
      <c r="A61" s="6" t="s">
        <v>27</v>
      </c>
      <c r="B61" s="3" t="s">
        <v>54</v>
      </c>
      <c r="C61" s="1" t="s">
        <v>67</v>
      </c>
      <c r="D61" s="1"/>
      <c r="E61" s="1" t="s">
        <v>67</v>
      </c>
      <c r="F61" s="1" t="s">
        <v>67</v>
      </c>
      <c r="H61" s="36"/>
      <c r="I61" s="8" t="s">
        <v>34</v>
      </c>
      <c r="J61" s="34"/>
      <c r="K61" s="4" t="str">
        <f t="shared" si="3"/>
        <v>grant execute on procedure driver_update to Manager</v>
      </c>
      <c r="L61" t="str">
        <f t="shared" si="0"/>
        <v>grant execute on procedure driver_update to Manager @'localhost';</v>
      </c>
    </row>
    <row r="62" spans="1:12" ht="31.2" x14ac:dyDescent="0.3">
      <c r="A62" s="6" t="s">
        <v>52</v>
      </c>
      <c r="B62" s="3" t="s">
        <v>54</v>
      </c>
      <c r="C62" s="1"/>
      <c r="D62" s="1"/>
      <c r="E62" s="1" t="s">
        <v>67</v>
      </c>
      <c r="F62" s="1" t="s">
        <v>67</v>
      </c>
      <c r="H62" s="36"/>
      <c r="I62" s="8" t="s">
        <v>26</v>
      </c>
      <c r="J62" s="34"/>
      <c r="K62" s="4" t="str">
        <f t="shared" si="3"/>
        <v>grant execute on procedure manager_update to Manager</v>
      </c>
      <c r="L62" t="str">
        <f t="shared" si="0"/>
        <v>grant execute on procedure manager_update to Manager @'localhost';</v>
      </c>
    </row>
    <row r="63" spans="1:12" ht="31.2" x14ac:dyDescent="0.3">
      <c r="A63" s="6" t="s">
        <v>50</v>
      </c>
      <c r="B63" s="3" t="s">
        <v>54</v>
      </c>
      <c r="C63" s="1"/>
      <c r="D63" s="1"/>
      <c r="E63" s="1" t="s">
        <v>67</v>
      </c>
      <c r="F63" s="1" t="s">
        <v>67</v>
      </c>
      <c r="H63" s="36"/>
      <c r="I63" s="8" t="s">
        <v>41</v>
      </c>
      <c r="J63" s="34"/>
      <c r="K63" s="4" t="str">
        <f t="shared" si="3"/>
        <v>grant execute on procedure request_delete to Manager</v>
      </c>
      <c r="L63" t="str">
        <f t="shared" si="0"/>
        <v>grant execute on procedure request_delete to Manager @'localhost';</v>
      </c>
    </row>
    <row r="64" spans="1:12" ht="31.2" x14ac:dyDescent="0.3">
      <c r="A64" s="6" t="s">
        <v>51</v>
      </c>
      <c r="B64" s="3" t="s">
        <v>54</v>
      </c>
      <c r="C64" s="1"/>
      <c r="D64" s="1"/>
      <c r="E64" s="1" t="s">
        <v>67</v>
      </c>
      <c r="F64" s="1" t="s">
        <v>67</v>
      </c>
      <c r="H64" s="36"/>
      <c r="I64" s="8" t="s">
        <v>53</v>
      </c>
      <c r="J64" s="34"/>
      <c r="K64" s="4" t="str">
        <f t="shared" si="3"/>
        <v>grant execute on procedure request_insert to Manager</v>
      </c>
      <c r="L64" t="str">
        <f t="shared" si="0"/>
        <v>grant execute on procedure request_insert to Manager @'localhost';</v>
      </c>
    </row>
    <row r="65" spans="1:12" ht="46.8" x14ac:dyDescent="0.3">
      <c r="A65" s="6" t="s">
        <v>48</v>
      </c>
      <c r="B65" s="3" t="s">
        <v>54</v>
      </c>
      <c r="C65" s="1"/>
      <c r="D65" s="1"/>
      <c r="E65" s="1" t="s">
        <v>67</v>
      </c>
      <c r="F65" s="1" t="s">
        <v>67</v>
      </c>
      <c r="H65" s="36"/>
      <c r="I65" s="8" t="s">
        <v>46</v>
      </c>
      <c r="J65" s="34"/>
      <c r="K65" s="4" t="str">
        <f t="shared" si="3"/>
        <v>grant execute on procedure request_update to Manager</v>
      </c>
      <c r="L65" t="str">
        <f t="shared" si="0"/>
        <v>grant execute on procedure request_update to Manager @'localhost';</v>
      </c>
    </row>
    <row r="66" spans="1:12" ht="46.8" x14ac:dyDescent="0.3">
      <c r="A66" s="6" t="s">
        <v>49</v>
      </c>
      <c r="B66" s="3" t="s">
        <v>54</v>
      </c>
      <c r="C66" s="1"/>
      <c r="D66" s="1"/>
      <c r="E66" s="1" t="s">
        <v>67</v>
      </c>
      <c r="F66" s="1" t="s">
        <v>67</v>
      </c>
      <c r="H66" s="36"/>
      <c r="I66" s="8" t="s">
        <v>44</v>
      </c>
      <c r="J66" s="34"/>
      <c r="K66" s="4" t="str">
        <f t="shared" si="3"/>
        <v>grant execute on procedure route_sheet_delete to Manager</v>
      </c>
      <c r="L66" t="str">
        <f t="shared" si="0"/>
        <v>grant execute on procedure route_sheet_delete to Manager @'localhost';</v>
      </c>
    </row>
    <row r="67" spans="1:12" ht="46.8" x14ac:dyDescent="0.3">
      <c r="A67" s="6" t="s">
        <v>47</v>
      </c>
      <c r="B67" s="3" t="s">
        <v>54</v>
      </c>
      <c r="C67" s="1"/>
      <c r="D67" s="1"/>
      <c r="E67" s="1" t="s">
        <v>67</v>
      </c>
      <c r="F67" s="1" t="s">
        <v>67</v>
      </c>
      <c r="H67" s="36"/>
      <c r="I67" s="8" t="s">
        <v>45</v>
      </c>
      <c r="J67" s="34"/>
      <c r="K67" s="4" t="str">
        <f t="shared" si="3"/>
        <v>grant execute on procedure route_sheet_insert to Manager</v>
      </c>
      <c r="L67" t="str">
        <f t="shared" si="0"/>
        <v>grant execute on procedure route_sheet_insert to Manager @'localhost';</v>
      </c>
    </row>
    <row r="68" spans="1:12" ht="15.6" x14ac:dyDescent="0.3">
      <c r="A68" s="6" t="s">
        <v>31</v>
      </c>
      <c r="B68" s="3" t="s">
        <v>54</v>
      </c>
      <c r="C68" s="1"/>
      <c r="D68" s="1"/>
      <c r="E68" s="1" t="s">
        <v>67</v>
      </c>
      <c r="F68" s="1" t="s">
        <v>67</v>
      </c>
      <c r="H68" s="36"/>
      <c r="I68" s="8" t="s">
        <v>21</v>
      </c>
      <c r="J68" s="34"/>
      <c r="K68" s="4" t="str">
        <f t="shared" si="3"/>
        <v>grant execute on procedure route_sheet_update to Manager</v>
      </c>
      <c r="L68" t="str">
        <f t="shared" ref="L68:L129" si="4">K68&amp;" @'localhost';"</f>
        <v>grant execute on procedure route_sheet_update to Manager @'localhost';</v>
      </c>
    </row>
    <row r="69" spans="1:12" ht="15.6" x14ac:dyDescent="0.3">
      <c r="A69" s="6" t="s">
        <v>30</v>
      </c>
      <c r="B69" s="3" t="s">
        <v>54</v>
      </c>
      <c r="C69" s="1"/>
      <c r="D69" s="1"/>
      <c r="E69" s="1" t="s">
        <v>67</v>
      </c>
      <c r="F69" s="1" t="s">
        <v>67</v>
      </c>
      <c r="H69" s="36"/>
      <c r="I69" s="8" t="s">
        <v>35</v>
      </c>
      <c r="J69" s="34"/>
      <c r="K69" s="4" t="str">
        <f t="shared" si="3"/>
        <v>grant execute on procedure vehicle_delete to Manager</v>
      </c>
      <c r="L69" t="str">
        <f t="shared" si="4"/>
        <v>grant execute on procedure vehicle_delete to Manager @'localhost';</v>
      </c>
    </row>
    <row r="70" spans="1:12" ht="15.6" x14ac:dyDescent="0.3">
      <c r="A70" s="6" t="s">
        <v>36</v>
      </c>
      <c r="B70" s="3" t="s">
        <v>54</v>
      </c>
      <c r="C70" s="1"/>
      <c r="D70" s="1"/>
      <c r="E70" s="1" t="s">
        <v>67</v>
      </c>
      <c r="F70" s="1" t="s">
        <v>67</v>
      </c>
      <c r="H70" s="36"/>
      <c r="I70" s="8" t="s">
        <v>28</v>
      </c>
      <c r="J70" s="34"/>
      <c r="K70" s="4" t="str">
        <f t="shared" si="3"/>
        <v>grant execute on procedure vehicle_insert to Manager</v>
      </c>
      <c r="L70" t="str">
        <f t="shared" si="4"/>
        <v>grant execute on procedure vehicle_insert to Manager @'localhost';</v>
      </c>
    </row>
    <row r="71" spans="1:12" ht="15.6" x14ac:dyDescent="0.3">
      <c r="A71" s="6" t="s">
        <v>43</v>
      </c>
      <c r="B71" s="3" t="s">
        <v>54</v>
      </c>
      <c r="C71" s="1" t="s">
        <v>67</v>
      </c>
      <c r="D71" s="1"/>
      <c r="E71" s="1" t="s">
        <v>67</v>
      </c>
      <c r="F71" s="1" t="s">
        <v>67</v>
      </c>
      <c r="H71" s="36"/>
      <c r="I71" s="8" t="s">
        <v>29</v>
      </c>
      <c r="J71" s="34"/>
      <c r="K71" s="4" t="str">
        <f t="shared" si="3"/>
        <v>grant execute on procedure vehicle_update to Manager</v>
      </c>
      <c r="L71" t="str">
        <f t="shared" si="4"/>
        <v>grant execute on procedure vehicle_update to Manager @'localhost';</v>
      </c>
    </row>
    <row r="72" spans="1:12" ht="15.6" x14ac:dyDescent="0.3">
      <c r="A72" s="6" t="s">
        <v>37</v>
      </c>
      <c r="B72" s="3" t="s">
        <v>54</v>
      </c>
      <c r="C72" s="1" t="s">
        <v>67</v>
      </c>
      <c r="D72" s="1"/>
      <c r="E72" s="1" t="s">
        <v>67</v>
      </c>
      <c r="F72" s="1" t="s">
        <v>67</v>
      </c>
      <c r="H72" s="36"/>
      <c r="I72" s="9" t="s">
        <v>59</v>
      </c>
      <c r="J72" s="34" t="s">
        <v>72</v>
      </c>
      <c r="K72" s="4" t="str">
        <f>_xlfn.CONCAT("grant ","SELECT", " on ",I72, " to ",$H$30)</f>
        <v>grant SELECT on Driver_List to Manager</v>
      </c>
      <c r="L72" t="str">
        <f t="shared" si="4"/>
        <v>grant SELECT on Driver_List to Manager @'localhost';</v>
      </c>
    </row>
    <row r="73" spans="1:12" ht="15.6" x14ac:dyDescent="0.3">
      <c r="A73" s="6" t="s">
        <v>42</v>
      </c>
      <c r="B73" s="3" t="s">
        <v>54</v>
      </c>
      <c r="C73" s="1" t="s">
        <v>67</v>
      </c>
      <c r="D73" s="1"/>
      <c r="E73" s="1" t="s">
        <v>67</v>
      </c>
      <c r="F73" s="1" t="s">
        <v>67</v>
      </c>
      <c r="H73" s="36"/>
      <c r="I73" s="9" t="s">
        <v>62</v>
      </c>
      <c r="J73" s="34"/>
      <c r="K73" s="4" t="str">
        <f>_xlfn.CONCAT("grant ","SELECT", " on ",I73, " to ",$H$30)</f>
        <v>grant SELECT on Vehicle_List to Manager</v>
      </c>
      <c r="L73" t="str">
        <f t="shared" si="4"/>
        <v>grant SELECT on Vehicle_List to Manager @'localhost';</v>
      </c>
    </row>
    <row r="74" spans="1:12" ht="15.6" x14ac:dyDescent="0.3">
      <c r="A74" s="6" t="s">
        <v>32</v>
      </c>
      <c r="B74" s="3" t="s">
        <v>54</v>
      </c>
      <c r="C74" s="1"/>
      <c r="D74" s="1"/>
      <c r="E74" s="1" t="s">
        <v>67</v>
      </c>
      <c r="F74" s="1" t="s">
        <v>67</v>
      </c>
      <c r="H74" s="36"/>
      <c r="I74" s="14" t="s">
        <v>63</v>
      </c>
      <c r="J74" s="1" t="s">
        <v>73</v>
      </c>
      <c r="K74" s="4" t="s">
        <v>80</v>
      </c>
      <c r="L74" t="str">
        <f t="shared" si="4"/>
        <v>grant execute on function Choose_Vehicle_For_Cargo to manager @'localhost';</v>
      </c>
    </row>
    <row r="75" spans="1:12" ht="15.6" x14ac:dyDescent="0.3">
      <c r="A75" s="6" t="s">
        <v>33</v>
      </c>
      <c r="B75" s="3" t="s">
        <v>54</v>
      </c>
      <c r="C75" s="1"/>
      <c r="D75" s="1" t="s">
        <v>67</v>
      </c>
      <c r="E75" s="1" t="s">
        <v>67</v>
      </c>
      <c r="F75" s="1" t="s">
        <v>67</v>
      </c>
      <c r="H75" s="37" t="s">
        <v>76</v>
      </c>
      <c r="I75" s="37"/>
      <c r="J75" s="37"/>
      <c r="K75" s="37"/>
    </row>
    <row r="76" spans="1:12" ht="15.6" x14ac:dyDescent="0.3">
      <c r="A76" s="6" t="s">
        <v>34</v>
      </c>
      <c r="B76" s="3" t="s">
        <v>54</v>
      </c>
      <c r="C76" s="1"/>
      <c r="D76" s="1" t="s">
        <v>67</v>
      </c>
      <c r="E76" s="1" t="s">
        <v>67</v>
      </c>
      <c r="F76" s="1" t="s">
        <v>67</v>
      </c>
      <c r="H76" s="38" t="s">
        <v>76</v>
      </c>
      <c r="I76" s="16" t="s">
        <v>6</v>
      </c>
      <c r="J76" s="34" t="s">
        <v>72</v>
      </c>
      <c r="K76" s="4" t="str">
        <f t="shared" ref="K76:K88" si="5">_xlfn.CONCAT("grant ","SELECT", " on ",I76, " to ",$H$75)</f>
        <v>grant SELECT on Cargo to GC_Admin</v>
      </c>
      <c r="L76" t="str">
        <f t="shared" si="4"/>
        <v>grant SELECT on Cargo to GC_Admin @'localhost';</v>
      </c>
    </row>
    <row r="77" spans="1:12" ht="15.6" x14ac:dyDescent="0.3">
      <c r="A77" s="6" t="s">
        <v>23</v>
      </c>
      <c r="B77" s="3" t="s">
        <v>54</v>
      </c>
      <c r="C77" s="1"/>
      <c r="D77" s="1"/>
      <c r="E77" s="1"/>
      <c r="F77" s="1" t="s">
        <v>67</v>
      </c>
      <c r="H77" s="38"/>
      <c r="I77" s="16" t="s">
        <v>11</v>
      </c>
      <c r="J77" s="34"/>
      <c r="K77" s="4" t="str">
        <f t="shared" si="5"/>
        <v>grant SELECT on Client to GC_Admin</v>
      </c>
      <c r="L77" t="str">
        <f t="shared" si="4"/>
        <v>grant SELECT on Client to GC_Admin @'localhost';</v>
      </c>
    </row>
    <row r="78" spans="1:12" ht="31.2" x14ac:dyDescent="0.3">
      <c r="A78" s="6" t="s">
        <v>22</v>
      </c>
      <c r="B78" s="3" t="s">
        <v>54</v>
      </c>
      <c r="C78" s="1"/>
      <c r="D78" s="1"/>
      <c r="E78" s="1"/>
      <c r="F78" s="1" t="s">
        <v>67</v>
      </c>
      <c r="H78" s="38"/>
      <c r="I78" s="16" t="s">
        <v>12</v>
      </c>
      <c r="J78" s="34"/>
      <c r="K78" s="4" t="str">
        <f t="shared" si="5"/>
        <v>grant SELECT on Combination_Route_Sheet_Cargo to GC_Admin</v>
      </c>
      <c r="L78" t="str">
        <f t="shared" si="4"/>
        <v>grant SELECT on Combination_Route_Sheet_Cargo to GC_Admin @'localhost';</v>
      </c>
    </row>
    <row r="79" spans="1:12" ht="46.8" x14ac:dyDescent="0.3">
      <c r="A79" s="6" t="s">
        <v>26</v>
      </c>
      <c r="B79" s="3" t="s">
        <v>54</v>
      </c>
      <c r="C79" s="1"/>
      <c r="D79" s="1"/>
      <c r="E79" s="1" t="s">
        <v>67</v>
      </c>
      <c r="F79" s="1" t="s">
        <v>67</v>
      </c>
      <c r="H79" s="38"/>
      <c r="I79" s="16" t="s">
        <v>13</v>
      </c>
      <c r="J79" s="34"/>
      <c r="K79" s="4" t="str">
        <f t="shared" si="5"/>
        <v>grant SELECT on Combination_Route_Sheet_Delivery_Point to GC_Admin</v>
      </c>
      <c r="L79" t="str">
        <f t="shared" si="4"/>
        <v>grant SELECT on Combination_Route_Sheet_Delivery_Point to GC_Admin @'localhost';</v>
      </c>
    </row>
    <row r="80" spans="1:12" ht="15.6" x14ac:dyDescent="0.3">
      <c r="A80" s="6" t="s">
        <v>41</v>
      </c>
      <c r="B80" s="3" t="s">
        <v>54</v>
      </c>
      <c r="C80" s="1" t="s">
        <v>67</v>
      </c>
      <c r="D80" s="1"/>
      <c r="E80" s="1" t="s">
        <v>67</v>
      </c>
      <c r="F80" s="1" t="s">
        <v>67</v>
      </c>
      <c r="H80" s="38"/>
      <c r="I80" s="16" t="s">
        <v>14</v>
      </c>
      <c r="J80" s="34"/>
      <c r="K80" s="4" t="str">
        <f t="shared" si="5"/>
        <v>grant SELECT on Complexity to GC_Admin</v>
      </c>
      <c r="L80" t="str">
        <f t="shared" si="4"/>
        <v>grant SELECT on Complexity to GC_Admin @'localhost';</v>
      </c>
    </row>
    <row r="81" spans="1:12" ht="15.6" x14ac:dyDescent="0.3">
      <c r="A81" s="6" t="s">
        <v>53</v>
      </c>
      <c r="B81" s="3" t="s">
        <v>54</v>
      </c>
      <c r="C81" s="1" t="s">
        <v>67</v>
      </c>
      <c r="D81" s="1"/>
      <c r="E81" s="1" t="s">
        <v>67</v>
      </c>
      <c r="F81" s="1" t="s">
        <v>67</v>
      </c>
      <c r="H81" s="38"/>
      <c r="I81" s="16" t="s">
        <v>15</v>
      </c>
      <c r="J81" s="34"/>
      <c r="K81" s="4" t="str">
        <f t="shared" si="5"/>
        <v>grant SELECT on Delivery_point to GC_Admin</v>
      </c>
      <c r="L81" t="str">
        <f t="shared" si="4"/>
        <v>grant SELECT on Delivery_point to GC_Admin @'localhost';</v>
      </c>
    </row>
    <row r="82" spans="1:12" ht="15.6" x14ac:dyDescent="0.3">
      <c r="A82" s="6" t="s">
        <v>46</v>
      </c>
      <c r="B82" s="3" t="s">
        <v>54</v>
      </c>
      <c r="C82" s="1" t="s">
        <v>67</v>
      </c>
      <c r="D82" s="1"/>
      <c r="E82" s="1" t="s">
        <v>67</v>
      </c>
      <c r="F82" s="1" t="s">
        <v>67</v>
      </c>
      <c r="H82" s="38"/>
      <c r="I82" s="16" t="s">
        <v>16</v>
      </c>
      <c r="J82" s="34"/>
      <c r="K82" s="4" t="str">
        <f t="shared" si="5"/>
        <v>grant SELECT on Driver to GC_Admin</v>
      </c>
      <c r="L82" t="str">
        <f t="shared" si="4"/>
        <v>grant SELECT on Driver to GC_Admin @'localhost';</v>
      </c>
    </row>
    <row r="83" spans="1:12" ht="15.6" x14ac:dyDescent="0.3">
      <c r="A83" s="6" t="s">
        <v>44</v>
      </c>
      <c r="B83" s="3" t="s">
        <v>54</v>
      </c>
      <c r="C83" s="1"/>
      <c r="D83" s="1"/>
      <c r="E83" s="1" t="s">
        <v>67</v>
      </c>
      <c r="F83" s="1" t="s">
        <v>67</v>
      </c>
      <c r="H83" s="38"/>
      <c r="I83" s="16" t="s">
        <v>17</v>
      </c>
      <c r="J83" s="34"/>
      <c r="K83" s="4" t="str">
        <f t="shared" si="5"/>
        <v>grant SELECT on Manager to GC_Admin</v>
      </c>
      <c r="L83" t="str">
        <f t="shared" si="4"/>
        <v>grant SELECT on Manager to GC_Admin @'localhost';</v>
      </c>
    </row>
    <row r="84" spans="1:12" ht="15.6" x14ac:dyDescent="0.3">
      <c r="A84" s="6" t="s">
        <v>45</v>
      </c>
      <c r="B84" s="3" t="s">
        <v>54</v>
      </c>
      <c r="C84" s="1"/>
      <c r="D84" s="1"/>
      <c r="E84" s="1" t="s">
        <v>67</v>
      </c>
      <c r="F84" s="1" t="s">
        <v>67</v>
      </c>
      <c r="H84" s="38"/>
      <c r="I84" s="16" t="s">
        <v>18</v>
      </c>
      <c r="J84" s="34"/>
      <c r="K84" s="4" t="str">
        <f t="shared" si="5"/>
        <v>grant SELECT on Request to GC_Admin</v>
      </c>
      <c r="L84" t="str">
        <f t="shared" si="4"/>
        <v>grant SELECT on Request to GC_Admin @'localhost';</v>
      </c>
    </row>
    <row r="85" spans="1:12" ht="15.6" x14ac:dyDescent="0.3">
      <c r="A85" s="6" t="s">
        <v>21</v>
      </c>
      <c r="B85" s="3" t="s">
        <v>54</v>
      </c>
      <c r="C85" s="1"/>
      <c r="D85" s="1"/>
      <c r="E85" s="1" t="s">
        <v>67</v>
      </c>
      <c r="F85" s="1" t="s">
        <v>67</v>
      </c>
      <c r="H85" s="38"/>
      <c r="I85" s="16" t="s">
        <v>19</v>
      </c>
      <c r="J85" s="34"/>
      <c r="K85" s="4" t="str">
        <f t="shared" si="5"/>
        <v>grant SELECT on Request_History to GC_Admin</v>
      </c>
      <c r="L85" t="str">
        <f t="shared" si="4"/>
        <v>grant SELECT on Request_History to GC_Admin @'localhost';</v>
      </c>
    </row>
    <row r="86" spans="1:12" ht="15.6" x14ac:dyDescent="0.3">
      <c r="A86" s="6" t="s">
        <v>35</v>
      </c>
      <c r="B86" s="3" t="s">
        <v>54</v>
      </c>
      <c r="C86" s="1"/>
      <c r="D86" s="1"/>
      <c r="E86" s="1" t="s">
        <v>67</v>
      </c>
      <c r="F86" s="1" t="s">
        <v>67</v>
      </c>
      <c r="H86" s="38"/>
      <c r="I86" s="16" t="s">
        <v>55</v>
      </c>
      <c r="J86" s="34"/>
      <c r="K86" s="4" t="str">
        <f t="shared" si="5"/>
        <v>grant SELECT on Route_History to GC_Admin</v>
      </c>
      <c r="L86" t="str">
        <f t="shared" si="4"/>
        <v>grant SELECT on Route_History to GC_Admin @'localhost';</v>
      </c>
    </row>
    <row r="87" spans="1:12" ht="15.6" x14ac:dyDescent="0.3">
      <c r="A87" s="6" t="s">
        <v>28</v>
      </c>
      <c r="B87" s="3" t="s">
        <v>54</v>
      </c>
      <c r="C87" s="1"/>
      <c r="D87" s="1"/>
      <c r="E87" s="1" t="s">
        <v>67</v>
      </c>
      <c r="F87" s="1" t="s">
        <v>67</v>
      </c>
      <c r="H87" s="38"/>
      <c r="I87" s="16" t="s">
        <v>56</v>
      </c>
      <c r="J87" s="34"/>
      <c r="K87" s="4" t="str">
        <f t="shared" si="5"/>
        <v>grant SELECT on Route_Sheet to GC_Admin</v>
      </c>
      <c r="L87" t="str">
        <f t="shared" si="4"/>
        <v>grant SELECT on Route_Sheet to GC_Admin @'localhost';</v>
      </c>
    </row>
    <row r="88" spans="1:12" ht="15.6" x14ac:dyDescent="0.3">
      <c r="A88" s="6" t="s">
        <v>29</v>
      </c>
      <c r="B88" s="3" t="s">
        <v>54</v>
      </c>
      <c r="C88" s="1"/>
      <c r="D88" s="1"/>
      <c r="E88" s="1" t="s">
        <v>67</v>
      </c>
      <c r="F88" s="1" t="s">
        <v>67</v>
      </c>
      <c r="H88" s="38"/>
      <c r="I88" s="16" t="s">
        <v>57</v>
      </c>
      <c r="J88" s="34"/>
      <c r="K88" s="4" t="str">
        <f t="shared" si="5"/>
        <v>grant SELECT on Vehicle to GC_Admin</v>
      </c>
      <c r="L88" t="str">
        <f t="shared" si="4"/>
        <v>grant SELECT on Vehicle to GC_Admin @'localhost';</v>
      </c>
    </row>
    <row r="89" spans="1:12" ht="15.6" x14ac:dyDescent="0.3">
      <c r="A89" s="30" t="s">
        <v>58</v>
      </c>
      <c r="B89" s="31"/>
      <c r="C89" s="31"/>
      <c r="D89" s="31"/>
      <c r="E89" s="31"/>
      <c r="F89" s="32"/>
      <c r="H89" s="38"/>
      <c r="I89" s="8" t="s">
        <v>39</v>
      </c>
      <c r="J89" s="34" t="s">
        <v>73</v>
      </c>
      <c r="K89" s="4" t="str">
        <f t="shared" ref="K89:K121" si="6">_xlfn.CONCAT("grant ","execute", " on procedure ",I89, " to ",$H$75)</f>
        <v>grant execute on procedure cargo_delete to GC_Admin</v>
      </c>
      <c r="L89" t="str">
        <f t="shared" si="4"/>
        <v>grant execute on procedure cargo_delete to GC_Admin @'localhost';</v>
      </c>
    </row>
    <row r="90" spans="1:12" ht="15.6" x14ac:dyDescent="0.3">
      <c r="A90" s="1" t="s">
        <v>59</v>
      </c>
      <c r="B90" s="1" t="s">
        <v>7</v>
      </c>
      <c r="C90" s="1"/>
      <c r="D90" s="1"/>
      <c r="E90" s="1" t="s">
        <v>67</v>
      </c>
      <c r="F90" s="1" t="s">
        <v>67</v>
      </c>
      <c r="H90" s="38"/>
      <c r="I90" s="8" t="s">
        <v>40</v>
      </c>
      <c r="J90" s="34"/>
      <c r="K90" s="4" t="str">
        <f t="shared" si="6"/>
        <v>grant execute on procedure cargo_insert to GC_Admin</v>
      </c>
      <c r="L90" t="str">
        <f t="shared" si="4"/>
        <v>grant execute on procedure cargo_insert to GC_Admin @'localhost';</v>
      </c>
    </row>
    <row r="91" spans="1:12" ht="15.6" x14ac:dyDescent="0.3">
      <c r="A91" s="1" t="s">
        <v>60</v>
      </c>
      <c r="B91" s="1" t="s">
        <v>7</v>
      </c>
      <c r="C91" s="1" t="s">
        <v>67</v>
      </c>
      <c r="D91" s="1"/>
      <c r="E91" s="1"/>
      <c r="F91" s="1" t="s">
        <v>67</v>
      </c>
      <c r="H91" s="38"/>
      <c r="I91" s="8" t="s">
        <v>38</v>
      </c>
      <c r="J91" s="34"/>
      <c r="K91" s="4" t="str">
        <f t="shared" si="6"/>
        <v>grant execute on procedure cargo_update to GC_Admin</v>
      </c>
      <c r="L91" t="str">
        <f t="shared" si="4"/>
        <v>grant execute on procedure cargo_update to GC_Admin @'localhost';</v>
      </c>
    </row>
    <row r="92" spans="1:12" ht="15.6" x14ac:dyDescent="0.3">
      <c r="A92" s="1" t="s">
        <v>61</v>
      </c>
      <c r="B92" s="1" t="s">
        <v>7</v>
      </c>
      <c r="C92" s="1"/>
      <c r="D92" s="1" t="s">
        <v>67</v>
      </c>
      <c r="E92" s="1"/>
      <c r="F92" s="1" t="s">
        <v>67</v>
      </c>
      <c r="H92" s="38"/>
      <c r="I92" s="8" t="s">
        <v>24</v>
      </c>
      <c r="J92" s="34"/>
      <c r="K92" s="4" t="str">
        <f t="shared" si="6"/>
        <v>grant execute on procedure client_delete to GC_Admin</v>
      </c>
      <c r="L92" t="str">
        <f t="shared" si="4"/>
        <v>grant execute on procedure client_delete to GC_Admin @'localhost';</v>
      </c>
    </row>
    <row r="93" spans="1:12" ht="15.6" x14ac:dyDescent="0.3">
      <c r="A93" s="1" t="s">
        <v>62</v>
      </c>
      <c r="B93" s="1" t="s">
        <v>7</v>
      </c>
      <c r="C93" s="1"/>
      <c r="D93" s="1" t="s">
        <v>67</v>
      </c>
      <c r="E93" s="1" t="s">
        <v>67</v>
      </c>
      <c r="F93" s="1" t="s">
        <v>67</v>
      </c>
      <c r="H93" s="38"/>
      <c r="I93" s="8" t="s">
        <v>25</v>
      </c>
      <c r="J93" s="34"/>
      <c r="K93" s="4" t="str">
        <f t="shared" si="6"/>
        <v>grant execute on procedure client_insert to GC_Admin</v>
      </c>
      <c r="L93" t="str">
        <f t="shared" si="4"/>
        <v>grant execute on procedure client_insert to GC_Admin @'localhost';</v>
      </c>
    </row>
    <row r="94" spans="1:12" ht="15.6" x14ac:dyDescent="0.3">
      <c r="A94" s="17" t="s">
        <v>5</v>
      </c>
      <c r="B94" s="18"/>
      <c r="C94" s="18"/>
      <c r="D94" s="18"/>
      <c r="E94" s="18"/>
      <c r="F94" s="19"/>
      <c r="H94" s="38"/>
      <c r="I94" s="8" t="s">
        <v>27</v>
      </c>
      <c r="J94" s="34"/>
      <c r="K94" s="4" t="str">
        <f t="shared" si="6"/>
        <v>grant execute on procedure client_update to GC_Admin</v>
      </c>
      <c r="L94" t="str">
        <f t="shared" si="4"/>
        <v>grant execute on procedure client_update to GC_Admin @'localhost';</v>
      </c>
    </row>
    <row r="95" spans="1:12" ht="31.2" x14ac:dyDescent="0.3">
      <c r="A95" s="1" t="s">
        <v>63</v>
      </c>
      <c r="B95" s="1" t="s">
        <v>54</v>
      </c>
      <c r="C95" s="1"/>
      <c r="D95" s="1"/>
      <c r="E95" s="1" t="s">
        <v>67</v>
      </c>
      <c r="F95" s="1" t="s">
        <v>67</v>
      </c>
      <c r="H95" s="38"/>
      <c r="I95" s="8" t="s">
        <v>52</v>
      </c>
      <c r="J95" s="34"/>
      <c r="K95" s="4" t="str">
        <f t="shared" si="6"/>
        <v>grant execute on procedure combination_route_sheet_cargo_delete to GC_Admin</v>
      </c>
      <c r="L95" t="str">
        <f t="shared" si="4"/>
        <v>grant execute on procedure combination_route_sheet_cargo_delete to GC_Admin @'localhost';</v>
      </c>
    </row>
    <row r="96" spans="1:12" ht="124.2" customHeight="1" x14ac:dyDescent="0.3">
      <c r="A96" s="2" t="s">
        <v>65</v>
      </c>
      <c r="B96" s="1" t="s">
        <v>54</v>
      </c>
      <c r="C96" s="1" t="s">
        <v>67</v>
      </c>
      <c r="D96" s="1"/>
      <c r="E96" s="1"/>
      <c r="F96" s="1" t="s">
        <v>67</v>
      </c>
      <c r="H96" s="38"/>
      <c r="I96" s="8" t="s">
        <v>50</v>
      </c>
      <c r="J96" s="34"/>
      <c r="K96" s="4" t="str">
        <f t="shared" si="6"/>
        <v>grant execute on procedure combination_route_sheet_cargo_insert to GC_Admin</v>
      </c>
      <c r="L96" t="str">
        <f t="shared" si="4"/>
        <v>grant execute on procedure combination_route_sheet_cargo_insert to GC_Admin @'localhost';</v>
      </c>
    </row>
    <row r="97" spans="1:12" ht="66" customHeight="1" x14ac:dyDescent="0.3">
      <c r="A97" s="1" t="s">
        <v>64</v>
      </c>
      <c r="B97" s="1" t="s">
        <v>54</v>
      </c>
      <c r="C97" s="1"/>
      <c r="D97" s="1" t="s">
        <v>67</v>
      </c>
      <c r="E97" s="1"/>
      <c r="F97" s="1" t="s">
        <v>67</v>
      </c>
      <c r="H97" s="38"/>
      <c r="I97" s="8" t="s">
        <v>51</v>
      </c>
      <c r="J97" s="34"/>
      <c r="K97" s="4" t="str">
        <f t="shared" si="6"/>
        <v>grant execute on procedure combination_route_sheet_cargo_update to GC_Admin</v>
      </c>
      <c r="L97" t="str">
        <f t="shared" si="4"/>
        <v>grant execute on procedure combination_route_sheet_cargo_update to GC_Admin @'localhost';</v>
      </c>
    </row>
    <row r="98" spans="1:12" ht="46.8" x14ac:dyDescent="0.3">
      <c r="H98" s="38"/>
      <c r="I98" s="8" t="s">
        <v>48</v>
      </c>
      <c r="J98" s="34"/>
      <c r="K98" s="4" t="str">
        <f t="shared" si="6"/>
        <v>grant execute on procedure combination_route_sheet_delivery_point_delete to GC_Admin</v>
      </c>
      <c r="L98" t="str">
        <f t="shared" si="4"/>
        <v>grant execute on procedure combination_route_sheet_delivery_point_delete to GC_Admin @'localhost';</v>
      </c>
    </row>
    <row r="99" spans="1:12" ht="46.8" x14ac:dyDescent="0.3">
      <c r="H99" s="38"/>
      <c r="I99" s="8" t="s">
        <v>49</v>
      </c>
      <c r="J99" s="34"/>
      <c r="K99" s="4" t="str">
        <f t="shared" si="6"/>
        <v>grant execute on procedure combination_route_sheet_delivery_point_insert to GC_Admin</v>
      </c>
      <c r="L99" t="str">
        <f t="shared" si="4"/>
        <v>grant execute on procedure combination_route_sheet_delivery_point_insert to GC_Admin @'localhost';</v>
      </c>
    </row>
    <row r="100" spans="1:12" ht="46.8" x14ac:dyDescent="0.3">
      <c r="H100" s="38"/>
      <c r="I100" s="8" t="s">
        <v>47</v>
      </c>
      <c r="J100" s="34"/>
      <c r="K100" s="4" t="str">
        <f t="shared" si="6"/>
        <v>grant execute on procedure combination_route_sheet_delivery_point_update to GC_Admin</v>
      </c>
      <c r="L100" t="str">
        <f t="shared" si="4"/>
        <v>grant execute on procedure combination_route_sheet_delivery_point_update to GC_Admin @'localhost';</v>
      </c>
    </row>
    <row r="101" spans="1:12" ht="15.6" x14ac:dyDescent="0.3">
      <c r="H101" s="38"/>
      <c r="I101" s="8" t="s">
        <v>31</v>
      </c>
      <c r="J101" s="34"/>
      <c r="K101" s="4" t="str">
        <f t="shared" si="6"/>
        <v>grant execute on procedure complexity_delete to GC_Admin</v>
      </c>
      <c r="L101" t="str">
        <f t="shared" si="4"/>
        <v>grant execute on procedure complexity_delete to GC_Admin @'localhost';</v>
      </c>
    </row>
    <row r="102" spans="1:12" ht="15.6" x14ac:dyDescent="0.3">
      <c r="H102" s="38"/>
      <c r="I102" s="8" t="s">
        <v>30</v>
      </c>
      <c r="J102" s="34"/>
      <c r="K102" s="4" t="str">
        <f t="shared" si="6"/>
        <v>grant execute on procedure complexity_insert to GC_Admin</v>
      </c>
      <c r="L102" t="str">
        <f t="shared" si="4"/>
        <v>grant execute on procedure complexity_insert to GC_Admin @'localhost';</v>
      </c>
    </row>
    <row r="103" spans="1:12" ht="15.6" x14ac:dyDescent="0.3">
      <c r="H103" s="38"/>
      <c r="I103" s="8" t="s">
        <v>36</v>
      </c>
      <c r="J103" s="34"/>
      <c r="K103" s="4" t="str">
        <f t="shared" si="6"/>
        <v>grant execute on procedure complexity_update to GC_Admin</v>
      </c>
      <c r="L103" t="str">
        <f t="shared" si="4"/>
        <v>grant execute on procedure complexity_update to GC_Admin @'localhost';</v>
      </c>
    </row>
    <row r="104" spans="1:12" ht="31.2" x14ac:dyDescent="0.3">
      <c r="H104" s="38"/>
      <c r="I104" s="8" t="s">
        <v>43</v>
      </c>
      <c r="J104" s="34"/>
      <c r="K104" s="4" t="str">
        <f t="shared" si="6"/>
        <v>grant execute on procedure delivery_point_delete to GC_Admin</v>
      </c>
      <c r="L104" t="str">
        <f t="shared" si="4"/>
        <v>grant execute on procedure delivery_point_delete to GC_Admin @'localhost';</v>
      </c>
    </row>
    <row r="105" spans="1:12" ht="31.2" x14ac:dyDescent="0.3">
      <c r="H105" s="38"/>
      <c r="I105" s="8" t="s">
        <v>37</v>
      </c>
      <c r="J105" s="34"/>
      <c r="K105" s="4" t="str">
        <f t="shared" si="6"/>
        <v>grant execute on procedure delivery_point_insert to GC_Admin</v>
      </c>
      <c r="L105" t="str">
        <f t="shared" si="4"/>
        <v>grant execute on procedure delivery_point_insert to GC_Admin @'localhost';</v>
      </c>
    </row>
    <row r="106" spans="1:12" ht="31.2" x14ac:dyDescent="0.3">
      <c r="H106" s="38"/>
      <c r="I106" s="8" t="s">
        <v>42</v>
      </c>
      <c r="J106" s="34"/>
      <c r="K106" s="4" t="str">
        <f t="shared" si="6"/>
        <v>grant execute on procedure delivery_point_update to GC_Admin</v>
      </c>
      <c r="L106" t="str">
        <f t="shared" si="4"/>
        <v>grant execute on procedure delivery_point_update to GC_Admin @'localhost';</v>
      </c>
    </row>
    <row r="107" spans="1:12" ht="15.6" x14ac:dyDescent="0.3">
      <c r="H107" s="38"/>
      <c r="I107" s="8" t="s">
        <v>32</v>
      </c>
      <c r="J107" s="34"/>
      <c r="K107" s="4" t="str">
        <f t="shared" si="6"/>
        <v>grant execute on procedure driver_delete to GC_Admin</v>
      </c>
      <c r="L107" t="str">
        <f t="shared" si="4"/>
        <v>grant execute on procedure driver_delete to GC_Admin @'localhost';</v>
      </c>
    </row>
    <row r="108" spans="1:12" ht="15.6" x14ac:dyDescent="0.3">
      <c r="H108" s="38"/>
      <c r="I108" s="8" t="s">
        <v>33</v>
      </c>
      <c r="J108" s="34"/>
      <c r="K108" s="4" t="str">
        <f t="shared" si="6"/>
        <v>grant execute on procedure driver_insert to GC_Admin</v>
      </c>
      <c r="L108" t="str">
        <f t="shared" si="4"/>
        <v>grant execute on procedure driver_insert to GC_Admin @'localhost';</v>
      </c>
    </row>
    <row r="109" spans="1:12" ht="15.6" x14ac:dyDescent="0.3">
      <c r="H109" s="38"/>
      <c r="I109" s="8" t="s">
        <v>34</v>
      </c>
      <c r="J109" s="34"/>
      <c r="K109" s="4" t="str">
        <f t="shared" si="6"/>
        <v>grant execute on procedure driver_update to GC_Admin</v>
      </c>
      <c r="L109" t="str">
        <f t="shared" si="4"/>
        <v>grant execute on procedure driver_update to GC_Admin @'localhost';</v>
      </c>
    </row>
    <row r="110" spans="1:12" ht="15.6" x14ac:dyDescent="0.3">
      <c r="H110" s="38"/>
      <c r="I110" s="8" t="s">
        <v>23</v>
      </c>
      <c r="J110" s="34"/>
      <c r="K110" s="4" t="str">
        <f t="shared" si="6"/>
        <v>grant execute on procedure manager_delete to GC_Admin</v>
      </c>
      <c r="L110" t="str">
        <f t="shared" si="4"/>
        <v>grant execute on procedure manager_delete to GC_Admin @'localhost';</v>
      </c>
    </row>
    <row r="111" spans="1:12" ht="15.6" x14ac:dyDescent="0.3">
      <c r="H111" s="38"/>
      <c r="I111" s="8" t="s">
        <v>22</v>
      </c>
      <c r="J111" s="34"/>
      <c r="K111" s="4" t="str">
        <f t="shared" si="6"/>
        <v>grant execute on procedure manager_insert to GC_Admin</v>
      </c>
      <c r="L111" t="str">
        <f t="shared" si="4"/>
        <v>grant execute on procedure manager_insert to GC_Admin @'localhost';</v>
      </c>
    </row>
    <row r="112" spans="1:12" ht="15.6" x14ac:dyDescent="0.3">
      <c r="H112" s="38"/>
      <c r="I112" s="8" t="s">
        <v>26</v>
      </c>
      <c r="J112" s="34"/>
      <c r="K112" s="4" t="str">
        <f t="shared" si="6"/>
        <v>grant execute on procedure manager_update to GC_Admin</v>
      </c>
      <c r="L112" t="str">
        <f t="shared" si="4"/>
        <v>grant execute on procedure manager_update to GC_Admin @'localhost';</v>
      </c>
    </row>
    <row r="113" spans="8:12" ht="15.6" x14ac:dyDescent="0.3">
      <c r="H113" s="38"/>
      <c r="I113" s="8" t="s">
        <v>41</v>
      </c>
      <c r="J113" s="34"/>
      <c r="K113" s="4" t="str">
        <f t="shared" si="6"/>
        <v>grant execute on procedure request_delete to GC_Admin</v>
      </c>
      <c r="L113" t="str">
        <f t="shared" si="4"/>
        <v>grant execute on procedure request_delete to GC_Admin @'localhost';</v>
      </c>
    </row>
    <row r="114" spans="8:12" ht="15.6" x14ac:dyDescent="0.3">
      <c r="H114" s="38"/>
      <c r="I114" s="8" t="s">
        <v>53</v>
      </c>
      <c r="J114" s="34"/>
      <c r="K114" s="4" t="str">
        <f t="shared" si="6"/>
        <v>grant execute on procedure request_insert to GC_Admin</v>
      </c>
      <c r="L114" t="str">
        <f t="shared" si="4"/>
        <v>grant execute on procedure request_insert to GC_Admin @'localhost';</v>
      </c>
    </row>
    <row r="115" spans="8:12" ht="15.6" x14ac:dyDescent="0.3">
      <c r="H115" s="38"/>
      <c r="I115" s="8" t="s">
        <v>46</v>
      </c>
      <c r="J115" s="34"/>
      <c r="K115" s="4" t="str">
        <f t="shared" si="6"/>
        <v>grant execute on procedure request_update to GC_Admin</v>
      </c>
      <c r="L115" t="str">
        <f t="shared" si="4"/>
        <v>grant execute on procedure request_update to GC_Admin @'localhost';</v>
      </c>
    </row>
    <row r="116" spans="8:12" ht="15.6" x14ac:dyDescent="0.3">
      <c r="H116" s="38"/>
      <c r="I116" s="8" t="s">
        <v>44</v>
      </c>
      <c r="J116" s="34"/>
      <c r="K116" s="4" t="str">
        <f t="shared" si="6"/>
        <v>grant execute on procedure route_sheet_delete to GC_Admin</v>
      </c>
      <c r="L116" t="str">
        <f t="shared" si="4"/>
        <v>grant execute on procedure route_sheet_delete to GC_Admin @'localhost';</v>
      </c>
    </row>
    <row r="117" spans="8:12" ht="15.6" x14ac:dyDescent="0.3">
      <c r="H117" s="38"/>
      <c r="I117" s="8" t="s">
        <v>45</v>
      </c>
      <c r="J117" s="34"/>
      <c r="K117" s="4" t="str">
        <f t="shared" si="6"/>
        <v>grant execute on procedure route_sheet_insert to GC_Admin</v>
      </c>
      <c r="L117" t="str">
        <f t="shared" si="4"/>
        <v>grant execute on procedure route_sheet_insert to GC_Admin @'localhost';</v>
      </c>
    </row>
    <row r="118" spans="8:12" ht="15.6" x14ac:dyDescent="0.3">
      <c r="H118" s="38"/>
      <c r="I118" s="8" t="s">
        <v>21</v>
      </c>
      <c r="J118" s="34"/>
      <c r="K118" s="4" t="str">
        <f t="shared" si="6"/>
        <v>grant execute on procedure route_sheet_update to GC_Admin</v>
      </c>
      <c r="L118" t="str">
        <f t="shared" si="4"/>
        <v>grant execute on procedure route_sheet_update to GC_Admin @'localhost';</v>
      </c>
    </row>
    <row r="119" spans="8:12" ht="15.6" x14ac:dyDescent="0.3">
      <c r="H119" s="38"/>
      <c r="I119" s="8" t="s">
        <v>35</v>
      </c>
      <c r="J119" s="34"/>
      <c r="K119" s="4" t="str">
        <f t="shared" si="6"/>
        <v>grant execute on procedure vehicle_delete to GC_Admin</v>
      </c>
      <c r="L119" t="str">
        <f t="shared" si="4"/>
        <v>grant execute on procedure vehicle_delete to GC_Admin @'localhost';</v>
      </c>
    </row>
    <row r="120" spans="8:12" ht="15.6" x14ac:dyDescent="0.3">
      <c r="H120" s="38"/>
      <c r="I120" s="8" t="s">
        <v>28</v>
      </c>
      <c r="J120" s="34"/>
      <c r="K120" s="4" t="str">
        <f t="shared" si="6"/>
        <v>grant execute on procedure vehicle_insert to GC_Admin</v>
      </c>
      <c r="L120" t="str">
        <f t="shared" si="4"/>
        <v>grant execute on procedure vehicle_insert to GC_Admin @'localhost';</v>
      </c>
    </row>
    <row r="121" spans="8:12" ht="15.6" x14ac:dyDescent="0.3">
      <c r="H121" s="38"/>
      <c r="I121" s="8" t="s">
        <v>29</v>
      </c>
      <c r="J121" s="34"/>
      <c r="K121" s="4" t="str">
        <f t="shared" si="6"/>
        <v>grant execute on procedure vehicle_update to GC_Admin</v>
      </c>
      <c r="L121" t="str">
        <f t="shared" si="4"/>
        <v>grant execute on procedure vehicle_update to GC_Admin @'localhost';</v>
      </c>
    </row>
    <row r="122" spans="8:12" x14ac:dyDescent="0.3">
      <c r="H122" s="38"/>
      <c r="I122" s="9" t="s">
        <v>59</v>
      </c>
      <c r="J122" s="34" t="s">
        <v>72</v>
      </c>
      <c r="K122" s="4" t="str">
        <f>_xlfn.CONCAT("grant ","SELECT", " on ",I122, " to ",$H$75)</f>
        <v>grant SELECT on Driver_List to GC_Admin</v>
      </c>
      <c r="L122" t="str">
        <f t="shared" si="4"/>
        <v>grant SELECT on Driver_List to GC_Admin @'localhost';</v>
      </c>
    </row>
    <row r="123" spans="8:12" x14ac:dyDescent="0.3">
      <c r="H123" s="38"/>
      <c r="I123" s="9" t="s">
        <v>60</v>
      </c>
      <c r="J123" s="34"/>
      <c r="K123" s="4" t="str">
        <f>_xlfn.CONCAT("grant ","SELECT", " on ",I123, " to ",$H$75)</f>
        <v>grant SELECT on Request_List to GC_Admin</v>
      </c>
      <c r="L123" t="str">
        <f t="shared" si="4"/>
        <v>grant SELECT on Request_List to GC_Admin @'localhost';</v>
      </c>
    </row>
    <row r="124" spans="8:12" x14ac:dyDescent="0.3">
      <c r="H124" s="38"/>
      <c r="I124" s="9" t="s">
        <v>61</v>
      </c>
      <c r="J124" s="34"/>
      <c r="K124" s="4" t="str">
        <f>_xlfn.CONCAT("grant ","SELECT", " on ",I124, " to ",$H$75)</f>
        <v>grant SELECT on Route_Sheet_List to GC_Admin</v>
      </c>
      <c r="L124" t="str">
        <f t="shared" si="4"/>
        <v>grant SELECT on Route_Sheet_List to GC_Admin @'localhost';</v>
      </c>
    </row>
    <row r="125" spans="8:12" x14ac:dyDescent="0.3">
      <c r="H125" s="38"/>
      <c r="I125" s="9" t="s">
        <v>62</v>
      </c>
      <c r="J125" s="34"/>
      <c r="K125" s="4" t="str">
        <f>_xlfn.CONCAT("grant ","SELECT", " on ",I125, " to ",$H$75)</f>
        <v>grant SELECT on Vehicle_List to GC_Admin</v>
      </c>
      <c r="L125" t="str">
        <f t="shared" si="4"/>
        <v>grant SELECT on Vehicle_List to GC_Admin @'localhost';</v>
      </c>
    </row>
    <row r="126" spans="8:12" x14ac:dyDescent="0.3">
      <c r="H126" s="38"/>
      <c r="I126" s="14" t="s">
        <v>63</v>
      </c>
      <c r="J126" s="34" t="s">
        <v>73</v>
      </c>
      <c r="K126" s="4" t="s">
        <v>83</v>
      </c>
      <c r="L126" t="str">
        <f t="shared" si="4"/>
        <v>grant execute on function Choose_Vehicle_For_Cargo to GC_Admin @'localhost';</v>
      </c>
    </row>
    <row r="127" spans="8:12" ht="57.6" x14ac:dyDescent="0.3">
      <c r="H127" s="38"/>
      <c r="I127" s="10" t="s">
        <v>65</v>
      </c>
      <c r="J127" s="34"/>
      <c r="K127" s="4" t="s">
        <v>82</v>
      </c>
      <c r="L127" t="str">
        <f t="shared" si="4"/>
        <v>grant execute on function Client_Request_History to GC_Admin @'localhost';</v>
      </c>
    </row>
    <row r="128" spans="8:12" x14ac:dyDescent="0.3">
      <c r="H128" s="38"/>
      <c r="I128" s="10"/>
      <c r="J128" s="34"/>
      <c r="K128" s="4"/>
    </row>
    <row r="129" spans="8:12" x14ac:dyDescent="0.3">
      <c r="H129" s="38"/>
      <c r="I129" s="14" t="s">
        <v>64</v>
      </c>
      <c r="J129" s="34"/>
      <c r="K129" s="4" t="s">
        <v>81</v>
      </c>
      <c r="L129" t="str">
        <f t="shared" si="4"/>
        <v>grant execute on function Driver_Route_History to GC_Admin @'localhost';</v>
      </c>
    </row>
  </sheetData>
  <mergeCells count="38">
    <mergeCell ref="A43:A46"/>
    <mergeCell ref="A2:F2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7:A50"/>
    <mergeCell ref="A51:A54"/>
    <mergeCell ref="A55:F55"/>
    <mergeCell ref="A89:F89"/>
    <mergeCell ref="A94:F94"/>
    <mergeCell ref="H2:K2"/>
    <mergeCell ref="H20:K20"/>
    <mergeCell ref="H30:K30"/>
    <mergeCell ref="J3:J5"/>
    <mergeCell ref="J6:J16"/>
    <mergeCell ref="J18:J19"/>
    <mergeCell ref="J21:J24"/>
    <mergeCell ref="H21:H29"/>
    <mergeCell ref="H3:H19"/>
    <mergeCell ref="J25:J26"/>
    <mergeCell ref="J126:J129"/>
    <mergeCell ref="H31:H74"/>
    <mergeCell ref="H75:K75"/>
    <mergeCell ref="H76:H129"/>
    <mergeCell ref="J31:J40"/>
    <mergeCell ref="J41:J71"/>
    <mergeCell ref="J72:J73"/>
    <mergeCell ref="J27:J28"/>
    <mergeCell ref="J76:J88"/>
    <mergeCell ref="J89:J121"/>
    <mergeCell ref="J122:J125"/>
  </mergeCells>
  <conditionalFormatting sqref="A3:F97">
    <cfRule type="cellIs" dxfId="30" priority="27" operator="equal">
      <formula>"X"</formula>
    </cfRule>
  </conditionalFormatting>
  <conditionalFormatting sqref="I22 I6:I10 I62:I74 J74 H75">
    <cfRule type="cellIs" dxfId="29" priority="13" operator="equal">
      <formula>"X"</formula>
    </cfRule>
  </conditionalFormatting>
  <conditionalFormatting sqref="I11:I13">
    <cfRule type="cellIs" dxfId="28" priority="12" operator="equal">
      <formula>"X"</formula>
    </cfRule>
  </conditionalFormatting>
  <conditionalFormatting sqref="I14:I16">
    <cfRule type="cellIs" dxfId="27" priority="11" operator="equal">
      <formula>"X"</formula>
    </cfRule>
  </conditionalFormatting>
  <conditionalFormatting sqref="I17">
    <cfRule type="cellIs" dxfId="26" priority="10" operator="equal">
      <formula>"X"</formula>
    </cfRule>
  </conditionalFormatting>
  <conditionalFormatting sqref="I18:I19">
    <cfRule type="cellIs" dxfId="25" priority="9" operator="equal">
      <formula>"X"</formula>
    </cfRule>
  </conditionalFormatting>
  <conditionalFormatting sqref="I25:I26">
    <cfRule type="cellIs" dxfId="24" priority="8" operator="equal">
      <formula>"X"</formula>
    </cfRule>
  </conditionalFormatting>
  <conditionalFormatting sqref="I27:I28">
    <cfRule type="cellIs" dxfId="23" priority="7" operator="equal">
      <formula>"X"</formula>
    </cfRule>
  </conditionalFormatting>
  <conditionalFormatting sqref="I31:I40">
    <cfRule type="cellIs" dxfId="22" priority="6" operator="equal">
      <formula>"X"</formula>
    </cfRule>
  </conditionalFormatting>
  <conditionalFormatting sqref="I41:I61">
    <cfRule type="cellIs" dxfId="21" priority="5" operator="equal">
      <formula>"X"</formula>
    </cfRule>
  </conditionalFormatting>
  <conditionalFormatting sqref="I76:I88">
    <cfRule type="cellIs" dxfId="20" priority="4" operator="equal">
      <formula>"X"</formula>
    </cfRule>
  </conditionalFormatting>
  <conditionalFormatting sqref="I89:I121">
    <cfRule type="cellIs" dxfId="19" priority="3" operator="equal">
      <formula>"X"</formula>
    </cfRule>
  </conditionalFormatting>
  <conditionalFormatting sqref="I122:I125">
    <cfRule type="cellIs" dxfId="18" priority="2" operator="equal">
      <formula>"X"</formula>
    </cfRule>
  </conditionalFormatting>
  <conditionalFormatting sqref="I126:I129">
    <cfRule type="cellIs" dxfId="17" priority="1" operator="equal">
      <formula>"X"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D5D4-1C37-4B51-9899-07ED34863430}">
  <dimension ref="A1:L232"/>
  <sheetViews>
    <sheetView tabSelected="1" topLeftCell="A76" workbookViewId="0">
      <selection activeCell="I205" sqref="I205"/>
    </sheetView>
  </sheetViews>
  <sheetFormatPr defaultRowHeight="14.4" x14ac:dyDescent="0.3"/>
  <cols>
    <col min="1" max="1" width="23.44140625" customWidth="1"/>
    <col min="2" max="2" width="18.109375" customWidth="1"/>
    <col min="3" max="3" width="8.6640625" bestFit="1" customWidth="1"/>
    <col min="5" max="5" width="12.21875" customWidth="1"/>
    <col min="7" max="7" width="5" customWidth="1"/>
    <col min="8" max="8" width="23.33203125" customWidth="1"/>
    <col min="9" max="9" width="69" customWidth="1"/>
    <col min="10" max="10" width="23.21875" customWidth="1"/>
    <col min="11" max="11" width="55.6640625" customWidth="1"/>
    <col min="12" max="12" width="54.109375" customWidth="1"/>
    <col min="13" max="13" width="11.77734375" customWidth="1"/>
    <col min="14" max="14" width="69.6640625" customWidth="1"/>
    <col min="15" max="15" width="42.6640625" customWidth="1"/>
  </cols>
  <sheetData>
    <row r="1" spans="1:12" ht="28.8" x14ac:dyDescent="0.3">
      <c r="A1" s="1" t="s">
        <v>4</v>
      </c>
      <c r="B1" s="1" t="s">
        <v>5</v>
      </c>
      <c r="C1" s="2" t="s">
        <v>0</v>
      </c>
      <c r="D1" s="2" t="s">
        <v>1</v>
      </c>
      <c r="E1" s="2" t="s">
        <v>2</v>
      </c>
      <c r="F1" s="2" t="s">
        <v>3</v>
      </c>
      <c r="H1" s="4" t="s">
        <v>69</v>
      </c>
      <c r="I1" s="4" t="s">
        <v>4</v>
      </c>
      <c r="J1" s="4" t="s">
        <v>70</v>
      </c>
      <c r="K1" s="4" t="s">
        <v>74</v>
      </c>
    </row>
    <row r="2" spans="1:12" x14ac:dyDescent="0.3">
      <c r="A2" s="33" t="s">
        <v>68</v>
      </c>
      <c r="B2" s="33"/>
      <c r="C2" s="33"/>
      <c r="D2" s="33"/>
      <c r="E2" s="33"/>
      <c r="F2" s="33"/>
      <c r="H2" s="39" t="s">
        <v>11</v>
      </c>
      <c r="I2" s="39"/>
      <c r="J2" s="39"/>
      <c r="K2" s="39"/>
    </row>
    <row r="3" spans="1:12" ht="15.6" x14ac:dyDescent="0.3">
      <c r="A3" s="20" t="s">
        <v>6</v>
      </c>
      <c r="B3" s="3" t="s">
        <v>7</v>
      </c>
      <c r="C3" s="1" t="s">
        <v>67</v>
      </c>
      <c r="D3" s="1"/>
      <c r="E3" s="1" t="s">
        <v>67</v>
      </c>
      <c r="F3" s="1" t="s">
        <v>67</v>
      </c>
      <c r="H3" s="39" t="s">
        <v>11</v>
      </c>
      <c r="I3" s="7" t="s">
        <v>6</v>
      </c>
      <c r="J3" s="35" t="s">
        <v>72</v>
      </c>
      <c r="K3" s="4" t="str">
        <f>_xlfn.CONCAT("grant ",$J$3, " on ",I3, " to ",$H$2)</f>
        <v>grant SELECT on Cargo to Client</v>
      </c>
      <c r="L3" t="str">
        <f>K3&amp;";"</f>
        <v>grant SELECT on Cargo to Client;</v>
      </c>
    </row>
    <row r="4" spans="1:12" ht="15.6" x14ac:dyDescent="0.3">
      <c r="A4" s="21"/>
      <c r="B4" s="3" t="s">
        <v>8</v>
      </c>
      <c r="C4" s="1">
        <v>0</v>
      </c>
      <c r="D4" s="1">
        <v>0</v>
      </c>
      <c r="E4" s="1">
        <v>0</v>
      </c>
      <c r="F4" s="1">
        <v>0</v>
      </c>
      <c r="H4" s="39"/>
      <c r="I4" s="7" t="s">
        <v>71</v>
      </c>
      <c r="J4" s="35"/>
      <c r="K4" s="4" t="str">
        <f>_xlfn.CONCAT("grant ",$J$3, " on ",I4, " to ",$H$2)</f>
        <v>grant SELECT on Delivery_Point to Client</v>
      </c>
      <c r="L4" t="str">
        <f t="shared" ref="L4:L67" si="0">K4&amp;";"</f>
        <v>grant SELECT on Delivery_Point to Client;</v>
      </c>
    </row>
    <row r="5" spans="1:12" ht="15.6" x14ac:dyDescent="0.3">
      <c r="A5" s="21"/>
      <c r="B5" s="3" t="s">
        <v>9</v>
      </c>
      <c r="C5" s="1">
        <v>0</v>
      </c>
      <c r="D5" s="1">
        <v>0</v>
      </c>
      <c r="E5" s="1">
        <v>0</v>
      </c>
      <c r="F5" s="1">
        <v>0</v>
      </c>
      <c r="H5" s="39"/>
      <c r="I5" s="7" t="s">
        <v>19</v>
      </c>
      <c r="J5" s="35"/>
      <c r="K5" s="4" t="str">
        <f>_xlfn.CONCAT("grant ",$J$3, " on ",I5, " to ",$H$2)</f>
        <v>grant SELECT on Request_History to Client</v>
      </c>
      <c r="L5" t="str">
        <f t="shared" si="0"/>
        <v>grant SELECT on Request_History to Client;</v>
      </c>
    </row>
    <row r="6" spans="1:12" ht="15.6" x14ac:dyDescent="0.3">
      <c r="A6" s="22"/>
      <c r="B6" s="3" t="s">
        <v>10</v>
      </c>
      <c r="C6" s="1">
        <v>0</v>
      </c>
      <c r="D6" s="1">
        <v>0</v>
      </c>
      <c r="E6" s="1">
        <v>0</v>
      </c>
      <c r="F6" s="1">
        <v>0</v>
      </c>
      <c r="H6" s="39"/>
      <c r="I6" s="8" t="s">
        <v>39</v>
      </c>
      <c r="J6" s="35" t="s">
        <v>73</v>
      </c>
      <c r="K6" s="4" t="str">
        <f>_xlfn.CONCAT("grant ",$J$6, " on ",I6, " to ",$H$2)</f>
        <v>grant EXECUTE on cargo_delete to Client</v>
      </c>
      <c r="L6" t="str">
        <f t="shared" si="0"/>
        <v>grant EXECUTE on cargo_delete to Client;</v>
      </c>
    </row>
    <row r="7" spans="1:12" ht="15.6" x14ac:dyDescent="0.3">
      <c r="A7" s="20" t="s">
        <v>11</v>
      </c>
      <c r="B7" s="3" t="s">
        <v>7</v>
      </c>
      <c r="C7" s="1"/>
      <c r="D7" s="1"/>
      <c r="E7" s="1" t="s">
        <v>67</v>
      </c>
      <c r="F7" s="1" t="s">
        <v>67</v>
      </c>
      <c r="H7" s="39"/>
      <c r="I7" s="8" t="s">
        <v>40</v>
      </c>
      <c r="J7" s="35"/>
      <c r="K7" s="4" t="str">
        <f t="shared" ref="K7:K16" si="1">_xlfn.CONCAT("grant ",$J$6, " on ",I7, " to ",$H$2)</f>
        <v>grant EXECUTE on cargo_insert to Client</v>
      </c>
      <c r="L7" t="str">
        <f t="shared" si="0"/>
        <v>grant EXECUTE on cargo_insert to Client;</v>
      </c>
    </row>
    <row r="8" spans="1:12" ht="15.6" x14ac:dyDescent="0.3">
      <c r="A8" s="21"/>
      <c r="B8" s="3" t="s">
        <v>8</v>
      </c>
      <c r="C8" s="1">
        <v>0</v>
      </c>
      <c r="D8" s="1">
        <v>0</v>
      </c>
      <c r="E8" s="1">
        <v>0</v>
      </c>
      <c r="F8" s="1">
        <v>0</v>
      </c>
      <c r="H8" s="39"/>
      <c r="I8" s="8" t="s">
        <v>38</v>
      </c>
      <c r="J8" s="35"/>
      <c r="K8" s="4" t="str">
        <f t="shared" si="1"/>
        <v>grant EXECUTE on cargo_update to Client</v>
      </c>
      <c r="L8" t="str">
        <f t="shared" si="0"/>
        <v>grant EXECUTE on cargo_update to Client;</v>
      </c>
    </row>
    <row r="9" spans="1:12" ht="15.6" x14ac:dyDescent="0.3">
      <c r="A9" s="21"/>
      <c r="B9" s="3" t="s">
        <v>9</v>
      </c>
      <c r="C9" s="1">
        <v>0</v>
      </c>
      <c r="D9" s="1">
        <v>0</v>
      </c>
      <c r="E9" s="1">
        <v>0</v>
      </c>
      <c r="F9" s="1">
        <v>0</v>
      </c>
      <c r="H9" s="39"/>
      <c r="I9" s="8" t="s">
        <v>24</v>
      </c>
      <c r="J9" s="35"/>
      <c r="K9" s="4" t="str">
        <f t="shared" si="1"/>
        <v>grant EXECUTE on client_delete to Client</v>
      </c>
      <c r="L9" t="str">
        <f t="shared" si="0"/>
        <v>grant EXECUTE on client_delete to Client;</v>
      </c>
    </row>
    <row r="10" spans="1:12" ht="15.6" x14ac:dyDescent="0.3">
      <c r="A10" s="22"/>
      <c r="B10" s="3" t="s">
        <v>10</v>
      </c>
      <c r="C10" s="1">
        <v>0</v>
      </c>
      <c r="D10" s="1">
        <v>0</v>
      </c>
      <c r="E10" s="1">
        <v>0</v>
      </c>
      <c r="F10" s="1">
        <v>0</v>
      </c>
      <c r="H10" s="39"/>
      <c r="I10" s="8" t="s">
        <v>27</v>
      </c>
      <c r="J10" s="35"/>
      <c r="K10" s="4" t="str">
        <f t="shared" si="1"/>
        <v>grant EXECUTE on client_update to Client</v>
      </c>
      <c r="L10" t="str">
        <f t="shared" si="0"/>
        <v>grant EXECUTE on client_update to Client;</v>
      </c>
    </row>
    <row r="11" spans="1:12" ht="31.2" x14ac:dyDescent="0.3">
      <c r="A11" s="20" t="s">
        <v>12</v>
      </c>
      <c r="B11" s="3" t="s">
        <v>7</v>
      </c>
      <c r="C11" s="1"/>
      <c r="D11" s="1"/>
      <c r="E11" s="1" t="s">
        <v>67</v>
      </c>
      <c r="F11" s="1" t="s">
        <v>67</v>
      </c>
      <c r="H11" s="39"/>
      <c r="I11" s="8" t="s">
        <v>43</v>
      </c>
      <c r="J11" s="35"/>
      <c r="K11" s="4" t="str">
        <f t="shared" si="1"/>
        <v>grant EXECUTE on delivery_point_delete to Client</v>
      </c>
      <c r="L11" t="str">
        <f t="shared" si="0"/>
        <v>grant EXECUTE on delivery_point_delete to Client;</v>
      </c>
    </row>
    <row r="12" spans="1:12" ht="31.2" x14ac:dyDescent="0.3">
      <c r="A12" s="21"/>
      <c r="B12" s="3" t="s">
        <v>8</v>
      </c>
      <c r="C12" s="1">
        <v>0</v>
      </c>
      <c r="D12" s="1">
        <v>0</v>
      </c>
      <c r="E12" s="1">
        <v>0</v>
      </c>
      <c r="F12" s="1">
        <v>0</v>
      </c>
      <c r="H12" s="39"/>
      <c r="I12" s="8" t="s">
        <v>37</v>
      </c>
      <c r="J12" s="35"/>
      <c r="K12" s="4" t="str">
        <f t="shared" si="1"/>
        <v>grant EXECUTE on delivery_point_insert to Client</v>
      </c>
      <c r="L12" t="str">
        <f t="shared" si="0"/>
        <v>grant EXECUTE on delivery_point_insert to Client;</v>
      </c>
    </row>
    <row r="13" spans="1:12" ht="31.2" x14ac:dyDescent="0.3">
      <c r="A13" s="21"/>
      <c r="B13" s="3" t="s">
        <v>9</v>
      </c>
      <c r="C13" s="1">
        <v>0</v>
      </c>
      <c r="D13" s="1">
        <v>0</v>
      </c>
      <c r="E13" s="1">
        <v>0</v>
      </c>
      <c r="F13" s="1">
        <v>0</v>
      </c>
      <c r="H13" s="39"/>
      <c r="I13" s="8" t="s">
        <v>42</v>
      </c>
      <c r="J13" s="35"/>
      <c r="K13" s="4" t="str">
        <f t="shared" si="1"/>
        <v>grant EXECUTE on delivery_point_update to Client</v>
      </c>
      <c r="L13" t="str">
        <f t="shared" si="0"/>
        <v>grant EXECUTE on delivery_point_update to Client;</v>
      </c>
    </row>
    <row r="14" spans="1:12" ht="15.6" x14ac:dyDescent="0.3">
      <c r="A14" s="22"/>
      <c r="B14" s="3" t="s">
        <v>10</v>
      </c>
      <c r="C14" s="1">
        <v>0</v>
      </c>
      <c r="D14" s="1">
        <v>0</v>
      </c>
      <c r="E14" s="1">
        <v>0</v>
      </c>
      <c r="F14" s="1">
        <v>0</v>
      </c>
      <c r="H14" s="39"/>
      <c r="I14" s="8" t="s">
        <v>41</v>
      </c>
      <c r="J14" s="35"/>
      <c r="K14" s="4" t="str">
        <f t="shared" si="1"/>
        <v>grant EXECUTE on request_delete to Client</v>
      </c>
      <c r="L14" t="str">
        <f t="shared" si="0"/>
        <v>grant EXECUTE on request_delete to Client;</v>
      </c>
    </row>
    <row r="15" spans="1:12" ht="15.6" x14ac:dyDescent="0.3">
      <c r="A15" s="20" t="s">
        <v>13</v>
      </c>
      <c r="B15" s="3" t="s">
        <v>7</v>
      </c>
      <c r="C15" s="1"/>
      <c r="D15" s="1"/>
      <c r="E15" s="1" t="s">
        <v>67</v>
      </c>
      <c r="F15" s="1" t="s">
        <v>67</v>
      </c>
      <c r="H15" s="39"/>
      <c r="I15" s="8" t="s">
        <v>53</v>
      </c>
      <c r="J15" s="35"/>
      <c r="K15" s="4" t="str">
        <f t="shared" si="1"/>
        <v>grant EXECUTE on request_insert to Client</v>
      </c>
      <c r="L15" t="str">
        <f t="shared" si="0"/>
        <v>grant EXECUTE on request_insert to Client;</v>
      </c>
    </row>
    <row r="16" spans="1:12" ht="15.6" x14ac:dyDescent="0.3">
      <c r="A16" s="21"/>
      <c r="B16" s="3" t="s">
        <v>8</v>
      </c>
      <c r="C16" s="1">
        <v>0</v>
      </c>
      <c r="D16" s="1">
        <v>0</v>
      </c>
      <c r="E16" s="1">
        <v>0</v>
      </c>
      <c r="F16" s="1">
        <v>0</v>
      </c>
      <c r="H16" s="39"/>
      <c r="I16" s="8" t="s">
        <v>46</v>
      </c>
      <c r="J16" s="35"/>
      <c r="K16" s="4" t="str">
        <f t="shared" si="1"/>
        <v>grant EXECUTE on request_update to Client</v>
      </c>
      <c r="L16" t="str">
        <f t="shared" si="0"/>
        <v>grant EXECUTE on request_update to Client;</v>
      </c>
    </row>
    <row r="17" spans="1:12" ht="15.6" x14ac:dyDescent="0.3">
      <c r="A17" s="21"/>
      <c r="B17" s="3" t="s">
        <v>9</v>
      </c>
      <c r="C17" s="1">
        <v>0</v>
      </c>
      <c r="D17" s="1">
        <v>0</v>
      </c>
      <c r="E17" s="1">
        <v>0</v>
      </c>
      <c r="F17" s="1">
        <v>0</v>
      </c>
      <c r="H17" s="39"/>
      <c r="I17" s="9" t="s">
        <v>60</v>
      </c>
      <c r="J17" s="11" t="s">
        <v>72</v>
      </c>
      <c r="K17" s="4" t="s">
        <v>77</v>
      </c>
      <c r="L17" t="str">
        <f t="shared" si="0"/>
        <v>grant SELECT on Request_List to Client;</v>
      </c>
    </row>
    <row r="18" spans="1:12" ht="15.6" x14ac:dyDescent="0.3">
      <c r="A18" s="22"/>
      <c r="B18" s="3" t="s">
        <v>10</v>
      </c>
      <c r="C18" s="1">
        <v>0</v>
      </c>
      <c r="D18" s="1">
        <v>0</v>
      </c>
      <c r="E18" s="1">
        <v>0</v>
      </c>
      <c r="F18" s="1">
        <v>0</v>
      </c>
      <c r="H18" s="39"/>
      <c r="I18" s="10"/>
      <c r="J18" s="35" t="s">
        <v>73</v>
      </c>
      <c r="K18" s="4"/>
      <c r="L18" t="str">
        <f t="shared" si="0"/>
        <v>;</v>
      </c>
    </row>
    <row r="19" spans="1:12" ht="15.6" x14ac:dyDescent="0.3">
      <c r="A19" s="20" t="s">
        <v>14</v>
      </c>
      <c r="B19" s="3" t="s">
        <v>7</v>
      </c>
      <c r="C19" s="1"/>
      <c r="D19" s="1" t="s">
        <v>67</v>
      </c>
      <c r="E19" s="1" t="s">
        <v>67</v>
      </c>
      <c r="F19" s="1" t="s">
        <v>67</v>
      </c>
      <c r="H19" s="39"/>
      <c r="I19" s="10"/>
      <c r="J19" s="35"/>
      <c r="K19" s="4"/>
      <c r="L19" t="str">
        <f t="shared" si="0"/>
        <v>;</v>
      </c>
    </row>
    <row r="20" spans="1:12" ht="15.6" x14ac:dyDescent="0.3">
      <c r="A20" s="21"/>
      <c r="B20" s="3" t="s">
        <v>8</v>
      </c>
      <c r="C20" s="1">
        <v>0</v>
      </c>
      <c r="D20" s="1">
        <v>0</v>
      </c>
      <c r="E20" s="1">
        <v>0</v>
      </c>
      <c r="F20" s="1">
        <v>0</v>
      </c>
      <c r="H20" s="40" t="s">
        <v>16</v>
      </c>
      <c r="I20" s="40"/>
      <c r="J20" s="40"/>
      <c r="K20" s="40"/>
      <c r="L20" t="str">
        <f t="shared" si="0"/>
        <v>;</v>
      </c>
    </row>
    <row r="21" spans="1:12" ht="15.6" x14ac:dyDescent="0.3">
      <c r="A21" s="21"/>
      <c r="B21" s="3" t="s">
        <v>9</v>
      </c>
      <c r="C21" s="1">
        <v>0</v>
      </c>
      <c r="D21" s="1">
        <v>0</v>
      </c>
      <c r="E21" s="1">
        <v>0</v>
      </c>
      <c r="F21" s="1">
        <v>0</v>
      </c>
      <c r="H21" s="42" t="s">
        <v>16</v>
      </c>
      <c r="I21" s="7" t="s">
        <v>14</v>
      </c>
      <c r="J21" s="35" t="s">
        <v>72</v>
      </c>
      <c r="K21" s="4" t="str">
        <f>_xlfn.CONCAT("grant ",$J$21, " on ",I21, " to ",$H$20)</f>
        <v>grant SELECT on Complexity to Driver</v>
      </c>
      <c r="L21" t="str">
        <f t="shared" si="0"/>
        <v>grant SELECT on Complexity to Driver;</v>
      </c>
    </row>
    <row r="22" spans="1:12" ht="15.6" x14ac:dyDescent="0.3">
      <c r="A22" s="22"/>
      <c r="B22" s="3" t="s">
        <v>10</v>
      </c>
      <c r="C22" s="1">
        <v>0</v>
      </c>
      <c r="D22" s="1">
        <v>0</v>
      </c>
      <c r="E22" s="1">
        <v>0</v>
      </c>
      <c r="F22" s="1">
        <v>0</v>
      </c>
      <c r="H22" s="42"/>
      <c r="I22" s="12" t="s">
        <v>71</v>
      </c>
      <c r="J22" s="35"/>
      <c r="K22" s="4" t="str">
        <f>_xlfn.CONCAT("grant ",$J$21, " on ",I22, " to ",$H$20)</f>
        <v>grant SELECT on Delivery_Point to Driver</v>
      </c>
      <c r="L22" t="str">
        <f t="shared" si="0"/>
        <v>grant SELECT on Delivery_Point to Driver;</v>
      </c>
    </row>
    <row r="23" spans="1:12" ht="15.6" x14ac:dyDescent="0.3">
      <c r="A23" s="20" t="s">
        <v>15</v>
      </c>
      <c r="B23" s="3" t="s">
        <v>7</v>
      </c>
      <c r="C23" s="1" t="s">
        <v>67</v>
      </c>
      <c r="D23" s="1" t="s">
        <v>67</v>
      </c>
      <c r="E23" s="1" t="s">
        <v>67</v>
      </c>
      <c r="F23" s="1" t="s">
        <v>67</v>
      </c>
      <c r="H23" s="42"/>
      <c r="I23" s="7" t="s">
        <v>55</v>
      </c>
      <c r="J23" s="35"/>
      <c r="K23" s="4" t="str">
        <f>_xlfn.CONCAT("grant ",$J$21, " on ",I23, " to ",$H$20)</f>
        <v>grant SELECT on Route_History to Driver</v>
      </c>
      <c r="L23" t="str">
        <f t="shared" si="0"/>
        <v>grant SELECT on Route_History to Driver;</v>
      </c>
    </row>
    <row r="24" spans="1:12" ht="15.6" x14ac:dyDescent="0.3">
      <c r="A24" s="21"/>
      <c r="B24" s="3" t="s">
        <v>8</v>
      </c>
      <c r="C24" s="1">
        <v>0</v>
      </c>
      <c r="D24" s="1">
        <v>0</v>
      </c>
      <c r="E24" s="1">
        <v>0</v>
      </c>
      <c r="F24" s="1">
        <v>0</v>
      </c>
      <c r="H24" s="42"/>
      <c r="I24" s="7" t="s">
        <v>57</v>
      </c>
      <c r="J24" s="35"/>
      <c r="K24" s="4" t="str">
        <f>_xlfn.CONCAT("grant ",$J$21, " on ",I24, " to ",$H$20)</f>
        <v>grant SELECT on Vehicle to Driver</v>
      </c>
      <c r="L24" t="str">
        <f t="shared" si="0"/>
        <v>grant SELECT on Vehicle to Driver;</v>
      </c>
    </row>
    <row r="25" spans="1:12" ht="15.6" x14ac:dyDescent="0.3">
      <c r="A25" s="21"/>
      <c r="B25" s="3" t="s">
        <v>9</v>
      </c>
      <c r="C25" s="1">
        <v>0</v>
      </c>
      <c r="D25" s="1">
        <v>0</v>
      </c>
      <c r="E25" s="1">
        <v>0</v>
      </c>
      <c r="F25" s="1">
        <v>0</v>
      </c>
      <c r="H25" s="42"/>
      <c r="I25" s="8" t="s">
        <v>33</v>
      </c>
      <c r="J25" s="35" t="s">
        <v>73</v>
      </c>
      <c r="K25" s="4" t="str">
        <f>_xlfn.CONCAT("grant ","execute", " on ",I25, " to ",$H$20)</f>
        <v>grant execute on driver_insert to Driver</v>
      </c>
      <c r="L25" t="str">
        <f t="shared" si="0"/>
        <v>grant execute on driver_insert to Driver;</v>
      </c>
    </row>
    <row r="26" spans="1:12" ht="15.6" x14ac:dyDescent="0.3">
      <c r="A26" s="22"/>
      <c r="B26" s="3" t="s">
        <v>10</v>
      </c>
      <c r="C26" s="1">
        <v>0</v>
      </c>
      <c r="D26" s="1">
        <v>0</v>
      </c>
      <c r="E26" s="1">
        <v>0</v>
      </c>
      <c r="F26" s="1">
        <v>0</v>
      </c>
      <c r="H26" s="42"/>
      <c r="I26" s="8" t="s">
        <v>34</v>
      </c>
      <c r="J26" s="35"/>
      <c r="K26" s="4" t="str">
        <f>_xlfn.CONCAT("grant ","execute", " on ",I26, " to ",$H$20)</f>
        <v>grant execute on driver_update to Driver</v>
      </c>
      <c r="L26" t="str">
        <f t="shared" si="0"/>
        <v>grant execute on driver_update to Driver;</v>
      </c>
    </row>
    <row r="27" spans="1:12" ht="15.6" x14ac:dyDescent="0.3">
      <c r="A27" s="20" t="s">
        <v>16</v>
      </c>
      <c r="B27" s="3" t="s">
        <v>7</v>
      </c>
      <c r="C27" s="1"/>
      <c r="D27" s="1"/>
      <c r="E27" s="1" t="s">
        <v>67</v>
      </c>
      <c r="F27" s="1" t="s">
        <v>67</v>
      </c>
      <c r="H27" s="42"/>
      <c r="I27" s="9" t="s">
        <v>61</v>
      </c>
      <c r="J27" s="35" t="s">
        <v>72</v>
      </c>
      <c r="K27" s="4" t="str">
        <f>_xlfn.CONCAT("grant ",$J$21, " on ",I27, " to ",$H$20)</f>
        <v>grant SELECT on Route_Sheet_List to Driver</v>
      </c>
      <c r="L27" t="str">
        <f t="shared" si="0"/>
        <v>grant SELECT on Route_Sheet_List to Driver;</v>
      </c>
    </row>
    <row r="28" spans="1:12" ht="15.6" x14ac:dyDescent="0.3">
      <c r="A28" s="21"/>
      <c r="B28" s="3" t="s">
        <v>8</v>
      </c>
      <c r="C28" s="1">
        <v>0</v>
      </c>
      <c r="D28" s="1">
        <v>0</v>
      </c>
      <c r="E28" s="1">
        <v>0</v>
      </c>
      <c r="F28" s="1">
        <v>0</v>
      </c>
      <c r="H28" s="42"/>
      <c r="I28" s="9" t="s">
        <v>62</v>
      </c>
      <c r="J28" s="35"/>
      <c r="K28" s="4" t="str">
        <f>_xlfn.CONCAT("grant ",$J$21, " on ",I28, " to ",$H$20)</f>
        <v>grant SELECT on Vehicle_List to Driver</v>
      </c>
      <c r="L28" t="str">
        <f t="shared" si="0"/>
        <v>grant SELECT on Vehicle_List to Driver;</v>
      </c>
    </row>
    <row r="29" spans="1:12" ht="15.6" x14ac:dyDescent="0.3">
      <c r="A29" s="21"/>
      <c r="B29" s="3" t="s">
        <v>9</v>
      </c>
      <c r="C29" s="1">
        <v>0</v>
      </c>
      <c r="D29" s="1">
        <v>0</v>
      </c>
      <c r="E29" s="1">
        <v>0</v>
      </c>
      <c r="F29" s="1">
        <v>0</v>
      </c>
      <c r="H29" s="42"/>
      <c r="I29" s="13"/>
      <c r="J29" s="11" t="s">
        <v>73</v>
      </c>
      <c r="K29" s="4"/>
      <c r="L29" t="str">
        <f t="shared" si="0"/>
        <v>;</v>
      </c>
    </row>
    <row r="30" spans="1:12" ht="15.6" x14ac:dyDescent="0.3">
      <c r="A30" s="22"/>
      <c r="B30" s="3" t="s">
        <v>10</v>
      </c>
      <c r="C30" s="1">
        <v>0</v>
      </c>
      <c r="D30" s="1">
        <v>0</v>
      </c>
      <c r="E30" s="1">
        <v>0</v>
      </c>
      <c r="F30" s="1">
        <v>0</v>
      </c>
      <c r="H30" s="41" t="s">
        <v>17</v>
      </c>
      <c r="I30" s="41"/>
      <c r="J30" s="41"/>
      <c r="K30" s="41"/>
      <c r="L30" t="str">
        <f t="shared" si="0"/>
        <v>;</v>
      </c>
    </row>
    <row r="31" spans="1:12" ht="15.6" x14ac:dyDescent="0.3">
      <c r="A31" s="20" t="s">
        <v>17</v>
      </c>
      <c r="B31" s="3" t="s">
        <v>7</v>
      </c>
      <c r="C31" s="1"/>
      <c r="D31" s="1"/>
      <c r="E31" s="1"/>
      <c r="F31" s="1" t="s">
        <v>67</v>
      </c>
      <c r="H31" s="36" t="s">
        <v>17</v>
      </c>
      <c r="I31" s="15" t="s">
        <v>6</v>
      </c>
      <c r="J31" s="34" t="s">
        <v>72</v>
      </c>
      <c r="K31" s="4" t="str">
        <f t="shared" ref="K31:K40" si="2">_xlfn.CONCAT("grant ","SELECT", " on ",I31, " to ",$H$30)</f>
        <v>grant SELECT on Cargo to Manager</v>
      </c>
      <c r="L31" t="str">
        <f t="shared" si="0"/>
        <v>grant SELECT on Cargo to Manager;</v>
      </c>
    </row>
    <row r="32" spans="1:12" ht="15.6" x14ac:dyDescent="0.3">
      <c r="A32" s="21"/>
      <c r="B32" s="3" t="s">
        <v>8</v>
      </c>
      <c r="C32" s="1">
        <v>0</v>
      </c>
      <c r="D32" s="1">
        <v>0</v>
      </c>
      <c r="E32" s="1">
        <v>0</v>
      </c>
      <c r="F32" s="1">
        <v>0</v>
      </c>
      <c r="H32" s="36"/>
      <c r="I32" s="15" t="s">
        <v>11</v>
      </c>
      <c r="J32" s="34"/>
      <c r="K32" s="4" t="str">
        <f t="shared" si="2"/>
        <v>grant SELECT on Client to Manager</v>
      </c>
      <c r="L32" t="str">
        <f t="shared" si="0"/>
        <v>grant SELECT on Client to Manager;</v>
      </c>
    </row>
    <row r="33" spans="1:12" ht="31.2" x14ac:dyDescent="0.3">
      <c r="A33" s="21"/>
      <c r="B33" s="3" t="s">
        <v>9</v>
      </c>
      <c r="C33" s="1">
        <v>0</v>
      </c>
      <c r="D33" s="1">
        <v>0</v>
      </c>
      <c r="E33" s="1">
        <v>0</v>
      </c>
      <c r="F33" s="1">
        <v>0</v>
      </c>
      <c r="H33" s="36"/>
      <c r="I33" s="15" t="s">
        <v>12</v>
      </c>
      <c r="J33" s="34"/>
      <c r="K33" s="4" t="str">
        <f t="shared" si="2"/>
        <v>grant SELECT on Combination_Route_Sheet_Cargo to Manager</v>
      </c>
      <c r="L33" t="str">
        <f t="shared" si="0"/>
        <v>grant SELECT on Combination_Route_Sheet_Cargo to Manager;</v>
      </c>
    </row>
    <row r="34" spans="1:12" ht="46.8" x14ac:dyDescent="0.3">
      <c r="A34" s="22"/>
      <c r="B34" s="3" t="s">
        <v>10</v>
      </c>
      <c r="C34" s="1">
        <v>0</v>
      </c>
      <c r="D34" s="1">
        <v>0</v>
      </c>
      <c r="E34" s="1">
        <v>0</v>
      </c>
      <c r="F34" s="1">
        <v>0</v>
      </c>
      <c r="H34" s="36"/>
      <c r="I34" s="15" t="s">
        <v>13</v>
      </c>
      <c r="J34" s="34"/>
      <c r="K34" s="4" t="str">
        <f t="shared" si="2"/>
        <v>grant SELECT on Combination_Route_Sheet_Delivery_Point to Manager</v>
      </c>
      <c r="L34" t="str">
        <f t="shared" si="0"/>
        <v>grant SELECT on Combination_Route_Sheet_Delivery_Point to Manager;</v>
      </c>
    </row>
    <row r="35" spans="1:12" ht="15.6" x14ac:dyDescent="0.3">
      <c r="A35" s="20" t="s">
        <v>18</v>
      </c>
      <c r="B35" s="3" t="s">
        <v>7</v>
      </c>
      <c r="C35" s="1"/>
      <c r="D35" s="1"/>
      <c r="E35" s="1" t="s">
        <v>67</v>
      </c>
      <c r="F35" s="1" t="s">
        <v>67</v>
      </c>
      <c r="H35" s="36"/>
      <c r="I35" s="15" t="s">
        <v>14</v>
      </c>
      <c r="J35" s="34"/>
      <c r="K35" s="4" t="str">
        <f t="shared" si="2"/>
        <v>grant SELECT on Complexity to Manager</v>
      </c>
      <c r="L35" t="str">
        <f t="shared" si="0"/>
        <v>grant SELECT on Complexity to Manager;</v>
      </c>
    </row>
    <row r="36" spans="1:12" ht="15.6" x14ac:dyDescent="0.3">
      <c r="A36" s="21"/>
      <c r="B36" s="3" t="s">
        <v>8</v>
      </c>
      <c r="C36" s="1">
        <v>0</v>
      </c>
      <c r="D36" s="1">
        <v>0</v>
      </c>
      <c r="E36" s="1">
        <v>0</v>
      </c>
      <c r="F36" s="1">
        <v>0</v>
      </c>
      <c r="H36" s="36"/>
      <c r="I36" s="15" t="s">
        <v>15</v>
      </c>
      <c r="J36" s="34"/>
      <c r="K36" s="4" t="str">
        <f t="shared" si="2"/>
        <v>grant SELECT on Delivery_point to Manager</v>
      </c>
      <c r="L36" t="str">
        <f t="shared" si="0"/>
        <v>grant SELECT on Delivery_point to Manager;</v>
      </c>
    </row>
    <row r="37" spans="1:12" ht="15.6" x14ac:dyDescent="0.3">
      <c r="A37" s="21"/>
      <c r="B37" s="3" t="s">
        <v>9</v>
      </c>
      <c r="C37" s="1">
        <v>0</v>
      </c>
      <c r="D37" s="1">
        <v>0</v>
      </c>
      <c r="E37" s="1">
        <v>0</v>
      </c>
      <c r="F37" s="1">
        <v>0</v>
      </c>
      <c r="H37" s="36"/>
      <c r="I37" s="15" t="s">
        <v>16</v>
      </c>
      <c r="J37" s="34"/>
      <c r="K37" s="4" t="str">
        <f t="shared" si="2"/>
        <v>grant SELECT on Driver to Manager</v>
      </c>
      <c r="L37" t="str">
        <f t="shared" si="0"/>
        <v>grant SELECT on Driver to Manager;</v>
      </c>
    </row>
    <row r="38" spans="1:12" ht="15.6" x14ac:dyDescent="0.3">
      <c r="A38" s="22"/>
      <c r="B38" s="3" t="s">
        <v>10</v>
      </c>
      <c r="C38" s="1">
        <v>0</v>
      </c>
      <c r="D38" s="1">
        <v>0</v>
      </c>
      <c r="E38" s="1">
        <v>0</v>
      </c>
      <c r="F38" s="1">
        <v>0</v>
      </c>
      <c r="H38" s="36"/>
      <c r="I38" s="15" t="s">
        <v>18</v>
      </c>
      <c r="J38" s="34"/>
      <c r="K38" s="4" t="str">
        <f t="shared" si="2"/>
        <v>grant SELECT on Request to Manager</v>
      </c>
      <c r="L38" t="str">
        <f t="shared" si="0"/>
        <v>grant SELECT on Request to Manager;</v>
      </c>
    </row>
    <row r="39" spans="1:12" ht="15.6" x14ac:dyDescent="0.3">
      <c r="A39" s="20" t="s">
        <v>19</v>
      </c>
      <c r="B39" s="3" t="s">
        <v>7</v>
      </c>
      <c r="C39" s="1" t="s">
        <v>67</v>
      </c>
      <c r="D39" s="1"/>
      <c r="E39" s="1"/>
      <c r="F39" s="1" t="s">
        <v>67</v>
      </c>
      <c r="H39" s="36"/>
      <c r="I39" s="15" t="s">
        <v>56</v>
      </c>
      <c r="J39" s="34"/>
      <c r="K39" s="4" t="str">
        <f t="shared" si="2"/>
        <v>grant SELECT on Route_Sheet to Manager</v>
      </c>
      <c r="L39" t="str">
        <f t="shared" si="0"/>
        <v>grant SELECT on Route_Sheet to Manager;</v>
      </c>
    </row>
    <row r="40" spans="1:12" ht="15.6" x14ac:dyDescent="0.3">
      <c r="A40" s="21"/>
      <c r="B40" s="3" t="s">
        <v>8</v>
      </c>
      <c r="C40" s="1">
        <v>0</v>
      </c>
      <c r="D40" s="1">
        <v>0</v>
      </c>
      <c r="E40" s="1">
        <v>0</v>
      </c>
      <c r="F40" s="1">
        <v>0</v>
      </c>
      <c r="H40" s="36"/>
      <c r="I40" s="15" t="s">
        <v>57</v>
      </c>
      <c r="J40" s="34"/>
      <c r="K40" s="4" t="str">
        <f t="shared" si="2"/>
        <v>grant SELECT on Vehicle to Manager</v>
      </c>
      <c r="L40" t="str">
        <f t="shared" si="0"/>
        <v>grant SELECT on Vehicle to Manager;</v>
      </c>
    </row>
    <row r="41" spans="1:12" ht="15.6" x14ac:dyDescent="0.3">
      <c r="A41" s="21"/>
      <c r="B41" s="3" t="s">
        <v>9</v>
      </c>
      <c r="C41" s="1">
        <v>0</v>
      </c>
      <c r="D41" s="1">
        <v>0</v>
      </c>
      <c r="E41" s="1">
        <v>0</v>
      </c>
      <c r="F41" s="1">
        <v>0</v>
      </c>
      <c r="H41" s="36"/>
      <c r="I41" s="8" t="s">
        <v>39</v>
      </c>
      <c r="J41" s="34" t="s">
        <v>73</v>
      </c>
      <c r="K41" s="4" t="str">
        <f>_xlfn.CONCAT("grant ","execute", " on ",I41, " to ",$H$30)</f>
        <v>grant execute on cargo_delete to Manager</v>
      </c>
      <c r="L41" t="str">
        <f t="shared" si="0"/>
        <v>grant execute on cargo_delete to Manager;</v>
      </c>
    </row>
    <row r="42" spans="1:12" ht="15.6" x14ac:dyDescent="0.3">
      <c r="A42" s="22"/>
      <c r="B42" s="3" t="s">
        <v>10</v>
      </c>
      <c r="C42" s="1">
        <v>0</v>
      </c>
      <c r="D42" s="1">
        <v>0</v>
      </c>
      <c r="E42" s="1">
        <v>0</v>
      </c>
      <c r="F42" s="1">
        <v>0</v>
      </c>
      <c r="H42" s="36"/>
      <c r="I42" s="8" t="s">
        <v>40</v>
      </c>
      <c r="J42" s="34"/>
      <c r="K42" s="4" t="str">
        <f t="shared" ref="K42:K71" si="3">_xlfn.CONCAT("grant ","execute", " on ",I42, " to ",$H$30)</f>
        <v>grant execute on cargo_insert to Manager</v>
      </c>
      <c r="L42" t="str">
        <f t="shared" si="0"/>
        <v>grant execute on cargo_insert to Manager;</v>
      </c>
    </row>
    <row r="43" spans="1:12" ht="15.6" x14ac:dyDescent="0.3">
      <c r="A43" s="20" t="s">
        <v>55</v>
      </c>
      <c r="B43" s="3" t="s">
        <v>7</v>
      </c>
      <c r="C43" s="1"/>
      <c r="D43" s="1" t="s">
        <v>67</v>
      </c>
      <c r="E43" s="1"/>
      <c r="F43" s="1" t="s">
        <v>67</v>
      </c>
      <c r="H43" s="36"/>
      <c r="I43" s="8" t="s">
        <v>38</v>
      </c>
      <c r="J43" s="34"/>
      <c r="K43" s="4" t="str">
        <f t="shared" si="3"/>
        <v>grant execute on cargo_update to Manager</v>
      </c>
      <c r="L43" t="str">
        <f t="shared" si="0"/>
        <v>grant execute on cargo_update to Manager;</v>
      </c>
    </row>
    <row r="44" spans="1:12" ht="15.6" x14ac:dyDescent="0.3">
      <c r="A44" s="21"/>
      <c r="B44" s="3" t="s">
        <v>8</v>
      </c>
      <c r="C44" s="1">
        <v>0</v>
      </c>
      <c r="D44" s="1">
        <v>0</v>
      </c>
      <c r="E44" s="1">
        <v>0</v>
      </c>
      <c r="F44" s="1">
        <v>0</v>
      </c>
      <c r="H44" s="36"/>
      <c r="I44" s="8" t="s">
        <v>24</v>
      </c>
      <c r="J44" s="34"/>
      <c r="K44" s="4" t="str">
        <f t="shared" si="3"/>
        <v>grant execute on client_delete to Manager</v>
      </c>
      <c r="L44" t="str">
        <f t="shared" si="0"/>
        <v>grant execute on client_delete to Manager;</v>
      </c>
    </row>
    <row r="45" spans="1:12" ht="15.6" x14ac:dyDescent="0.3">
      <c r="A45" s="21"/>
      <c r="B45" s="3" t="s">
        <v>9</v>
      </c>
      <c r="C45" s="1">
        <v>0</v>
      </c>
      <c r="D45" s="1">
        <v>0</v>
      </c>
      <c r="E45" s="1">
        <v>0</v>
      </c>
      <c r="F45" s="1">
        <v>0</v>
      </c>
      <c r="H45" s="36"/>
      <c r="I45" s="8" t="s">
        <v>25</v>
      </c>
      <c r="J45" s="34"/>
      <c r="K45" s="4" t="str">
        <f t="shared" si="3"/>
        <v>grant execute on client_insert to Manager</v>
      </c>
      <c r="L45" t="str">
        <f t="shared" si="0"/>
        <v>grant execute on client_insert to Manager;</v>
      </c>
    </row>
    <row r="46" spans="1:12" ht="15.6" x14ac:dyDescent="0.3">
      <c r="A46" s="22"/>
      <c r="B46" s="3" t="s">
        <v>10</v>
      </c>
      <c r="C46" s="1">
        <v>0</v>
      </c>
      <c r="D46" s="1">
        <v>0</v>
      </c>
      <c r="E46" s="1">
        <v>0</v>
      </c>
      <c r="F46" s="1">
        <v>0</v>
      </c>
      <c r="H46" s="36"/>
      <c r="I46" s="8" t="s">
        <v>27</v>
      </c>
      <c r="J46" s="34"/>
      <c r="K46" s="4" t="str">
        <f t="shared" si="3"/>
        <v>grant execute on client_update to Manager</v>
      </c>
      <c r="L46" t="str">
        <f t="shared" si="0"/>
        <v>grant execute on client_update to Manager;</v>
      </c>
    </row>
    <row r="47" spans="1:12" ht="31.2" x14ac:dyDescent="0.3">
      <c r="A47" s="20" t="s">
        <v>56</v>
      </c>
      <c r="B47" s="3" t="s">
        <v>7</v>
      </c>
      <c r="C47" s="1"/>
      <c r="D47" s="1"/>
      <c r="E47" s="1" t="s">
        <v>67</v>
      </c>
      <c r="F47" s="1" t="s">
        <v>67</v>
      </c>
      <c r="H47" s="36"/>
      <c r="I47" s="8" t="s">
        <v>52</v>
      </c>
      <c r="J47" s="34"/>
      <c r="K47" s="4" t="str">
        <f t="shared" si="3"/>
        <v>grant execute on combination_route_sheet_cargo_delete to Manager</v>
      </c>
      <c r="L47" t="str">
        <f t="shared" si="0"/>
        <v>grant execute on combination_route_sheet_cargo_delete to Manager;</v>
      </c>
    </row>
    <row r="48" spans="1:12" ht="31.2" x14ac:dyDescent="0.3">
      <c r="A48" s="21"/>
      <c r="B48" s="3" t="s">
        <v>8</v>
      </c>
      <c r="C48" s="1">
        <v>0</v>
      </c>
      <c r="D48" s="1">
        <v>0</v>
      </c>
      <c r="E48" s="1">
        <v>0</v>
      </c>
      <c r="F48" s="1">
        <v>0</v>
      </c>
      <c r="H48" s="36"/>
      <c r="I48" s="8" t="s">
        <v>50</v>
      </c>
      <c r="J48" s="34"/>
      <c r="K48" s="4" t="str">
        <f t="shared" si="3"/>
        <v>grant execute on combination_route_sheet_cargo_insert to Manager</v>
      </c>
      <c r="L48" t="str">
        <f t="shared" si="0"/>
        <v>grant execute on combination_route_sheet_cargo_insert to Manager;</v>
      </c>
    </row>
    <row r="49" spans="1:12" ht="31.2" x14ac:dyDescent="0.3">
      <c r="A49" s="21"/>
      <c r="B49" s="3" t="s">
        <v>9</v>
      </c>
      <c r="C49" s="1">
        <v>0</v>
      </c>
      <c r="D49" s="1">
        <v>0</v>
      </c>
      <c r="E49" s="1">
        <v>0</v>
      </c>
      <c r="F49" s="1">
        <v>0</v>
      </c>
      <c r="H49" s="36"/>
      <c r="I49" s="8" t="s">
        <v>51</v>
      </c>
      <c r="J49" s="34"/>
      <c r="K49" s="4" t="str">
        <f t="shared" si="3"/>
        <v>grant execute on combination_route_sheet_cargo_update to Manager</v>
      </c>
      <c r="L49" t="str">
        <f t="shared" si="0"/>
        <v>grant execute on combination_route_sheet_cargo_update to Manager;</v>
      </c>
    </row>
    <row r="50" spans="1:12" ht="46.8" x14ac:dyDescent="0.3">
      <c r="A50" s="22"/>
      <c r="B50" s="3" t="s">
        <v>10</v>
      </c>
      <c r="C50" s="1">
        <v>0</v>
      </c>
      <c r="D50" s="1">
        <v>0</v>
      </c>
      <c r="E50" s="1">
        <v>0</v>
      </c>
      <c r="F50" s="1">
        <v>0</v>
      </c>
      <c r="H50" s="36"/>
      <c r="I50" s="8" t="s">
        <v>48</v>
      </c>
      <c r="J50" s="34"/>
      <c r="K50" s="4" t="str">
        <f t="shared" si="3"/>
        <v>grant execute on combination_route_sheet_delivery_point_delete to Manager</v>
      </c>
      <c r="L50" t="str">
        <f t="shared" si="0"/>
        <v>grant execute on combination_route_sheet_delivery_point_delete to Manager;</v>
      </c>
    </row>
    <row r="51" spans="1:12" ht="46.8" x14ac:dyDescent="0.3">
      <c r="A51" s="23" t="s">
        <v>57</v>
      </c>
      <c r="B51" s="3" t="s">
        <v>7</v>
      </c>
      <c r="C51" s="1"/>
      <c r="D51" s="1" t="s">
        <v>67</v>
      </c>
      <c r="E51" s="1" t="s">
        <v>67</v>
      </c>
      <c r="F51" s="1" t="s">
        <v>67</v>
      </c>
      <c r="H51" s="36"/>
      <c r="I51" s="8" t="s">
        <v>49</v>
      </c>
      <c r="J51" s="34"/>
      <c r="K51" s="4" t="str">
        <f t="shared" si="3"/>
        <v>grant execute on combination_route_sheet_delivery_point_insert to Manager</v>
      </c>
      <c r="L51" t="str">
        <f t="shared" si="0"/>
        <v>grant execute on combination_route_sheet_delivery_point_insert to Manager;</v>
      </c>
    </row>
    <row r="52" spans="1:12" ht="46.8" x14ac:dyDescent="0.3">
      <c r="A52" s="24"/>
      <c r="B52" s="3" t="s">
        <v>8</v>
      </c>
      <c r="C52" s="1">
        <v>0</v>
      </c>
      <c r="D52" s="1">
        <v>0</v>
      </c>
      <c r="E52" s="1">
        <v>0</v>
      </c>
      <c r="F52" s="1">
        <v>0</v>
      </c>
      <c r="H52" s="36"/>
      <c r="I52" s="8" t="s">
        <v>47</v>
      </c>
      <c r="J52" s="34"/>
      <c r="K52" s="4" t="str">
        <f t="shared" si="3"/>
        <v>grant execute on combination_route_sheet_delivery_point_update to Manager</v>
      </c>
      <c r="L52" t="str">
        <f t="shared" si="0"/>
        <v>grant execute on combination_route_sheet_delivery_point_update to Manager;</v>
      </c>
    </row>
    <row r="53" spans="1:12" ht="15.6" x14ac:dyDescent="0.3">
      <c r="A53" s="24"/>
      <c r="B53" s="3" t="s">
        <v>9</v>
      </c>
      <c r="C53" s="1">
        <v>0</v>
      </c>
      <c r="D53" s="1">
        <v>0</v>
      </c>
      <c r="E53" s="1">
        <v>0</v>
      </c>
      <c r="F53" s="1">
        <v>0</v>
      </c>
      <c r="H53" s="36"/>
      <c r="I53" s="8" t="s">
        <v>31</v>
      </c>
      <c r="J53" s="34"/>
      <c r="K53" s="4" t="str">
        <f t="shared" si="3"/>
        <v>grant execute on complexity_delete to Manager</v>
      </c>
      <c r="L53" t="str">
        <f t="shared" si="0"/>
        <v>grant execute on complexity_delete to Manager;</v>
      </c>
    </row>
    <row r="54" spans="1:12" ht="15.6" x14ac:dyDescent="0.3">
      <c r="A54" s="25"/>
      <c r="B54" s="3" t="s">
        <v>10</v>
      </c>
      <c r="C54" s="1">
        <v>0</v>
      </c>
      <c r="D54" s="1">
        <v>0</v>
      </c>
      <c r="E54" s="1">
        <v>0</v>
      </c>
      <c r="F54" s="1">
        <v>0</v>
      </c>
      <c r="H54" s="36"/>
      <c r="I54" s="8" t="s">
        <v>30</v>
      </c>
      <c r="J54" s="34"/>
      <c r="K54" s="4" t="str">
        <f t="shared" si="3"/>
        <v>grant execute on complexity_insert to Manager</v>
      </c>
      <c r="L54" t="str">
        <f t="shared" si="0"/>
        <v>grant execute on complexity_insert to Manager;</v>
      </c>
    </row>
    <row r="55" spans="1:12" ht="15.6" x14ac:dyDescent="0.3">
      <c r="A55" s="26" t="s">
        <v>20</v>
      </c>
      <c r="B55" s="27"/>
      <c r="C55" s="27"/>
      <c r="D55" s="27"/>
      <c r="E55" s="27"/>
      <c r="F55" s="28"/>
      <c r="H55" s="36"/>
      <c r="I55" s="8" t="s">
        <v>36</v>
      </c>
      <c r="J55" s="34"/>
      <c r="K55" s="4" t="str">
        <f t="shared" si="3"/>
        <v>grant execute on complexity_update to Manager</v>
      </c>
      <c r="L55" t="str">
        <f t="shared" si="0"/>
        <v>grant execute on complexity_update to Manager;</v>
      </c>
    </row>
    <row r="56" spans="1:12" ht="31.2" x14ac:dyDescent="0.3">
      <c r="A56" s="6" t="s">
        <v>39</v>
      </c>
      <c r="B56" s="3" t="s">
        <v>54</v>
      </c>
      <c r="C56" s="1" t="s">
        <v>67</v>
      </c>
      <c r="D56" s="1"/>
      <c r="E56" s="1" t="s">
        <v>67</v>
      </c>
      <c r="F56" s="1" t="s">
        <v>67</v>
      </c>
      <c r="H56" s="36"/>
      <c r="I56" s="8" t="s">
        <v>43</v>
      </c>
      <c r="J56" s="34"/>
      <c r="K56" s="4" t="str">
        <f t="shared" si="3"/>
        <v>grant execute on delivery_point_delete to Manager</v>
      </c>
      <c r="L56" t="str">
        <f t="shared" si="0"/>
        <v>grant execute on delivery_point_delete to Manager;</v>
      </c>
    </row>
    <row r="57" spans="1:12" ht="31.2" x14ac:dyDescent="0.3">
      <c r="A57" s="6" t="s">
        <v>40</v>
      </c>
      <c r="B57" s="3" t="s">
        <v>54</v>
      </c>
      <c r="C57" s="1" t="s">
        <v>67</v>
      </c>
      <c r="D57" s="1"/>
      <c r="E57" s="1" t="s">
        <v>67</v>
      </c>
      <c r="F57" s="1" t="s">
        <v>67</v>
      </c>
      <c r="H57" s="36"/>
      <c r="I57" s="8" t="s">
        <v>37</v>
      </c>
      <c r="J57" s="34"/>
      <c r="K57" s="4" t="str">
        <f t="shared" si="3"/>
        <v>grant execute on delivery_point_insert to Manager</v>
      </c>
      <c r="L57" t="str">
        <f t="shared" si="0"/>
        <v>grant execute on delivery_point_insert to Manager;</v>
      </c>
    </row>
    <row r="58" spans="1:12" ht="31.2" x14ac:dyDescent="0.3">
      <c r="A58" s="6" t="s">
        <v>38</v>
      </c>
      <c r="B58" s="3" t="s">
        <v>54</v>
      </c>
      <c r="C58" s="1" t="s">
        <v>67</v>
      </c>
      <c r="D58" s="1"/>
      <c r="E58" s="1" t="s">
        <v>67</v>
      </c>
      <c r="F58" s="1" t="s">
        <v>67</v>
      </c>
      <c r="H58" s="36"/>
      <c r="I58" s="8" t="s">
        <v>42</v>
      </c>
      <c r="J58" s="34"/>
      <c r="K58" s="4" t="str">
        <f t="shared" si="3"/>
        <v>grant execute on delivery_point_update to Manager</v>
      </c>
      <c r="L58" t="str">
        <f t="shared" si="0"/>
        <v>grant execute on delivery_point_update to Manager;</v>
      </c>
    </row>
    <row r="59" spans="1:12" ht="15.6" x14ac:dyDescent="0.3">
      <c r="A59" s="6" t="s">
        <v>24</v>
      </c>
      <c r="B59" s="3" t="s">
        <v>54</v>
      </c>
      <c r="C59" s="1" t="s">
        <v>67</v>
      </c>
      <c r="D59" s="1"/>
      <c r="E59" s="1" t="s">
        <v>67</v>
      </c>
      <c r="F59" s="1" t="s">
        <v>67</v>
      </c>
      <c r="H59" s="36"/>
      <c r="I59" s="8" t="s">
        <v>32</v>
      </c>
      <c r="J59" s="34"/>
      <c r="K59" s="4" t="str">
        <f t="shared" si="3"/>
        <v>grant execute on driver_delete to Manager</v>
      </c>
      <c r="L59" t="str">
        <f t="shared" si="0"/>
        <v>grant execute on driver_delete to Manager;</v>
      </c>
    </row>
    <row r="60" spans="1:12" ht="15.6" x14ac:dyDescent="0.3">
      <c r="A60" s="6" t="s">
        <v>25</v>
      </c>
      <c r="B60" s="3" t="s">
        <v>54</v>
      </c>
      <c r="C60" s="1"/>
      <c r="D60" s="1"/>
      <c r="E60" s="1" t="s">
        <v>67</v>
      </c>
      <c r="F60" s="1" t="s">
        <v>67</v>
      </c>
      <c r="H60" s="36"/>
      <c r="I60" s="8" t="s">
        <v>33</v>
      </c>
      <c r="J60" s="34"/>
      <c r="K60" s="4" t="str">
        <f t="shared" si="3"/>
        <v>grant execute on driver_insert to Manager</v>
      </c>
      <c r="L60" t="str">
        <f t="shared" si="0"/>
        <v>grant execute on driver_insert to Manager;</v>
      </c>
    </row>
    <row r="61" spans="1:12" ht="15.6" x14ac:dyDescent="0.3">
      <c r="A61" s="6" t="s">
        <v>27</v>
      </c>
      <c r="B61" s="3" t="s">
        <v>54</v>
      </c>
      <c r="C61" s="1" t="s">
        <v>67</v>
      </c>
      <c r="D61" s="1"/>
      <c r="E61" s="1" t="s">
        <v>67</v>
      </c>
      <c r="F61" s="1" t="s">
        <v>67</v>
      </c>
      <c r="H61" s="36"/>
      <c r="I61" s="8" t="s">
        <v>34</v>
      </c>
      <c r="J61" s="34"/>
      <c r="K61" s="4" t="str">
        <f t="shared" si="3"/>
        <v>grant execute on driver_update to Manager</v>
      </c>
      <c r="L61" t="str">
        <f t="shared" si="0"/>
        <v>grant execute on driver_update to Manager;</v>
      </c>
    </row>
    <row r="62" spans="1:12" ht="31.2" x14ac:dyDescent="0.3">
      <c r="A62" s="6" t="s">
        <v>52</v>
      </c>
      <c r="B62" s="3" t="s">
        <v>54</v>
      </c>
      <c r="C62" s="1"/>
      <c r="D62" s="1"/>
      <c r="E62" s="1" t="s">
        <v>67</v>
      </c>
      <c r="F62" s="1" t="s">
        <v>67</v>
      </c>
      <c r="H62" s="36"/>
      <c r="I62" s="8" t="s">
        <v>26</v>
      </c>
      <c r="J62" s="34"/>
      <c r="K62" s="4" t="str">
        <f t="shared" si="3"/>
        <v>grant execute on manager_update to Manager</v>
      </c>
      <c r="L62" t="str">
        <f t="shared" si="0"/>
        <v>grant execute on manager_update to Manager;</v>
      </c>
    </row>
    <row r="63" spans="1:12" ht="31.2" x14ac:dyDescent="0.3">
      <c r="A63" s="6" t="s">
        <v>50</v>
      </c>
      <c r="B63" s="3" t="s">
        <v>54</v>
      </c>
      <c r="C63" s="1"/>
      <c r="D63" s="1"/>
      <c r="E63" s="1" t="s">
        <v>67</v>
      </c>
      <c r="F63" s="1" t="s">
        <v>67</v>
      </c>
      <c r="H63" s="36"/>
      <c r="I63" s="8" t="s">
        <v>41</v>
      </c>
      <c r="J63" s="34"/>
      <c r="K63" s="4" t="str">
        <f t="shared" si="3"/>
        <v>grant execute on request_delete to Manager</v>
      </c>
      <c r="L63" t="str">
        <f t="shared" si="0"/>
        <v>grant execute on request_delete to Manager;</v>
      </c>
    </row>
    <row r="64" spans="1:12" ht="31.2" x14ac:dyDescent="0.3">
      <c r="A64" s="6" t="s">
        <v>51</v>
      </c>
      <c r="B64" s="3" t="s">
        <v>54</v>
      </c>
      <c r="C64" s="1"/>
      <c r="D64" s="1"/>
      <c r="E64" s="1" t="s">
        <v>67</v>
      </c>
      <c r="F64" s="1" t="s">
        <v>67</v>
      </c>
      <c r="H64" s="36"/>
      <c r="I64" s="8" t="s">
        <v>53</v>
      </c>
      <c r="J64" s="34"/>
      <c r="K64" s="4" t="str">
        <f t="shared" si="3"/>
        <v>grant execute on request_insert to Manager</v>
      </c>
      <c r="L64" t="str">
        <f t="shared" si="0"/>
        <v>grant execute on request_insert to Manager;</v>
      </c>
    </row>
    <row r="65" spans="1:12" ht="46.8" x14ac:dyDescent="0.3">
      <c r="A65" s="6" t="s">
        <v>48</v>
      </c>
      <c r="B65" s="3" t="s">
        <v>54</v>
      </c>
      <c r="C65" s="1"/>
      <c r="D65" s="1"/>
      <c r="E65" s="1" t="s">
        <v>67</v>
      </c>
      <c r="F65" s="1" t="s">
        <v>67</v>
      </c>
      <c r="H65" s="36"/>
      <c r="I65" s="8" t="s">
        <v>46</v>
      </c>
      <c r="J65" s="34"/>
      <c r="K65" s="4" t="str">
        <f t="shared" si="3"/>
        <v>grant execute on request_update to Manager</v>
      </c>
      <c r="L65" t="str">
        <f t="shared" si="0"/>
        <v>grant execute on request_update to Manager;</v>
      </c>
    </row>
    <row r="66" spans="1:12" ht="46.8" x14ac:dyDescent="0.3">
      <c r="A66" s="6" t="s">
        <v>49</v>
      </c>
      <c r="B66" s="3" t="s">
        <v>54</v>
      </c>
      <c r="C66" s="1"/>
      <c r="D66" s="1"/>
      <c r="E66" s="1" t="s">
        <v>67</v>
      </c>
      <c r="F66" s="1" t="s">
        <v>67</v>
      </c>
      <c r="H66" s="36"/>
      <c r="I66" s="8" t="s">
        <v>44</v>
      </c>
      <c r="J66" s="34"/>
      <c r="K66" s="4" t="str">
        <f t="shared" si="3"/>
        <v>grant execute on route_sheet_delete to Manager</v>
      </c>
      <c r="L66" t="str">
        <f t="shared" si="0"/>
        <v>grant execute on route_sheet_delete to Manager;</v>
      </c>
    </row>
    <row r="67" spans="1:12" ht="46.8" x14ac:dyDescent="0.3">
      <c r="A67" s="6" t="s">
        <v>47</v>
      </c>
      <c r="B67" s="3" t="s">
        <v>54</v>
      </c>
      <c r="C67" s="1"/>
      <c r="D67" s="1"/>
      <c r="E67" s="1" t="s">
        <v>67</v>
      </c>
      <c r="F67" s="1" t="s">
        <v>67</v>
      </c>
      <c r="H67" s="36"/>
      <c r="I67" s="8" t="s">
        <v>45</v>
      </c>
      <c r="J67" s="34"/>
      <c r="K67" s="4" t="str">
        <f t="shared" si="3"/>
        <v>grant execute on route_sheet_insert to Manager</v>
      </c>
      <c r="L67" t="str">
        <f t="shared" si="0"/>
        <v>grant execute on route_sheet_insert to Manager;</v>
      </c>
    </row>
    <row r="68" spans="1:12" ht="15.6" x14ac:dyDescent="0.3">
      <c r="A68" s="6" t="s">
        <v>31</v>
      </c>
      <c r="B68" s="3" t="s">
        <v>54</v>
      </c>
      <c r="C68" s="1"/>
      <c r="D68" s="1"/>
      <c r="E68" s="1" t="s">
        <v>67</v>
      </c>
      <c r="F68" s="1" t="s">
        <v>67</v>
      </c>
      <c r="H68" s="36"/>
      <c r="I68" s="8" t="s">
        <v>21</v>
      </c>
      <c r="J68" s="34"/>
      <c r="K68" s="4" t="str">
        <f t="shared" si="3"/>
        <v>grant execute on route_sheet_update to Manager</v>
      </c>
      <c r="L68" t="str">
        <f t="shared" ref="L68:L129" si="4">K68&amp;";"</f>
        <v>grant execute on route_sheet_update to Manager;</v>
      </c>
    </row>
    <row r="69" spans="1:12" ht="15.6" x14ac:dyDescent="0.3">
      <c r="A69" s="6" t="s">
        <v>30</v>
      </c>
      <c r="B69" s="3" t="s">
        <v>54</v>
      </c>
      <c r="C69" s="1"/>
      <c r="D69" s="1"/>
      <c r="E69" s="1" t="s">
        <v>67</v>
      </c>
      <c r="F69" s="1" t="s">
        <v>67</v>
      </c>
      <c r="H69" s="36"/>
      <c r="I69" s="8" t="s">
        <v>35</v>
      </c>
      <c r="J69" s="34"/>
      <c r="K69" s="4" t="str">
        <f t="shared" si="3"/>
        <v>grant execute on vehicle_delete to Manager</v>
      </c>
      <c r="L69" t="str">
        <f t="shared" si="4"/>
        <v>grant execute on vehicle_delete to Manager;</v>
      </c>
    </row>
    <row r="70" spans="1:12" ht="15.6" x14ac:dyDescent="0.3">
      <c r="A70" s="6" t="s">
        <v>36</v>
      </c>
      <c r="B70" s="3" t="s">
        <v>54</v>
      </c>
      <c r="C70" s="1"/>
      <c r="D70" s="1"/>
      <c r="E70" s="1" t="s">
        <v>67</v>
      </c>
      <c r="F70" s="1" t="s">
        <v>67</v>
      </c>
      <c r="H70" s="36"/>
      <c r="I70" s="8" t="s">
        <v>28</v>
      </c>
      <c r="J70" s="34"/>
      <c r="K70" s="4" t="str">
        <f t="shared" si="3"/>
        <v>grant execute on vehicle_insert to Manager</v>
      </c>
      <c r="L70" t="str">
        <f t="shared" si="4"/>
        <v>grant execute on vehicle_insert to Manager;</v>
      </c>
    </row>
    <row r="71" spans="1:12" ht="15.6" x14ac:dyDescent="0.3">
      <c r="A71" s="6" t="s">
        <v>43</v>
      </c>
      <c r="B71" s="3" t="s">
        <v>54</v>
      </c>
      <c r="C71" s="1" t="s">
        <v>67</v>
      </c>
      <c r="D71" s="1"/>
      <c r="E71" s="1" t="s">
        <v>67</v>
      </c>
      <c r="F71" s="1" t="s">
        <v>67</v>
      </c>
      <c r="H71" s="36"/>
      <c r="I71" s="8" t="s">
        <v>29</v>
      </c>
      <c r="J71" s="34"/>
      <c r="K71" s="4" t="str">
        <f t="shared" si="3"/>
        <v>grant execute on vehicle_update to Manager</v>
      </c>
      <c r="L71" t="str">
        <f t="shared" si="4"/>
        <v>grant execute on vehicle_update to Manager;</v>
      </c>
    </row>
    <row r="72" spans="1:12" ht="15.6" x14ac:dyDescent="0.3">
      <c r="A72" s="6" t="s">
        <v>37</v>
      </c>
      <c r="B72" s="3" t="s">
        <v>54</v>
      </c>
      <c r="C72" s="1" t="s">
        <v>67</v>
      </c>
      <c r="D72" s="1"/>
      <c r="E72" s="1" t="s">
        <v>67</v>
      </c>
      <c r="F72" s="1" t="s">
        <v>67</v>
      </c>
      <c r="H72" s="36"/>
      <c r="I72" s="9" t="s">
        <v>59</v>
      </c>
      <c r="J72" s="34" t="s">
        <v>72</v>
      </c>
      <c r="K72" s="4" t="str">
        <f>_xlfn.CONCAT("grant ","SELECT", " on ",I72, " to ",$H$30)</f>
        <v>grant SELECT on Driver_List to Manager</v>
      </c>
      <c r="L72" t="str">
        <f t="shared" si="4"/>
        <v>grant SELECT on Driver_List to Manager;</v>
      </c>
    </row>
    <row r="73" spans="1:12" ht="15.6" x14ac:dyDescent="0.3">
      <c r="A73" s="6" t="s">
        <v>42</v>
      </c>
      <c r="B73" s="3" t="s">
        <v>54</v>
      </c>
      <c r="C73" s="1" t="s">
        <v>67</v>
      </c>
      <c r="D73" s="1"/>
      <c r="E73" s="1" t="s">
        <v>67</v>
      </c>
      <c r="F73" s="1" t="s">
        <v>67</v>
      </c>
      <c r="H73" s="36"/>
      <c r="I73" s="9" t="s">
        <v>62</v>
      </c>
      <c r="J73" s="34"/>
      <c r="K73" s="4" t="str">
        <f>_xlfn.CONCAT("grant ","SELECT", " on ",I73, " to ",$H$30)</f>
        <v>grant SELECT on Vehicle_List to Manager</v>
      </c>
      <c r="L73" t="str">
        <f t="shared" si="4"/>
        <v>grant SELECT on Vehicle_List to Manager;</v>
      </c>
    </row>
    <row r="74" spans="1:12" ht="15.6" x14ac:dyDescent="0.3">
      <c r="A74" s="6" t="s">
        <v>32</v>
      </c>
      <c r="B74" s="3" t="s">
        <v>54</v>
      </c>
      <c r="C74" s="1"/>
      <c r="D74" s="1"/>
      <c r="E74" s="1" t="s">
        <v>67</v>
      </c>
      <c r="F74" s="1" t="s">
        <v>67</v>
      </c>
      <c r="H74" s="36"/>
      <c r="I74" s="14" t="s">
        <v>63</v>
      </c>
      <c r="J74" s="1" t="s">
        <v>73</v>
      </c>
      <c r="K74" s="4" t="s">
        <v>84</v>
      </c>
      <c r="L74" t="str">
        <f t="shared" si="4"/>
        <v>grant execute on Choose_Vehicle_For_Cargo to manager;</v>
      </c>
    </row>
    <row r="75" spans="1:12" ht="15.6" x14ac:dyDescent="0.3">
      <c r="A75" s="6" t="s">
        <v>33</v>
      </c>
      <c r="B75" s="3" t="s">
        <v>54</v>
      </c>
      <c r="C75" s="1"/>
      <c r="D75" s="1" t="s">
        <v>67</v>
      </c>
      <c r="E75" s="1" t="s">
        <v>67</v>
      </c>
      <c r="F75" s="1" t="s">
        <v>67</v>
      </c>
      <c r="H75" s="37" t="s">
        <v>76</v>
      </c>
      <c r="I75" s="37"/>
      <c r="J75" s="37"/>
      <c r="K75" s="37"/>
      <c r="L75" t="str">
        <f t="shared" si="4"/>
        <v>;</v>
      </c>
    </row>
    <row r="76" spans="1:12" ht="15.6" x14ac:dyDescent="0.3">
      <c r="A76" s="6" t="s">
        <v>34</v>
      </c>
      <c r="B76" s="3" t="s">
        <v>54</v>
      </c>
      <c r="C76" s="1"/>
      <c r="D76" s="1" t="s">
        <v>67</v>
      </c>
      <c r="E76" s="1" t="s">
        <v>67</v>
      </c>
      <c r="F76" s="1" t="s">
        <v>67</v>
      </c>
      <c r="H76" s="38" t="s">
        <v>76</v>
      </c>
      <c r="I76" s="16" t="s">
        <v>6</v>
      </c>
      <c r="J76" s="34" t="s">
        <v>72</v>
      </c>
      <c r="K76" s="4" t="str">
        <f t="shared" ref="K76:K88" si="5">_xlfn.CONCAT("grant ","SELECT", " on ",I76, " to ",$H$75)</f>
        <v>grant SELECT on Cargo to GC_Admin</v>
      </c>
      <c r="L76" t="str">
        <f t="shared" si="4"/>
        <v>grant SELECT on Cargo to GC_Admin;</v>
      </c>
    </row>
    <row r="77" spans="1:12" ht="15.6" x14ac:dyDescent="0.3">
      <c r="A77" s="6" t="s">
        <v>23</v>
      </c>
      <c r="B77" s="3" t="s">
        <v>54</v>
      </c>
      <c r="C77" s="1"/>
      <c r="D77" s="1"/>
      <c r="E77" s="1"/>
      <c r="F77" s="1" t="s">
        <v>67</v>
      </c>
      <c r="H77" s="38"/>
      <c r="I77" s="16" t="s">
        <v>11</v>
      </c>
      <c r="J77" s="34"/>
      <c r="K77" s="4" t="str">
        <f t="shared" si="5"/>
        <v>grant SELECT on Client to GC_Admin</v>
      </c>
      <c r="L77" t="str">
        <f t="shared" si="4"/>
        <v>grant SELECT on Client to GC_Admin;</v>
      </c>
    </row>
    <row r="78" spans="1:12" ht="31.2" x14ac:dyDescent="0.3">
      <c r="A78" s="6" t="s">
        <v>22</v>
      </c>
      <c r="B78" s="3" t="s">
        <v>54</v>
      </c>
      <c r="C78" s="1"/>
      <c r="D78" s="1"/>
      <c r="E78" s="1"/>
      <c r="F78" s="1" t="s">
        <v>67</v>
      </c>
      <c r="H78" s="38"/>
      <c r="I78" s="16" t="s">
        <v>12</v>
      </c>
      <c r="J78" s="34"/>
      <c r="K78" s="4" t="str">
        <f t="shared" si="5"/>
        <v>grant SELECT on Combination_Route_Sheet_Cargo to GC_Admin</v>
      </c>
      <c r="L78" t="str">
        <f t="shared" si="4"/>
        <v>grant SELECT on Combination_Route_Sheet_Cargo to GC_Admin;</v>
      </c>
    </row>
    <row r="79" spans="1:12" ht="46.8" x14ac:dyDescent="0.3">
      <c r="A79" s="6" t="s">
        <v>26</v>
      </c>
      <c r="B79" s="3" t="s">
        <v>54</v>
      </c>
      <c r="C79" s="1"/>
      <c r="D79" s="1"/>
      <c r="E79" s="1" t="s">
        <v>67</v>
      </c>
      <c r="F79" s="1" t="s">
        <v>67</v>
      </c>
      <c r="H79" s="38"/>
      <c r="I79" s="16" t="s">
        <v>13</v>
      </c>
      <c r="J79" s="34"/>
      <c r="K79" s="4" t="str">
        <f t="shared" si="5"/>
        <v>grant SELECT on Combination_Route_Sheet_Delivery_Point to GC_Admin</v>
      </c>
      <c r="L79" t="str">
        <f t="shared" si="4"/>
        <v>grant SELECT on Combination_Route_Sheet_Delivery_Point to GC_Admin;</v>
      </c>
    </row>
    <row r="80" spans="1:12" ht="15.6" x14ac:dyDescent="0.3">
      <c r="A80" s="6" t="s">
        <v>41</v>
      </c>
      <c r="B80" s="3" t="s">
        <v>54</v>
      </c>
      <c r="C80" s="1" t="s">
        <v>67</v>
      </c>
      <c r="D80" s="1"/>
      <c r="E80" s="1" t="s">
        <v>67</v>
      </c>
      <c r="F80" s="1" t="s">
        <v>67</v>
      </c>
      <c r="H80" s="38"/>
      <c r="I80" s="16" t="s">
        <v>14</v>
      </c>
      <c r="J80" s="34"/>
      <c r="K80" s="4" t="str">
        <f t="shared" si="5"/>
        <v>grant SELECT on Complexity to GC_Admin</v>
      </c>
      <c r="L80" t="str">
        <f t="shared" si="4"/>
        <v>grant SELECT on Complexity to GC_Admin;</v>
      </c>
    </row>
    <row r="81" spans="1:12" ht="15.6" x14ac:dyDescent="0.3">
      <c r="A81" s="6" t="s">
        <v>53</v>
      </c>
      <c r="B81" s="3" t="s">
        <v>54</v>
      </c>
      <c r="C81" s="1" t="s">
        <v>67</v>
      </c>
      <c r="D81" s="1"/>
      <c r="E81" s="1" t="s">
        <v>67</v>
      </c>
      <c r="F81" s="1" t="s">
        <v>67</v>
      </c>
      <c r="H81" s="38"/>
      <c r="I81" s="16" t="s">
        <v>15</v>
      </c>
      <c r="J81" s="34"/>
      <c r="K81" s="4" t="str">
        <f t="shared" si="5"/>
        <v>grant SELECT on Delivery_point to GC_Admin</v>
      </c>
      <c r="L81" t="str">
        <f t="shared" si="4"/>
        <v>grant SELECT on Delivery_point to GC_Admin;</v>
      </c>
    </row>
    <row r="82" spans="1:12" ht="15.6" x14ac:dyDescent="0.3">
      <c r="A82" s="6" t="s">
        <v>46</v>
      </c>
      <c r="B82" s="3" t="s">
        <v>54</v>
      </c>
      <c r="C82" s="1" t="s">
        <v>67</v>
      </c>
      <c r="D82" s="1"/>
      <c r="E82" s="1" t="s">
        <v>67</v>
      </c>
      <c r="F82" s="1" t="s">
        <v>67</v>
      </c>
      <c r="H82" s="38"/>
      <c r="I82" s="16" t="s">
        <v>16</v>
      </c>
      <c r="J82" s="34"/>
      <c r="K82" s="4" t="str">
        <f t="shared" si="5"/>
        <v>grant SELECT on Driver to GC_Admin</v>
      </c>
      <c r="L82" t="str">
        <f t="shared" si="4"/>
        <v>grant SELECT on Driver to GC_Admin;</v>
      </c>
    </row>
    <row r="83" spans="1:12" ht="15.6" x14ac:dyDescent="0.3">
      <c r="A83" s="6" t="s">
        <v>44</v>
      </c>
      <c r="B83" s="3" t="s">
        <v>54</v>
      </c>
      <c r="C83" s="1"/>
      <c r="D83" s="1"/>
      <c r="E83" s="1" t="s">
        <v>67</v>
      </c>
      <c r="F83" s="1" t="s">
        <v>67</v>
      </c>
      <c r="H83" s="38"/>
      <c r="I83" s="16" t="s">
        <v>17</v>
      </c>
      <c r="J83" s="34"/>
      <c r="K83" s="4" t="str">
        <f t="shared" si="5"/>
        <v>grant SELECT on Manager to GC_Admin</v>
      </c>
      <c r="L83" t="str">
        <f t="shared" si="4"/>
        <v>grant SELECT on Manager to GC_Admin;</v>
      </c>
    </row>
    <row r="84" spans="1:12" ht="15.6" x14ac:dyDescent="0.3">
      <c r="A84" s="6" t="s">
        <v>45</v>
      </c>
      <c r="B84" s="3" t="s">
        <v>54</v>
      </c>
      <c r="C84" s="1"/>
      <c r="D84" s="1"/>
      <c r="E84" s="1" t="s">
        <v>67</v>
      </c>
      <c r="F84" s="1" t="s">
        <v>67</v>
      </c>
      <c r="H84" s="38"/>
      <c r="I84" s="16" t="s">
        <v>18</v>
      </c>
      <c r="J84" s="34"/>
      <c r="K84" s="4" t="str">
        <f t="shared" si="5"/>
        <v>grant SELECT on Request to GC_Admin</v>
      </c>
      <c r="L84" t="str">
        <f t="shared" si="4"/>
        <v>grant SELECT on Request to GC_Admin;</v>
      </c>
    </row>
    <row r="85" spans="1:12" ht="15.6" x14ac:dyDescent="0.3">
      <c r="A85" s="6" t="s">
        <v>21</v>
      </c>
      <c r="B85" s="3" t="s">
        <v>54</v>
      </c>
      <c r="C85" s="1"/>
      <c r="D85" s="1"/>
      <c r="E85" s="1" t="s">
        <v>67</v>
      </c>
      <c r="F85" s="1" t="s">
        <v>67</v>
      </c>
      <c r="H85" s="38"/>
      <c r="I85" s="16" t="s">
        <v>19</v>
      </c>
      <c r="J85" s="34"/>
      <c r="K85" s="4" t="str">
        <f t="shared" si="5"/>
        <v>grant SELECT on Request_History to GC_Admin</v>
      </c>
      <c r="L85" t="str">
        <f t="shared" si="4"/>
        <v>grant SELECT on Request_History to GC_Admin;</v>
      </c>
    </row>
    <row r="86" spans="1:12" ht="15.6" x14ac:dyDescent="0.3">
      <c r="A86" s="6" t="s">
        <v>35</v>
      </c>
      <c r="B86" s="3" t="s">
        <v>54</v>
      </c>
      <c r="C86" s="1"/>
      <c r="D86" s="1"/>
      <c r="E86" s="1" t="s">
        <v>67</v>
      </c>
      <c r="F86" s="1" t="s">
        <v>67</v>
      </c>
      <c r="H86" s="38"/>
      <c r="I86" s="16" t="s">
        <v>55</v>
      </c>
      <c r="J86" s="34"/>
      <c r="K86" s="4" t="str">
        <f t="shared" si="5"/>
        <v>grant SELECT on Route_History to GC_Admin</v>
      </c>
      <c r="L86" t="str">
        <f t="shared" si="4"/>
        <v>grant SELECT on Route_History to GC_Admin;</v>
      </c>
    </row>
    <row r="87" spans="1:12" ht="15.6" x14ac:dyDescent="0.3">
      <c r="A87" s="6" t="s">
        <v>28</v>
      </c>
      <c r="B87" s="3" t="s">
        <v>54</v>
      </c>
      <c r="C87" s="1"/>
      <c r="D87" s="1"/>
      <c r="E87" s="1" t="s">
        <v>67</v>
      </c>
      <c r="F87" s="1" t="s">
        <v>67</v>
      </c>
      <c r="H87" s="38"/>
      <c r="I87" s="16" t="s">
        <v>56</v>
      </c>
      <c r="J87" s="34"/>
      <c r="K87" s="4" t="str">
        <f t="shared" si="5"/>
        <v>grant SELECT on Route_Sheet to GC_Admin</v>
      </c>
      <c r="L87" t="str">
        <f t="shared" si="4"/>
        <v>grant SELECT on Route_Sheet to GC_Admin;</v>
      </c>
    </row>
    <row r="88" spans="1:12" ht="15.6" x14ac:dyDescent="0.3">
      <c r="A88" s="6" t="s">
        <v>29</v>
      </c>
      <c r="B88" s="3" t="s">
        <v>54</v>
      </c>
      <c r="C88" s="1"/>
      <c r="D88" s="1"/>
      <c r="E88" s="1" t="s">
        <v>67</v>
      </c>
      <c r="F88" s="1" t="s">
        <v>67</v>
      </c>
      <c r="H88" s="38"/>
      <c r="I88" s="16" t="s">
        <v>57</v>
      </c>
      <c r="J88" s="34"/>
      <c r="K88" s="4" t="str">
        <f t="shared" si="5"/>
        <v>grant SELECT on Vehicle to GC_Admin</v>
      </c>
      <c r="L88" t="str">
        <f t="shared" si="4"/>
        <v>grant SELECT on Vehicle to GC_Admin;</v>
      </c>
    </row>
    <row r="89" spans="1:12" ht="15.6" x14ac:dyDescent="0.3">
      <c r="A89" s="30" t="s">
        <v>58</v>
      </c>
      <c r="B89" s="31"/>
      <c r="C89" s="31"/>
      <c r="D89" s="31"/>
      <c r="E89" s="31"/>
      <c r="F89" s="32"/>
      <c r="H89" s="38"/>
      <c r="I89" s="8" t="s">
        <v>39</v>
      </c>
      <c r="J89" s="34" t="s">
        <v>73</v>
      </c>
      <c r="K89" s="4" t="str">
        <f>_xlfn.CONCAT("grant ","execute", " on ",I89, " to ",$H$75)</f>
        <v>grant execute on cargo_delete to GC_Admin</v>
      </c>
      <c r="L89" t="str">
        <f t="shared" si="4"/>
        <v>grant execute on cargo_delete to GC_Admin;</v>
      </c>
    </row>
    <row r="90" spans="1:12" ht="15.6" x14ac:dyDescent="0.3">
      <c r="A90" s="1" t="s">
        <v>59</v>
      </c>
      <c r="B90" s="1" t="s">
        <v>7</v>
      </c>
      <c r="C90" s="1"/>
      <c r="D90" s="1"/>
      <c r="E90" s="1" t="s">
        <v>67</v>
      </c>
      <c r="F90" s="1" t="s">
        <v>67</v>
      </c>
      <c r="H90" s="38"/>
      <c r="I90" s="8" t="s">
        <v>40</v>
      </c>
      <c r="J90" s="34"/>
      <c r="K90" s="4" t="str">
        <f t="shared" ref="K90:K121" si="6">_xlfn.CONCAT("grant ","execute", " on ",I90, " to ",$H$75)</f>
        <v>grant execute on cargo_insert to GC_Admin</v>
      </c>
      <c r="L90" t="str">
        <f t="shared" si="4"/>
        <v>grant execute on cargo_insert to GC_Admin;</v>
      </c>
    </row>
    <row r="91" spans="1:12" ht="15.6" x14ac:dyDescent="0.3">
      <c r="A91" s="1" t="s">
        <v>60</v>
      </c>
      <c r="B91" s="1" t="s">
        <v>7</v>
      </c>
      <c r="C91" s="1" t="s">
        <v>67</v>
      </c>
      <c r="D91" s="1"/>
      <c r="E91" s="1"/>
      <c r="F91" s="1" t="s">
        <v>67</v>
      </c>
      <c r="H91" s="38"/>
      <c r="I91" s="8" t="s">
        <v>38</v>
      </c>
      <c r="J91" s="34"/>
      <c r="K91" s="4" t="str">
        <f t="shared" si="6"/>
        <v>grant execute on cargo_update to GC_Admin</v>
      </c>
      <c r="L91" t="str">
        <f t="shared" si="4"/>
        <v>grant execute on cargo_update to GC_Admin;</v>
      </c>
    </row>
    <row r="92" spans="1:12" ht="15.6" x14ac:dyDescent="0.3">
      <c r="A92" s="1" t="s">
        <v>61</v>
      </c>
      <c r="B92" s="1" t="s">
        <v>7</v>
      </c>
      <c r="C92" s="1"/>
      <c r="D92" s="1" t="s">
        <v>67</v>
      </c>
      <c r="E92" s="1"/>
      <c r="F92" s="1" t="s">
        <v>67</v>
      </c>
      <c r="H92" s="38"/>
      <c r="I92" s="8" t="s">
        <v>24</v>
      </c>
      <c r="J92" s="34"/>
      <c r="K92" s="4" t="str">
        <f t="shared" si="6"/>
        <v>grant execute on client_delete to GC_Admin</v>
      </c>
      <c r="L92" t="str">
        <f t="shared" si="4"/>
        <v>grant execute on client_delete to GC_Admin;</v>
      </c>
    </row>
    <row r="93" spans="1:12" ht="15.6" x14ac:dyDescent="0.3">
      <c r="A93" s="1" t="s">
        <v>62</v>
      </c>
      <c r="B93" s="1" t="s">
        <v>7</v>
      </c>
      <c r="C93" s="1"/>
      <c r="D93" s="1" t="s">
        <v>67</v>
      </c>
      <c r="E93" s="1" t="s">
        <v>67</v>
      </c>
      <c r="F93" s="1" t="s">
        <v>67</v>
      </c>
      <c r="H93" s="38"/>
      <c r="I93" s="8" t="s">
        <v>25</v>
      </c>
      <c r="J93" s="34"/>
      <c r="K93" s="4" t="str">
        <f t="shared" si="6"/>
        <v>grant execute on client_insert to GC_Admin</v>
      </c>
      <c r="L93" t="str">
        <f t="shared" si="4"/>
        <v>grant execute on client_insert to GC_Admin;</v>
      </c>
    </row>
    <row r="94" spans="1:12" ht="15.6" x14ac:dyDescent="0.3">
      <c r="A94" s="17" t="s">
        <v>5</v>
      </c>
      <c r="B94" s="18"/>
      <c r="C94" s="18"/>
      <c r="D94" s="18"/>
      <c r="E94" s="18"/>
      <c r="F94" s="19"/>
      <c r="H94" s="38"/>
      <c r="I94" s="8" t="s">
        <v>27</v>
      </c>
      <c r="J94" s="34"/>
      <c r="K94" s="4" t="str">
        <f t="shared" si="6"/>
        <v>grant execute on client_update to GC_Admin</v>
      </c>
      <c r="L94" t="str">
        <f t="shared" si="4"/>
        <v>grant execute on client_update to GC_Admin;</v>
      </c>
    </row>
    <row r="95" spans="1:12" ht="31.2" x14ac:dyDescent="0.3">
      <c r="A95" s="1" t="s">
        <v>63</v>
      </c>
      <c r="B95" s="1" t="s">
        <v>54</v>
      </c>
      <c r="C95" s="1"/>
      <c r="D95" s="1"/>
      <c r="E95" s="1" t="s">
        <v>67</v>
      </c>
      <c r="F95" s="1" t="s">
        <v>67</v>
      </c>
      <c r="H95" s="38"/>
      <c r="I95" s="8" t="s">
        <v>52</v>
      </c>
      <c r="J95" s="34"/>
      <c r="K95" s="4" t="str">
        <f t="shared" si="6"/>
        <v>grant execute on combination_route_sheet_cargo_delete to GC_Admin</v>
      </c>
      <c r="L95" t="str">
        <f t="shared" si="4"/>
        <v>grant execute on combination_route_sheet_cargo_delete to GC_Admin;</v>
      </c>
    </row>
    <row r="96" spans="1:12" ht="124.2" customHeight="1" x14ac:dyDescent="0.3">
      <c r="A96" s="2" t="s">
        <v>65</v>
      </c>
      <c r="B96" s="1" t="s">
        <v>54</v>
      </c>
      <c r="C96" s="1" t="s">
        <v>67</v>
      </c>
      <c r="D96" s="1"/>
      <c r="E96" s="1"/>
      <c r="F96" s="1" t="s">
        <v>67</v>
      </c>
      <c r="H96" s="38"/>
      <c r="I96" s="8" t="s">
        <v>50</v>
      </c>
      <c r="J96" s="34"/>
      <c r="K96" s="4" t="str">
        <f t="shared" si="6"/>
        <v>grant execute on combination_route_sheet_cargo_insert to GC_Admin</v>
      </c>
      <c r="L96" t="str">
        <f t="shared" si="4"/>
        <v>grant execute on combination_route_sheet_cargo_insert to GC_Admin;</v>
      </c>
    </row>
    <row r="97" spans="1:12" ht="66" customHeight="1" x14ac:dyDescent="0.3">
      <c r="A97" s="1" t="s">
        <v>64</v>
      </c>
      <c r="B97" s="1" t="s">
        <v>54</v>
      </c>
      <c r="C97" s="1"/>
      <c r="D97" s="1" t="s">
        <v>67</v>
      </c>
      <c r="E97" s="1"/>
      <c r="F97" s="1" t="s">
        <v>67</v>
      </c>
      <c r="H97" s="38"/>
      <c r="I97" s="8" t="s">
        <v>51</v>
      </c>
      <c r="J97" s="34"/>
      <c r="K97" s="4" t="str">
        <f t="shared" si="6"/>
        <v>grant execute on combination_route_sheet_cargo_update to GC_Admin</v>
      </c>
      <c r="L97" t="str">
        <f t="shared" si="4"/>
        <v>grant execute on combination_route_sheet_cargo_update to GC_Admin;</v>
      </c>
    </row>
    <row r="98" spans="1:12" ht="46.8" x14ac:dyDescent="0.3">
      <c r="H98" s="38"/>
      <c r="I98" s="8" t="s">
        <v>48</v>
      </c>
      <c r="J98" s="34"/>
      <c r="K98" s="4" t="str">
        <f t="shared" si="6"/>
        <v>grant execute on combination_route_sheet_delivery_point_delete to GC_Admin</v>
      </c>
      <c r="L98" t="str">
        <f t="shared" si="4"/>
        <v>grant execute on combination_route_sheet_delivery_point_delete to GC_Admin;</v>
      </c>
    </row>
    <row r="99" spans="1:12" ht="46.8" x14ac:dyDescent="0.3">
      <c r="H99" s="38"/>
      <c r="I99" s="8" t="s">
        <v>49</v>
      </c>
      <c r="J99" s="34"/>
      <c r="K99" s="4" t="str">
        <f t="shared" si="6"/>
        <v>grant execute on combination_route_sheet_delivery_point_insert to GC_Admin</v>
      </c>
      <c r="L99" t="str">
        <f t="shared" si="4"/>
        <v>grant execute on combination_route_sheet_delivery_point_insert to GC_Admin;</v>
      </c>
    </row>
    <row r="100" spans="1:12" ht="46.8" x14ac:dyDescent="0.3">
      <c r="H100" s="38"/>
      <c r="I100" s="8" t="s">
        <v>47</v>
      </c>
      <c r="J100" s="34"/>
      <c r="K100" s="4" t="str">
        <f t="shared" si="6"/>
        <v>grant execute on combination_route_sheet_delivery_point_update to GC_Admin</v>
      </c>
      <c r="L100" t="str">
        <f t="shared" si="4"/>
        <v>grant execute on combination_route_sheet_delivery_point_update to GC_Admin;</v>
      </c>
    </row>
    <row r="101" spans="1:12" ht="15.6" x14ac:dyDescent="0.3">
      <c r="H101" s="38"/>
      <c r="I101" s="8" t="s">
        <v>31</v>
      </c>
      <c r="J101" s="34"/>
      <c r="K101" s="4" t="str">
        <f t="shared" si="6"/>
        <v>grant execute on complexity_delete to GC_Admin</v>
      </c>
      <c r="L101" t="str">
        <f t="shared" si="4"/>
        <v>grant execute on complexity_delete to GC_Admin;</v>
      </c>
    </row>
    <row r="102" spans="1:12" ht="15.6" x14ac:dyDescent="0.3">
      <c r="H102" s="38"/>
      <c r="I102" s="8" t="s">
        <v>30</v>
      </c>
      <c r="J102" s="34"/>
      <c r="K102" s="4" t="str">
        <f t="shared" si="6"/>
        <v>grant execute on complexity_insert to GC_Admin</v>
      </c>
      <c r="L102" t="str">
        <f t="shared" si="4"/>
        <v>grant execute on complexity_insert to GC_Admin;</v>
      </c>
    </row>
    <row r="103" spans="1:12" ht="15.6" x14ac:dyDescent="0.3">
      <c r="H103" s="38"/>
      <c r="I103" s="8" t="s">
        <v>36</v>
      </c>
      <c r="J103" s="34"/>
      <c r="K103" s="4" t="str">
        <f t="shared" si="6"/>
        <v>grant execute on complexity_update to GC_Admin</v>
      </c>
      <c r="L103" t="str">
        <f t="shared" si="4"/>
        <v>grant execute on complexity_update to GC_Admin;</v>
      </c>
    </row>
    <row r="104" spans="1:12" ht="31.2" x14ac:dyDescent="0.3">
      <c r="H104" s="38"/>
      <c r="I104" s="8" t="s">
        <v>43</v>
      </c>
      <c r="J104" s="34"/>
      <c r="K104" s="4" t="str">
        <f t="shared" si="6"/>
        <v>grant execute on delivery_point_delete to GC_Admin</v>
      </c>
      <c r="L104" t="str">
        <f t="shared" si="4"/>
        <v>grant execute on delivery_point_delete to GC_Admin;</v>
      </c>
    </row>
    <row r="105" spans="1:12" ht="31.2" x14ac:dyDescent="0.3">
      <c r="H105" s="38"/>
      <c r="I105" s="8" t="s">
        <v>37</v>
      </c>
      <c r="J105" s="34"/>
      <c r="K105" s="4" t="str">
        <f t="shared" si="6"/>
        <v>grant execute on delivery_point_insert to GC_Admin</v>
      </c>
      <c r="L105" t="str">
        <f t="shared" si="4"/>
        <v>grant execute on delivery_point_insert to GC_Admin;</v>
      </c>
    </row>
    <row r="106" spans="1:12" ht="31.2" x14ac:dyDescent="0.3">
      <c r="H106" s="38"/>
      <c r="I106" s="8" t="s">
        <v>42</v>
      </c>
      <c r="J106" s="34"/>
      <c r="K106" s="4" t="str">
        <f t="shared" si="6"/>
        <v>grant execute on delivery_point_update to GC_Admin</v>
      </c>
      <c r="L106" t="str">
        <f t="shared" si="4"/>
        <v>grant execute on delivery_point_update to GC_Admin;</v>
      </c>
    </row>
    <row r="107" spans="1:12" ht="15.6" customHeight="1" x14ac:dyDescent="0.3">
      <c r="H107" s="38"/>
      <c r="I107" s="8" t="s">
        <v>32</v>
      </c>
      <c r="J107" s="34"/>
      <c r="K107" s="4" t="str">
        <f t="shared" si="6"/>
        <v>grant execute on driver_delete to GC_Admin</v>
      </c>
      <c r="L107" t="str">
        <f t="shared" si="4"/>
        <v>grant execute on driver_delete to GC_Admin;</v>
      </c>
    </row>
    <row r="108" spans="1:12" ht="15.6" x14ac:dyDescent="0.3">
      <c r="H108" s="38"/>
      <c r="I108" s="8" t="s">
        <v>33</v>
      </c>
      <c r="J108" s="34"/>
      <c r="K108" s="4" t="str">
        <f t="shared" si="6"/>
        <v>grant execute on driver_insert to GC_Admin</v>
      </c>
      <c r="L108" t="str">
        <f t="shared" si="4"/>
        <v>grant execute on driver_insert to GC_Admin;</v>
      </c>
    </row>
    <row r="109" spans="1:12" ht="15.6" x14ac:dyDescent="0.3">
      <c r="H109" s="38"/>
      <c r="I109" s="8" t="s">
        <v>34</v>
      </c>
      <c r="J109" s="34"/>
      <c r="K109" s="4" t="str">
        <f t="shared" si="6"/>
        <v>grant execute on driver_update to GC_Admin</v>
      </c>
      <c r="L109" t="str">
        <f t="shared" si="4"/>
        <v>grant execute on driver_update to GC_Admin;</v>
      </c>
    </row>
    <row r="110" spans="1:12" ht="15.6" x14ac:dyDescent="0.3">
      <c r="H110" s="38"/>
      <c r="I110" s="8" t="s">
        <v>23</v>
      </c>
      <c r="J110" s="34"/>
      <c r="K110" s="4" t="str">
        <f t="shared" si="6"/>
        <v>grant execute on manager_delete to GC_Admin</v>
      </c>
      <c r="L110" t="str">
        <f t="shared" si="4"/>
        <v>grant execute on manager_delete to GC_Admin;</v>
      </c>
    </row>
    <row r="111" spans="1:12" ht="15.6" customHeight="1" x14ac:dyDescent="0.3">
      <c r="H111" s="38"/>
      <c r="I111" s="8" t="s">
        <v>22</v>
      </c>
      <c r="J111" s="34"/>
      <c r="K111" s="4" t="str">
        <f t="shared" si="6"/>
        <v>grant execute on manager_insert to GC_Admin</v>
      </c>
      <c r="L111" t="str">
        <f t="shared" si="4"/>
        <v>grant execute on manager_insert to GC_Admin;</v>
      </c>
    </row>
    <row r="112" spans="1:12" ht="15.6" x14ac:dyDescent="0.3">
      <c r="H112" s="38"/>
      <c r="I112" s="8" t="s">
        <v>26</v>
      </c>
      <c r="J112" s="34"/>
      <c r="K112" s="4" t="str">
        <f t="shared" si="6"/>
        <v>grant execute on manager_update to GC_Admin</v>
      </c>
      <c r="L112" t="str">
        <f t="shared" si="4"/>
        <v>grant execute on manager_update to GC_Admin;</v>
      </c>
    </row>
    <row r="113" spans="8:12" ht="15.6" x14ac:dyDescent="0.3">
      <c r="H113" s="38"/>
      <c r="I113" s="8" t="s">
        <v>41</v>
      </c>
      <c r="J113" s="34"/>
      <c r="K113" s="4" t="str">
        <f t="shared" si="6"/>
        <v>grant execute on request_delete to GC_Admin</v>
      </c>
      <c r="L113" t="str">
        <f t="shared" si="4"/>
        <v>grant execute on request_delete to GC_Admin;</v>
      </c>
    </row>
    <row r="114" spans="8:12" ht="15.6" x14ac:dyDescent="0.3">
      <c r="H114" s="38"/>
      <c r="I114" s="8" t="s">
        <v>53</v>
      </c>
      <c r="J114" s="34"/>
      <c r="K114" s="4" t="str">
        <f t="shared" si="6"/>
        <v>grant execute on request_insert to GC_Admin</v>
      </c>
      <c r="L114" t="str">
        <f t="shared" si="4"/>
        <v>grant execute on request_insert to GC_Admin;</v>
      </c>
    </row>
    <row r="115" spans="8:12" ht="15.6" x14ac:dyDescent="0.3">
      <c r="H115" s="38"/>
      <c r="I115" s="8" t="s">
        <v>46</v>
      </c>
      <c r="J115" s="34"/>
      <c r="K115" s="4" t="str">
        <f t="shared" si="6"/>
        <v>grant execute on request_update to GC_Admin</v>
      </c>
      <c r="L115" t="str">
        <f t="shared" si="4"/>
        <v>grant execute on request_update to GC_Admin;</v>
      </c>
    </row>
    <row r="116" spans="8:12" ht="15.6" x14ac:dyDescent="0.3">
      <c r="H116" s="38"/>
      <c r="I116" s="8" t="s">
        <v>44</v>
      </c>
      <c r="J116" s="34"/>
      <c r="K116" s="4" t="str">
        <f t="shared" si="6"/>
        <v>grant execute on route_sheet_delete to GC_Admin</v>
      </c>
      <c r="L116" t="str">
        <f t="shared" si="4"/>
        <v>grant execute on route_sheet_delete to GC_Admin;</v>
      </c>
    </row>
    <row r="117" spans="8:12" ht="15.6" x14ac:dyDescent="0.3">
      <c r="H117" s="38"/>
      <c r="I117" s="8" t="s">
        <v>45</v>
      </c>
      <c r="J117" s="34"/>
      <c r="K117" s="4" t="str">
        <f t="shared" si="6"/>
        <v>grant execute on route_sheet_insert to GC_Admin</v>
      </c>
      <c r="L117" t="str">
        <f t="shared" si="4"/>
        <v>grant execute on route_sheet_insert to GC_Admin;</v>
      </c>
    </row>
    <row r="118" spans="8:12" ht="15.6" x14ac:dyDescent="0.3">
      <c r="H118" s="38"/>
      <c r="I118" s="8" t="s">
        <v>21</v>
      </c>
      <c r="J118" s="34"/>
      <c r="K118" s="4" t="str">
        <f t="shared" si="6"/>
        <v>grant execute on route_sheet_update to GC_Admin</v>
      </c>
      <c r="L118" t="str">
        <f t="shared" si="4"/>
        <v>grant execute on route_sheet_update to GC_Admin;</v>
      </c>
    </row>
    <row r="119" spans="8:12" ht="15.6" x14ac:dyDescent="0.3">
      <c r="H119" s="38"/>
      <c r="I119" s="8" t="s">
        <v>35</v>
      </c>
      <c r="J119" s="34"/>
      <c r="K119" s="4" t="str">
        <f t="shared" si="6"/>
        <v>grant execute on vehicle_delete to GC_Admin</v>
      </c>
      <c r="L119" t="str">
        <f t="shared" si="4"/>
        <v>grant execute on vehicle_delete to GC_Admin;</v>
      </c>
    </row>
    <row r="120" spans="8:12" ht="15.6" x14ac:dyDescent="0.3">
      <c r="H120" s="38"/>
      <c r="I120" s="8" t="s">
        <v>28</v>
      </c>
      <c r="J120" s="34"/>
      <c r="K120" s="4" t="str">
        <f t="shared" si="6"/>
        <v>grant execute on vehicle_insert to GC_Admin</v>
      </c>
      <c r="L120" t="str">
        <f t="shared" si="4"/>
        <v>grant execute on vehicle_insert to GC_Admin;</v>
      </c>
    </row>
    <row r="121" spans="8:12" ht="15.6" x14ac:dyDescent="0.3">
      <c r="H121" s="38"/>
      <c r="I121" s="8" t="s">
        <v>29</v>
      </c>
      <c r="J121" s="34"/>
      <c r="K121" s="4" t="str">
        <f t="shared" si="6"/>
        <v>grant execute on vehicle_update to GC_Admin</v>
      </c>
      <c r="L121" t="str">
        <f t="shared" si="4"/>
        <v>grant execute on vehicle_update to GC_Admin;</v>
      </c>
    </row>
    <row r="122" spans="8:12" ht="14.4" customHeight="1" x14ac:dyDescent="0.3">
      <c r="H122" s="38"/>
      <c r="I122" s="9" t="s">
        <v>59</v>
      </c>
      <c r="J122" s="34" t="s">
        <v>72</v>
      </c>
      <c r="K122" s="4" t="str">
        <f>_xlfn.CONCAT("grant ","SELECT", " on ",I122, " to ",$H$75)</f>
        <v>grant SELECT on Driver_List to GC_Admin</v>
      </c>
      <c r="L122" t="str">
        <f t="shared" si="4"/>
        <v>grant SELECT on Driver_List to GC_Admin;</v>
      </c>
    </row>
    <row r="123" spans="8:12" ht="14.4" customHeight="1" x14ac:dyDescent="0.3">
      <c r="H123" s="38"/>
      <c r="I123" s="9" t="s">
        <v>60</v>
      </c>
      <c r="J123" s="34"/>
      <c r="K123" s="4" t="str">
        <f>_xlfn.CONCAT("grant ","SELECT", " on ",I123, " to ",$H$75)</f>
        <v>grant SELECT on Request_List to GC_Admin</v>
      </c>
      <c r="L123" t="str">
        <f t="shared" si="4"/>
        <v>grant SELECT on Request_List to GC_Admin;</v>
      </c>
    </row>
    <row r="124" spans="8:12" ht="14.4" customHeight="1" x14ac:dyDescent="0.3">
      <c r="H124" s="38"/>
      <c r="I124" s="9" t="s">
        <v>61</v>
      </c>
      <c r="J124" s="34"/>
      <c r="K124" s="4" t="str">
        <f>_xlfn.CONCAT("grant ","SELECT", " on ",I124, " to ",$H$75)</f>
        <v>grant SELECT on Route_Sheet_List to GC_Admin</v>
      </c>
      <c r="L124" t="str">
        <f t="shared" si="4"/>
        <v>grant SELECT on Route_Sheet_List to GC_Admin;</v>
      </c>
    </row>
    <row r="125" spans="8:12" ht="14.4" customHeight="1" x14ac:dyDescent="0.3">
      <c r="H125" s="38"/>
      <c r="I125" s="9" t="s">
        <v>62</v>
      </c>
      <c r="J125" s="34"/>
      <c r="K125" s="4" t="str">
        <f>_xlfn.CONCAT("grant ","SELECT", " on ",I125, " to ",$H$75)</f>
        <v>grant SELECT on Vehicle_List to GC_Admin</v>
      </c>
      <c r="L125" t="str">
        <f t="shared" si="4"/>
        <v>grant SELECT on Vehicle_List to GC_Admin;</v>
      </c>
    </row>
    <row r="126" spans="8:12" ht="14.4" customHeight="1" x14ac:dyDescent="0.3">
      <c r="H126" s="38"/>
      <c r="I126" s="14" t="s">
        <v>63</v>
      </c>
      <c r="J126" s="34" t="s">
        <v>73</v>
      </c>
      <c r="K126" s="4" t="s">
        <v>85</v>
      </c>
      <c r="L126" t="str">
        <f t="shared" si="4"/>
        <v>grant execute on Choose_Vehicle_For_Cargo to GC_Admin;</v>
      </c>
    </row>
    <row r="127" spans="8:12" ht="14.4" customHeight="1" x14ac:dyDescent="0.3">
      <c r="H127" s="38"/>
      <c r="I127" s="10"/>
      <c r="J127" s="34"/>
      <c r="K127" s="4"/>
      <c r="L127" t="str">
        <f t="shared" si="4"/>
        <v>;</v>
      </c>
    </row>
    <row r="128" spans="8:12" ht="14.4" customHeight="1" x14ac:dyDescent="0.3">
      <c r="H128" s="38"/>
      <c r="I128" s="10"/>
      <c r="J128" s="34"/>
      <c r="K128" s="4"/>
      <c r="L128" t="str">
        <f t="shared" si="4"/>
        <v>;</v>
      </c>
    </row>
    <row r="129" spans="8:12" ht="14.4" customHeight="1" x14ac:dyDescent="0.3">
      <c r="H129" s="38"/>
      <c r="I129" s="14"/>
      <c r="J129" s="34"/>
      <c r="K129" s="4"/>
      <c r="L129" t="str">
        <f t="shared" si="4"/>
        <v>;</v>
      </c>
    </row>
    <row r="130" spans="8:12" ht="14.4" customHeight="1" x14ac:dyDescent="0.3"/>
    <row r="131" spans="8:12" ht="14.4" customHeight="1" x14ac:dyDescent="0.3"/>
    <row r="132" spans="8:12" ht="14.4" customHeight="1" x14ac:dyDescent="0.3"/>
    <row r="133" spans="8:12" ht="14.4" customHeight="1" x14ac:dyDescent="0.3"/>
    <row r="134" spans="8:12" ht="14.4" customHeight="1" x14ac:dyDescent="0.3"/>
    <row r="135" spans="8:12" ht="14.4" customHeight="1" x14ac:dyDescent="0.3"/>
    <row r="136" spans="8:12" ht="14.4" customHeight="1" x14ac:dyDescent="0.3"/>
    <row r="137" spans="8:12" ht="14.4" customHeight="1" x14ac:dyDescent="0.3"/>
    <row r="138" spans="8:12" ht="14.4" customHeight="1" x14ac:dyDescent="0.3"/>
    <row r="139" spans="8:12" ht="14.4" customHeight="1" x14ac:dyDescent="0.3"/>
    <row r="140" spans="8:12" ht="14.4" customHeight="1" x14ac:dyDescent="0.3"/>
    <row r="141" spans="8:12" ht="14.4" customHeight="1" x14ac:dyDescent="0.3"/>
    <row r="142" spans="8:12" ht="14.4" customHeight="1" x14ac:dyDescent="0.3"/>
    <row r="151" spans="8:9" s="45" customFormat="1" ht="15.6" x14ac:dyDescent="0.3">
      <c r="H151" s="46" t="s">
        <v>6</v>
      </c>
      <c r="I151" s="47" t="str">
        <f>"create public SYNONYM "&amp;H151&amp;" for "&amp;H151&amp;";"</f>
        <v>create public SYNONYM Cargo for Cargo;</v>
      </c>
    </row>
    <row r="152" spans="8:9" s="45" customFormat="1" ht="15.6" x14ac:dyDescent="0.3">
      <c r="H152" s="48" t="s">
        <v>39</v>
      </c>
      <c r="I152" s="47" t="str">
        <f t="shared" ref="I152:I199" si="7">"create public SYNONYM "&amp;H152&amp;" for "&amp;H152&amp;";"</f>
        <v>create public SYNONYM cargo_delete for cargo_delete;</v>
      </c>
    </row>
    <row r="153" spans="8:9" s="45" customFormat="1" ht="15.6" x14ac:dyDescent="0.3">
      <c r="H153" s="48" t="s">
        <v>40</v>
      </c>
      <c r="I153" s="47" t="str">
        <f t="shared" si="7"/>
        <v>create public SYNONYM cargo_insert for cargo_insert;</v>
      </c>
    </row>
    <row r="154" spans="8:9" s="45" customFormat="1" ht="15.6" x14ac:dyDescent="0.3">
      <c r="H154" s="48" t="s">
        <v>38</v>
      </c>
      <c r="I154" s="47" t="str">
        <f t="shared" si="7"/>
        <v>create public SYNONYM cargo_update for cargo_update;</v>
      </c>
    </row>
    <row r="155" spans="8:9" s="45" customFormat="1" ht="28.8" x14ac:dyDescent="0.3">
      <c r="H155" s="49" t="s">
        <v>86</v>
      </c>
      <c r="I155" s="47" t="str">
        <f t="shared" si="7"/>
        <v>create public SYNONYM Choose_Vehicle_For_Cargo for Choose_Vehicle_For_Cargo;</v>
      </c>
    </row>
    <row r="156" spans="8:9" s="45" customFormat="1" ht="15.6" x14ac:dyDescent="0.3">
      <c r="H156" s="46" t="s">
        <v>11</v>
      </c>
      <c r="I156" s="47" t="str">
        <f t="shared" si="7"/>
        <v>create public SYNONYM Client for Client;</v>
      </c>
    </row>
    <row r="157" spans="8:9" s="45" customFormat="1" ht="15.6" x14ac:dyDescent="0.3">
      <c r="H157" s="48" t="s">
        <v>24</v>
      </c>
      <c r="I157" s="47" t="str">
        <f t="shared" si="7"/>
        <v>create public SYNONYM client_delete for client_delete;</v>
      </c>
    </row>
    <row r="158" spans="8:9" s="45" customFormat="1" ht="15.6" x14ac:dyDescent="0.3">
      <c r="H158" s="48" t="s">
        <v>25</v>
      </c>
      <c r="I158" s="47" t="str">
        <f t="shared" si="7"/>
        <v>create public SYNONYM client_insert for client_insert;</v>
      </c>
    </row>
    <row r="159" spans="8:9" s="45" customFormat="1" ht="15.6" x14ac:dyDescent="0.3">
      <c r="H159" s="48" t="s">
        <v>27</v>
      </c>
      <c r="I159" s="47" t="str">
        <f t="shared" si="7"/>
        <v>create public SYNONYM client_update for client_update;</v>
      </c>
    </row>
    <row r="160" spans="8:9" s="45" customFormat="1" ht="31.2" x14ac:dyDescent="0.3">
      <c r="H160" s="46" t="s">
        <v>12</v>
      </c>
      <c r="I160" s="47" t="str">
        <f t="shared" si="7"/>
        <v>create public SYNONYM Combination_Route_Sheet_Cargo for Combination_Route_Sheet_Cargo;</v>
      </c>
    </row>
    <row r="161" spans="8:9" s="45" customFormat="1" ht="31.2" x14ac:dyDescent="0.3">
      <c r="H161" s="48" t="s">
        <v>52</v>
      </c>
      <c r="I161" s="47" t="str">
        <f t="shared" si="7"/>
        <v>create public SYNONYM combination_route_sheet_cargo_delete for combination_route_sheet_cargo_delete;</v>
      </c>
    </row>
    <row r="162" spans="8:9" s="45" customFormat="1" ht="31.2" x14ac:dyDescent="0.3">
      <c r="H162" s="48" t="s">
        <v>50</v>
      </c>
      <c r="I162" s="47" t="str">
        <f t="shared" si="7"/>
        <v>create public SYNONYM combination_route_sheet_cargo_insert for combination_route_sheet_cargo_insert;</v>
      </c>
    </row>
    <row r="163" spans="8:9" s="45" customFormat="1" ht="31.2" x14ac:dyDescent="0.3">
      <c r="H163" s="48" t="s">
        <v>51</v>
      </c>
      <c r="I163" s="47" t="str">
        <f t="shared" si="7"/>
        <v>create public SYNONYM combination_route_sheet_cargo_update for combination_route_sheet_cargo_update;</v>
      </c>
    </row>
    <row r="164" spans="8:9" s="45" customFormat="1" ht="31.2" x14ac:dyDescent="0.3">
      <c r="H164" s="46" t="s">
        <v>13</v>
      </c>
      <c r="I164" s="47" t="str">
        <f t="shared" si="7"/>
        <v>create public SYNONYM Combination_Route_Sheet_Delivery_Point for Combination_Route_Sheet_Delivery_Point;</v>
      </c>
    </row>
    <row r="165" spans="8:9" s="45" customFormat="1" ht="46.8" x14ac:dyDescent="0.3">
      <c r="H165" s="48" t="s">
        <v>48</v>
      </c>
      <c r="I165" s="47" t="str">
        <f t="shared" si="7"/>
        <v>create public SYNONYM combination_route_sheet_delivery_point_delete for combination_route_sheet_delivery_point_delete;</v>
      </c>
    </row>
    <row r="166" spans="8:9" s="45" customFormat="1" ht="46.8" x14ac:dyDescent="0.3">
      <c r="H166" s="48" t="s">
        <v>49</v>
      </c>
      <c r="I166" s="47" t="str">
        <f t="shared" si="7"/>
        <v>create public SYNONYM combination_route_sheet_delivery_point_insert for combination_route_sheet_delivery_point_insert;</v>
      </c>
    </row>
    <row r="167" spans="8:9" s="45" customFormat="1" ht="46.8" x14ac:dyDescent="0.3">
      <c r="H167" s="48" t="s">
        <v>47</v>
      </c>
      <c r="I167" s="47" t="str">
        <f t="shared" si="7"/>
        <v>create public SYNONYM combination_route_sheet_delivery_point_update for combination_route_sheet_delivery_point_update;</v>
      </c>
    </row>
    <row r="168" spans="8:9" s="45" customFormat="1" ht="15.6" x14ac:dyDescent="0.3">
      <c r="H168" s="46" t="s">
        <v>14</v>
      </c>
      <c r="I168" s="47" t="str">
        <f t="shared" si="7"/>
        <v>create public SYNONYM Complexity for Complexity;</v>
      </c>
    </row>
    <row r="169" spans="8:9" s="45" customFormat="1" ht="15.6" x14ac:dyDescent="0.3">
      <c r="H169" s="48" t="s">
        <v>31</v>
      </c>
      <c r="I169" s="47" t="str">
        <f t="shared" si="7"/>
        <v>create public SYNONYM complexity_delete for complexity_delete;</v>
      </c>
    </row>
    <row r="170" spans="8:9" s="45" customFormat="1" ht="15.6" x14ac:dyDescent="0.3">
      <c r="H170" s="48" t="s">
        <v>30</v>
      </c>
      <c r="I170" s="47" t="str">
        <f t="shared" si="7"/>
        <v>create public SYNONYM complexity_insert for complexity_insert;</v>
      </c>
    </row>
    <row r="171" spans="8:9" s="45" customFormat="1" ht="15.6" x14ac:dyDescent="0.3">
      <c r="H171" s="48" t="s">
        <v>36</v>
      </c>
      <c r="I171" s="47" t="str">
        <f t="shared" si="7"/>
        <v>create public SYNONYM complexity_update for complexity_update;</v>
      </c>
    </row>
    <row r="172" spans="8:9" s="45" customFormat="1" ht="15.6" x14ac:dyDescent="0.3">
      <c r="H172" s="46" t="s">
        <v>15</v>
      </c>
      <c r="I172" s="47" t="str">
        <f t="shared" si="7"/>
        <v>create public SYNONYM Delivery_point for Delivery_point;</v>
      </c>
    </row>
    <row r="173" spans="8:9" s="45" customFormat="1" ht="15.6" x14ac:dyDescent="0.3">
      <c r="H173" s="48" t="s">
        <v>43</v>
      </c>
      <c r="I173" s="47" t="str">
        <f t="shared" si="7"/>
        <v>create public SYNONYM delivery_point_delete for delivery_point_delete;</v>
      </c>
    </row>
    <row r="174" spans="8:9" s="45" customFormat="1" ht="15.6" x14ac:dyDescent="0.3">
      <c r="H174" s="48" t="s">
        <v>37</v>
      </c>
      <c r="I174" s="47" t="str">
        <f t="shared" si="7"/>
        <v>create public SYNONYM delivery_point_insert for delivery_point_insert;</v>
      </c>
    </row>
    <row r="175" spans="8:9" s="45" customFormat="1" ht="15.6" x14ac:dyDescent="0.3">
      <c r="H175" s="48" t="s">
        <v>42</v>
      </c>
      <c r="I175" s="47" t="str">
        <f t="shared" si="7"/>
        <v>create public SYNONYM delivery_point_update for delivery_point_update;</v>
      </c>
    </row>
    <row r="176" spans="8:9" s="45" customFormat="1" ht="15.6" x14ac:dyDescent="0.3">
      <c r="H176" s="46" t="s">
        <v>16</v>
      </c>
      <c r="I176" s="47" t="str">
        <f t="shared" si="7"/>
        <v>create public SYNONYM Driver for Driver;</v>
      </c>
    </row>
    <row r="177" spans="8:9" s="45" customFormat="1" ht="15.6" x14ac:dyDescent="0.3">
      <c r="H177" s="48" t="s">
        <v>32</v>
      </c>
      <c r="I177" s="47" t="str">
        <f t="shared" si="7"/>
        <v>create public SYNONYM driver_delete for driver_delete;</v>
      </c>
    </row>
    <row r="178" spans="8:9" s="45" customFormat="1" ht="15.6" x14ac:dyDescent="0.3">
      <c r="H178" s="48" t="s">
        <v>33</v>
      </c>
      <c r="I178" s="47" t="str">
        <f t="shared" si="7"/>
        <v>create public SYNONYM driver_insert for driver_insert;</v>
      </c>
    </row>
    <row r="179" spans="8:9" s="45" customFormat="1" x14ac:dyDescent="0.3">
      <c r="H179" s="49" t="s">
        <v>59</v>
      </c>
      <c r="I179" s="47" t="str">
        <f t="shared" si="7"/>
        <v>create public SYNONYM Driver_List for Driver_List;</v>
      </c>
    </row>
    <row r="180" spans="8:9" s="45" customFormat="1" ht="15.6" x14ac:dyDescent="0.3">
      <c r="H180" s="48" t="s">
        <v>34</v>
      </c>
      <c r="I180" s="47" t="str">
        <f t="shared" si="7"/>
        <v>create public SYNONYM driver_update for driver_update;</v>
      </c>
    </row>
    <row r="181" spans="8:9" s="45" customFormat="1" ht="15.6" x14ac:dyDescent="0.3">
      <c r="H181" s="46" t="s">
        <v>17</v>
      </c>
      <c r="I181" s="47" t="str">
        <f t="shared" si="7"/>
        <v>create public SYNONYM Manager for Manager;</v>
      </c>
    </row>
    <row r="182" spans="8:9" s="45" customFormat="1" ht="15.6" x14ac:dyDescent="0.3">
      <c r="H182" s="48" t="s">
        <v>23</v>
      </c>
      <c r="I182" s="47" t="str">
        <f t="shared" si="7"/>
        <v>create public SYNONYM manager_delete for manager_delete;</v>
      </c>
    </row>
    <row r="183" spans="8:9" s="45" customFormat="1" ht="15.6" x14ac:dyDescent="0.3">
      <c r="H183" s="48" t="s">
        <v>22</v>
      </c>
      <c r="I183" s="47" t="str">
        <f t="shared" si="7"/>
        <v>create public SYNONYM manager_insert for manager_insert;</v>
      </c>
    </row>
    <row r="184" spans="8:9" s="45" customFormat="1" ht="15.6" x14ac:dyDescent="0.3">
      <c r="H184" s="48" t="s">
        <v>26</v>
      </c>
      <c r="I184" s="47" t="str">
        <f t="shared" si="7"/>
        <v>create public SYNONYM manager_update for manager_update;</v>
      </c>
    </row>
    <row r="185" spans="8:9" s="45" customFormat="1" ht="15.6" x14ac:dyDescent="0.3">
      <c r="H185" s="46" t="s">
        <v>18</v>
      </c>
      <c r="I185" s="47" t="str">
        <f t="shared" si="7"/>
        <v>create public SYNONYM Request for Request;</v>
      </c>
    </row>
    <row r="186" spans="8:9" s="45" customFormat="1" ht="15.6" x14ac:dyDescent="0.3">
      <c r="H186" s="48" t="s">
        <v>41</v>
      </c>
      <c r="I186" s="47" t="str">
        <f t="shared" si="7"/>
        <v>create public SYNONYM request_delete for request_delete;</v>
      </c>
    </row>
    <row r="187" spans="8:9" s="45" customFormat="1" ht="15.6" x14ac:dyDescent="0.3">
      <c r="H187" s="48" t="s">
        <v>53</v>
      </c>
      <c r="I187" s="47" t="str">
        <f t="shared" si="7"/>
        <v>create public SYNONYM request_insert for request_insert;</v>
      </c>
    </row>
    <row r="188" spans="8:9" s="45" customFormat="1" x14ac:dyDescent="0.3">
      <c r="H188" s="49" t="s">
        <v>60</v>
      </c>
      <c r="I188" s="47" t="str">
        <f t="shared" si="7"/>
        <v>create public SYNONYM Request_List for Request_List;</v>
      </c>
    </row>
    <row r="189" spans="8:9" s="45" customFormat="1" ht="15.6" x14ac:dyDescent="0.3">
      <c r="H189" s="48" t="s">
        <v>46</v>
      </c>
      <c r="I189" s="47" t="str">
        <f t="shared" si="7"/>
        <v>create public SYNONYM request_update for request_update;</v>
      </c>
    </row>
    <row r="190" spans="8:9" s="45" customFormat="1" ht="15.6" x14ac:dyDescent="0.3">
      <c r="H190" s="46" t="s">
        <v>56</v>
      </c>
      <c r="I190" s="47" t="str">
        <f t="shared" si="7"/>
        <v>create public SYNONYM Route_Sheet for Route_Sheet;</v>
      </c>
    </row>
    <row r="191" spans="8:9" s="45" customFormat="1" ht="15.6" x14ac:dyDescent="0.3">
      <c r="H191" s="48" t="s">
        <v>44</v>
      </c>
      <c r="I191" s="47" t="str">
        <f t="shared" si="7"/>
        <v>create public SYNONYM route_sheet_delete for route_sheet_delete;</v>
      </c>
    </row>
    <row r="192" spans="8:9" s="45" customFormat="1" ht="15.6" x14ac:dyDescent="0.3">
      <c r="H192" s="48" t="s">
        <v>45</v>
      </c>
      <c r="I192" s="47" t="str">
        <f t="shared" si="7"/>
        <v>create public SYNONYM route_sheet_insert for route_sheet_insert;</v>
      </c>
    </row>
    <row r="193" spans="8:9" s="45" customFormat="1" x14ac:dyDescent="0.3">
      <c r="H193" s="49" t="s">
        <v>61</v>
      </c>
      <c r="I193" s="47" t="str">
        <f t="shared" si="7"/>
        <v>create public SYNONYM Route_Sheet_List for Route_Sheet_List;</v>
      </c>
    </row>
    <row r="194" spans="8:9" s="45" customFormat="1" ht="15.6" x14ac:dyDescent="0.3">
      <c r="H194" s="48" t="s">
        <v>21</v>
      </c>
      <c r="I194" s="47" t="str">
        <f t="shared" si="7"/>
        <v>create public SYNONYM route_sheet_update for route_sheet_update;</v>
      </c>
    </row>
    <row r="195" spans="8:9" s="45" customFormat="1" ht="15.6" x14ac:dyDescent="0.3">
      <c r="H195" s="46" t="s">
        <v>57</v>
      </c>
      <c r="I195" s="47" t="str">
        <f t="shared" si="7"/>
        <v>create public SYNONYM Vehicle for Vehicle;</v>
      </c>
    </row>
    <row r="196" spans="8:9" s="45" customFormat="1" ht="15.6" x14ac:dyDescent="0.3">
      <c r="H196" s="48" t="s">
        <v>35</v>
      </c>
      <c r="I196" s="47" t="str">
        <f t="shared" si="7"/>
        <v>create public SYNONYM vehicle_delete for vehicle_delete;</v>
      </c>
    </row>
    <row r="197" spans="8:9" s="45" customFormat="1" ht="15.6" x14ac:dyDescent="0.3">
      <c r="H197" s="48" t="s">
        <v>28</v>
      </c>
      <c r="I197" s="47" t="str">
        <f t="shared" si="7"/>
        <v>create public SYNONYM vehicle_insert for vehicle_insert;</v>
      </c>
    </row>
    <row r="198" spans="8:9" s="45" customFormat="1" x14ac:dyDescent="0.3">
      <c r="H198" s="49" t="s">
        <v>62</v>
      </c>
      <c r="I198" s="47" t="str">
        <f t="shared" si="7"/>
        <v>create public SYNONYM Vehicle_List for Vehicle_List;</v>
      </c>
    </row>
    <row r="199" spans="8:9" s="45" customFormat="1" ht="15.6" x14ac:dyDescent="0.3">
      <c r="H199" s="48" t="s">
        <v>29</v>
      </c>
      <c r="I199" s="47" t="str">
        <f t="shared" si="7"/>
        <v>create public SYNONYM vehicle_update for vehicle_update;</v>
      </c>
    </row>
    <row r="200" spans="8:9" ht="15.6" x14ac:dyDescent="0.3">
      <c r="H200" s="43"/>
    </row>
    <row r="201" spans="8:9" ht="15.6" x14ac:dyDescent="0.3">
      <c r="H201" s="44"/>
    </row>
    <row r="202" spans="8:9" ht="15.6" x14ac:dyDescent="0.3">
      <c r="H202" s="44"/>
    </row>
    <row r="203" spans="8:9" ht="15.6" x14ac:dyDescent="0.3">
      <c r="H203" s="44"/>
    </row>
    <row r="204" spans="8:9" ht="15.6" x14ac:dyDescent="0.3">
      <c r="H204" s="44"/>
    </row>
    <row r="205" spans="8:9" ht="15.6" x14ac:dyDescent="0.3">
      <c r="H205" s="44"/>
    </row>
    <row r="206" spans="8:9" ht="15.6" x14ac:dyDescent="0.3">
      <c r="H206" s="44"/>
    </row>
    <row r="207" spans="8:9" ht="15.6" x14ac:dyDescent="0.3">
      <c r="H207" s="44"/>
    </row>
    <row r="208" spans="8:9" ht="15.6" x14ac:dyDescent="0.3">
      <c r="H208" s="44"/>
    </row>
    <row r="209" spans="8:8" ht="15.6" x14ac:dyDescent="0.3">
      <c r="H209" s="44"/>
    </row>
    <row r="210" spans="8:8" ht="15.6" x14ac:dyDescent="0.3">
      <c r="H210" s="44"/>
    </row>
    <row r="211" spans="8:8" ht="15.6" x14ac:dyDescent="0.3">
      <c r="H211" s="44"/>
    </row>
    <row r="212" spans="8:8" ht="15.6" x14ac:dyDescent="0.3">
      <c r="H212" s="44"/>
    </row>
    <row r="213" spans="8:8" ht="15.6" x14ac:dyDescent="0.3">
      <c r="H213" s="44"/>
    </row>
    <row r="214" spans="8:8" ht="15.6" x14ac:dyDescent="0.3">
      <c r="H214" s="44"/>
    </row>
    <row r="215" spans="8:8" ht="15.6" x14ac:dyDescent="0.3">
      <c r="H215" s="44"/>
    </row>
    <row r="216" spans="8:8" ht="15.6" x14ac:dyDescent="0.3">
      <c r="H216" s="44"/>
    </row>
    <row r="217" spans="8:8" ht="15.6" x14ac:dyDescent="0.3">
      <c r="H217" s="44"/>
    </row>
    <row r="218" spans="8:8" ht="15.6" x14ac:dyDescent="0.3">
      <c r="H218" s="44"/>
    </row>
    <row r="219" spans="8:8" ht="15.6" x14ac:dyDescent="0.3">
      <c r="H219" s="44"/>
    </row>
    <row r="220" spans="8:8" ht="15.6" x14ac:dyDescent="0.3">
      <c r="H220" s="44"/>
    </row>
    <row r="221" spans="8:8" ht="15.6" x14ac:dyDescent="0.3">
      <c r="H221" s="44"/>
    </row>
    <row r="222" spans="8:8" ht="15.6" x14ac:dyDescent="0.3">
      <c r="H222" s="44"/>
    </row>
    <row r="223" spans="8:8" ht="15.6" x14ac:dyDescent="0.3">
      <c r="H223" s="44"/>
    </row>
    <row r="224" spans="8:8" ht="15.6" x14ac:dyDescent="0.3">
      <c r="H224" s="44"/>
    </row>
    <row r="225" spans="8:8" ht="15.6" x14ac:dyDescent="0.3">
      <c r="H225" s="44"/>
    </row>
    <row r="226" spans="8:8" ht="15.6" x14ac:dyDescent="0.3">
      <c r="H226" s="44"/>
    </row>
    <row r="227" spans="8:8" ht="15.6" x14ac:dyDescent="0.3">
      <c r="H227" s="44"/>
    </row>
    <row r="228" spans="8:8" ht="15.6" x14ac:dyDescent="0.3">
      <c r="H228" s="44"/>
    </row>
    <row r="229" spans="8:8" ht="15.6" x14ac:dyDescent="0.3">
      <c r="H229" s="44"/>
    </row>
    <row r="230" spans="8:8" ht="15.6" x14ac:dyDescent="0.3">
      <c r="H230" s="44"/>
    </row>
    <row r="231" spans="8:8" ht="15.6" x14ac:dyDescent="0.3">
      <c r="H231" s="44"/>
    </row>
    <row r="232" spans="8:8" ht="15.6" x14ac:dyDescent="0.3">
      <c r="H232" s="44"/>
    </row>
  </sheetData>
  <sortState xmlns:xlrd2="http://schemas.microsoft.com/office/spreadsheetml/2017/richdata2" ref="H151:H232">
    <sortCondition ref="H151:H232"/>
  </sortState>
  <mergeCells count="38">
    <mergeCell ref="J72:J73"/>
    <mergeCell ref="H75:K75"/>
    <mergeCell ref="H76:H129"/>
    <mergeCell ref="J76:J88"/>
    <mergeCell ref="A89:F89"/>
    <mergeCell ref="J89:J121"/>
    <mergeCell ref="A94:F94"/>
    <mergeCell ref="J122:J125"/>
    <mergeCell ref="J126:J129"/>
    <mergeCell ref="A31:A34"/>
    <mergeCell ref="H31:H74"/>
    <mergeCell ref="J31:J40"/>
    <mergeCell ref="A35:A38"/>
    <mergeCell ref="A39:A42"/>
    <mergeCell ref="J41:J71"/>
    <mergeCell ref="A43:A46"/>
    <mergeCell ref="A47:A50"/>
    <mergeCell ref="A51:A54"/>
    <mergeCell ref="A55:F55"/>
    <mergeCell ref="A19:A22"/>
    <mergeCell ref="H20:K20"/>
    <mergeCell ref="H21:H29"/>
    <mergeCell ref="J21:J24"/>
    <mergeCell ref="A23:A26"/>
    <mergeCell ref="J25:J26"/>
    <mergeCell ref="A27:A30"/>
    <mergeCell ref="J27:J28"/>
    <mergeCell ref="H30:K30"/>
    <mergeCell ref="A2:F2"/>
    <mergeCell ref="H2:K2"/>
    <mergeCell ref="A3:A6"/>
    <mergeCell ref="H3:H19"/>
    <mergeCell ref="J3:J5"/>
    <mergeCell ref="J6:J16"/>
    <mergeCell ref="A7:A10"/>
    <mergeCell ref="A11:A14"/>
    <mergeCell ref="A15:A18"/>
    <mergeCell ref="J18:J19"/>
  </mergeCells>
  <conditionalFormatting sqref="A3:F97 H151:H194">
    <cfRule type="cellIs" dxfId="16" priority="18" operator="equal">
      <formula>"X"</formula>
    </cfRule>
  </conditionalFormatting>
  <conditionalFormatting sqref="I22 I6:I10 I62:I74 J74 H75">
    <cfRule type="cellIs" dxfId="15" priority="17" operator="equal">
      <formula>"X"</formula>
    </cfRule>
  </conditionalFormatting>
  <conditionalFormatting sqref="I11:I13">
    <cfRule type="cellIs" dxfId="14" priority="16" operator="equal">
      <formula>"X"</formula>
    </cfRule>
  </conditionalFormatting>
  <conditionalFormatting sqref="I14:I16">
    <cfRule type="cellIs" dxfId="13" priority="15" operator="equal">
      <formula>"X"</formula>
    </cfRule>
  </conditionalFormatting>
  <conditionalFormatting sqref="I17">
    <cfRule type="cellIs" dxfId="12" priority="14" operator="equal">
      <formula>"X"</formula>
    </cfRule>
  </conditionalFormatting>
  <conditionalFormatting sqref="I18:I19">
    <cfRule type="cellIs" dxfId="11" priority="13" operator="equal">
      <formula>"X"</formula>
    </cfRule>
  </conditionalFormatting>
  <conditionalFormatting sqref="I25:I26">
    <cfRule type="cellIs" dxfId="10" priority="12" operator="equal">
      <formula>"X"</formula>
    </cfRule>
  </conditionalFormatting>
  <conditionalFormatting sqref="I27:I28">
    <cfRule type="cellIs" dxfId="9" priority="11" operator="equal">
      <formula>"X"</formula>
    </cfRule>
  </conditionalFormatting>
  <conditionalFormatting sqref="I31:I40">
    <cfRule type="cellIs" dxfId="8" priority="10" operator="equal">
      <formula>"X"</formula>
    </cfRule>
  </conditionalFormatting>
  <conditionalFormatting sqref="I41:I61">
    <cfRule type="cellIs" dxfId="7" priority="9" operator="equal">
      <formula>"X"</formula>
    </cfRule>
  </conditionalFormatting>
  <conditionalFormatting sqref="I76:I88">
    <cfRule type="cellIs" dxfId="6" priority="8" operator="equal">
      <formula>"X"</formula>
    </cfRule>
  </conditionalFormatting>
  <conditionalFormatting sqref="I89:I121">
    <cfRule type="cellIs" dxfId="5" priority="7" operator="equal">
      <formula>"X"</formula>
    </cfRule>
  </conditionalFormatting>
  <conditionalFormatting sqref="I122:I125">
    <cfRule type="cellIs" dxfId="4" priority="6" operator="equal">
      <formula>"X"</formula>
    </cfRule>
  </conditionalFormatting>
  <conditionalFormatting sqref="I126:I129">
    <cfRule type="cellIs" dxfId="3" priority="5" operator="equal">
      <formula>"X"</formula>
    </cfRule>
  </conditionalFormatting>
  <conditionalFormatting sqref="H195:H227">
    <cfRule type="cellIs" dxfId="2" priority="3" operator="equal">
      <formula>"X"</formula>
    </cfRule>
  </conditionalFormatting>
  <conditionalFormatting sqref="H228:H231">
    <cfRule type="cellIs" dxfId="1" priority="2" operator="equal">
      <formula>"X"</formula>
    </cfRule>
  </conditionalFormatting>
  <conditionalFormatting sqref="H232">
    <cfRule type="cellIs" dxfId="0" priority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PostgreSQL</vt:lpstr>
      <vt:lpstr>Mysql</vt:lpstr>
      <vt:lpstr>OracleDB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Ролан Зарипов</dc:creator>
  <cp:lastModifiedBy>Ролан Зарипов</cp:lastModifiedBy>
  <dcterms:created xsi:type="dcterms:W3CDTF">2023-06-02T13:48:08Z</dcterms:created>
  <dcterms:modified xsi:type="dcterms:W3CDTF">2023-06-04T01:48:06Z</dcterms:modified>
</cp:coreProperties>
</file>