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Rolan Firmansyah\Documents\"/>
    </mc:Choice>
  </mc:AlternateContent>
  <xr:revisionPtr revIDLastSave="0" documentId="13_ncr:1_{C34496D6-B057-432A-A5C7-5ADDC9E97283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Sheet1" sheetId="1" r:id="rId1"/>
    <sheet name="Sheet2" sheetId="2" r:id="rId2"/>
  </sheets>
  <calcPr calcId="181029"/>
</workbook>
</file>

<file path=xl/calcChain.xml><?xml version="1.0" encoding="utf-8"?>
<calcChain xmlns="http://schemas.openxmlformats.org/spreadsheetml/2006/main">
  <c r="K19" i="2" l="1"/>
  <c r="K17" i="2"/>
  <c r="K14" i="2"/>
  <c r="J19" i="2"/>
  <c r="J18" i="2"/>
  <c r="J15" i="2"/>
  <c r="J16" i="2"/>
  <c r="J17" i="2"/>
  <c r="J14" i="2"/>
  <c r="I19" i="2"/>
  <c r="H19" i="2"/>
  <c r="H17" i="2"/>
  <c r="H18" i="2"/>
  <c r="H15" i="2"/>
  <c r="H16" i="2"/>
  <c r="H14" i="2"/>
  <c r="E19" i="2"/>
  <c r="D19" i="2"/>
  <c r="C19" i="2"/>
  <c r="B19" i="2"/>
  <c r="F18" i="2"/>
  <c r="F17" i="2"/>
  <c r="F16" i="2"/>
  <c r="F15" i="2"/>
  <c r="F14" i="2"/>
  <c r="F19" i="2" s="1"/>
  <c r="G7" i="2"/>
  <c r="G6" i="2"/>
  <c r="G5" i="2"/>
  <c r="G4" i="2"/>
  <c r="G3" i="2"/>
  <c r="G2" i="2"/>
  <c r="F7" i="2"/>
  <c r="F3" i="2"/>
  <c r="F4" i="2"/>
  <c r="F5" i="2"/>
  <c r="F6" i="2"/>
  <c r="F2" i="2"/>
  <c r="C7" i="2"/>
  <c r="D7" i="2"/>
  <c r="E7" i="2"/>
  <c r="B7" i="2"/>
  <c r="V24" i="1"/>
  <c r="F35" i="1"/>
  <c r="Q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R24" i="1"/>
  <c r="S24" i="1"/>
  <c r="T24" i="1"/>
  <c r="U24" i="1"/>
  <c r="B24" i="1"/>
  <c r="V3" i="1"/>
  <c r="V4" i="1"/>
  <c r="V21" i="1" l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25" i="1" l="1"/>
  <c r="E36" i="1" s="1"/>
  <c r="F38" i="1" s="1"/>
  <c r="F41" i="1" s="1"/>
  <c r="Q23" i="1"/>
  <c r="D23" i="1"/>
  <c r="C23" i="1"/>
  <c r="S23" i="1"/>
  <c r="R23" i="1"/>
  <c r="G23" i="1"/>
  <c r="B23" i="1"/>
  <c r="N23" i="1"/>
  <c r="J23" i="1"/>
  <c r="F23" i="1"/>
  <c r="L23" i="1"/>
  <c r="K23" i="1"/>
  <c r="I23" i="1"/>
  <c r="P23" i="1"/>
  <c r="E23" i="1"/>
  <c r="H23" i="1"/>
  <c r="O23" i="1"/>
  <c r="T23" i="1"/>
  <c r="U23" i="1"/>
  <c r="M23" i="1"/>
</calcChain>
</file>

<file path=xl/sharedStrings.xml><?xml version="1.0" encoding="utf-8"?>
<sst xmlns="http://schemas.openxmlformats.org/spreadsheetml/2006/main" count="65" uniqueCount="53">
  <si>
    <t>Responden</t>
  </si>
  <si>
    <t>Butir Pertanyaan Yang di Berikan</t>
  </si>
  <si>
    <t>TOTAL</t>
  </si>
  <si>
    <t>Rolan Firmansyah</t>
  </si>
  <si>
    <t>dwi retribution</t>
  </si>
  <si>
    <t>Putri Rania Deazzahra</t>
  </si>
  <si>
    <t xml:space="preserve">Priftama sidik tanjung </t>
  </si>
  <si>
    <t>Regitha Zizilia</t>
  </si>
  <si>
    <t>Judith</t>
  </si>
  <si>
    <t xml:space="preserve">Hendri Diana Rusmana </t>
  </si>
  <si>
    <t>Fiona</t>
  </si>
  <si>
    <t>Rendy adhinata</t>
  </si>
  <si>
    <t>Natasya</t>
  </si>
  <si>
    <t xml:space="preserve">Amelia Kesuma </t>
  </si>
  <si>
    <t>devana</t>
  </si>
  <si>
    <t>Erwin Mahlana</t>
  </si>
  <si>
    <t>Adinda Rahma</t>
  </si>
  <si>
    <t>s</t>
  </si>
  <si>
    <t>Hauna</t>
  </si>
  <si>
    <t xml:space="preserve">Rizal Zulkipli </t>
  </si>
  <si>
    <t>farhan andhika hardhiyanto</t>
  </si>
  <si>
    <t>Fauzi</t>
  </si>
  <si>
    <t>NOTE</t>
  </si>
  <si>
    <t>Sangat Setuju</t>
  </si>
  <si>
    <t>Setuju</t>
  </si>
  <si>
    <t>Ragu-Ragu</t>
  </si>
  <si>
    <t>Tidak Setuju</t>
  </si>
  <si>
    <t>Sangat Tidak Setuju</t>
  </si>
  <si>
    <t>Validitas</t>
  </si>
  <si>
    <t>Varian Tap Butir</t>
  </si>
  <si>
    <t>Var Total =</t>
  </si>
  <si>
    <t>K/k-1</t>
  </si>
  <si>
    <t xml:space="preserve">K </t>
  </si>
  <si>
    <t>SKALA</t>
  </si>
  <si>
    <t xml:space="preserve">Boundary Object </t>
  </si>
  <si>
    <t>Input Control</t>
  </si>
  <si>
    <t>Process Control</t>
  </si>
  <si>
    <t>Output Control</t>
  </si>
  <si>
    <t>%</t>
  </si>
  <si>
    <t>Sangat Tidak Setuju (1)</t>
  </si>
  <si>
    <t>Setuju (4)</t>
  </si>
  <si>
    <t>Sangat Setuju (5)</t>
  </si>
  <si>
    <t>Tidak Setuju (2)</t>
  </si>
  <si>
    <t>Ragu-Ragu (3)</t>
  </si>
  <si>
    <t>Total Semua</t>
  </si>
  <si>
    <t>Total</t>
  </si>
  <si>
    <t>PERHITUNGAN TANGGAPAN</t>
  </si>
  <si>
    <t xml:space="preserve">Point </t>
  </si>
  <si>
    <t>%Point</t>
  </si>
  <si>
    <t>PERHITUNGAN HASIL PENERIMAAN</t>
  </si>
  <si>
    <t xml:space="preserve">Total Point </t>
  </si>
  <si>
    <t>Total Point (Mutlak)</t>
  </si>
  <si>
    <t>Total Penerimaan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</si>
</sst>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rgb="FFFFFFFF"/>
      <name val="Arial"/>
      <family val="2"/>
      <scheme val="minor"/>
    </font>
    <font>
      <sz val="10"/>
      <color rgb="FFFFFFFF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theme="4" tint="0.79998168889431442"/>
        <bgColor theme="6"/>
      </patternFill>
    </fill>
    <fill>
      <patternFill patternType="solid">
        <fgColor theme="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3">
    <xf numFmtId="0" fontId="0" fillId="0" borderId="0" xfId="0"/>
    <xf numFmtId="0" fontId="1" fillId="0" borderId="5" xfId="0" applyFont="1" applyBorder="1"/>
    <xf numFmtId="0" fontId="1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0" fontId="4" fillId="2" borderId="0" xfId="0" applyFont="1" applyFill="1" applyAlignment="1">
      <alignment horizontal="center" vertical="center"/>
    </xf>
    <xf numFmtId="0" fontId="5" fillId="0" borderId="0" xfId="0" applyFont="1"/>
    <xf numFmtId="0" fontId="5" fillId="2" borderId="0" xfId="0" applyFont="1" applyFill="1" applyAlignment="1">
      <alignment horizontal="center"/>
    </xf>
    <xf numFmtId="0" fontId="1" fillId="3" borderId="5" xfId="0" applyFont="1" applyFill="1" applyBorder="1"/>
    <xf numFmtId="0" fontId="1" fillId="4" borderId="0" xfId="0" applyFont="1" applyFill="1"/>
    <xf numFmtId="0" fontId="6" fillId="0" borderId="0" xfId="0" applyFont="1"/>
    <xf numFmtId="0" fontId="3" fillId="0" borderId="0" xfId="0" applyFont="1" applyAlignment="1">
      <alignment horizontal="center" vertical="center"/>
    </xf>
    <xf numFmtId="0" fontId="6" fillId="5" borderId="0" xfId="0" applyFont="1" applyFill="1"/>
    <xf numFmtId="0" fontId="0" fillId="5" borderId="0" xfId="0" applyFill="1"/>
    <xf numFmtId="0" fontId="0" fillId="0" borderId="0" xfId="0" applyAlignment="1">
      <alignment horizontal="center"/>
    </xf>
    <xf numFmtId="0" fontId="6" fillId="6" borderId="0" xfId="0" applyFont="1" applyFill="1"/>
    <xf numFmtId="0" fontId="7" fillId="7" borderId="0" xfId="0" applyFont="1" applyFill="1"/>
    <xf numFmtId="0" fontId="8" fillId="7" borderId="0" xfId="0" applyFont="1" applyFill="1" applyAlignment="1">
      <alignment horizontal="center"/>
    </xf>
    <xf numFmtId="0" fontId="6" fillId="7" borderId="0" xfId="0" applyFont="1" applyFill="1"/>
    <xf numFmtId="9" fontId="0" fillId="0" borderId="0" xfId="1" applyFont="1"/>
    <xf numFmtId="0" fontId="0" fillId="7" borderId="0" xfId="0" applyFill="1" applyAlignment="1">
      <alignment horizontal="center"/>
    </xf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0" fillId="5" borderId="0" xfId="0" applyFill="1" applyAlignment="1">
      <alignment horizontal="center"/>
    </xf>
    <xf numFmtId="0" fontId="7" fillId="5" borderId="0" xfId="0" applyFont="1" applyFill="1" applyAlignment="1">
      <alignment horizontal="center"/>
    </xf>
    <xf numFmtId="2" fontId="0" fillId="0" borderId="0" xfId="1" applyNumberFormat="1" applyFont="1"/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32</xdr:row>
      <xdr:rowOff>81644</xdr:rowOff>
    </xdr:from>
    <xdr:to>
      <xdr:col>3</xdr:col>
      <xdr:colOff>822068</xdr:colOff>
      <xdr:row>43</xdr:row>
      <xdr:rowOff>3423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C04361-E113-4A51-9FC0-DBDDC386BF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79430"/>
          <a:ext cx="4441568" cy="21190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52551</xdr:colOff>
      <xdr:row>34</xdr:row>
      <xdr:rowOff>190500</xdr:rowOff>
    </xdr:from>
    <xdr:to>
      <xdr:col>4</xdr:col>
      <xdr:colOff>407275</xdr:colOff>
      <xdr:row>36</xdr:row>
      <xdr:rowOff>150966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91328B1-D884-4944-810A-08E821AE4C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98275" y="10043948"/>
          <a:ext cx="354724" cy="354604"/>
        </a:xfrm>
        <a:prstGeom prst="rect">
          <a:avLst/>
        </a:prstGeom>
      </xdr:spPr>
    </xdr:pic>
    <xdr:clientData/>
  </xdr:twoCellAnchor>
  <xdr:twoCellAnchor editAs="oneCell">
    <xdr:from>
      <xdr:col>3</xdr:col>
      <xdr:colOff>873671</xdr:colOff>
      <xdr:row>36</xdr:row>
      <xdr:rowOff>190500</xdr:rowOff>
    </xdr:from>
    <xdr:to>
      <xdr:col>4</xdr:col>
      <xdr:colOff>918531</xdr:colOff>
      <xdr:row>39</xdr:row>
      <xdr:rowOff>100622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614EDE4-7B91-4C91-9121-F66BFAA861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93171" y="10438086"/>
          <a:ext cx="971084" cy="5013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41"/>
  <sheetViews>
    <sheetView topLeftCell="A21" zoomScale="115" zoomScaleNormal="115" workbookViewId="0">
      <selection activeCell="N28" sqref="N28"/>
    </sheetView>
  </sheetViews>
  <sheetFormatPr defaultColWidth="12.5703125" defaultRowHeight="15.75" customHeight="1" x14ac:dyDescent="0.2"/>
  <cols>
    <col min="1" max="1" width="24.140625" customWidth="1"/>
    <col min="2" max="2" width="15.85546875" customWidth="1"/>
    <col min="3" max="3" width="14.28515625" customWidth="1"/>
    <col min="4" max="4" width="13.85546875" customWidth="1"/>
    <col min="5" max="5" width="16.7109375" customWidth="1"/>
    <col min="6" max="6" width="14.42578125" customWidth="1"/>
    <col min="7" max="7" width="18.85546875" customWidth="1"/>
    <col min="8" max="8" width="16.140625" customWidth="1"/>
    <col min="9" max="9" width="14.85546875" customWidth="1"/>
    <col min="10" max="10" width="16.7109375" customWidth="1"/>
    <col min="11" max="11" width="16.85546875" customWidth="1"/>
    <col min="12" max="12" width="17.7109375" customWidth="1"/>
    <col min="13" max="13" width="18.85546875" customWidth="1"/>
    <col min="14" max="14" width="18.5703125" customWidth="1"/>
    <col min="15" max="15" width="16.5703125" customWidth="1"/>
    <col min="16" max="16" width="17.85546875" customWidth="1"/>
    <col min="17" max="17" width="16.5703125" customWidth="1"/>
    <col min="18" max="18" width="15.5703125" customWidth="1"/>
    <col min="19" max="19" width="18.42578125" customWidth="1"/>
    <col min="20" max="20" width="15.42578125" customWidth="1"/>
    <col min="21" max="21" width="16.85546875" customWidth="1"/>
  </cols>
  <sheetData>
    <row r="1" spans="1:22" ht="12.75" x14ac:dyDescent="0.2">
      <c r="A1" s="25" t="s">
        <v>0</v>
      </c>
      <c r="B1" s="22" t="s">
        <v>1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4"/>
      <c r="V1" s="1"/>
    </row>
    <row r="2" spans="1:22" ht="12.75" x14ac:dyDescent="0.2">
      <c r="A2" s="26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 t="s">
        <v>2</v>
      </c>
    </row>
    <row r="3" spans="1:22" ht="23.25" customHeight="1" x14ac:dyDescent="0.2">
      <c r="A3" s="3" t="s">
        <v>3</v>
      </c>
      <c r="B3" s="3">
        <v>4</v>
      </c>
      <c r="C3" s="3">
        <v>4</v>
      </c>
      <c r="D3" s="3">
        <v>4</v>
      </c>
      <c r="E3" s="3">
        <v>4</v>
      </c>
      <c r="F3" s="3">
        <v>4</v>
      </c>
      <c r="G3" s="3">
        <v>4</v>
      </c>
      <c r="H3" s="3">
        <v>4</v>
      </c>
      <c r="I3" s="3">
        <v>4</v>
      </c>
      <c r="J3" s="3">
        <v>4</v>
      </c>
      <c r="K3" s="3">
        <v>3</v>
      </c>
      <c r="L3" s="3">
        <v>3</v>
      </c>
      <c r="M3" s="3">
        <v>4</v>
      </c>
      <c r="N3" s="3">
        <v>3</v>
      </c>
      <c r="O3" s="3">
        <v>4</v>
      </c>
      <c r="P3" s="3">
        <v>4</v>
      </c>
      <c r="Q3" s="3">
        <v>4</v>
      </c>
      <c r="R3" s="3">
        <v>4</v>
      </c>
      <c r="S3" s="3">
        <v>3</v>
      </c>
      <c r="T3" s="3">
        <v>4</v>
      </c>
      <c r="U3" s="3">
        <v>4</v>
      </c>
      <c r="V3" s="1">
        <f>SUM(B3:U3)</f>
        <v>76</v>
      </c>
    </row>
    <row r="4" spans="1:22" ht="28.5" customHeight="1" x14ac:dyDescent="0.2">
      <c r="A4" s="3" t="s">
        <v>4</v>
      </c>
      <c r="B4" s="3">
        <v>4</v>
      </c>
      <c r="C4" s="3">
        <v>5</v>
      </c>
      <c r="D4" s="3">
        <v>5</v>
      </c>
      <c r="E4" s="3">
        <v>4</v>
      </c>
      <c r="F4" s="3">
        <v>5</v>
      </c>
      <c r="G4" s="3">
        <v>4</v>
      </c>
      <c r="H4" s="3">
        <v>5</v>
      </c>
      <c r="I4" s="3">
        <v>4</v>
      </c>
      <c r="J4" s="3">
        <v>5</v>
      </c>
      <c r="K4" s="3">
        <v>4</v>
      </c>
      <c r="L4" s="3">
        <v>4</v>
      </c>
      <c r="M4" s="3">
        <v>5</v>
      </c>
      <c r="N4" s="3">
        <v>5</v>
      </c>
      <c r="O4" s="3">
        <v>4</v>
      </c>
      <c r="P4" s="3">
        <v>5</v>
      </c>
      <c r="Q4" s="3">
        <v>5</v>
      </c>
      <c r="R4" s="3">
        <v>4</v>
      </c>
      <c r="S4" s="3">
        <v>5</v>
      </c>
      <c r="T4" s="3">
        <v>5</v>
      </c>
      <c r="U4" s="3">
        <v>4</v>
      </c>
      <c r="V4" s="1">
        <f>SUM(B4:U4)</f>
        <v>91</v>
      </c>
    </row>
    <row r="5" spans="1:22" ht="29.25" customHeight="1" x14ac:dyDescent="0.2">
      <c r="A5" s="3" t="s">
        <v>5</v>
      </c>
      <c r="B5" s="3">
        <v>5</v>
      </c>
      <c r="C5" s="3">
        <v>5</v>
      </c>
      <c r="D5" s="3">
        <v>5</v>
      </c>
      <c r="E5" s="3">
        <v>5</v>
      </c>
      <c r="F5" s="3">
        <v>4</v>
      </c>
      <c r="G5" s="3">
        <v>5</v>
      </c>
      <c r="H5" s="3">
        <v>5</v>
      </c>
      <c r="I5" s="3">
        <v>4</v>
      </c>
      <c r="J5" s="3">
        <v>4</v>
      </c>
      <c r="K5" s="3">
        <v>5</v>
      </c>
      <c r="L5" s="3">
        <v>3</v>
      </c>
      <c r="M5" s="3">
        <v>4</v>
      </c>
      <c r="N5" s="3">
        <v>4</v>
      </c>
      <c r="O5" s="3">
        <v>4</v>
      </c>
      <c r="P5" s="3">
        <v>4</v>
      </c>
      <c r="Q5" s="3">
        <v>4</v>
      </c>
      <c r="R5" s="3">
        <v>3</v>
      </c>
      <c r="S5" s="3">
        <v>3</v>
      </c>
      <c r="T5" s="3">
        <v>4</v>
      </c>
      <c r="U5" s="3">
        <v>4</v>
      </c>
      <c r="V5" s="1">
        <f t="shared" ref="V5:V21" si="0">SUM(B5:U5)</f>
        <v>84</v>
      </c>
    </row>
    <row r="6" spans="1:22" ht="31.5" customHeight="1" x14ac:dyDescent="0.2">
      <c r="A6" s="3" t="s">
        <v>6</v>
      </c>
      <c r="B6" s="3">
        <v>3</v>
      </c>
      <c r="C6" s="3">
        <v>3</v>
      </c>
      <c r="D6" s="3">
        <v>3</v>
      </c>
      <c r="E6" s="3">
        <v>3</v>
      </c>
      <c r="F6" s="3">
        <v>3</v>
      </c>
      <c r="G6" s="3">
        <v>4</v>
      </c>
      <c r="H6" s="3">
        <v>3</v>
      </c>
      <c r="I6" s="3">
        <v>4</v>
      </c>
      <c r="J6" s="3">
        <v>3</v>
      </c>
      <c r="K6" s="3">
        <v>1</v>
      </c>
      <c r="L6" s="3">
        <v>3</v>
      </c>
      <c r="M6" s="3">
        <v>3</v>
      </c>
      <c r="N6" s="3">
        <v>3</v>
      </c>
      <c r="O6" s="3">
        <v>3</v>
      </c>
      <c r="P6" s="3">
        <v>3</v>
      </c>
      <c r="Q6" s="3">
        <v>4</v>
      </c>
      <c r="R6" s="3">
        <v>4</v>
      </c>
      <c r="S6" s="3">
        <v>1</v>
      </c>
      <c r="T6" s="3">
        <v>3</v>
      </c>
      <c r="U6" s="3">
        <v>2</v>
      </c>
      <c r="V6" s="1">
        <f t="shared" si="0"/>
        <v>59</v>
      </c>
    </row>
    <row r="7" spans="1:22" ht="28.5" customHeight="1" x14ac:dyDescent="0.2">
      <c r="A7" s="3" t="s">
        <v>7</v>
      </c>
      <c r="B7" s="3">
        <v>4</v>
      </c>
      <c r="C7" s="3">
        <v>4</v>
      </c>
      <c r="D7" s="3">
        <v>4</v>
      </c>
      <c r="E7" s="3">
        <v>4</v>
      </c>
      <c r="F7" s="3">
        <v>4</v>
      </c>
      <c r="G7" s="3">
        <v>5</v>
      </c>
      <c r="H7" s="3">
        <v>5</v>
      </c>
      <c r="I7" s="3">
        <v>5</v>
      </c>
      <c r="J7" s="3">
        <v>4</v>
      </c>
      <c r="K7" s="3">
        <v>4</v>
      </c>
      <c r="L7" s="3">
        <v>4</v>
      </c>
      <c r="M7" s="3">
        <v>4</v>
      </c>
      <c r="N7" s="3">
        <v>4</v>
      </c>
      <c r="O7" s="3">
        <v>5</v>
      </c>
      <c r="P7" s="3">
        <v>5</v>
      </c>
      <c r="Q7" s="3">
        <v>4</v>
      </c>
      <c r="R7" s="3">
        <v>4</v>
      </c>
      <c r="S7" s="3">
        <v>4</v>
      </c>
      <c r="T7" s="3">
        <v>3</v>
      </c>
      <c r="U7" s="3">
        <v>4</v>
      </c>
      <c r="V7" s="1">
        <f t="shared" si="0"/>
        <v>84</v>
      </c>
    </row>
    <row r="8" spans="1:22" ht="31.5" customHeight="1" x14ac:dyDescent="0.2">
      <c r="A8" s="3" t="s">
        <v>8</v>
      </c>
      <c r="B8" s="3">
        <v>4</v>
      </c>
      <c r="C8" s="3">
        <v>4</v>
      </c>
      <c r="D8" s="3">
        <v>3</v>
      </c>
      <c r="E8" s="3">
        <v>4</v>
      </c>
      <c r="F8" s="3">
        <v>5</v>
      </c>
      <c r="G8" s="3">
        <v>5</v>
      </c>
      <c r="H8" s="3">
        <v>5</v>
      </c>
      <c r="I8" s="3">
        <v>5</v>
      </c>
      <c r="J8" s="3">
        <v>3</v>
      </c>
      <c r="K8" s="3">
        <v>5</v>
      </c>
      <c r="L8" s="3">
        <v>3</v>
      </c>
      <c r="M8" s="3">
        <v>4</v>
      </c>
      <c r="N8" s="3">
        <v>4</v>
      </c>
      <c r="O8" s="3">
        <v>3</v>
      </c>
      <c r="P8" s="3">
        <v>2</v>
      </c>
      <c r="Q8" s="3">
        <v>5</v>
      </c>
      <c r="R8" s="3">
        <v>5</v>
      </c>
      <c r="S8" s="3">
        <v>5</v>
      </c>
      <c r="T8" s="3">
        <v>5</v>
      </c>
      <c r="U8" s="3">
        <v>3</v>
      </c>
      <c r="V8" s="1">
        <f t="shared" si="0"/>
        <v>82</v>
      </c>
    </row>
    <row r="9" spans="1:22" ht="30.75" customHeight="1" x14ac:dyDescent="0.2">
      <c r="A9" s="3" t="s">
        <v>9</v>
      </c>
      <c r="B9" s="3">
        <v>5</v>
      </c>
      <c r="C9" s="3">
        <v>5</v>
      </c>
      <c r="D9" s="3">
        <v>5</v>
      </c>
      <c r="E9" s="3">
        <v>5</v>
      </c>
      <c r="F9" s="3">
        <v>5</v>
      </c>
      <c r="G9" s="3">
        <v>5</v>
      </c>
      <c r="H9" s="3">
        <v>5</v>
      </c>
      <c r="I9" s="3">
        <v>5</v>
      </c>
      <c r="J9" s="3">
        <v>5</v>
      </c>
      <c r="K9" s="3">
        <v>5</v>
      </c>
      <c r="L9" s="3">
        <v>5</v>
      </c>
      <c r="M9" s="3">
        <v>5</v>
      </c>
      <c r="N9" s="3">
        <v>5</v>
      </c>
      <c r="O9" s="3">
        <v>5</v>
      </c>
      <c r="P9" s="3">
        <v>5</v>
      </c>
      <c r="Q9" s="3">
        <v>5</v>
      </c>
      <c r="R9" s="3">
        <v>5</v>
      </c>
      <c r="S9" s="3">
        <v>5</v>
      </c>
      <c r="T9" s="3">
        <v>5</v>
      </c>
      <c r="U9" s="3">
        <v>5</v>
      </c>
      <c r="V9" s="1">
        <f t="shared" si="0"/>
        <v>100</v>
      </c>
    </row>
    <row r="10" spans="1:22" ht="29.25" customHeight="1" x14ac:dyDescent="0.2">
      <c r="A10" s="3" t="s">
        <v>10</v>
      </c>
      <c r="B10" s="3">
        <v>4</v>
      </c>
      <c r="C10" s="3">
        <v>5</v>
      </c>
      <c r="D10" s="3">
        <v>3</v>
      </c>
      <c r="E10" s="3">
        <v>4</v>
      </c>
      <c r="F10" s="3">
        <v>3</v>
      </c>
      <c r="G10" s="3">
        <v>2</v>
      </c>
      <c r="H10" s="3">
        <v>5</v>
      </c>
      <c r="I10" s="3">
        <v>5</v>
      </c>
      <c r="J10" s="3">
        <v>4</v>
      </c>
      <c r="K10" s="3">
        <v>4</v>
      </c>
      <c r="L10" s="3">
        <v>4</v>
      </c>
      <c r="M10" s="3">
        <v>3</v>
      </c>
      <c r="N10" s="3">
        <v>5</v>
      </c>
      <c r="O10" s="3">
        <v>5</v>
      </c>
      <c r="P10" s="3">
        <v>2</v>
      </c>
      <c r="Q10" s="3">
        <v>5</v>
      </c>
      <c r="R10" s="3">
        <v>4</v>
      </c>
      <c r="S10" s="3">
        <v>4</v>
      </c>
      <c r="T10" s="3">
        <v>5</v>
      </c>
      <c r="U10" s="3">
        <v>5</v>
      </c>
      <c r="V10" s="1">
        <f t="shared" si="0"/>
        <v>81</v>
      </c>
    </row>
    <row r="11" spans="1:22" ht="27.75" customHeight="1" x14ac:dyDescent="0.2">
      <c r="A11" s="3" t="s">
        <v>11</v>
      </c>
      <c r="B11" s="3">
        <v>4</v>
      </c>
      <c r="C11" s="3">
        <v>4</v>
      </c>
      <c r="D11" s="3">
        <v>4</v>
      </c>
      <c r="E11" s="3">
        <v>4</v>
      </c>
      <c r="F11" s="3">
        <v>4</v>
      </c>
      <c r="G11" s="3">
        <v>5</v>
      </c>
      <c r="H11" s="3">
        <v>5</v>
      </c>
      <c r="I11" s="3">
        <v>5</v>
      </c>
      <c r="J11" s="3">
        <v>4</v>
      </c>
      <c r="K11" s="3">
        <v>5</v>
      </c>
      <c r="L11" s="3">
        <v>5</v>
      </c>
      <c r="M11" s="3">
        <v>5</v>
      </c>
      <c r="N11" s="3">
        <v>5</v>
      </c>
      <c r="O11" s="3">
        <v>5</v>
      </c>
      <c r="P11" s="3">
        <v>3</v>
      </c>
      <c r="Q11" s="3">
        <v>4</v>
      </c>
      <c r="R11" s="3">
        <v>4</v>
      </c>
      <c r="S11" s="3">
        <v>4</v>
      </c>
      <c r="T11" s="3">
        <v>4</v>
      </c>
      <c r="U11" s="3">
        <v>4</v>
      </c>
      <c r="V11" s="1">
        <f t="shared" si="0"/>
        <v>87</v>
      </c>
    </row>
    <row r="12" spans="1:22" ht="30.75" customHeight="1" x14ac:dyDescent="0.2">
      <c r="A12" s="3" t="s">
        <v>12</v>
      </c>
      <c r="B12" s="3">
        <v>4</v>
      </c>
      <c r="C12" s="3">
        <v>3</v>
      </c>
      <c r="D12" s="3">
        <v>4</v>
      </c>
      <c r="E12" s="3">
        <v>3</v>
      </c>
      <c r="F12" s="3">
        <v>2</v>
      </c>
      <c r="G12" s="3">
        <v>2</v>
      </c>
      <c r="H12" s="3">
        <v>5</v>
      </c>
      <c r="I12" s="3">
        <v>4</v>
      </c>
      <c r="J12" s="3">
        <v>3</v>
      </c>
      <c r="K12" s="3">
        <v>5</v>
      </c>
      <c r="L12" s="3">
        <v>3</v>
      </c>
      <c r="M12" s="3">
        <v>4</v>
      </c>
      <c r="N12" s="3">
        <v>4</v>
      </c>
      <c r="O12" s="3">
        <v>4</v>
      </c>
      <c r="P12" s="3">
        <v>4</v>
      </c>
      <c r="Q12" s="3">
        <v>4</v>
      </c>
      <c r="R12" s="3">
        <v>4</v>
      </c>
      <c r="S12" s="3">
        <v>3</v>
      </c>
      <c r="T12" s="3">
        <v>2</v>
      </c>
      <c r="U12" s="3">
        <v>4</v>
      </c>
      <c r="V12" s="1">
        <f t="shared" si="0"/>
        <v>71</v>
      </c>
    </row>
    <row r="13" spans="1:22" ht="27.75" customHeight="1" x14ac:dyDescent="0.2">
      <c r="A13" s="3" t="s">
        <v>13</v>
      </c>
      <c r="B13" s="3">
        <v>4</v>
      </c>
      <c r="C13" s="3">
        <v>3</v>
      </c>
      <c r="D13" s="3">
        <v>3</v>
      </c>
      <c r="E13" s="3">
        <v>4</v>
      </c>
      <c r="F13" s="3">
        <v>4</v>
      </c>
      <c r="G13" s="3">
        <v>5</v>
      </c>
      <c r="H13" s="3">
        <v>4</v>
      </c>
      <c r="I13" s="3">
        <v>4</v>
      </c>
      <c r="J13" s="3">
        <v>3</v>
      </c>
      <c r="K13" s="3">
        <v>4</v>
      </c>
      <c r="L13" s="3">
        <v>3</v>
      </c>
      <c r="M13" s="3">
        <v>4</v>
      </c>
      <c r="N13" s="3">
        <v>4</v>
      </c>
      <c r="O13" s="3">
        <v>2</v>
      </c>
      <c r="P13" s="3">
        <v>3</v>
      </c>
      <c r="Q13" s="3">
        <v>4</v>
      </c>
      <c r="R13" s="3">
        <v>3</v>
      </c>
      <c r="S13" s="3">
        <v>3</v>
      </c>
      <c r="T13" s="3">
        <v>4</v>
      </c>
      <c r="U13" s="3">
        <v>4</v>
      </c>
      <c r="V13" s="1">
        <f t="shared" si="0"/>
        <v>72</v>
      </c>
    </row>
    <row r="14" spans="1:22" ht="35.25" customHeight="1" x14ac:dyDescent="0.2">
      <c r="A14" s="3" t="s">
        <v>14</v>
      </c>
      <c r="B14" s="3">
        <v>4</v>
      </c>
      <c r="C14" s="3">
        <v>3</v>
      </c>
      <c r="D14" s="3">
        <v>4</v>
      </c>
      <c r="E14" s="3">
        <v>3</v>
      </c>
      <c r="F14" s="3">
        <v>3</v>
      </c>
      <c r="G14" s="3">
        <v>4</v>
      </c>
      <c r="H14" s="3">
        <v>4</v>
      </c>
      <c r="I14" s="3">
        <v>4</v>
      </c>
      <c r="J14" s="3">
        <v>3</v>
      </c>
      <c r="K14" s="3">
        <v>4</v>
      </c>
      <c r="L14" s="3">
        <v>3</v>
      </c>
      <c r="M14" s="3">
        <v>4</v>
      </c>
      <c r="N14" s="3">
        <v>4</v>
      </c>
      <c r="O14" s="3">
        <v>4</v>
      </c>
      <c r="P14" s="3">
        <v>4</v>
      </c>
      <c r="Q14" s="3">
        <v>4</v>
      </c>
      <c r="R14" s="3">
        <v>4</v>
      </c>
      <c r="S14" s="3">
        <v>3</v>
      </c>
      <c r="T14" s="3">
        <v>4</v>
      </c>
      <c r="U14" s="3">
        <v>4</v>
      </c>
      <c r="V14" s="1">
        <f t="shared" si="0"/>
        <v>74</v>
      </c>
    </row>
    <row r="15" spans="1:22" ht="34.5" customHeight="1" x14ac:dyDescent="0.2">
      <c r="A15" s="3" t="s">
        <v>15</v>
      </c>
      <c r="B15" s="3">
        <v>3</v>
      </c>
      <c r="C15" s="3">
        <v>3</v>
      </c>
      <c r="D15" s="3">
        <v>3</v>
      </c>
      <c r="E15" s="3">
        <v>3</v>
      </c>
      <c r="F15" s="3">
        <v>3</v>
      </c>
      <c r="G15" s="3">
        <v>3</v>
      </c>
      <c r="H15" s="3">
        <v>3</v>
      </c>
      <c r="I15" s="3">
        <v>3</v>
      </c>
      <c r="J15" s="3">
        <v>3</v>
      </c>
      <c r="K15" s="3">
        <v>3</v>
      </c>
      <c r="L15" s="3">
        <v>3</v>
      </c>
      <c r="M15" s="3">
        <v>3</v>
      </c>
      <c r="N15" s="3">
        <v>3</v>
      </c>
      <c r="O15" s="3">
        <v>3</v>
      </c>
      <c r="P15" s="3">
        <v>3</v>
      </c>
      <c r="Q15" s="3">
        <v>3</v>
      </c>
      <c r="R15" s="3">
        <v>3</v>
      </c>
      <c r="S15" s="3">
        <v>3</v>
      </c>
      <c r="T15" s="3">
        <v>3</v>
      </c>
      <c r="U15" s="3">
        <v>3</v>
      </c>
      <c r="V15" s="1">
        <f t="shared" si="0"/>
        <v>60</v>
      </c>
    </row>
    <row r="16" spans="1:22" ht="32.25" customHeight="1" x14ac:dyDescent="0.2">
      <c r="A16" s="3" t="s">
        <v>16</v>
      </c>
      <c r="B16" s="3">
        <v>5</v>
      </c>
      <c r="C16" s="3">
        <v>4</v>
      </c>
      <c r="D16" s="3">
        <v>5</v>
      </c>
      <c r="E16" s="3">
        <v>4</v>
      </c>
      <c r="F16" s="3">
        <v>5</v>
      </c>
      <c r="G16" s="3">
        <v>2</v>
      </c>
      <c r="H16" s="3">
        <v>5</v>
      </c>
      <c r="I16" s="3">
        <v>4</v>
      </c>
      <c r="J16" s="3">
        <v>3</v>
      </c>
      <c r="K16" s="3">
        <v>4</v>
      </c>
      <c r="L16" s="3">
        <v>4</v>
      </c>
      <c r="M16" s="3">
        <v>4</v>
      </c>
      <c r="N16" s="3">
        <v>4</v>
      </c>
      <c r="O16" s="3">
        <v>4</v>
      </c>
      <c r="P16" s="3">
        <v>4</v>
      </c>
      <c r="Q16" s="3">
        <v>4</v>
      </c>
      <c r="R16" s="3">
        <v>4</v>
      </c>
      <c r="S16" s="3">
        <v>4</v>
      </c>
      <c r="T16" s="3">
        <v>4</v>
      </c>
      <c r="U16" s="3">
        <v>4</v>
      </c>
      <c r="V16" s="1">
        <f t="shared" si="0"/>
        <v>81</v>
      </c>
    </row>
    <row r="17" spans="1:23" ht="31.5" customHeight="1" x14ac:dyDescent="0.2">
      <c r="A17" s="3" t="s">
        <v>17</v>
      </c>
      <c r="B17" s="3">
        <v>4</v>
      </c>
      <c r="C17" s="3">
        <v>4</v>
      </c>
      <c r="D17" s="3">
        <v>4</v>
      </c>
      <c r="E17" s="3">
        <v>4</v>
      </c>
      <c r="F17" s="3">
        <v>3</v>
      </c>
      <c r="G17" s="3">
        <v>4</v>
      </c>
      <c r="H17" s="3">
        <v>4</v>
      </c>
      <c r="I17" s="3">
        <v>4</v>
      </c>
      <c r="J17" s="3">
        <v>4</v>
      </c>
      <c r="K17" s="3">
        <v>3</v>
      </c>
      <c r="L17" s="3">
        <v>3</v>
      </c>
      <c r="M17" s="3">
        <v>3</v>
      </c>
      <c r="N17" s="3">
        <v>2</v>
      </c>
      <c r="O17" s="3">
        <v>4</v>
      </c>
      <c r="P17" s="3">
        <v>5</v>
      </c>
      <c r="Q17" s="3">
        <v>3</v>
      </c>
      <c r="R17" s="3">
        <v>3</v>
      </c>
      <c r="S17" s="3">
        <v>3</v>
      </c>
      <c r="T17" s="3">
        <v>3</v>
      </c>
      <c r="U17" s="3">
        <v>3</v>
      </c>
      <c r="V17" s="1">
        <f t="shared" si="0"/>
        <v>70</v>
      </c>
    </row>
    <row r="18" spans="1:23" ht="26.25" customHeight="1" x14ac:dyDescent="0.2">
      <c r="A18" s="3" t="s">
        <v>18</v>
      </c>
      <c r="B18" s="3">
        <v>3</v>
      </c>
      <c r="C18" s="3">
        <v>2</v>
      </c>
      <c r="D18" s="3">
        <v>5</v>
      </c>
      <c r="E18" s="3">
        <v>2</v>
      </c>
      <c r="F18" s="3">
        <v>2</v>
      </c>
      <c r="G18" s="3">
        <v>2</v>
      </c>
      <c r="H18" s="3">
        <v>4</v>
      </c>
      <c r="I18" s="3">
        <v>5</v>
      </c>
      <c r="J18" s="3">
        <v>2</v>
      </c>
      <c r="K18" s="3">
        <v>4</v>
      </c>
      <c r="L18" s="3">
        <v>3</v>
      </c>
      <c r="M18" s="3">
        <v>4</v>
      </c>
      <c r="N18" s="3">
        <v>5</v>
      </c>
      <c r="O18" s="3">
        <v>4</v>
      </c>
      <c r="P18" s="3">
        <v>2</v>
      </c>
      <c r="Q18" s="3">
        <v>5</v>
      </c>
      <c r="R18" s="3">
        <v>4</v>
      </c>
      <c r="S18" s="3">
        <v>2</v>
      </c>
      <c r="T18" s="3">
        <v>4</v>
      </c>
      <c r="U18" s="3">
        <v>5</v>
      </c>
      <c r="V18" s="1">
        <f t="shared" si="0"/>
        <v>69</v>
      </c>
    </row>
    <row r="19" spans="1:23" ht="30.75" customHeight="1" x14ac:dyDescent="0.2">
      <c r="A19" s="3" t="s">
        <v>19</v>
      </c>
      <c r="B19" s="3">
        <v>5</v>
      </c>
      <c r="C19" s="3">
        <v>5</v>
      </c>
      <c r="D19" s="3">
        <v>5</v>
      </c>
      <c r="E19" s="3">
        <v>5</v>
      </c>
      <c r="F19" s="3">
        <v>5</v>
      </c>
      <c r="G19" s="3">
        <v>5</v>
      </c>
      <c r="H19" s="3">
        <v>5</v>
      </c>
      <c r="I19" s="3">
        <v>5</v>
      </c>
      <c r="J19" s="3">
        <v>5</v>
      </c>
      <c r="K19" s="3">
        <v>5</v>
      </c>
      <c r="L19" s="3">
        <v>5</v>
      </c>
      <c r="M19" s="3">
        <v>5</v>
      </c>
      <c r="N19" s="3">
        <v>5</v>
      </c>
      <c r="O19" s="3">
        <v>5</v>
      </c>
      <c r="P19" s="3">
        <v>5</v>
      </c>
      <c r="Q19" s="3">
        <v>5</v>
      </c>
      <c r="R19" s="3">
        <v>5</v>
      </c>
      <c r="S19" s="3">
        <v>5</v>
      </c>
      <c r="T19" s="3">
        <v>5</v>
      </c>
      <c r="U19" s="3">
        <v>5</v>
      </c>
      <c r="V19" s="1">
        <f t="shared" si="0"/>
        <v>100</v>
      </c>
    </row>
    <row r="20" spans="1:23" ht="31.5" customHeight="1" x14ac:dyDescent="0.2">
      <c r="A20" s="3" t="s">
        <v>20</v>
      </c>
      <c r="B20" s="3">
        <v>4</v>
      </c>
      <c r="C20" s="3">
        <v>4</v>
      </c>
      <c r="D20" s="3">
        <v>4</v>
      </c>
      <c r="E20" s="3">
        <v>4</v>
      </c>
      <c r="F20" s="3">
        <v>4</v>
      </c>
      <c r="G20" s="3">
        <v>4</v>
      </c>
      <c r="H20" s="3">
        <v>4</v>
      </c>
      <c r="I20" s="3">
        <v>4</v>
      </c>
      <c r="J20" s="3">
        <v>4</v>
      </c>
      <c r="K20" s="3">
        <v>4</v>
      </c>
      <c r="L20" s="3">
        <v>4</v>
      </c>
      <c r="M20" s="3">
        <v>4</v>
      </c>
      <c r="N20" s="3">
        <v>4</v>
      </c>
      <c r="O20" s="3">
        <v>4</v>
      </c>
      <c r="P20" s="3">
        <v>4</v>
      </c>
      <c r="Q20" s="3">
        <v>4</v>
      </c>
      <c r="R20" s="3">
        <v>5</v>
      </c>
      <c r="S20" s="3">
        <v>5</v>
      </c>
      <c r="T20" s="3">
        <v>5</v>
      </c>
      <c r="U20" s="3">
        <v>5</v>
      </c>
      <c r="V20" s="1">
        <f t="shared" si="0"/>
        <v>84</v>
      </c>
    </row>
    <row r="21" spans="1:23" ht="33" customHeight="1" x14ac:dyDescent="0.2">
      <c r="A21" s="3" t="s">
        <v>21</v>
      </c>
      <c r="B21" s="3">
        <v>4</v>
      </c>
      <c r="C21" s="3">
        <v>4</v>
      </c>
      <c r="D21" s="3">
        <v>4</v>
      </c>
      <c r="E21" s="3">
        <v>4</v>
      </c>
      <c r="F21" s="3">
        <v>4</v>
      </c>
      <c r="G21" s="3">
        <v>4</v>
      </c>
      <c r="H21" s="3">
        <v>4</v>
      </c>
      <c r="I21" s="3">
        <v>4</v>
      </c>
      <c r="J21" s="3">
        <v>4</v>
      </c>
      <c r="K21" s="3">
        <v>4</v>
      </c>
      <c r="L21" s="3">
        <v>4</v>
      </c>
      <c r="M21" s="3">
        <v>4</v>
      </c>
      <c r="N21" s="3">
        <v>4</v>
      </c>
      <c r="O21" s="3">
        <v>4</v>
      </c>
      <c r="P21" s="3">
        <v>4</v>
      </c>
      <c r="Q21" s="3">
        <v>4</v>
      </c>
      <c r="R21" s="3">
        <v>4</v>
      </c>
      <c r="S21" s="3">
        <v>4</v>
      </c>
      <c r="T21" s="3">
        <v>4</v>
      </c>
      <c r="U21" s="3">
        <v>4</v>
      </c>
      <c r="V21" s="1">
        <f t="shared" si="0"/>
        <v>80</v>
      </c>
    </row>
    <row r="23" spans="1:23" ht="12.75" x14ac:dyDescent="0.2">
      <c r="A23" s="8" t="s">
        <v>28</v>
      </c>
      <c r="B23" s="8">
        <f>CORREL(B3:B21,V3:V21)</f>
        <v>0.77849939518274958</v>
      </c>
      <c r="C23" s="8">
        <f>CORREL(C3:C21,V3:V21)</f>
        <v>0.79347768033399213</v>
      </c>
      <c r="D23" s="8">
        <f>CORREL(D3:D21,V3:V21)</f>
        <v>0.58212245006995356</v>
      </c>
      <c r="E23" s="8">
        <f>CORREL(E3:E21,V3:V21)</f>
        <v>0.77372026758105672</v>
      </c>
      <c r="F23" s="8">
        <f>CORREL(F3:F21,V3:V21)</f>
        <v>0.7438663937577884</v>
      </c>
      <c r="G23" s="8">
        <f>CORREL(G3:G21,V3:V21)</f>
        <v>0.44493121210560577</v>
      </c>
      <c r="H23" s="8">
        <f>CORREL(H3:H21,V3:V21)</f>
        <v>0.77361161540898538</v>
      </c>
      <c r="I23" s="8">
        <f>CORREL(I3:I21,V3:V21)</f>
        <v>0.57524001341295594</v>
      </c>
      <c r="J23" s="8">
        <f>CORREL(J3:J21,V3:V21)</f>
        <v>0.7795859076602254</v>
      </c>
      <c r="K23" s="8">
        <f>CORREL(K3:K21,V3:V21)</f>
        <v>0.69736347328151627</v>
      </c>
      <c r="L23" s="8">
        <f>CORREL(L3:L21,V3:V21)</f>
        <v>0.8090923322420378</v>
      </c>
      <c r="M23" s="8">
        <f>CORREL(M3:M21,V3:V21)</f>
        <v>0.80122611823833767</v>
      </c>
      <c r="N23" s="8">
        <f>CORREL(N3:N21,V3:V21)</f>
        <v>0.66357141817507459</v>
      </c>
      <c r="O23" s="8">
        <f>CORREL(O3:O21,V3:V21)</f>
        <v>0.64814099362778577</v>
      </c>
      <c r="P23" s="8">
        <f>CORREL(P3:P21,V3:V21)</f>
        <v>0.46847169223558693</v>
      </c>
      <c r="Q23" s="8">
        <f>CORREL(Q3:Q21,V3:V21)</f>
        <v>0.59730838634056338</v>
      </c>
      <c r="R23" s="8">
        <f>CORREL(R3:R21,V3:V21)</f>
        <v>0.59350082832469453</v>
      </c>
      <c r="S23" s="8">
        <f>CORREL(S3:S21,V3:V21)</f>
        <v>0.8396479590323791</v>
      </c>
      <c r="T23" s="8">
        <f>CORREL(T3:T21,V3:V21)</f>
        <v>0.68979085051047029</v>
      </c>
      <c r="U23" s="8">
        <f>CORREL(U3:U21,V3:V21)</f>
        <v>0.62996881623635248</v>
      </c>
    </row>
    <row r="24" spans="1:23" ht="12.75" x14ac:dyDescent="0.2">
      <c r="A24" s="11" t="s">
        <v>29</v>
      </c>
      <c r="B24">
        <f>VAR(B3:B21)</f>
        <v>0.38596491228070323</v>
      </c>
      <c r="C24">
        <f t="shared" ref="C24:U24" si="1">VAR(C3:C21)</f>
        <v>0.76608187134502892</v>
      </c>
      <c r="D24">
        <f t="shared" si="1"/>
        <v>0.6081871345029255</v>
      </c>
      <c r="E24">
        <f t="shared" si="1"/>
        <v>0.58479532163742776</v>
      </c>
      <c r="F24">
        <f t="shared" si="1"/>
        <v>0.95321637426900452</v>
      </c>
      <c r="G24">
        <f t="shared" si="1"/>
        <v>1.3216374269005844</v>
      </c>
      <c r="H24">
        <f t="shared" si="1"/>
        <v>0.47953216374269103</v>
      </c>
      <c r="I24">
        <f t="shared" si="1"/>
        <v>0.33918128654970775</v>
      </c>
      <c r="J24">
        <f t="shared" si="1"/>
        <v>0.67251461988304106</v>
      </c>
      <c r="K24">
        <f t="shared" si="1"/>
        <v>1</v>
      </c>
      <c r="L24">
        <f t="shared" si="1"/>
        <v>0.57894736842105332</v>
      </c>
      <c r="M24">
        <f t="shared" si="1"/>
        <v>0.44444444444444442</v>
      </c>
      <c r="N24">
        <f t="shared" si="1"/>
        <v>0.71929824561403655</v>
      </c>
      <c r="O24">
        <f t="shared" si="1"/>
        <v>0.66666666666666663</v>
      </c>
      <c r="P24">
        <f t="shared" si="1"/>
        <v>1.0935672514619879</v>
      </c>
      <c r="Q24">
        <f>VAR(Q3:Q21)</f>
        <v>0.39766081871344894</v>
      </c>
      <c r="R24">
        <f t="shared" si="1"/>
        <v>0.44444444444444442</v>
      </c>
      <c r="S24">
        <f t="shared" si="1"/>
        <v>1.2456140350877201</v>
      </c>
      <c r="T24">
        <f t="shared" si="1"/>
        <v>0.77777777777777779</v>
      </c>
      <c r="U24">
        <f t="shared" si="1"/>
        <v>0.66666666666666663</v>
      </c>
      <c r="V24">
        <f>SUM(B24:U24)</f>
        <v>14.146198830409359</v>
      </c>
    </row>
    <row r="25" spans="1:23" ht="12.75" x14ac:dyDescent="0.2">
      <c r="B25" s="4"/>
      <c r="U25" s="12" t="s">
        <v>30</v>
      </c>
      <c r="V25" s="13">
        <f>VAR(V3:V21)</f>
        <v>126.17543859649111</v>
      </c>
    </row>
    <row r="26" spans="1:23" ht="12.75" x14ac:dyDescent="0.2"/>
    <row r="27" spans="1:23" ht="12.75" x14ac:dyDescent="0.2">
      <c r="A27" s="5" t="s">
        <v>22</v>
      </c>
      <c r="B27" s="6"/>
      <c r="V27" s="9"/>
      <c r="W27" s="9"/>
    </row>
    <row r="28" spans="1:23" ht="12.75" x14ac:dyDescent="0.2">
      <c r="A28" s="7" t="s">
        <v>23</v>
      </c>
      <c r="B28" s="7">
        <v>5</v>
      </c>
    </row>
    <row r="29" spans="1:23" ht="12.75" x14ac:dyDescent="0.2">
      <c r="A29" s="7" t="s">
        <v>24</v>
      </c>
      <c r="B29" s="7">
        <v>4</v>
      </c>
    </row>
    <row r="30" spans="1:23" ht="12.75" x14ac:dyDescent="0.2">
      <c r="A30" s="7" t="s">
        <v>25</v>
      </c>
      <c r="B30" s="7">
        <v>3</v>
      </c>
    </row>
    <row r="31" spans="1:23" ht="12.75" x14ac:dyDescent="0.2">
      <c r="A31" s="7" t="s">
        <v>26</v>
      </c>
      <c r="B31" s="7">
        <v>2</v>
      </c>
    </row>
    <row r="32" spans="1:23" ht="12.75" x14ac:dyDescent="0.2">
      <c r="A32" s="7" t="s">
        <v>27</v>
      </c>
      <c r="B32" s="7">
        <v>1</v>
      </c>
    </row>
    <row r="33" spans="5:7" ht="12.75" x14ac:dyDescent="0.2"/>
    <row r="34" spans="5:7" ht="15.75" customHeight="1" x14ac:dyDescent="0.2">
      <c r="E34" s="10" t="s">
        <v>32</v>
      </c>
      <c r="F34">
        <v>20</v>
      </c>
    </row>
    <row r="35" spans="5:7" ht="15.75" customHeight="1" x14ac:dyDescent="0.2">
      <c r="E35" s="10" t="s">
        <v>31</v>
      </c>
      <c r="F35">
        <f>F34/(F34-1)</f>
        <v>1.0526315789473684</v>
      </c>
    </row>
    <row r="36" spans="5:7" ht="15.75" customHeight="1" x14ac:dyDescent="0.2">
      <c r="E36" s="21">
        <f>V24/V25</f>
        <v>0.11211531331108653</v>
      </c>
      <c r="F36" s="21"/>
    </row>
    <row r="38" spans="5:7" ht="15.75" customHeight="1" x14ac:dyDescent="0.2">
      <c r="F38">
        <f>1-E36</f>
        <v>0.88788468668891352</v>
      </c>
      <c r="G38" s="15"/>
    </row>
    <row r="41" spans="5:7" ht="15.75" customHeight="1" x14ac:dyDescent="0.2">
      <c r="F41" s="13">
        <f>F35*F38</f>
        <v>0.93461545967254045</v>
      </c>
      <c r="G41" s="12"/>
    </row>
  </sheetData>
  <mergeCells count="3">
    <mergeCell ref="E36:F36"/>
    <mergeCell ref="B1:U1"/>
    <mergeCell ref="A1:A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85D93-48CF-4127-B839-F139AE81E28C}">
  <dimension ref="A1:K27"/>
  <sheetViews>
    <sheetView tabSelected="1" zoomScale="85" zoomScaleNormal="85" workbookViewId="0">
      <selection activeCell="K5" sqref="K5"/>
    </sheetView>
  </sheetViews>
  <sheetFormatPr defaultRowHeight="12.75" x14ac:dyDescent="0.2"/>
  <cols>
    <col min="1" max="1" width="20.42578125" customWidth="1"/>
    <col min="2" max="2" width="24.7109375" customWidth="1"/>
    <col min="3" max="3" width="18" customWidth="1"/>
    <col min="4" max="4" width="18.5703125" customWidth="1"/>
    <col min="5" max="5" width="18.28515625" customWidth="1"/>
    <col min="7" max="7" width="11.7109375" customWidth="1"/>
    <col min="8" max="8" width="20.85546875" customWidth="1"/>
    <col min="9" max="9" width="19" customWidth="1"/>
    <col min="10" max="10" width="18.28515625" customWidth="1"/>
    <col min="11" max="11" width="20.85546875" customWidth="1"/>
  </cols>
  <sheetData>
    <row r="1" spans="1:11" x14ac:dyDescent="0.2">
      <c r="A1" s="16" t="s">
        <v>33</v>
      </c>
      <c r="B1" s="17" t="s">
        <v>34</v>
      </c>
      <c r="C1" s="17" t="s">
        <v>35</v>
      </c>
      <c r="D1" s="17" t="s">
        <v>36</v>
      </c>
      <c r="E1" s="17" t="s">
        <v>37</v>
      </c>
      <c r="F1" s="17" t="s">
        <v>45</v>
      </c>
      <c r="G1" s="17" t="s">
        <v>38</v>
      </c>
    </row>
    <row r="2" spans="1:11" x14ac:dyDescent="0.2">
      <c r="A2" s="10" t="s">
        <v>41</v>
      </c>
      <c r="B2" s="14">
        <v>23</v>
      </c>
      <c r="C2" s="14">
        <v>33</v>
      </c>
      <c r="D2" s="14">
        <v>23</v>
      </c>
      <c r="E2" s="14">
        <v>26</v>
      </c>
      <c r="F2" s="14">
        <f>SUM(B2:E2)</f>
        <v>105</v>
      </c>
      <c r="G2" s="19">
        <f>F2/F7</f>
        <v>0.26184538653366585</v>
      </c>
      <c r="H2" s="28" t="s">
        <v>46</v>
      </c>
      <c r="I2" s="27"/>
      <c r="J2" s="27"/>
      <c r="K2" s="27"/>
    </row>
    <row r="3" spans="1:11" x14ac:dyDescent="0.2">
      <c r="A3" s="10" t="s">
        <v>40</v>
      </c>
      <c r="B3" s="14">
        <v>50</v>
      </c>
      <c r="C3" s="14">
        <v>48</v>
      </c>
      <c r="D3" s="14">
        <v>48</v>
      </c>
      <c r="E3" s="14">
        <v>49</v>
      </c>
      <c r="F3" s="14">
        <f t="shared" ref="F3:F6" si="0">SUM(B3:E3)</f>
        <v>195</v>
      </c>
      <c r="G3" s="19">
        <f>F3/F7</f>
        <v>0.486284289276808</v>
      </c>
      <c r="H3" s="27"/>
      <c r="I3" s="27"/>
      <c r="J3" s="27"/>
      <c r="K3" s="27"/>
    </row>
    <row r="4" spans="1:11" x14ac:dyDescent="0.2">
      <c r="A4" s="10" t="s">
        <v>43</v>
      </c>
      <c r="B4" s="14">
        <v>22</v>
      </c>
      <c r="C4" s="14">
        <v>14</v>
      </c>
      <c r="D4" s="14">
        <v>24</v>
      </c>
      <c r="E4" s="14">
        <v>20</v>
      </c>
      <c r="F4" s="14">
        <f t="shared" si="0"/>
        <v>80</v>
      </c>
      <c r="G4" s="19">
        <f>F4/F7</f>
        <v>0.19950124688279303</v>
      </c>
    </row>
    <row r="5" spans="1:11" x14ac:dyDescent="0.2">
      <c r="A5" s="10" t="s">
        <v>42</v>
      </c>
      <c r="B5" s="14">
        <v>4</v>
      </c>
      <c r="C5" s="14">
        <v>6</v>
      </c>
      <c r="D5" s="14">
        <v>5</v>
      </c>
      <c r="E5" s="14">
        <v>4</v>
      </c>
      <c r="F5" s="14">
        <f t="shared" si="0"/>
        <v>19</v>
      </c>
      <c r="G5" s="19">
        <f>F5/F7</f>
        <v>4.738154613466334E-2</v>
      </c>
    </row>
    <row r="6" spans="1:11" x14ac:dyDescent="0.2">
      <c r="A6" s="10" t="s">
        <v>39</v>
      </c>
      <c r="B6" s="14">
        <v>0</v>
      </c>
      <c r="C6" s="14">
        <v>1</v>
      </c>
      <c r="D6" s="14">
        <v>0</v>
      </c>
      <c r="E6" s="14">
        <v>1</v>
      </c>
      <c r="F6" s="14">
        <f t="shared" si="0"/>
        <v>2</v>
      </c>
      <c r="G6" s="19">
        <f>F6/F7</f>
        <v>4.9875311720698253E-3</v>
      </c>
    </row>
    <row r="7" spans="1:11" x14ac:dyDescent="0.2">
      <c r="A7" s="18" t="s">
        <v>44</v>
      </c>
      <c r="B7" s="20">
        <f>SUM(B2:B6)</f>
        <v>99</v>
      </c>
      <c r="C7" s="20">
        <f t="shared" ref="C7:F7" si="1">SUM(C2:C6)</f>
        <v>102</v>
      </c>
      <c r="D7" s="20">
        <f t="shared" si="1"/>
        <v>100</v>
      </c>
      <c r="E7" s="20">
        <f t="shared" si="1"/>
        <v>100</v>
      </c>
      <c r="F7" s="20">
        <f t="shared" si="1"/>
        <v>401</v>
      </c>
      <c r="G7" s="19">
        <f>F7/F7</f>
        <v>1</v>
      </c>
    </row>
    <row r="10" spans="1:11" x14ac:dyDescent="0.2">
      <c r="A10" s="28" t="s">
        <v>49</v>
      </c>
      <c r="B10" s="27"/>
    </row>
    <row r="11" spans="1:11" x14ac:dyDescent="0.2">
      <c r="A11" s="27"/>
      <c r="B11" s="27"/>
    </row>
    <row r="13" spans="1:11" x14ac:dyDescent="0.2">
      <c r="A13" s="16" t="s">
        <v>33</v>
      </c>
      <c r="B13" s="17" t="s">
        <v>34</v>
      </c>
      <c r="C13" s="17" t="s">
        <v>35</v>
      </c>
      <c r="D13" s="17" t="s">
        <v>36</v>
      </c>
      <c r="E13" s="17" t="s">
        <v>37</v>
      </c>
      <c r="F13" s="17" t="s">
        <v>45</v>
      </c>
      <c r="G13" s="17" t="s">
        <v>47</v>
      </c>
      <c r="H13" s="17" t="s">
        <v>50</v>
      </c>
      <c r="I13" s="17" t="s">
        <v>51</v>
      </c>
      <c r="J13" s="17" t="s">
        <v>48</v>
      </c>
      <c r="K13" s="17" t="s">
        <v>52</v>
      </c>
    </row>
    <row r="14" spans="1:11" x14ac:dyDescent="0.2">
      <c r="A14" s="10" t="s">
        <v>41</v>
      </c>
      <c r="B14" s="14">
        <v>23</v>
      </c>
      <c r="C14" s="14">
        <v>33</v>
      </c>
      <c r="D14" s="14">
        <v>23</v>
      </c>
      <c r="E14" s="14">
        <v>26</v>
      </c>
      <c r="F14" s="14">
        <f>SUM(B14:E14)</f>
        <v>105</v>
      </c>
      <c r="G14" s="14">
        <v>2</v>
      </c>
      <c r="H14" s="14">
        <f>F14*G14</f>
        <v>210</v>
      </c>
      <c r="I14" s="14">
        <v>210</v>
      </c>
      <c r="J14" s="29">
        <f>ABS(H14/$I$19*100)</f>
        <v>44.871794871794876</v>
      </c>
      <c r="K14" s="30">
        <f>SUM(J14:J16)</f>
        <v>95.085470085470092</v>
      </c>
    </row>
    <row r="15" spans="1:11" x14ac:dyDescent="0.2">
      <c r="A15" s="10" t="s">
        <v>40</v>
      </c>
      <c r="B15" s="14">
        <v>50</v>
      </c>
      <c r="C15" s="14">
        <v>48</v>
      </c>
      <c r="D15" s="14">
        <v>48</v>
      </c>
      <c r="E15" s="14">
        <v>49</v>
      </c>
      <c r="F15" s="14">
        <f t="shared" ref="F15:F18" si="2">SUM(B15:E15)</f>
        <v>195</v>
      </c>
      <c r="G15" s="14">
        <v>1</v>
      </c>
      <c r="H15" s="14">
        <f t="shared" ref="H15:H18" si="3">F15*G15</f>
        <v>195</v>
      </c>
      <c r="I15" s="14">
        <v>195</v>
      </c>
      <c r="J15" s="29">
        <f t="shared" ref="J15:J18" si="4">ABS(H15/$I$19*100)</f>
        <v>41.666666666666671</v>
      </c>
      <c r="K15" s="32"/>
    </row>
    <row r="16" spans="1:11" x14ac:dyDescent="0.2">
      <c r="A16" s="10" t="s">
        <v>43</v>
      </c>
      <c r="B16" s="14">
        <v>22</v>
      </c>
      <c r="C16" s="14">
        <v>14</v>
      </c>
      <c r="D16" s="14">
        <v>24</v>
      </c>
      <c r="E16" s="14">
        <v>20</v>
      </c>
      <c r="F16" s="14">
        <f t="shared" si="2"/>
        <v>80</v>
      </c>
      <c r="G16" s="14">
        <v>0.5</v>
      </c>
      <c r="H16" s="14">
        <f t="shared" si="3"/>
        <v>40</v>
      </c>
      <c r="I16" s="14">
        <v>40</v>
      </c>
      <c r="J16" s="29">
        <f t="shared" si="4"/>
        <v>8.5470085470085468</v>
      </c>
      <c r="K16" s="32"/>
    </row>
    <row r="17" spans="1:11" x14ac:dyDescent="0.2">
      <c r="A17" s="10" t="s">
        <v>42</v>
      </c>
      <c r="B17" s="14">
        <v>4</v>
      </c>
      <c r="C17" s="14">
        <v>6</v>
      </c>
      <c r="D17" s="14">
        <v>5</v>
      </c>
      <c r="E17" s="14">
        <v>4</v>
      </c>
      <c r="F17" s="14">
        <f t="shared" si="2"/>
        <v>19</v>
      </c>
      <c r="G17" s="14">
        <v>-1</v>
      </c>
      <c r="H17" s="14">
        <f>F17*G17</f>
        <v>-19</v>
      </c>
      <c r="I17" s="14">
        <v>19</v>
      </c>
      <c r="J17" s="29">
        <f t="shared" si="4"/>
        <v>4.0598290598290596</v>
      </c>
      <c r="K17" s="30">
        <f>SUM(J17:J18)</f>
        <v>4.9145299145299148</v>
      </c>
    </row>
    <row r="18" spans="1:11" x14ac:dyDescent="0.2">
      <c r="A18" s="10" t="s">
        <v>39</v>
      </c>
      <c r="B18" s="14">
        <v>0</v>
      </c>
      <c r="C18" s="14">
        <v>1</v>
      </c>
      <c r="D18" s="14">
        <v>0</v>
      </c>
      <c r="E18" s="14">
        <v>1</v>
      </c>
      <c r="F18" s="14">
        <f t="shared" si="2"/>
        <v>2</v>
      </c>
      <c r="G18" s="14">
        <v>-2</v>
      </c>
      <c r="H18" s="14">
        <f>F18*G18</f>
        <v>-4</v>
      </c>
      <c r="I18" s="14">
        <v>4</v>
      </c>
      <c r="J18" s="29">
        <f>ABS(H18/$I$19*100)</f>
        <v>0.85470085470085477</v>
      </c>
      <c r="K18" s="32"/>
    </row>
    <row r="19" spans="1:11" x14ac:dyDescent="0.2">
      <c r="A19" s="18" t="s">
        <v>44</v>
      </c>
      <c r="B19" s="20">
        <f>SUM(B14:B18)</f>
        <v>99</v>
      </c>
      <c r="C19" s="20">
        <f t="shared" ref="C19:F19" si="5">SUM(C14:C18)</f>
        <v>102</v>
      </c>
      <c r="D19" s="20">
        <f t="shared" si="5"/>
        <v>100</v>
      </c>
      <c r="E19" s="20">
        <f t="shared" si="5"/>
        <v>100</v>
      </c>
      <c r="F19" s="20">
        <f t="shared" si="5"/>
        <v>401</v>
      </c>
      <c r="G19" s="10"/>
      <c r="H19" s="20">
        <f>SUM(H14:H18)</f>
        <v>422</v>
      </c>
      <c r="I19" s="20">
        <f>SUM(I14:I18)</f>
        <v>468</v>
      </c>
      <c r="J19" s="31">
        <f>SUM(J14:J18)</f>
        <v>100</v>
      </c>
      <c r="K19" s="31">
        <f>SUM(K14:K18)</f>
        <v>100</v>
      </c>
    </row>
    <row r="20" spans="1:11" x14ac:dyDescent="0.2">
      <c r="G20" s="10"/>
      <c r="H20" s="10"/>
    </row>
    <row r="25" spans="1:11" x14ac:dyDescent="0.2">
      <c r="D25" s="19"/>
    </row>
    <row r="27" spans="1:11" x14ac:dyDescent="0.2">
      <c r="F27" s="19"/>
    </row>
  </sheetData>
  <mergeCells count="4">
    <mergeCell ref="H2:K3"/>
    <mergeCell ref="A10:B11"/>
    <mergeCell ref="K14:K16"/>
    <mergeCell ref="K17:K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 Firmansyah</dc:creator>
  <cp:lastModifiedBy>Rolan Firmansyah</cp:lastModifiedBy>
  <dcterms:created xsi:type="dcterms:W3CDTF">2024-01-20T02:51:07Z</dcterms:created>
  <dcterms:modified xsi:type="dcterms:W3CDTF">2024-01-20T17:37:04Z</dcterms:modified>
</cp:coreProperties>
</file>