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xr:revisionPtr revIDLastSave="0" documentId="8_{6D7A0E26-C991-4FBC-93B7-28F39DBFC243}" xr6:coauthVersionLast="38" xr6:coauthVersionMax="38" xr10:uidLastSave="{00000000-0000-0000-0000-000000000000}"/>
  <bookViews>
    <workbookView xWindow="32760" yWindow="32760" windowWidth="16380" windowHeight="8190" tabRatio="748" firstSheet="13" activeTab="20"/>
  </bookViews>
  <sheets>
    <sheet name="Dział.I" sheetId="1" r:id="rId1"/>
    <sheet name="Dział.II" sheetId="2" r:id="rId2"/>
    <sheet name="Dział.III.1" sheetId="3" r:id="rId3"/>
    <sheet name="Dział III.2" sheetId="33" r:id="rId4"/>
    <sheet name="Dział III.3" sheetId="34" r:id="rId5"/>
    <sheet name="Dział III.3.2" sheetId="4" r:id="rId6"/>
    <sheet name="Dział III.4.5.6.7" sheetId="5" r:id="rId7"/>
    <sheet name="Dział.IV.1" sheetId="6" r:id="rId8"/>
    <sheet name="Dział IV.2.1" sheetId="7" r:id="rId9"/>
    <sheet name="Dział IV.2.2." sheetId="8" r:id="rId10"/>
    <sheet name="Dział.IV.2.3.S.Poniedziałek" sheetId="9" r:id="rId11"/>
    <sheet name="Dział.IV.2.3.S.Wtorek" sheetId="10" r:id="rId12"/>
    <sheet name="Dział.IV.2.3. OGÓŁ Sędzia" sheetId="11" r:id="rId13"/>
    <sheet name="Dział.IV.2.4.S.Poniedziałek" sheetId="12" r:id="rId14"/>
    <sheet name="Dział.IV.3.1.3.2.3.3" sheetId="13" r:id="rId15"/>
    <sheet name="Dział.IV.4.1" sheetId="14" r:id="rId16"/>
    <sheet name="Dział.IV.4.2" sheetId="15" r:id="rId17"/>
    <sheet name="Dział.IV.5.1.S. Poniedziałek" sheetId="16" r:id="rId18"/>
    <sheet name="Dział.IV.5.2.S.Poniedziałek%" sheetId="17" r:id="rId19"/>
    <sheet name="Dział.IV.5.3 Referendarz" sheetId="18" r:id="rId20"/>
    <sheet name="Dział.IV.5.4 Referendarz (%)" sheetId="19" r:id="rId21"/>
    <sheet name="Dział.IV.5.5.6.7.8.9" sheetId="20" r:id="rId22"/>
    <sheet name="Dział.IV.6.1." sheetId="21" r:id="rId23"/>
    <sheet name="Dział.IV.6.2.S.Poniedzi" sheetId="22" r:id="rId24"/>
    <sheet name="Dział.IV.7.1" sheetId="23" r:id="rId25"/>
    <sheet name="Dział.IV.7.2 (%)" sheetId="24" r:id="rId26"/>
    <sheet name="Dział.IV.7.3S.Poniedziałek" sheetId="25" r:id="rId27"/>
    <sheet name="Dział.IV.7.4.S.Poniedziałe (%" sheetId="26" r:id="rId28"/>
    <sheet name="Dział.IV.7.5 Referendarz" sheetId="27" r:id="rId29"/>
    <sheet name="Dział.IV.7.6 Referendarz (%)" sheetId="28" r:id="rId30"/>
    <sheet name="Dział.IV.7.7.8.9.10" sheetId="29" r:id="rId31"/>
    <sheet name="Dział.V.1" sheetId="30" r:id="rId32"/>
    <sheet name="Dział.V.2.3.4.5" sheetId="31" r:id="rId33"/>
    <sheet name="Dział.VI.1" sheetId="32" r:id="rId34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5" l="1"/>
  <c r="G4" i="5"/>
  <c r="J4" i="5"/>
  <c r="M4" i="5"/>
  <c r="N4" i="5"/>
  <c r="O4" i="5"/>
  <c r="B5" i="5"/>
  <c r="N5" i="5"/>
  <c r="C5" i="5"/>
  <c r="E5" i="5"/>
  <c r="F5" i="5"/>
  <c r="H5" i="5"/>
  <c r="I5" i="5"/>
  <c r="J5" i="5"/>
  <c r="K5" i="5"/>
  <c r="L5" i="5"/>
  <c r="M5" i="5"/>
  <c r="E5" i="7"/>
  <c r="K5" i="7"/>
  <c r="G5" i="7"/>
  <c r="I5" i="7"/>
  <c r="M5" i="7"/>
  <c r="O5" i="7"/>
  <c r="Q5" i="7"/>
  <c r="E6" i="7"/>
  <c r="G6" i="7"/>
  <c r="M6" i="7"/>
  <c r="O6" i="7"/>
  <c r="E7" i="7"/>
  <c r="K7" i="7"/>
  <c r="M7" i="7"/>
  <c r="S7" i="7"/>
  <c r="E8" i="7"/>
  <c r="G8" i="7"/>
  <c r="I8" i="7"/>
  <c r="K8" i="7"/>
  <c r="M8" i="7"/>
  <c r="O8" i="7"/>
  <c r="Q8" i="7"/>
  <c r="S8" i="7"/>
  <c r="E9" i="7"/>
  <c r="K9" i="7"/>
  <c r="G9" i="7"/>
  <c r="I9" i="7"/>
  <c r="M9" i="7"/>
  <c r="O9" i="7"/>
  <c r="Q9" i="7"/>
  <c r="E10" i="7"/>
  <c r="G10" i="7"/>
  <c r="M10" i="7"/>
  <c r="O10" i="7"/>
  <c r="E11" i="7"/>
  <c r="K11" i="7"/>
  <c r="M11" i="7"/>
  <c r="S11" i="7"/>
  <c r="E12" i="7"/>
  <c r="G12" i="7"/>
  <c r="I12" i="7"/>
  <c r="K12" i="7"/>
  <c r="M12" i="7"/>
  <c r="O12" i="7"/>
  <c r="Q12" i="7"/>
  <c r="S12" i="7"/>
  <c r="E13" i="7"/>
  <c r="K13" i="7"/>
  <c r="G13" i="7"/>
  <c r="I13" i="7"/>
  <c r="M13" i="7"/>
  <c r="O13" i="7"/>
  <c r="Q13" i="7"/>
  <c r="E14" i="7"/>
  <c r="G14" i="7"/>
  <c r="M14" i="7"/>
  <c r="E15" i="7"/>
  <c r="K15" i="7"/>
  <c r="M15" i="7"/>
  <c r="S15" i="7"/>
  <c r="E16" i="7"/>
  <c r="G16" i="7"/>
  <c r="I16" i="7"/>
  <c r="K16" i="7"/>
  <c r="M16" i="7"/>
  <c r="O16" i="7"/>
  <c r="Q16" i="7"/>
  <c r="S16" i="7"/>
  <c r="E17" i="7"/>
  <c r="K17" i="7"/>
  <c r="G17" i="7"/>
  <c r="I17" i="7"/>
  <c r="M17" i="7"/>
  <c r="O17" i="7"/>
  <c r="Q17" i="7"/>
  <c r="E18" i="7"/>
  <c r="G18" i="7"/>
  <c r="M18" i="7"/>
  <c r="E19" i="7"/>
  <c r="K19" i="7"/>
  <c r="M19" i="7"/>
  <c r="S19" i="7"/>
  <c r="E20" i="7"/>
  <c r="G20" i="7"/>
  <c r="I20" i="7"/>
  <c r="K20" i="7"/>
  <c r="M20" i="7"/>
  <c r="O20" i="7"/>
  <c r="Q20" i="7"/>
  <c r="S20" i="7"/>
  <c r="E21" i="7"/>
  <c r="K21" i="7"/>
  <c r="G21" i="7"/>
  <c r="I21" i="7"/>
  <c r="M21" i="7"/>
  <c r="O21" i="7"/>
  <c r="Q21" i="7"/>
  <c r="E22" i="7"/>
  <c r="G22" i="7"/>
  <c r="M22" i="7"/>
  <c r="E23" i="7"/>
  <c r="K23" i="7"/>
  <c r="M23" i="7"/>
  <c r="S23" i="7"/>
  <c r="E24" i="7"/>
  <c r="G24" i="7"/>
  <c r="I24" i="7"/>
  <c r="K24" i="7"/>
  <c r="M24" i="7"/>
  <c r="O24" i="7"/>
  <c r="Q24" i="7"/>
  <c r="S24" i="7"/>
  <c r="D5" i="8"/>
  <c r="J5" i="8"/>
  <c r="F5" i="8"/>
  <c r="H5" i="8"/>
  <c r="L5" i="8"/>
  <c r="N5" i="8"/>
  <c r="P5" i="8"/>
  <c r="D6" i="8"/>
  <c r="F6" i="8"/>
  <c r="L6" i="8"/>
  <c r="D7" i="8"/>
  <c r="J7" i="8"/>
  <c r="L7" i="8"/>
  <c r="R7" i="8"/>
  <c r="D8" i="8"/>
  <c r="F8" i="8"/>
  <c r="H8" i="8"/>
  <c r="J8" i="8"/>
  <c r="L8" i="8"/>
  <c r="N8" i="8"/>
  <c r="P8" i="8"/>
  <c r="R8" i="8"/>
  <c r="D9" i="8"/>
  <c r="J9" i="8"/>
  <c r="F9" i="8"/>
  <c r="H9" i="8"/>
  <c r="L9" i="8"/>
  <c r="N9" i="8"/>
  <c r="P9" i="8"/>
  <c r="D10" i="8"/>
  <c r="F10" i="8"/>
  <c r="L10" i="8"/>
  <c r="D11" i="8"/>
  <c r="J11" i="8"/>
  <c r="L11" i="8"/>
  <c r="R11" i="8"/>
  <c r="D12" i="8"/>
  <c r="F12" i="8"/>
  <c r="H12" i="8"/>
  <c r="J12" i="8"/>
  <c r="L12" i="8"/>
  <c r="N12" i="8"/>
  <c r="P12" i="8"/>
  <c r="R12" i="8"/>
  <c r="D13" i="8"/>
  <c r="J13" i="8"/>
  <c r="F13" i="8"/>
  <c r="H13" i="8"/>
  <c r="L13" i="8"/>
  <c r="N13" i="8"/>
  <c r="P13" i="8"/>
  <c r="D14" i="8"/>
  <c r="F14" i="8"/>
  <c r="L14" i="8"/>
  <c r="D15" i="8"/>
  <c r="J15" i="8"/>
  <c r="L15" i="8"/>
  <c r="R15" i="8"/>
  <c r="D16" i="8"/>
  <c r="F16" i="8"/>
  <c r="H16" i="8"/>
  <c r="J16" i="8"/>
  <c r="L16" i="8"/>
  <c r="N16" i="8"/>
  <c r="P16" i="8"/>
  <c r="R16" i="8"/>
  <c r="G4" i="6"/>
  <c r="H4" i="6"/>
  <c r="I4" i="6"/>
  <c r="J4" i="6"/>
  <c r="K4" i="6"/>
  <c r="L4" i="6"/>
  <c r="M4" i="6"/>
  <c r="G5" i="6"/>
  <c r="H5" i="6"/>
  <c r="I5" i="6"/>
  <c r="J5" i="6"/>
  <c r="K5" i="6"/>
  <c r="L5" i="6"/>
  <c r="M5" i="6"/>
  <c r="G6" i="6"/>
  <c r="H6" i="6"/>
  <c r="I6" i="6"/>
  <c r="J6" i="6"/>
  <c r="K6" i="6"/>
  <c r="L6" i="6"/>
  <c r="M6" i="6"/>
  <c r="G7" i="6"/>
  <c r="H7" i="6"/>
  <c r="I7" i="6"/>
  <c r="J7" i="6"/>
  <c r="K7" i="6"/>
  <c r="L7" i="6"/>
  <c r="M7" i="6"/>
  <c r="G8" i="6"/>
  <c r="H8" i="6"/>
  <c r="I8" i="6"/>
  <c r="J8" i="6"/>
  <c r="K8" i="6"/>
  <c r="L8" i="6"/>
  <c r="M8" i="6"/>
  <c r="G9" i="6"/>
  <c r="H9" i="6"/>
  <c r="I9" i="6"/>
  <c r="J9" i="6"/>
  <c r="K9" i="6"/>
  <c r="L9" i="6"/>
  <c r="M9" i="6"/>
  <c r="C10" i="6"/>
  <c r="D10" i="6"/>
  <c r="O10" i="14"/>
  <c r="E10" i="6"/>
  <c r="F10" i="6"/>
  <c r="G10" i="6"/>
  <c r="H10" i="6"/>
  <c r="I10" i="6"/>
  <c r="L10" i="6"/>
  <c r="D11" i="6"/>
  <c r="E11" i="6"/>
  <c r="F11" i="6"/>
  <c r="H11" i="6"/>
  <c r="I11" i="6"/>
  <c r="F4" i="11"/>
  <c r="G4" i="11"/>
  <c r="H4" i="11"/>
  <c r="O4" i="11"/>
  <c r="I4" i="11"/>
  <c r="J4" i="11"/>
  <c r="F5" i="11"/>
  <c r="M5" i="11"/>
  <c r="G5" i="11"/>
  <c r="H5" i="11"/>
  <c r="I5" i="11"/>
  <c r="F6" i="11"/>
  <c r="M6" i="11"/>
  <c r="G6" i="11"/>
  <c r="N6" i="11"/>
  <c r="F7" i="11"/>
  <c r="G7" i="11"/>
  <c r="N7" i="11"/>
  <c r="H7" i="11"/>
  <c r="I7" i="11"/>
  <c r="O7" i="11"/>
  <c r="F8" i="11"/>
  <c r="G8" i="11"/>
  <c r="H8" i="11"/>
  <c r="I8" i="11"/>
  <c r="M8" i="11"/>
  <c r="N8" i="11"/>
  <c r="O8" i="11"/>
  <c r="F9" i="11"/>
  <c r="G9" i="11"/>
  <c r="N9" i="11"/>
  <c r="H9" i="11"/>
  <c r="I9" i="11"/>
  <c r="M9" i="11"/>
  <c r="H11" i="11"/>
  <c r="I11" i="11"/>
  <c r="O11" i="11"/>
  <c r="J4" i="9"/>
  <c r="K4" i="9"/>
  <c r="L4" i="9"/>
  <c r="O4" i="9"/>
  <c r="P4" i="9"/>
  <c r="Q4" i="9"/>
  <c r="N4" i="9"/>
  <c r="J5" i="9"/>
  <c r="K5" i="9"/>
  <c r="L5" i="9"/>
  <c r="M5" i="9"/>
  <c r="N5" i="9"/>
  <c r="O5" i="9"/>
  <c r="P5" i="9"/>
  <c r="J6" i="9"/>
  <c r="K6" i="9"/>
  <c r="L6" i="9"/>
  <c r="M6" i="9"/>
  <c r="N6" i="9"/>
  <c r="O6" i="9"/>
  <c r="P6" i="9"/>
  <c r="J7" i="9"/>
  <c r="K7" i="9"/>
  <c r="L7" i="9"/>
  <c r="M7" i="9"/>
  <c r="N7" i="9"/>
  <c r="O7" i="9"/>
  <c r="P7" i="9"/>
  <c r="J8" i="9"/>
  <c r="K8" i="9"/>
  <c r="L8" i="9"/>
  <c r="M8" i="9"/>
  <c r="N8" i="9"/>
  <c r="O8" i="9"/>
  <c r="P8" i="9"/>
  <c r="J9" i="9"/>
  <c r="K9" i="9"/>
  <c r="L9" i="9"/>
  <c r="M9" i="9"/>
  <c r="N9" i="9"/>
  <c r="O9" i="9"/>
  <c r="P9" i="9"/>
  <c r="F10" i="9"/>
  <c r="G10" i="9"/>
  <c r="H10" i="9"/>
  <c r="P10" i="9"/>
  <c r="I10" i="9"/>
  <c r="M10" i="9"/>
  <c r="N10" i="9"/>
  <c r="O10" i="9"/>
  <c r="F11" i="9"/>
  <c r="H11" i="9"/>
  <c r="P11" i="9"/>
  <c r="I11" i="9"/>
  <c r="M11" i="9"/>
  <c r="J4" i="10"/>
  <c r="K4" i="10"/>
  <c r="L4" i="10"/>
  <c r="O4" i="10"/>
  <c r="P4" i="10"/>
  <c r="Q4" i="10"/>
  <c r="M4" i="10"/>
  <c r="J5" i="10"/>
  <c r="K5" i="10"/>
  <c r="L5" i="10"/>
  <c r="M5" i="10"/>
  <c r="N5" i="10"/>
  <c r="O5" i="10"/>
  <c r="P5" i="10"/>
  <c r="J6" i="10"/>
  <c r="K6" i="10"/>
  <c r="L6" i="10"/>
  <c r="M6" i="10"/>
  <c r="N6" i="10"/>
  <c r="O6" i="10"/>
  <c r="P6" i="10"/>
  <c r="J7" i="10"/>
  <c r="K7" i="10"/>
  <c r="L7" i="10"/>
  <c r="M7" i="10"/>
  <c r="N7" i="10"/>
  <c r="O7" i="10"/>
  <c r="P7" i="10"/>
  <c r="J8" i="10"/>
  <c r="K8" i="10"/>
  <c r="L8" i="10"/>
  <c r="M8" i="10"/>
  <c r="N8" i="10"/>
  <c r="O8" i="10"/>
  <c r="P8" i="10"/>
  <c r="J9" i="10"/>
  <c r="K9" i="10"/>
  <c r="L9" i="10"/>
  <c r="M9" i="10"/>
  <c r="N9" i="10"/>
  <c r="O9" i="10"/>
  <c r="P9" i="10"/>
  <c r="F10" i="10"/>
  <c r="G10" i="10"/>
  <c r="H10" i="10"/>
  <c r="H6" i="11"/>
  <c r="I10" i="10"/>
  <c r="I6" i="11"/>
  <c r="M10" i="10"/>
  <c r="N10" i="10"/>
  <c r="O10" i="10"/>
  <c r="P10" i="10"/>
  <c r="F11" i="10"/>
  <c r="G11" i="10"/>
  <c r="H11" i="10"/>
  <c r="I11" i="10"/>
  <c r="M11" i="10"/>
  <c r="N11" i="10"/>
  <c r="O11" i="10"/>
  <c r="P11" i="10"/>
  <c r="J3" i="12"/>
  <c r="K3" i="12"/>
  <c r="L3" i="12"/>
  <c r="M3" i="12"/>
  <c r="O3" i="12"/>
  <c r="P3" i="12"/>
  <c r="Q3" i="12"/>
  <c r="N3" i="12"/>
  <c r="J4" i="12"/>
  <c r="K4" i="12"/>
  <c r="L4" i="12"/>
  <c r="M4" i="12"/>
  <c r="N4" i="12"/>
  <c r="O4" i="12"/>
  <c r="P4" i="12"/>
  <c r="J5" i="12"/>
  <c r="K5" i="12"/>
  <c r="L5" i="12"/>
  <c r="M5" i="12"/>
  <c r="N5" i="12"/>
  <c r="O5" i="12"/>
  <c r="P5" i="12"/>
  <c r="J6" i="12"/>
  <c r="K6" i="12"/>
  <c r="L6" i="12"/>
  <c r="M6" i="12"/>
  <c r="N6" i="12"/>
  <c r="O6" i="12"/>
  <c r="P6" i="12"/>
  <c r="J7" i="12"/>
  <c r="K7" i="12"/>
  <c r="L7" i="12"/>
  <c r="M7" i="12"/>
  <c r="N7" i="12"/>
  <c r="O7" i="12"/>
  <c r="P7" i="12"/>
  <c r="J8" i="12"/>
  <c r="K8" i="12"/>
  <c r="L8" i="12"/>
  <c r="M8" i="12"/>
  <c r="N8" i="12"/>
  <c r="O8" i="12"/>
  <c r="P8" i="12"/>
  <c r="F9" i="12"/>
  <c r="P9" i="12"/>
  <c r="G9" i="12"/>
  <c r="H9" i="12"/>
  <c r="I9" i="12"/>
  <c r="M9" i="12"/>
  <c r="N9" i="12"/>
  <c r="O9" i="12"/>
  <c r="G10" i="12"/>
  <c r="H10" i="12"/>
  <c r="I10" i="12"/>
  <c r="N10" i="12"/>
  <c r="O10" i="12"/>
  <c r="D4" i="14"/>
  <c r="N4" i="14"/>
  <c r="G4" i="14"/>
  <c r="J4" i="14"/>
  <c r="O4" i="14"/>
  <c r="J5" i="14"/>
  <c r="G5" i="14"/>
  <c r="D5" i="14"/>
  <c r="N5" i="14"/>
  <c r="O5" i="14"/>
  <c r="G6" i="14"/>
  <c r="D6" i="14"/>
  <c r="N6" i="14"/>
  <c r="J6" i="14"/>
  <c r="O6" i="14"/>
  <c r="G7" i="14"/>
  <c r="D7" i="14"/>
  <c r="N7" i="14"/>
  <c r="J7" i="14"/>
  <c r="O7" i="14"/>
  <c r="D8" i="14"/>
  <c r="G8" i="14"/>
  <c r="J8" i="14"/>
  <c r="N8" i="14"/>
  <c r="F8" i="15"/>
  <c r="O8" i="14"/>
  <c r="J9" i="14"/>
  <c r="G9" i="14"/>
  <c r="D9" i="14"/>
  <c r="N9" i="14"/>
  <c r="O9" i="14"/>
  <c r="C10" i="14"/>
  <c r="E10" i="14"/>
  <c r="E11" i="14"/>
  <c r="F10" i="14"/>
  <c r="F11" i="14"/>
  <c r="H10" i="14"/>
  <c r="I10" i="14"/>
  <c r="I11" i="14"/>
  <c r="K10" i="14"/>
  <c r="L10" i="14"/>
  <c r="J10" i="14"/>
  <c r="M10" i="14"/>
  <c r="M11" i="14"/>
  <c r="C11" i="14"/>
  <c r="H11" i="14"/>
  <c r="K11" i="14"/>
  <c r="J11" i="14"/>
  <c r="L11" i="14"/>
  <c r="E6" i="15"/>
  <c r="F6" i="15"/>
  <c r="I6" i="15"/>
  <c r="M6" i="15"/>
  <c r="E7" i="15"/>
  <c r="H7" i="15"/>
  <c r="I7" i="15"/>
  <c r="L7" i="15"/>
  <c r="M7" i="15"/>
  <c r="C8" i="15"/>
  <c r="E8" i="15"/>
  <c r="H8" i="15"/>
  <c r="I8" i="15"/>
  <c r="K8" i="15"/>
  <c r="J8" i="15"/>
  <c r="L8" i="15"/>
  <c r="M8" i="15"/>
  <c r="C9" i="15"/>
  <c r="K9" i="15"/>
  <c r="M4" i="16"/>
  <c r="J4" i="16"/>
  <c r="G4" i="16"/>
  <c r="Q4" i="16"/>
  <c r="R4" i="16"/>
  <c r="G5" i="16"/>
  <c r="Q5" i="16"/>
  <c r="J5" i="16"/>
  <c r="M5" i="16"/>
  <c r="R5" i="16"/>
  <c r="G6" i="16"/>
  <c r="Q6" i="16"/>
  <c r="J6" i="16"/>
  <c r="M6" i="16"/>
  <c r="R6" i="16"/>
  <c r="M7" i="16"/>
  <c r="J7" i="16"/>
  <c r="G7" i="16"/>
  <c r="Q7" i="16"/>
  <c r="R7" i="16"/>
  <c r="J8" i="16"/>
  <c r="G8" i="16"/>
  <c r="Q8" i="16"/>
  <c r="M8" i="16"/>
  <c r="R8" i="16"/>
  <c r="J9" i="16"/>
  <c r="G9" i="16"/>
  <c r="Q9" i="16"/>
  <c r="M9" i="16"/>
  <c r="R9" i="16"/>
  <c r="F10" i="16"/>
  <c r="F11" i="16"/>
  <c r="H10" i="16"/>
  <c r="I10" i="16"/>
  <c r="K10" i="16"/>
  <c r="K11" i="16"/>
  <c r="L10" i="16"/>
  <c r="N10" i="16"/>
  <c r="N11" i="16"/>
  <c r="O10" i="16"/>
  <c r="O11" i="16"/>
  <c r="P10" i="16"/>
  <c r="H11" i="16"/>
  <c r="I11" i="16"/>
  <c r="L11" i="16"/>
  <c r="M11" i="16"/>
  <c r="P11" i="16"/>
  <c r="L4" i="17"/>
  <c r="R4" i="17"/>
  <c r="O5" i="17"/>
  <c r="R5" i="17"/>
  <c r="R6" i="17"/>
  <c r="H7" i="17"/>
  <c r="I7" i="17"/>
  <c r="N7" i="17"/>
  <c r="P7" i="17"/>
  <c r="R7" i="17"/>
  <c r="R8" i="17"/>
  <c r="O9" i="17"/>
  <c r="R9" i="17"/>
  <c r="R10" i="17"/>
  <c r="L4" i="18"/>
  <c r="I4" i="18"/>
  <c r="F4" i="18"/>
  <c r="P4" i="18"/>
  <c r="L5" i="18"/>
  <c r="I5" i="18"/>
  <c r="F5" i="18"/>
  <c r="P5" i="18"/>
  <c r="L6" i="18"/>
  <c r="I6" i="18"/>
  <c r="F6" i="18"/>
  <c r="P6" i="18"/>
  <c r="K6" i="19"/>
  <c r="L7" i="18"/>
  <c r="I7" i="18"/>
  <c r="F7" i="18"/>
  <c r="P7" i="18"/>
  <c r="L8" i="18"/>
  <c r="I8" i="18"/>
  <c r="F8" i="18"/>
  <c r="P8" i="18"/>
  <c r="L9" i="18"/>
  <c r="I9" i="18"/>
  <c r="F9" i="18"/>
  <c r="P9" i="18"/>
  <c r="E10" i="18"/>
  <c r="G10" i="18"/>
  <c r="H10" i="18"/>
  <c r="J10" i="18"/>
  <c r="K10" i="18"/>
  <c r="M10" i="18"/>
  <c r="N10" i="18"/>
  <c r="O10" i="18"/>
  <c r="E11" i="18"/>
  <c r="G11" i="18"/>
  <c r="H11" i="18"/>
  <c r="J11" i="18"/>
  <c r="M11" i="18"/>
  <c r="N11" i="18"/>
  <c r="O11" i="18"/>
  <c r="G4" i="19"/>
  <c r="O4" i="19"/>
  <c r="G5" i="19"/>
  <c r="K5" i="19"/>
  <c r="O6" i="19"/>
  <c r="G7" i="19"/>
  <c r="K7" i="19"/>
  <c r="O7" i="19"/>
  <c r="G8" i="19"/>
  <c r="O8" i="19"/>
  <c r="G9" i="19"/>
  <c r="K9" i="19"/>
  <c r="C5" i="21"/>
  <c r="M5" i="21"/>
  <c r="C6" i="21"/>
  <c r="M6" i="21"/>
  <c r="C7" i="21"/>
  <c r="M7" i="21"/>
  <c r="C8" i="21"/>
  <c r="M8" i="21"/>
  <c r="C9" i="21"/>
  <c r="M9" i="21"/>
  <c r="C10" i="21"/>
  <c r="M10" i="21"/>
  <c r="C11" i="21"/>
  <c r="C13" i="21"/>
  <c r="D11" i="21"/>
  <c r="E11" i="21"/>
  <c r="F11" i="21"/>
  <c r="G11" i="21"/>
  <c r="H11" i="21"/>
  <c r="I11" i="21"/>
  <c r="J11" i="21"/>
  <c r="K11" i="21"/>
  <c r="L11" i="21"/>
  <c r="N11" i="21"/>
  <c r="O11" i="21"/>
  <c r="P11" i="21"/>
  <c r="Q11" i="21"/>
  <c r="D13" i="21"/>
  <c r="E13" i="21"/>
  <c r="F13" i="21"/>
  <c r="G13" i="21"/>
  <c r="H13" i="21"/>
  <c r="I13" i="21"/>
  <c r="J13" i="21"/>
  <c r="K13" i="21"/>
  <c r="L13" i="21"/>
  <c r="M13" i="21"/>
  <c r="N14" i="21"/>
  <c r="N13" i="21"/>
  <c r="O13" i="21"/>
  <c r="P13" i="21"/>
  <c r="Q13" i="21"/>
  <c r="Q14" i="21"/>
  <c r="F5" i="22"/>
  <c r="P5" i="22"/>
  <c r="F6" i="22"/>
  <c r="P6" i="22"/>
  <c r="F7" i="22"/>
  <c r="P7" i="22"/>
  <c r="F8" i="22"/>
  <c r="P8" i="22"/>
  <c r="F9" i="22"/>
  <c r="F11" i="22"/>
  <c r="F13" i="22"/>
  <c r="P9" i="22"/>
  <c r="F10" i="22"/>
  <c r="P10" i="22"/>
  <c r="G11" i="22"/>
  <c r="H11" i="22"/>
  <c r="I11" i="22"/>
  <c r="J11" i="22"/>
  <c r="K11" i="22"/>
  <c r="L11" i="22"/>
  <c r="M11" i="22"/>
  <c r="N11" i="22"/>
  <c r="O11" i="22"/>
  <c r="Q11" i="22"/>
  <c r="R11" i="22"/>
  <c r="P11" i="22"/>
  <c r="S11" i="22"/>
  <c r="T11" i="22"/>
  <c r="G13" i="22"/>
  <c r="H13" i="22"/>
  <c r="I13" i="22"/>
  <c r="J13" i="22"/>
  <c r="K13" i="22"/>
  <c r="L13" i="22"/>
  <c r="M13" i="22"/>
  <c r="N13" i="22"/>
  <c r="O13" i="22"/>
  <c r="P13" i="22"/>
  <c r="Q14" i="22"/>
  <c r="Q13" i="22"/>
  <c r="R13" i="22"/>
  <c r="S13" i="22"/>
  <c r="T13" i="22"/>
  <c r="T14" i="22"/>
  <c r="J4" i="23"/>
  <c r="G4" i="23"/>
  <c r="D4" i="23"/>
  <c r="N4" i="23"/>
  <c r="O4" i="23"/>
  <c r="D5" i="23"/>
  <c r="N5" i="23"/>
  <c r="G5" i="23"/>
  <c r="J5" i="23"/>
  <c r="O5" i="23"/>
  <c r="J6" i="23"/>
  <c r="G6" i="23"/>
  <c r="D6" i="23"/>
  <c r="N6" i="23"/>
  <c r="O6" i="23"/>
  <c r="J7" i="23"/>
  <c r="G7" i="23"/>
  <c r="D7" i="23"/>
  <c r="N7" i="23"/>
  <c r="O7" i="23"/>
  <c r="G8" i="23"/>
  <c r="D8" i="23"/>
  <c r="N8" i="23"/>
  <c r="J8" i="23"/>
  <c r="O8" i="23"/>
  <c r="J9" i="23"/>
  <c r="G9" i="23"/>
  <c r="D9" i="23"/>
  <c r="N9" i="23"/>
  <c r="O9" i="23"/>
  <c r="C10" i="23"/>
  <c r="E10" i="23"/>
  <c r="F10" i="23"/>
  <c r="H10" i="23"/>
  <c r="G10" i="23"/>
  <c r="D10" i="23"/>
  <c r="N10" i="23"/>
  <c r="I10" i="23"/>
  <c r="K10" i="23"/>
  <c r="L10" i="23"/>
  <c r="J10" i="23"/>
  <c r="M10" i="23"/>
  <c r="O10" i="23"/>
  <c r="O4" i="24"/>
  <c r="O5" i="24"/>
  <c r="O6" i="24"/>
  <c r="O7" i="24"/>
  <c r="O8" i="24"/>
  <c r="O9" i="24"/>
  <c r="O10" i="24"/>
  <c r="J4" i="25"/>
  <c r="G4" i="25"/>
  <c r="Q4" i="25"/>
  <c r="M4" i="25"/>
  <c r="R4" i="25"/>
  <c r="M5" i="25"/>
  <c r="J5" i="25"/>
  <c r="G5" i="25"/>
  <c r="Q5" i="25"/>
  <c r="R5" i="25"/>
  <c r="J6" i="25"/>
  <c r="G6" i="25"/>
  <c r="Q6" i="25"/>
  <c r="M6" i="25"/>
  <c r="R6" i="25"/>
  <c r="M7" i="25"/>
  <c r="J7" i="25"/>
  <c r="G7" i="25"/>
  <c r="Q7" i="25"/>
  <c r="R7" i="25"/>
  <c r="J8" i="25"/>
  <c r="G8" i="25"/>
  <c r="Q8" i="25"/>
  <c r="M8" i="25"/>
  <c r="R8" i="25"/>
  <c r="M9" i="25"/>
  <c r="J9" i="25"/>
  <c r="G9" i="25"/>
  <c r="Q9" i="25"/>
  <c r="R9" i="25"/>
  <c r="F10" i="25"/>
  <c r="H10" i="25"/>
  <c r="I10" i="25"/>
  <c r="G10" i="25"/>
  <c r="Q10" i="25"/>
  <c r="K10" i="25"/>
  <c r="J10" i="25"/>
  <c r="L10" i="25"/>
  <c r="M10" i="25"/>
  <c r="N10" i="25"/>
  <c r="O10" i="25"/>
  <c r="P10" i="25"/>
  <c r="R10" i="25"/>
  <c r="R4" i="26"/>
  <c r="R5" i="26"/>
  <c r="R6" i="26"/>
  <c r="R7" i="26"/>
  <c r="R8" i="26"/>
  <c r="R9" i="26"/>
  <c r="R10" i="26"/>
  <c r="I4" i="27"/>
  <c r="F4" i="27"/>
  <c r="P4" i="27"/>
  <c r="L4" i="27"/>
  <c r="Q4" i="27"/>
  <c r="L5" i="27"/>
  <c r="I5" i="27"/>
  <c r="F5" i="27"/>
  <c r="P5" i="27"/>
  <c r="Q5" i="27"/>
  <c r="I6" i="27"/>
  <c r="F6" i="27"/>
  <c r="P6" i="27"/>
  <c r="L6" i="27"/>
  <c r="Q6" i="27"/>
  <c r="L7" i="27"/>
  <c r="I7" i="27"/>
  <c r="F7" i="27"/>
  <c r="P7" i="27"/>
  <c r="Q7" i="27"/>
  <c r="I8" i="27"/>
  <c r="F8" i="27"/>
  <c r="P8" i="27"/>
  <c r="L8" i="27"/>
  <c r="Q8" i="27"/>
  <c r="L9" i="27"/>
  <c r="I9" i="27"/>
  <c r="F9" i="27"/>
  <c r="P9" i="27"/>
  <c r="Q9" i="27"/>
  <c r="E10" i="27"/>
  <c r="G10" i="27"/>
  <c r="H10" i="27"/>
  <c r="J10" i="27"/>
  <c r="K10" i="27"/>
  <c r="M10" i="27"/>
  <c r="N10" i="27"/>
  <c r="L10" i="27"/>
  <c r="O10" i="27"/>
  <c r="Q10" i="27"/>
  <c r="Q4" i="28"/>
  <c r="Q5" i="28"/>
  <c r="Q6" i="28"/>
  <c r="Q7" i="28"/>
  <c r="Q8" i="28"/>
  <c r="Q9" i="28"/>
  <c r="Q10" i="28"/>
  <c r="B10" i="30"/>
  <c r="C10" i="30"/>
  <c r="D10" i="30"/>
  <c r="E10" i="30"/>
  <c r="F10" i="30"/>
  <c r="G10" i="30"/>
  <c r="H10" i="30"/>
  <c r="I10" i="30"/>
  <c r="Q4" i="11"/>
  <c r="M4" i="11"/>
  <c r="F10" i="11"/>
  <c r="P9" i="11"/>
  <c r="O9" i="11"/>
  <c r="G10" i="11"/>
  <c r="N10" i="11"/>
  <c r="M7" i="11"/>
  <c r="P5" i="11"/>
  <c r="E5" i="28"/>
  <c r="M5" i="28"/>
  <c r="J5" i="28"/>
  <c r="N5" i="28"/>
  <c r="G5" i="28"/>
  <c r="K5" i="28"/>
  <c r="O5" i="28"/>
  <c r="H5" i="28"/>
  <c r="H8" i="24"/>
  <c r="L8" i="24"/>
  <c r="C8" i="24"/>
  <c r="K8" i="24"/>
  <c r="E8" i="24"/>
  <c r="I8" i="24"/>
  <c r="M8" i="24"/>
  <c r="F8" i="24"/>
  <c r="C5" i="24"/>
  <c r="K5" i="24"/>
  <c r="H5" i="24"/>
  <c r="L5" i="24"/>
  <c r="E5" i="24"/>
  <c r="I5" i="24"/>
  <c r="M5" i="24"/>
  <c r="F5" i="24"/>
  <c r="I10" i="27"/>
  <c r="F10" i="27"/>
  <c r="P10" i="27"/>
  <c r="N10" i="28"/>
  <c r="J8" i="28"/>
  <c r="N8" i="28"/>
  <c r="K8" i="28"/>
  <c r="G8" i="28"/>
  <c r="O8" i="28"/>
  <c r="E8" i="28"/>
  <c r="H8" i="28"/>
  <c r="M8" i="28"/>
  <c r="L8" i="28"/>
  <c r="O10" i="26"/>
  <c r="I8" i="26"/>
  <c r="N8" i="26"/>
  <c r="L8" i="26"/>
  <c r="F8" i="26"/>
  <c r="P8" i="26"/>
  <c r="K8" i="26"/>
  <c r="O8" i="26"/>
  <c r="H8" i="26"/>
  <c r="F10" i="24"/>
  <c r="C9" i="24"/>
  <c r="K9" i="24"/>
  <c r="J9" i="24"/>
  <c r="H9" i="24"/>
  <c r="L9" i="24"/>
  <c r="F9" i="24"/>
  <c r="E9" i="24"/>
  <c r="I9" i="24"/>
  <c r="M9" i="24"/>
  <c r="E10" i="24"/>
  <c r="C10" i="24"/>
  <c r="K10" i="24"/>
  <c r="I10" i="24"/>
  <c r="M10" i="24"/>
  <c r="H9" i="26"/>
  <c r="L9" i="26"/>
  <c r="P9" i="26"/>
  <c r="I9" i="26"/>
  <c r="K9" i="26"/>
  <c r="O9" i="26"/>
  <c r="F9" i="26"/>
  <c r="N9" i="26"/>
  <c r="E7" i="24"/>
  <c r="I7" i="24"/>
  <c r="M7" i="24"/>
  <c r="H7" i="24"/>
  <c r="F7" i="24"/>
  <c r="C7" i="24"/>
  <c r="K7" i="24"/>
  <c r="J7" i="24"/>
  <c r="L7" i="24"/>
  <c r="H4" i="24"/>
  <c r="L4" i="24"/>
  <c r="C4" i="24"/>
  <c r="K4" i="24"/>
  <c r="E4" i="24"/>
  <c r="I4" i="24"/>
  <c r="M4" i="24"/>
  <c r="F4" i="24"/>
  <c r="H5" i="26"/>
  <c r="L5" i="26"/>
  <c r="P5" i="26"/>
  <c r="O5" i="26"/>
  <c r="I5" i="26"/>
  <c r="F5" i="26"/>
  <c r="N5" i="26"/>
  <c r="M5" i="26"/>
  <c r="K5" i="26"/>
  <c r="F6" i="24"/>
  <c r="I6" i="24"/>
  <c r="C6" i="24"/>
  <c r="K6" i="24"/>
  <c r="M6" i="24"/>
  <c r="H6" i="24"/>
  <c r="L6" i="24"/>
  <c r="E6" i="24"/>
  <c r="E9" i="28"/>
  <c r="M9" i="28"/>
  <c r="N9" i="28"/>
  <c r="J9" i="28"/>
  <c r="H9" i="28"/>
  <c r="G9" i="28"/>
  <c r="K9" i="28"/>
  <c r="O9" i="28"/>
  <c r="H6" i="28"/>
  <c r="K6" i="28"/>
  <c r="E6" i="28"/>
  <c r="M6" i="28"/>
  <c r="J6" i="28"/>
  <c r="N6" i="28"/>
  <c r="G6" i="28"/>
  <c r="O6" i="28"/>
  <c r="H10" i="26"/>
  <c r="P10" i="26"/>
  <c r="L10" i="26"/>
  <c r="N10" i="26"/>
  <c r="M10" i="26"/>
  <c r="F10" i="26"/>
  <c r="K6" i="26"/>
  <c r="O6" i="26"/>
  <c r="N6" i="26"/>
  <c r="H6" i="26"/>
  <c r="L6" i="26"/>
  <c r="P6" i="26"/>
  <c r="F6" i="26"/>
  <c r="I6" i="26"/>
  <c r="G7" i="28"/>
  <c r="K7" i="28"/>
  <c r="O7" i="28"/>
  <c r="J7" i="28"/>
  <c r="H7" i="28"/>
  <c r="E7" i="28"/>
  <c r="M7" i="28"/>
  <c r="N7" i="28"/>
  <c r="J4" i="28"/>
  <c r="N4" i="28"/>
  <c r="G4" i="28"/>
  <c r="O4" i="28"/>
  <c r="K4" i="28"/>
  <c r="H4" i="28"/>
  <c r="E4" i="28"/>
  <c r="M4" i="28"/>
  <c r="L4" i="28"/>
  <c r="F7" i="26"/>
  <c r="N7" i="26"/>
  <c r="K7" i="26"/>
  <c r="I7" i="26"/>
  <c r="O7" i="26"/>
  <c r="H7" i="26"/>
  <c r="L7" i="26"/>
  <c r="P7" i="26"/>
  <c r="I4" i="26"/>
  <c r="H4" i="26"/>
  <c r="F4" i="26"/>
  <c r="N4" i="26"/>
  <c r="M4" i="26"/>
  <c r="P4" i="26"/>
  <c r="K4" i="26"/>
  <c r="O4" i="26"/>
  <c r="L4" i="26"/>
  <c r="S12" i="22"/>
  <c r="Q12" i="22"/>
  <c r="F8" i="17"/>
  <c r="N8" i="17"/>
  <c r="I8" i="17"/>
  <c r="O8" i="17"/>
  <c r="K8" i="17"/>
  <c r="P8" i="17"/>
  <c r="L8" i="17"/>
  <c r="E4" i="15"/>
  <c r="I4" i="15"/>
  <c r="M4" i="15"/>
  <c r="F4" i="15"/>
  <c r="C4" i="15"/>
  <c r="K4" i="15"/>
  <c r="J4" i="15"/>
  <c r="L4" i="15"/>
  <c r="H4" i="15"/>
  <c r="G4" i="15"/>
  <c r="N5" i="11"/>
  <c r="J10" i="28"/>
  <c r="I10" i="26"/>
  <c r="L10" i="24"/>
  <c r="H10" i="24"/>
  <c r="S14" i="22"/>
  <c r="P14" i="21"/>
  <c r="H9" i="19"/>
  <c r="E9" i="19"/>
  <c r="M9" i="19"/>
  <c r="J9" i="19"/>
  <c r="N9" i="19"/>
  <c r="H5" i="19"/>
  <c r="E5" i="19"/>
  <c r="M5" i="19"/>
  <c r="J5" i="19"/>
  <c r="N5" i="19"/>
  <c r="I9" i="17"/>
  <c r="F9" i="17"/>
  <c r="K9" i="17"/>
  <c r="P9" i="17"/>
  <c r="L9" i="17"/>
  <c r="H9" i="17"/>
  <c r="N9" i="17"/>
  <c r="M9" i="17"/>
  <c r="I4" i="17"/>
  <c r="F4" i="17"/>
  <c r="N4" i="17"/>
  <c r="O4" i="17"/>
  <c r="H4" i="17"/>
  <c r="P4" i="17"/>
  <c r="K4" i="17"/>
  <c r="G11" i="9"/>
  <c r="R10" i="16"/>
  <c r="R12" i="22"/>
  <c r="H6" i="19"/>
  <c r="E6" i="19"/>
  <c r="M6" i="19"/>
  <c r="J6" i="19"/>
  <c r="N6" i="19"/>
  <c r="O8" i="15"/>
  <c r="F11" i="11"/>
  <c r="M11" i="11"/>
  <c r="M10" i="11"/>
  <c r="R14" i="22"/>
  <c r="P14" i="22"/>
  <c r="T12" i="22"/>
  <c r="O14" i="21"/>
  <c r="M14" i="21"/>
  <c r="M11" i="21"/>
  <c r="O12" i="21"/>
  <c r="G6" i="19"/>
  <c r="H8" i="19"/>
  <c r="E8" i="19"/>
  <c r="M8" i="19"/>
  <c r="L8" i="19"/>
  <c r="J8" i="19"/>
  <c r="N8" i="19"/>
  <c r="H4" i="19"/>
  <c r="E4" i="19"/>
  <c r="M4" i="19"/>
  <c r="L4" i="19"/>
  <c r="J4" i="19"/>
  <c r="I4" i="19"/>
  <c r="F4" i="19"/>
  <c r="N4" i="19"/>
  <c r="H8" i="17"/>
  <c r="G8" i="15"/>
  <c r="D8" i="15"/>
  <c r="N8" i="15"/>
  <c r="K11" i="18"/>
  <c r="E5" i="15"/>
  <c r="I5" i="15"/>
  <c r="M5" i="15"/>
  <c r="F5" i="15"/>
  <c r="K5" i="15"/>
  <c r="C5" i="15"/>
  <c r="H5" i="15"/>
  <c r="K10" i="26"/>
  <c r="J10" i="26"/>
  <c r="O9" i="19"/>
  <c r="K8" i="19"/>
  <c r="O5" i="19"/>
  <c r="K4" i="19"/>
  <c r="L11" i="18"/>
  <c r="L10" i="18"/>
  <c r="I10" i="18"/>
  <c r="F10" i="18"/>
  <c r="P10" i="18"/>
  <c r="H7" i="19"/>
  <c r="E7" i="19"/>
  <c r="M7" i="19"/>
  <c r="L7" i="19"/>
  <c r="J7" i="19"/>
  <c r="N7" i="19"/>
  <c r="H6" i="17"/>
  <c r="L6" i="17"/>
  <c r="P6" i="17"/>
  <c r="I6" i="17"/>
  <c r="N6" i="17"/>
  <c r="O6" i="17"/>
  <c r="F6" i="17"/>
  <c r="K6" i="17"/>
  <c r="I5" i="17"/>
  <c r="F5" i="17"/>
  <c r="K5" i="17"/>
  <c r="P5" i="17"/>
  <c r="L5" i="17"/>
  <c r="H5" i="17"/>
  <c r="N5" i="17"/>
  <c r="L5" i="15"/>
  <c r="J11" i="16"/>
  <c r="G11" i="16"/>
  <c r="Q11" i="16"/>
  <c r="M10" i="6"/>
  <c r="J10" i="6"/>
  <c r="C11" i="6"/>
  <c r="K7" i="17"/>
  <c r="O7" i="17"/>
  <c r="M7" i="17"/>
  <c r="H9" i="15"/>
  <c r="L9" i="15"/>
  <c r="E9" i="15"/>
  <c r="O9" i="15"/>
  <c r="I9" i="15"/>
  <c r="M9" i="15"/>
  <c r="J9" i="15"/>
  <c r="K6" i="15"/>
  <c r="C6" i="15"/>
  <c r="H6" i="15"/>
  <c r="L6" i="15"/>
  <c r="O6" i="11"/>
  <c r="P6" i="11"/>
  <c r="O11" i="9"/>
  <c r="L7" i="17"/>
  <c r="F7" i="17"/>
  <c r="M10" i="16"/>
  <c r="J10" i="16"/>
  <c r="G10" i="16"/>
  <c r="Q10" i="16"/>
  <c r="F9" i="15"/>
  <c r="G11" i="14"/>
  <c r="D11" i="14"/>
  <c r="N11" i="14"/>
  <c r="F7" i="15"/>
  <c r="C7" i="15"/>
  <c r="K7" i="15"/>
  <c r="J7" i="15"/>
  <c r="G7" i="15"/>
  <c r="F10" i="12"/>
  <c r="G5" i="5"/>
  <c r="L11" i="6"/>
  <c r="G10" i="14"/>
  <c r="D10" i="14"/>
  <c r="N10" i="14"/>
  <c r="P7" i="11"/>
  <c r="I10" i="11"/>
  <c r="K10" i="6"/>
  <c r="F15" i="8"/>
  <c r="N15" i="8"/>
  <c r="H15" i="8"/>
  <c r="P15" i="8"/>
  <c r="F11" i="8"/>
  <c r="N11" i="8"/>
  <c r="H11" i="8"/>
  <c r="P11" i="8"/>
  <c r="F7" i="8"/>
  <c r="N7" i="8"/>
  <c r="H7" i="8"/>
  <c r="P7" i="8"/>
  <c r="G23" i="7"/>
  <c r="O23" i="7"/>
  <c r="I23" i="7"/>
  <c r="Q23" i="7"/>
  <c r="G19" i="7"/>
  <c r="O19" i="7"/>
  <c r="I19" i="7"/>
  <c r="Q19" i="7"/>
  <c r="G15" i="7"/>
  <c r="O15" i="7"/>
  <c r="I15" i="7"/>
  <c r="Q15" i="7"/>
  <c r="G11" i="7"/>
  <c r="O11" i="7"/>
  <c r="I11" i="7"/>
  <c r="Q11" i="7"/>
  <c r="G7" i="7"/>
  <c r="O7" i="7"/>
  <c r="I7" i="7"/>
  <c r="Q7" i="7"/>
  <c r="P8" i="11"/>
  <c r="P4" i="11"/>
  <c r="H10" i="11"/>
  <c r="H14" i="8"/>
  <c r="P14" i="8"/>
  <c r="J14" i="8"/>
  <c r="R14" i="8"/>
  <c r="H10" i="8"/>
  <c r="S10" i="8"/>
  <c r="P10" i="8"/>
  <c r="J10" i="8"/>
  <c r="R10" i="8"/>
  <c r="H6" i="8"/>
  <c r="S6" i="8"/>
  <c r="P6" i="8"/>
  <c r="J6" i="8"/>
  <c r="R6" i="8"/>
  <c r="I22" i="7"/>
  <c r="T22" i="7"/>
  <c r="Q22" i="7"/>
  <c r="K22" i="7"/>
  <c r="S22" i="7"/>
  <c r="I18" i="7"/>
  <c r="Q18" i="7"/>
  <c r="K18" i="7"/>
  <c r="S18" i="7"/>
  <c r="I14" i="7"/>
  <c r="T14" i="7"/>
  <c r="Q14" i="7"/>
  <c r="K14" i="7"/>
  <c r="S14" i="7"/>
  <c r="I10" i="7"/>
  <c r="T10" i="7"/>
  <c r="Q10" i="7"/>
  <c r="K10" i="7"/>
  <c r="S10" i="7"/>
  <c r="T8" i="7"/>
  <c r="I6" i="7"/>
  <c r="Q6" i="7"/>
  <c r="K6" i="7"/>
  <c r="T6" i="7"/>
  <c r="S6" i="7"/>
  <c r="D5" i="5"/>
  <c r="K11" i="6"/>
  <c r="S16" i="8"/>
  <c r="N14" i="8"/>
  <c r="S14" i="8"/>
  <c r="S12" i="8"/>
  <c r="N10" i="8"/>
  <c r="S9" i="8"/>
  <c r="S8" i="8"/>
  <c r="N6" i="8"/>
  <c r="T24" i="7"/>
  <c r="O22" i="7"/>
  <c r="T21" i="7"/>
  <c r="T20" i="7"/>
  <c r="O18" i="7"/>
  <c r="T18" i="7"/>
  <c r="T16" i="7"/>
  <c r="O14" i="7"/>
  <c r="T13" i="7"/>
  <c r="T12" i="7"/>
  <c r="O5" i="5"/>
  <c r="O5" i="11"/>
  <c r="N4" i="10"/>
  <c r="M4" i="9"/>
  <c r="R13" i="8"/>
  <c r="S13" i="8"/>
  <c r="R9" i="8"/>
  <c r="R5" i="8"/>
  <c r="S5" i="8"/>
  <c r="S21" i="7"/>
  <c r="S17" i="7"/>
  <c r="T17" i="7"/>
  <c r="S13" i="7"/>
  <c r="S9" i="7"/>
  <c r="T9" i="7"/>
  <c r="S5" i="7"/>
  <c r="T5" i="7"/>
  <c r="N4" i="11"/>
  <c r="G11" i="11"/>
  <c r="N11" i="11"/>
  <c r="P11" i="11"/>
  <c r="H10" i="17"/>
  <c r="L10" i="17"/>
  <c r="P10" i="17"/>
  <c r="I10" i="17"/>
  <c r="O10" i="17"/>
  <c r="F10" i="17"/>
  <c r="K10" i="17"/>
  <c r="N10" i="17"/>
  <c r="M10" i="17"/>
  <c r="C10" i="15"/>
  <c r="K10" i="15"/>
  <c r="H10" i="15"/>
  <c r="L10" i="15"/>
  <c r="I10" i="15"/>
  <c r="E10" i="15"/>
  <c r="M10" i="15"/>
  <c r="F10" i="15"/>
  <c r="K11" i="17"/>
  <c r="O11" i="17"/>
  <c r="H11" i="17"/>
  <c r="L11" i="17"/>
  <c r="P11" i="17"/>
  <c r="I11" i="17"/>
  <c r="F11" i="17"/>
  <c r="N11" i="17"/>
  <c r="M11" i="17"/>
  <c r="H10" i="19"/>
  <c r="E10" i="19"/>
  <c r="J10" i="19"/>
  <c r="N10" i="19"/>
  <c r="M10" i="19"/>
  <c r="G10" i="19"/>
  <c r="K10" i="19"/>
  <c r="O10" i="19"/>
  <c r="G9" i="15"/>
  <c r="I11" i="18"/>
  <c r="F11" i="18"/>
  <c r="P11" i="18"/>
  <c r="L5" i="19"/>
  <c r="O10" i="11"/>
  <c r="P10" i="11"/>
  <c r="P10" i="12"/>
  <c r="M10" i="12"/>
  <c r="J7" i="17"/>
  <c r="G7" i="17"/>
  <c r="J11" i="6"/>
  <c r="G11" i="6"/>
  <c r="M6" i="17"/>
  <c r="J5" i="15"/>
  <c r="Q12" i="21"/>
  <c r="I6" i="19"/>
  <c r="F6" i="19"/>
  <c r="P6" i="19"/>
  <c r="L9" i="19"/>
  <c r="G10" i="24"/>
  <c r="D10" i="24"/>
  <c r="N10" i="24"/>
  <c r="P12" i="22"/>
  <c r="L7" i="28"/>
  <c r="M6" i="26"/>
  <c r="J6" i="26"/>
  <c r="G6" i="26"/>
  <c r="Q6" i="26"/>
  <c r="L6" i="28"/>
  <c r="I6" i="28"/>
  <c r="F6" i="28"/>
  <c r="P6" i="28"/>
  <c r="J6" i="24"/>
  <c r="J5" i="26"/>
  <c r="G5" i="26"/>
  <c r="Q5" i="26"/>
  <c r="J8" i="26"/>
  <c r="M8" i="26"/>
  <c r="J8" i="24"/>
  <c r="G8" i="24"/>
  <c r="D8" i="24"/>
  <c r="N8" i="24"/>
  <c r="Q7" i="17"/>
  <c r="P4" i="19"/>
  <c r="I9" i="19"/>
  <c r="F9" i="19"/>
  <c r="I7" i="28"/>
  <c r="G10" i="26"/>
  <c r="Q10" i="26"/>
  <c r="O6" i="15"/>
  <c r="D9" i="15"/>
  <c r="N9" i="15"/>
  <c r="J6" i="17"/>
  <c r="G6" i="17"/>
  <c r="Q6" i="17"/>
  <c r="L6" i="19"/>
  <c r="J9" i="17"/>
  <c r="P9" i="19"/>
  <c r="M11" i="6"/>
  <c r="M8" i="17"/>
  <c r="J4" i="26"/>
  <c r="G4" i="26"/>
  <c r="Q4" i="26"/>
  <c r="M7" i="26"/>
  <c r="J7" i="26"/>
  <c r="G7" i="26"/>
  <c r="Q7" i="26"/>
  <c r="D7" i="24"/>
  <c r="N7" i="24"/>
  <c r="J10" i="24"/>
  <c r="D7" i="15"/>
  <c r="N7" i="15"/>
  <c r="O5" i="15"/>
  <c r="P12" i="21"/>
  <c r="N12" i="21"/>
  <c r="M12" i="21"/>
  <c r="R11" i="16"/>
  <c r="N11" i="9"/>
  <c r="R11" i="17"/>
  <c r="M10" i="28"/>
  <c r="O10" i="28"/>
  <c r="E10" i="28"/>
  <c r="G10" i="28"/>
  <c r="K10" i="28"/>
  <c r="T7" i="7"/>
  <c r="T11" i="7"/>
  <c r="T15" i="7"/>
  <c r="T19" i="7"/>
  <c r="T23" i="7"/>
  <c r="S7" i="8"/>
  <c r="S11" i="8"/>
  <c r="S15" i="8"/>
  <c r="O7" i="15"/>
  <c r="J6" i="15"/>
  <c r="G6" i="15"/>
  <c r="D6" i="15"/>
  <c r="N6" i="15"/>
  <c r="M5" i="17"/>
  <c r="J5" i="17"/>
  <c r="G5" i="17"/>
  <c r="Q5" i="17"/>
  <c r="I7" i="19"/>
  <c r="F7" i="19"/>
  <c r="P7" i="19"/>
  <c r="G5" i="15"/>
  <c r="D5" i="15"/>
  <c r="N5" i="15"/>
  <c r="I8" i="19"/>
  <c r="F8" i="19"/>
  <c r="P8" i="19"/>
  <c r="J4" i="17"/>
  <c r="G4" i="17"/>
  <c r="Q4" i="17"/>
  <c r="M4" i="17"/>
  <c r="G9" i="17"/>
  <c r="Q9" i="17"/>
  <c r="I5" i="19"/>
  <c r="F5" i="19"/>
  <c r="P5" i="19"/>
  <c r="O4" i="15"/>
  <c r="D4" i="15"/>
  <c r="N4" i="15"/>
  <c r="J8" i="17"/>
  <c r="G8" i="17"/>
  <c r="Q8" i="17"/>
  <c r="I4" i="28"/>
  <c r="F4" i="28"/>
  <c r="P4" i="28"/>
  <c r="F7" i="28"/>
  <c r="P7" i="28"/>
  <c r="L9" i="28"/>
  <c r="I9" i="28"/>
  <c r="F9" i="28"/>
  <c r="P9" i="28"/>
  <c r="G6" i="24"/>
  <c r="D6" i="24"/>
  <c r="N6" i="24"/>
  <c r="J4" i="24"/>
  <c r="G4" i="24"/>
  <c r="D4" i="24"/>
  <c r="N4" i="24"/>
  <c r="G7" i="24"/>
  <c r="M9" i="26"/>
  <c r="J9" i="26"/>
  <c r="G9" i="26"/>
  <c r="Q9" i="26"/>
  <c r="H10" i="28"/>
  <c r="G9" i="24"/>
  <c r="D9" i="24"/>
  <c r="N9" i="24"/>
  <c r="G8" i="26"/>
  <c r="Q8" i="26"/>
  <c r="I8" i="28"/>
  <c r="F8" i="28"/>
  <c r="P8" i="28"/>
  <c r="J5" i="24"/>
  <c r="G5" i="24"/>
  <c r="D5" i="24"/>
  <c r="N5" i="24"/>
  <c r="L5" i="28"/>
  <c r="I5" i="28"/>
  <c r="F5" i="28"/>
  <c r="P5" i="28"/>
  <c r="H11" i="19"/>
  <c r="J11" i="19"/>
  <c r="N11" i="19"/>
  <c r="E11" i="19"/>
  <c r="M11" i="19"/>
  <c r="G11" i="19"/>
  <c r="O11" i="19"/>
  <c r="J10" i="17"/>
  <c r="G10" i="17"/>
  <c r="Q10" i="17"/>
  <c r="L10" i="28"/>
  <c r="I10" i="28"/>
  <c r="F10" i="28"/>
  <c r="P10" i="28"/>
  <c r="L10" i="19"/>
  <c r="I10" i="19"/>
  <c r="F10" i="19"/>
  <c r="P10" i="19"/>
  <c r="J10" i="15"/>
  <c r="G10" i="15"/>
  <c r="D10" i="15"/>
  <c r="N10" i="15"/>
  <c r="K11" i="19"/>
  <c r="J11" i="17"/>
  <c r="G11" i="17"/>
  <c r="Q11" i="17"/>
  <c r="O10" i="15"/>
  <c r="I11" i="19"/>
  <c r="F11" i="19"/>
  <c r="P11" i="19"/>
  <c r="L11" i="19"/>
</calcChain>
</file>

<file path=xl/sharedStrings.xml><?xml version="1.0" encoding="utf-8"?>
<sst xmlns="http://schemas.openxmlformats.org/spreadsheetml/2006/main" count="872" uniqueCount="199">
  <si>
    <t>Dział I</t>
  </si>
  <si>
    <t>I.1.  Podstawa prawna przeprowadzenia wizytacji</t>
  </si>
  <si>
    <t>I.2. Prezes sądu odpowiedzialny za przeprowadzenie wizytacji</t>
  </si>
  <si>
    <t>I.3. Wizytowany wydział sądu</t>
  </si>
  <si>
    <t>1.4. Osoba/osoby przeprowadzająca/e wizytację</t>
  </si>
  <si>
    <t>I.5. Termin przeprowadzenia wizytacji</t>
  </si>
  <si>
    <t>I.6. Okres objęty wizytacją</t>
  </si>
  <si>
    <t>Dział II</t>
  </si>
  <si>
    <t>II.1.  Termin przeprowadzenia poprzedniej wizytacji</t>
  </si>
  <si>
    <t>II.2. Osoba/osoby przeprowadzająca/e poprzednią wizytację</t>
  </si>
  <si>
    <t>II.3. Okres objęty poprzednia wizytacją</t>
  </si>
  <si>
    <t xml:space="preserve">II.4. Wykonanie zarządzeń nadzorczych wydanych w wyniku przeprowadzenia poprzedniej wizytacji
</t>
  </si>
  <si>
    <t>II.5. Czynności nadzorcze podjęte po zakonczeniu poprzedniej wizytacji</t>
  </si>
  <si>
    <t>II.6. Wykonanie zarządzeń nadzorczych wydanych w wyniku czynności nadzorczych, o których mowa w II.5.</t>
  </si>
  <si>
    <t>Dział III</t>
  </si>
  <si>
    <t>III.1. Sędziowie (wg objaśnień: w zestawieniu należy uwzględnić także sędziów delegowanych)</t>
  </si>
  <si>
    <t>imię i nazwisko</t>
  </si>
  <si>
    <t>okres pracy w wydziale</t>
  </si>
  <si>
    <t>pełniona funkcja</t>
  </si>
  <si>
    <t>okres pełnienia funkcji</t>
  </si>
  <si>
    <r>
      <t xml:space="preserve">wymiar czasu pracy w wydziale wg </t>
    </r>
    <r>
      <rPr>
        <b/>
        <sz val="11"/>
        <color indexed="10"/>
        <rFont val="Arial"/>
        <family val="2"/>
        <charset val="238"/>
      </rPr>
      <t>podziału czynności</t>
    </r>
  </si>
  <si>
    <t>efektywny czas pracy 
(w miesiącach)</t>
  </si>
  <si>
    <t>Wyznaczone sesje (jawne/niejawne)</t>
  </si>
  <si>
    <t>Liczba wyznaczonych sesji jawnych</t>
  </si>
  <si>
    <t>Liczba wyznaczonych sesji niejawnych</t>
  </si>
  <si>
    <t>Liczba sesji jawnych i niejawnych OGÓŁEM</t>
  </si>
  <si>
    <t>średnia liczba sesji OGÓŁEM miesięcznie w efektywnym czasie pracy</t>
  </si>
  <si>
    <t>średnia liczba sesji jawnych miesięcznie w efektywnym czasie pracy</t>
  </si>
  <si>
    <t>średnia liczba sesji niejawnych  miesięcznie w efektywnym czasie pracy</t>
  </si>
  <si>
    <t>Ogółem za okres oceny</t>
  </si>
  <si>
    <t>01.04.2012-31.03.2014</t>
  </si>
  <si>
    <t>III.2. Referendarze sądowi (wg objaśnień: w zestawieniu należy uwzględnić także referendarzy sądowych delegowanych)</t>
  </si>
  <si>
    <t>wymiar czasu pracy w wydziale wg podziału czynności</t>
  </si>
  <si>
    <t>III.3. Asystenci sędziów</t>
  </si>
  <si>
    <t>wymiar czasu pracy w wydziale wg zakresu czynności</t>
  </si>
  <si>
    <t>liczba sędziów, z którymi asystent wspołpracuje</t>
  </si>
  <si>
    <t>01.04.2012-31.12.2012</t>
  </si>
  <si>
    <t>III.3.2. Obowiązujące w wydziale zasady przydziału pracy asystenom sędziów</t>
  </si>
  <si>
    <t>Uwagi:</t>
  </si>
  <si>
    <t>III.4. Zmiany limitów i obsad we wszystkich grupach zatrudnienia</t>
  </si>
  <si>
    <t>rok</t>
  </si>
  <si>
    <t>Sędziowie</t>
  </si>
  <si>
    <t>referendarze sądowi</t>
  </si>
  <si>
    <t>asystenci sędziów</t>
  </si>
  <si>
    <t>urzędnicy sądowi</t>
  </si>
  <si>
    <t>relacje etatów</t>
  </si>
  <si>
    <r>
      <t xml:space="preserve">liczba sędziów i wakujących stanowisk sędziowskich w ramach limitu </t>
    </r>
    <r>
      <rPr>
        <b/>
        <sz val="13"/>
        <color indexed="13"/>
        <rFont val="Times New Roman"/>
        <family val="1"/>
        <charset val="238"/>
      </rPr>
      <t>w okresie statystycznym</t>
    </r>
  </si>
  <si>
    <t>*obsada średniookresowa</t>
  </si>
  <si>
    <t>% do limitu</t>
  </si>
  <si>
    <r>
      <t xml:space="preserve">liczba referendarzy w ramach limitu </t>
    </r>
    <r>
      <rPr>
        <b/>
        <sz val="13"/>
        <color indexed="13"/>
        <rFont val="Times New Roman"/>
        <family val="1"/>
        <charset val="238"/>
      </rPr>
      <t>w okresie statystycznym</t>
    </r>
  </si>
  <si>
    <r>
      <t xml:space="preserve">liczba asystentów w ramach limitu </t>
    </r>
    <r>
      <rPr>
        <b/>
        <sz val="13"/>
        <color indexed="13"/>
        <rFont val="Times New Roman"/>
        <family val="1"/>
        <charset val="238"/>
      </rPr>
      <t>w okresie statystycznym</t>
    </r>
  </si>
  <si>
    <r>
      <t xml:space="preserve">liczba urzędników </t>
    </r>
    <r>
      <rPr>
        <b/>
        <sz val="13"/>
        <color indexed="13"/>
        <rFont val="Times New Roman"/>
        <family val="1"/>
        <charset val="238"/>
      </rPr>
      <t>w okresie statystycznym</t>
    </r>
  </si>
  <si>
    <t>liczba asystentów sędziów przypadająca na jednego sędziego</t>
  </si>
  <si>
    <t xml:space="preserve">liczba etatów urzędniczych przypadająca na jeden etat orzeczniczy </t>
  </si>
  <si>
    <t>01.04.2012 -31.12.2012</t>
  </si>
  <si>
    <t>Średnia za okres oceny</t>
  </si>
  <si>
    <t>III.5. Liczba osób wykonujących czynności na innej podstawie niż stosunek pracy, w tym
stażyści z urzędów pracy ( podstawa zatrudnienia, okres wykonywania czynności)</t>
  </si>
  <si>
    <t>III.6. Warunki pracy (liczba sal rozpraw itp., uwagi)</t>
  </si>
  <si>
    <t>III.7. Wnioski</t>
  </si>
  <si>
    <t>*obsada średniookresowa - dokonujemy wyliczenia na tych samych zasadach, co w sprawozdaniach kwartalnych, półrocznych i rocznych MS s00w</t>
  </si>
  <si>
    <t>Dział IV</t>
  </si>
  <si>
    <t>IV.1. Ruch spraw i obciążenie sędziów i referendarzy sądowych w wydziale (ogółem)</t>
  </si>
  <si>
    <t>kategoria spraw</t>
  </si>
  <si>
    <t>wpływ</t>
  </si>
  <si>
    <t>załatwienia</t>
  </si>
  <si>
    <t>pozostałość</t>
  </si>
  <si>
    <t>liczba spraw zawieszonych</t>
  </si>
  <si>
    <t>wpływ na sędziego / referendarza sądowego według liczby sędziów/ referendarzy i wakujących stanowisk sędziowskich / referendarskich w ramach limitu</t>
  </si>
  <si>
    <t>załatwienia  na sędziego / referendarza sądowego według liczby sędziów/ referendarzy i wakujących stanowisk sędziowskich / referendarskich w ramach limitu</t>
  </si>
  <si>
    <t>pozostałość na sędziego / referendarza sądowego według liczby sędziów/ referendarzy i wakujących stanowisk sędziowskich / referendarskich w ramach limitu</t>
  </si>
  <si>
    <t>wpływ na sędziego/referendarza sądowego według obsady średniookresowej (w efektywnym czasie pracy)</t>
  </si>
  <si>
    <t>załatwienia na sędziego/ referendarza sądowego według obsady średniookresowej (w efektywnym czasie pracy)</t>
  </si>
  <si>
    <t>pozostałość na sędziego/referendarza sądowego według obsady średniookresowej (w efektywnym czasie pracy)</t>
  </si>
  <si>
    <t>wskaźnik pozostałości</t>
  </si>
  <si>
    <t>C</t>
  </si>
  <si>
    <t>1.04.2012-31.12.2012</t>
  </si>
  <si>
    <t>Cgg</t>
  </si>
  <si>
    <t>Co</t>
  </si>
  <si>
    <t>Cps</t>
  </si>
  <si>
    <t>Nc</t>
  </si>
  <si>
    <t>Ns</t>
  </si>
  <si>
    <t>Razem</t>
  </si>
  <si>
    <r>
      <t>IV.2.1 Wielkość</t>
    </r>
    <r>
      <rPr>
        <b/>
        <sz val="14"/>
        <color indexed="10"/>
        <rFont val="Times New Roman"/>
        <family val="1"/>
        <charset val="238"/>
      </rPr>
      <t xml:space="preserve"> (stan)</t>
    </r>
    <r>
      <rPr>
        <b/>
        <sz val="14"/>
        <color indexed="8"/>
        <rFont val="Times New Roman"/>
        <family val="1"/>
        <charset val="238"/>
      </rPr>
      <t xml:space="preserve"> referatów sędziów</t>
    </r>
  </si>
  <si>
    <t>funkcja</t>
  </si>
  <si>
    <t>pomoc asystenta</t>
  </si>
  <si>
    <t>sprawdzenie (do usunięcia po sprawdzeniu) suma musi dać 100</t>
  </si>
  <si>
    <t>ogołem</t>
  </si>
  <si>
    <t>C-upr</t>
  </si>
  <si>
    <t>liczba</t>
  </si>
  <si>
    <t>%</t>
  </si>
  <si>
    <t>Liczba / % spraw na dzień rozpoczęcia poprzedniej wizytacji albo na dzień utworzenia referatu –dla sędziów przydzielonych do wydziału po tym dniu</t>
  </si>
  <si>
    <t>Liczba / % spraw na dzień rozpoczęcia wizytacji albo na dzień zamknięcia referatu – dla sędziów przydzielonych do innych wydziałów przed tym dniem</t>
  </si>
  <si>
    <t>IV.2.2. Wielkość referatów referendarzy sądowych</t>
  </si>
  <si>
    <t>Dział IV.2.3.</t>
  </si>
  <si>
    <t>Ruch spraw i obciążenie poszczególnych sędziów</t>
  </si>
  <si>
    <t>sprawy zawieszone</t>
  </si>
  <si>
    <t>wpływ na sędziego według liczby sędziów i wakujących stanowisk sędziowskich w ramach limitu</t>
  </si>
  <si>
    <t>załatwienia  na sędziego według liczby sędziów i wakujących stanowisk sędziowskich w ramach limitu</t>
  </si>
  <si>
    <t>pozostałość na sędziego według liczby sędziów i wakujących stanowisk sędziowskich w ramach limitu</t>
  </si>
  <si>
    <r>
      <t>wpływ na sędziego według obsady średniookresowej</t>
    </r>
    <r>
      <rPr>
        <b/>
        <sz val="10"/>
        <rFont val="Times New Roman"/>
        <family val="1"/>
        <charset val="238"/>
      </rPr>
      <t xml:space="preserve"> (efektywnego czasu pracy)</t>
    </r>
  </si>
  <si>
    <r>
      <t>załatwienia na sędziego według  obsady średniookresowe</t>
    </r>
    <r>
      <rPr>
        <b/>
        <sz val="10"/>
        <rFont val="Times New Roman"/>
        <family val="1"/>
        <charset val="238"/>
      </rPr>
      <t>j (efektywnego czasu pracy)</t>
    </r>
  </si>
  <si>
    <t>pozostałość na sędziego według obsady średniookresowej (wg limitu)</t>
  </si>
  <si>
    <t>efektywny czas pracy</t>
  </si>
  <si>
    <t>SSR ………,</t>
  </si>
  <si>
    <t>dla ułatwienia można zrobić formułę przenoszenia danych z działu III.1, kolumna F z uwzględnieniem poszczególnych wierszy</t>
  </si>
  <si>
    <t>w przypadku pionów karnych kolumnę O należy obliczyć jako pozostałośc w efektywnym czasie pracy</t>
  </si>
  <si>
    <t>RAZEM</t>
  </si>
  <si>
    <t>OGÓŁEM za okres oceny</t>
  </si>
  <si>
    <t>tutaj liczba miesięcy wynosi 24, ponieważ liczba miesięcy do wizytacji wynosi 24</t>
  </si>
  <si>
    <t>Ruch spraw i obciążenie sędziów w Wydziale</t>
  </si>
  <si>
    <t>kategoria
 Spraw</t>
  </si>
  <si>
    <t>pozostałość na sędziego według obsady średniookresowej (efektywnego czasu pracy)</t>
  </si>
  <si>
    <t xml:space="preserve">OGÓŁEM SSR </t>
  </si>
  <si>
    <t>Dział IV.2.4. Ruch spraw i obciążenie poszczególnych referendarzy sądowych</t>
  </si>
  <si>
    <t>wpływ na referendarza sądowego według liczby referendarzy i wakujących stanowisk referendarskich w ramach limitu</t>
  </si>
  <si>
    <t>załatwienia  na referendarza sądowego według liczby referendarzy i wakujących stanowisk referendarskich w ramach limitu</t>
  </si>
  <si>
    <t>pozostałość na referendarza według liczby referendarzy i wakujących stanowisk referendarskich w ramach limitu</t>
  </si>
  <si>
    <r>
      <t>wpływ na referendarza sądowego według obsady średniookresowej</t>
    </r>
    <r>
      <rPr>
        <b/>
        <sz val="10"/>
        <rFont val="Times New Roman"/>
        <family val="1"/>
        <charset val="238"/>
      </rPr>
      <t xml:space="preserve"> (efektywnego czasu pracy)</t>
    </r>
  </si>
  <si>
    <t xml:space="preserve">załatwienia na referendarza sądowego według obsady średniookresowej (efektywnego czasu pracy) </t>
  </si>
  <si>
    <t>pozostałość na referendarza sądowego według obsady średniookresowej (efektywnego czasu pracy)</t>
  </si>
  <si>
    <t>Referendarz ………,</t>
  </si>
  <si>
    <t>IV.3.1. Prawidłowość przydzielania spraw przez przewodniczącego wydziału oraz przestrzeganie zasady równomiernego obciążania pracą sędziów</t>
  </si>
  <si>
    <t>IV.3.2. Prawidłowość przydzielania spraw przez przewodniczącego wydziału oraz przestrzeganie zasady równomiernego obciążania pracą referendarzy sądowych</t>
  </si>
  <si>
    <t>IV.3.3. Przestrzeganie zasady równomiernego obciążania pracą asystentów sędziów</t>
  </si>
  <si>
    <t>IV. 4.1. Czas trwania postępowania sądowego od dnia pierwszej rejestracji do dnia zakończenia sprawy w danej instancji w wydziale (liczba spraw – ogółem)</t>
  </si>
  <si>
    <t>sprawdzenie z załatwieniami</t>
  </si>
  <si>
    <t>liczba spraw</t>
  </si>
  <si>
    <t>do 3 miesięcy</t>
  </si>
  <si>
    <t>suma powyżej 3 miesięcy</t>
  </si>
  <si>
    <t>powyżej  3 do 6  miesięcy</t>
  </si>
  <si>
    <t>powyżej  6 do 12 miesięcy</t>
  </si>
  <si>
    <t>suma powyżej 12 miesięcy</t>
  </si>
  <si>
    <t>powyżej 12 miesięcy do 2 lat</t>
  </si>
  <si>
    <t>powyżej 2 do 3 lat</t>
  </si>
  <si>
    <t>suma powyżej 3 lat</t>
  </si>
  <si>
    <t>powyżej 3 do 5 lat</t>
  </si>
  <si>
    <t>powyżej 5 do 8 lat</t>
  </si>
  <si>
    <t>ponad 8 lat</t>
  </si>
  <si>
    <t>SUMA</t>
  </si>
  <si>
    <t>OGÓŁEM za okres oceny 01.04.2012r.-31.03.2014r.</t>
  </si>
  <si>
    <t>IV. 4.2. Czas trwania postępowania sądowego od dnia pierwszej rejestracji do dnia zakończenia sprawy w danej instancji w wydziale (% – ogółem)</t>
  </si>
  <si>
    <t>dodatkowo kolumna sprawdzająco</t>
  </si>
  <si>
    <t>IV.5.1. Czas trwania postępowania sądowego od dnia pierwszej rejestracji do dnia zakończenia sprawy w danej instancji w referatach poszczególnych sędziów (liczba spraw)</t>
  </si>
  <si>
    <t>SSR Poniedziałek</t>
  </si>
  <si>
    <t>IV.5.3. Czas trwania postępowania sądowego od dnia pierwszej rejestracji do dnia zakończenia sprawy w danej instancji w referatach poszczególnych referendarzy sądowych (liczba spraw)</t>
  </si>
  <si>
    <t>IV.5.5. Inne dane statystyczne, istotne z uwagi na specyfikę rozpoznawanych spraw lub wykonywanych zadań, w tym w szczególności dane dotyczące struktury załatwień</t>
  </si>
  <si>
    <t>IV.5.6 Istotne czynniki mające wpływ na sprawność postępowań sądowych</t>
  </si>
  <si>
    <t>IV.5.7 Sprawność postępowania miedzyinstancyjnego</t>
  </si>
  <si>
    <t>IV.5.8. Liczba spraw zawieszonych (ogółem)</t>
  </si>
  <si>
    <t>IV.5.9. Prawidłowość kontroli spraw zawieszonych</t>
  </si>
  <si>
    <t>IV.6.1. Terminowość sporządzania uzasadnień i stabilność orzecznictwa w wydziale (ogółem)</t>
  </si>
  <si>
    <t>liczba sporządzonych uzasadnień</t>
  </si>
  <si>
    <t>roztrzygnięcie II instancji*</t>
  </si>
  <si>
    <t>ogółem</t>
  </si>
  <si>
    <t>w terminie ustawowym</t>
  </si>
  <si>
    <t>po upływie terminu ustawowego</t>
  </si>
  <si>
    <t>liczba spraw  poddanych kontroli instancyjnej</t>
  </si>
  <si>
    <t>utrzymano w mocy</t>
  </si>
  <si>
    <t>zmieniono</t>
  </si>
  <si>
    <t>uchylono i przekazano do ponownego roztrzygnięcia</t>
  </si>
  <si>
    <t>załatwiono w inny sposób</t>
  </si>
  <si>
    <t>1-14 dni</t>
  </si>
  <si>
    <t>w tym nieusprawiedliwione</t>
  </si>
  <si>
    <t>15-30 dni</t>
  </si>
  <si>
    <t>pow.1 do 3 mies.</t>
  </si>
  <si>
    <t>ponad 3 mies.</t>
  </si>
  <si>
    <t>OGÓŁEM 01.04.2012r.-31.03.2014r.</t>
  </si>
  <si>
    <t>* w pionie karnym należy wskazać rozstrzygnięcia co do osób</t>
  </si>
  <si>
    <t>IV.6.2. Terminowość sporządzania uzasadnień i stabilność orzecznictwa poszczególnych sędziów</t>
  </si>
  <si>
    <t>SSR  Poniedziałek</t>
  </si>
  <si>
    <t>IV. 7.1..Struktura pozostałości (wydział ogółem – liczba spraw)</t>
  </si>
  <si>
    <t>sprawdzanie z pozostałością</t>
  </si>
  <si>
    <t>powyżej 3 do 6 miesięcy</t>
  </si>
  <si>
    <t>powyżej 6 do 12 miesięcy</t>
  </si>
  <si>
    <t>powyżej 12 miesięcy do 2 lata</t>
  </si>
  <si>
    <t>na dzień 31.12.2012</t>
  </si>
  <si>
    <t>IV. 7.2.Struktura pozostałości (wydział ogółem – %)</t>
  </si>
  <si>
    <t>IV. 7.3.Struktura pozostałości (referaty poszczególnych sędziów – liczba spraw)</t>
  </si>
  <si>
    <t>IV. 7.4.Struktura pozostałości (referaty poszczególnych sędziów – %)</t>
  </si>
  <si>
    <t>% spraw</t>
  </si>
  <si>
    <t>IV. 7.5.Struktura pozostałości (referaty poszczególnych referendarzy sądowych – liczba spraw)</t>
  </si>
  <si>
    <t>IV. 7.7. Uwagi do organizacji pracy wydziału w zakresie toku wewnętrznego urzędowania sądu</t>
  </si>
  <si>
    <t>IV. 7.8. Stwierdzone nieprawidłowości w zakresie toku wewnętrznego urzędowania sądu</t>
  </si>
  <si>
    <t>IV.7.9. Materiał źródłowy, na podstawie którego dokonano ustaleń</t>
  </si>
  <si>
    <t>IV.7.10. Wnioski</t>
  </si>
  <si>
    <t>Dział V</t>
  </si>
  <si>
    <t>V.1. Liczba i sposób rozpoznania skarg wniesionych na podstawie ustawy z dnia 17 czerwca 2004 r. o skardze na naruszenie prawa strony do rozpoznania sprawy w postępowaniu przygotowawczym prowadzonym lub nadzorowanym przez prokuratora i postępowaniu sądowym bez nieuzasadnionej zwłoki (Dz. U. Nr 179, poz. 1843, z późn. zm.) bez postępowań nadzorowanych przez prokuratora</t>
  </si>
  <si>
    <t>uwzględniono w całości lub części</t>
  </si>
  <si>
    <t>oddalono</t>
  </si>
  <si>
    <t>uwzględniono, w tym zasądzono odszkodowanie</t>
  </si>
  <si>
    <t>kwota zasądzonego odszkodowania</t>
  </si>
  <si>
    <t>V.2. Uwagi do organizacji pracy wydziału w zakresie toku wewnętrznego urzędowania sądu</t>
  </si>
  <si>
    <t>V.3. Stwierdzone nieprawidłowości w zakresie toku wewnętrznego urzędowania sądu</t>
  </si>
  <si>
    <t>V.4. Inne wnioski</t>
  </si>
  <si>
    <t>V.5. Materiał źródłowy, na podstawie którego dokonano ustaleń</t>
  </si>
  <si>
    <t>Dział VI</t>
  </si>
  <si>
    <t>VI.1. Wnioski dotyczące pracy wydziału</t>
  </si>
  <si>
    <t>Data sporządzenia protokołu</t>
  </si>
  <si>
    <t>Podpis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</si>
</sst>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0\ [$zł-415];[Red]\-#,##0.00\ [$zł-415]"/>
    <numFmt numFmtId="166" formatCode="mm/d/yyyy"/>
  </numFmts>
  <fonts count="37" x14ac:knownFonts="1">
    <font>
      <sz val="11"/>
      <color indexed="8"/>
      <name val="Arial"/>
      <family val="2"/>
      <charset val="238"/>
    </font>
    <font>
      <b/>
      <sz val="11"/>
      <color indexed="8"/>
      <name val="Times New Roman"/>
      <family val="1"/>
      <charset val="238"/>
    </font>
    <font>
      <b/>
      <sz val="9"/>
      <color indexed="8"/>
      <name val="Times New Roman"/>
      <family val="1"/>
      <charset val="238"/>
    </font>
    <font>
      <b/>
      <sz val="11"/>
      <color indexed="8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1"/>
      <color indexed="10"/>
      <name val="Arial"/>
      <family val="2"/>
      <charset val="238"/>
    </font>
    <font>
      <b/>
      <sz val="10"/>
      <color indexed="8"/>
      <name val="Times New Roman"/>
      <family val="1"/>
      <charset val="238"/>
    </font>
    <font>
      <sz val="11"/>
      <color indexed="8"/>
      <name val="Times New Roman"/>
      <family val="1"/>
      <charset val="238"/>
    </font>
    <font>
      <sz val="12"/>
      <color indexed="8"/>
      <name val="Times New Roman"/>
      <family val="1"/>
      <charset val="238"/>
    </font>
    <font>
      <sz val="12"/>
      <color indexed="10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b/>
      <sz val="14"/>
      <color indexed="8"/>
      <name val="Arial"/>
      <family val="2"/>
      <charset val="238"/>
    </font>
    <font>
      <b/>
      <sz val="13"/>
      <color indexed="8"/>
      <name val="Times New Roman"/>
      <family val="1"/>
      <charset val="238"/>
    </font>
    <font>
      <b/>
      <sz val="13"/>
      <color indexed="13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sz val="8"/>
      <color indexed="8"/>
      <name val="Times New Roman"/>
      <family val="1"/>
      <charset val="238"/>
    </font>
    <font>
      <b/>
      <sz val="8"/>
      <color indexed="10"/>
      <name val="Times New Roman"/>
      <family val="1"/>
      <charset val="238"/>
    </font>
    <font>
      <sz val="9"/>
      <color indexed="8"/>
      <name val="Arial"/>
      <family val="2"/>
      <charset val="238"/>
    </font>
    <font>
      <sz val="11"/>
      <name val="Times New Roman"/>
      <family val="1"/>
      <charset val="238"/>
    </font>
    <font>
      <sz val="10"/>
      <color indexed="8"/>
      <name val="Arial"/>
      <family val="2"/>
      <charset val="238"/>
    </font>
    <font>
      <sz val="10"/>
      <name val="Arial"/>
      <family val="2"/>
      <charset val="238"/>
    </font>
    <font>
      <sz val="10"/>
      <color indexed="10"/>
      <name val="Times New Roman"/>
      <family val="1"/>
      <charset val="238"/>
    </font>
    <font>
      <sz val="10"/>
      <name val="Times New Roman"/>
      <family val="1"/>
      <charset val="238"/>
    </font>
    <font>
      <b/>
      <sz val="14"/>
      <color indexed="10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sz val="11"/>
      <color indexed="10"/>
      <name val="Times New Roman"/>
      <family val="1"/>
      <charset val="238"/>
    </font>
    <font>
      <sz val="10"/>
      <color indexed="8"/>
      <name val="Times New Roman"/>
      <family val="1"/>
      <charset val="238"/>
    </font>
    <font>
      <b/>
      <sz val="13"/>
      <color indexed="8"/>
      <name val="Arial"/>
      <family val="2"/>
      <charset val="238"/>
    </font>
    <font>
      <b/>
      <sz val="10"/>
      <name val="Times New Roman"/>
      <family val="1"/>
      <charset val="238"/>
    </font>
    <font>
      <sz val="11"/>
      <color indexed="57"/>
      <name val="Times New Roman"/>
      <family val="1"/>
      <charset val="238"/>
    </font>
    <font>
      <b/>
      <sz val="12"/>
      <color indexed="8"/>
      <name val="Arial"/>
      <family val="2"/>
      <charset val="238"/>
    </font>
    <font>
      <sz val="12"/>
      <color indexed="10"/>
      <name val="Arial"/>
      <family val="2"/>
      <charset val="238"/>
    </font>
    <font>
      <sz val="11"/>
      <color indexed="16"/>
      <name val="Arial"/>
      <family val="2"/>
      <charset val="238"/>
    </font>
    <font>
      <b/>
      <sz val="11"/>
      <color indexed="10"/>
      <name val="Times New Roman"/>
      <family val="1"/>
      <charset val="238"/>
    </font>
    <font>
      <b/>
      <sz val="12"/>
      <name val="Times New Roman"/>
      <family val="1"/>
      <charset val="238"/>
    </font>
    <font>
      <sz val="11"/>
      <color indexed="8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27"/>
      </patternFill>
    </fill>
    <fill>
      <patternFill patternType="solid">
        <fgColor indexed="50"/>
        <bgColor indexed="55"/>
      </patternFill>
    </fill>
    <fill>
      <patternFill patternType="solid">
        <fgColor indexed="55"/>
        <bgColor indexed="23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hair">
        <color indexed="8"/>
      </right>
      <top/>
      <bottom/>
      <diagonal/>
    </border>
  </borders>
  <cellStyleXfs count="2">
    <xf numFmtId="0" fontId="0" fillId="0" borderId="0"/>
    <xf numFmtId="9" fontId="36" fillId="0" borderId="0" applyBorder="0" applyProtection="0"/>
  </cellStyleXfs>
  <cellXfs count="188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8" fillId="0" borderId="0" xfId="0" applyNumberFormat="1" applyFont="1"/>
    <xf numFmtId="0" fontId="1" fillId="0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NumberFormat="1" applyAlignment="1">
      <alignment textRotation="90"/>
    </xf>
    <xf numFmtId="0" fontId="7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/>
    </xf>
    <xf numFmtId="164" fontId="15" fillId="0" borderId="1" xfId="1" applyNumberFormat="1" applyFont="1" applyBorder="1" applyAlignment="1" applyProtection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/>
    </xf>
    <xf numFmtId="0" fontId="6" fillId="0" borderId="0" xfId="0" applyNumberFormat="1" applyFont="1"/>
    <xf numFmtId="0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NumberFormat="1" applyFont="1" applyFill="1" applyBorder="1" applyAlignment="1">
      <alignment horizontal="center" vertical="center" textRotation="90"/>
    </xf>
    <xf numFmtId="0" fontId="16" fillId="7" borderId="1" xfId="0" applyNumberFormat="1" applyFont="1" applyFill="1" applyBorder="1" applyAlignment="1">
      <alignment horizontal="justify" vertical="center" textRotation="90"/>
    </xf>
    <xf numFmtId="0" fontId="16" fillId="7" borderId="1" xfId="0" applyNumberFormat="1" applyFont="1" applyFill="1" applyBorder="1" applyAlignment="1">
      <alignment horizontal="center" vertical="center" textRotation="90" wrapText="1"/>
    </xf>
    <xf numFmtId="0" fontId="17" fillId="7" borderId="1" xfId="0" applyNumberFormat="1" applyFont="1" applyFill="1" applyBorder="1" applyAlignment="1">
      <alignment horizontal="center" vertical="center" textRotation="90"/>
    </xf>
    <xf numFmtId="0" fontId="18" fillId="0" borderId="0" xfId="0" applyNumberFormat="1" applyFont="1"/>
    <xf numFmtId="0" fontId="1" fillId="8" borderId="1" xfId="0" applyNumberFormat="1" applyFont="1" applyFill="1" applyBorder="1" applyAlignment="1">
      <alignment horizontal="center" vertical="center"/>
    </xf>
    <xf numFmtId="0" fontId="7" fillId="8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/>
    </xf>
    <xf numFmtId="0" fontId="19" fillId="0" borderId="1" xfId="0" applyNumberFormat="1" applyFont="1" applyBorder="1" applyAlignment="1">
      <alignment horizontal="center"/>
    </xf>
    <xf numFmtId="0" fontId="0" fillId="8" borderId="1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1" fillId="6" borderId="1" xfId="0" applyNumberFormat="1" applyFont="1" applyFill="1" applyBorder="1" applyAlignment="1">
      <alignment horizontal="center" vertical="center"/>
    </xf>
    <xf numFmtId="0" fontId="22" fillId="9" borderId="1" xfId="0" applyNumberFormat="1" applyFont="1" applyFill="1" applyBorder="1" applyAlignment="1">
      <alignment horizontal="center" vertical="center" wrapText="1"/>
    </xf>
    <xf numFmtId="0" fontId="22" fillId="8" borderId="1" xfId="0" applyNumberFormat="1" applyFont="1" applyFill="1" applyBorder="1" applyAlignment="1">
      <alignment vertical="center"/>
    </xf>
    <xf numFmtId="0" fontId="23" fillId="9" borderId="1" xfId="0" applyNumberFormat="1" applyFont="1" applyFill="1" applyBorder="1" applyAlignment="1">
      <alignment horizontal="center" vertical="center"/>
    </xf>
    <xf numFmtId="0" fontId="20" fillId="9" borderId="1" xfId="0" applyNumberFormat="1" applyFont="1" applyFill="1" applyBorder="1" applyAlignment="1">
      <alignment horizontal="center" vertical="center"/>
    </xf>
    <xf numFmtId="0" fontId="21" fillId="9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 wrapText="1"/>
    </xf>
    <xf numFmtId="0" fontId="8" fillId="0" borderId="0" xfId="0" applyNumberFormat="1" applyFont="1" applyAlignment="1">
      <alignment vertical="center" wrapText="1"/>
    </xf>
    <xf numFmtId="0" fontId="8" fillId="0" borderId="0" xfId="0" applyNumberFormat="1" applyFont="1" applyAlignment="1">
      <alignment vertical="center"/>
    </xf>
    <xf numFmtId="0" fontId="15" fillId="0" borderId="0" xfId="0" applyNumberFormat="1" applyFont="1" applyAlignment="1">
      <alignment vertical="center"/>
    </xf>
    <xf numFmtId="0" fontId="25" fillId="5" borderId="1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 applyAlignment="1">
      <alignment horizontal="justify" vertical="center"/>
    </xf>
    <xf numFmtId="0" fontId="19" fillId="0" borderId="1" xfId="0" applyNumberFormat="1" applyFont="1" applyBorder="1" applyAlignment="1">
      <alignment horizontal="center" vertical="center"/>
    </xf>
    <xf numFmtId="0" fontId="26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horizontal="center" vertical="center" textRotation="90"/>
    </xf>
    <xf numFmtId="0" fontId="7" fillId="7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textRotation="90"/>
    </xf>
    <xf numFmtId="0" fontId="7" fillId="7" borderId="1" xfId="0" applyNumberFormat="1" applyFont="1" applyFill="1" applyBorder="1" applyAlignment="1">
      <alignment horizontal="center" vertical="center" textRotation="90"/>
    </xf>
    <xf numFmtId="0" fontId="7" fillId="7" borderId="1" xfId="0" applyNumberFormat="1" applyFont="1" applyFill="1" applyBorder="1" applyAlignment="1">
      <alignment horizontal="justify" vertical="center" textRotation="90"/>
    </xf>
    <xf numFmtId="0" fontId="7" fillId="7" borderId="1" xfId="0" applyNumberFormat="1" applyFont="1" applyFill="1" applyBorder="1" applyAlignment="1">
      <alignment horizontal="center" vertical="center" textRotation="90" wrapText="1"/>
    </xf>
    <xf numFmtId="0" fontId="30" fillId="0" borderId="1" xfId="0" applyNumberFormat="1" applyFont="1" applyBorder="1" applyAlignment="1">
      <alignment horizontal="center"/>
    </xf>
    <xf numFmtId="0" fontId="6" fillId="6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/>
    </xf>
    <xf numFmtId="0" fontId="8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vertical="center"/>
    </xf>
    <xf numFmtId="0" fontId="16" fillId="5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/>
    </xf>
    <xf numFmtId="0" fontId="21" fillId="5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2" fillId="0" borderId="0" xfId="0" applyNumberFormat="1" applyFont="1" applyAlignment="1">
      <alignment horizontal="center" vertical="center" wrapText="1"/>
    </xf>
    <xf numFmtId="2" fontId="8" fillId="0" borderId="1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33" fillId="0" borderId="0" xfId="0" applyNumberFormat="1" applyFont="1"/>
    <xf numFmtId="0" fontId="8" fillId="0" borderId="1" xfId="0" applyNumberFormat="1" applyFont="1" applyBorder="1"/>
    <xf numFmtId="0" fontId="1" fillId="0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5" fillId="2" borderId="1" xfId="0" applyNumberFormat="1" applyFont="1" applyFill="1" applyBorder="1" applyAlignment="1">
      <alignment horizontal="left" vertical="top" wrapText="1"/>
    </xf>
    <xf numFmtId="0" fontId="0" fillId="0" borderId="1" xfId="0" applyNumberFormat="1" applyBorder="1"/>
    <xf numFmtId="0" fontId="0" fillId="0" borderId="0" xfId="0" applyNumberFormat="1" applyAlignment="1">
      <alignment horizontal="justify" vertical="center"/>
    </xf>
    <xf numFmtId="0" fontId="7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textRotation="90" wrapText="1"/>
    </xf>
    <xf numFmtId="49" fontId="1" fillId="2" borderId="1" xfId="0" applyNumberFormat="1" applyFont="1" applyFill="1" applyBorder="1" applyAlignment="1">
      <alignment horizontal="center" vertical="center" textRotation="90" wrapText="1"/>
    </xf>
    <xf numFmtId="0" fontId="26" fillId="0" borderId="1" xfId="0" applyNumberFormat="1" applyFont="1" applyBorder="1" applyAlignment="1">
      <alignment horizontal="center" vertical="center"/>
    </xf>
    <xf numFmtId="0" fontId="26" fillId="5" borderId="1" xfId="0" applyNumberFormat="1" applyFont="1" applyFill="1" applyBorder="1" applyAlignment="1">
      <alignment horizontal="center" vertical="center"/>
    </xf>
    <xf numFmtId="10" fontId="26" fillId="5" borderId="1" xfId="0" applyNumberFormat="1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10" fontId="34" fillId="5" borderId="1" xfId="0" applyNumberFormat="1" applyFont="1" applyFill="1" applyBorder="1" applyAlignment="1">
      <alignment vertical="center" wrapText="1"/>
    </xf>
    <xf numFmtId="10" fontId="1" fillId="5" borderId="1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16" fillId="5" borderId="1" xfId="0" applyNumberFormat="1" applyFont="1" applyFill="1" applyBorder="1" applyAlignment="1">
      <alignment horizontal="justify" vertical="center"/>
    </xf>
    <xf numFmtId="0" fontId="16" fillId="5" borderId="1" xfId="0" applyNumberFormat="1" applyFont="1" applyFill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 wrapText="1"/>
    </xf>
    <xf numFmtId="0" fontId="35" fillId="6" borderId="1" xfId="0" applyNumberFormat="1" applyFont="1" applyFill="1" applyBorder="1" applyAlignment="1">
      <alignment horizontal="center" vertical="center"/>
    </xf>
    <xf numFmtId="166" fontId="16" fillId="6" borderId="1" xfId="0" applyNumberFormat="1" applyFont="1" applyFill="1" applyBorder="1" applyAlignment="1">
      <alignment horizontal="center" vertical="center" wrapText="1"/>
    </xf>
    <xf numFmtId="2" fontId="8" fillId="6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left" vertical="top" wrapText="1"/>
    </xf>
    <xf numFmtId="0" fontId="20" fillId="0" borderId="1" xfId="0" applyNumberFormat="1" applyFont="1" applyFill="1" applyBorder="1"/>
    <xf numFmtId="0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7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vertical="center"/>
    </xf>
    <xf numFmtId="0" fontId="0" fillId="4" borderId="1" xfId="0" applyNumberFormat="1" applyFill="1" applyBorder="1" applyAlignment="1"/>
    <xf numFmtId="0" fontId="7" fillId="4" borderId="1" xfId="0" applyNumberFormat="1" applyFont="1" applyFill="1" applyBorder="1" applyAlignment="1">
      <alignment vertical="center"/>
    </xf>
    <xf numFmtId="0" fontId="1" fillId="6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left" vertical="top"/>
    </xf>
    <xf numFmtId="0" fontId="2" fillId="0" borderId="1" xfId="0" applyNumberFormat="1" applyFont="1" applyFill="1" applyBorder="1" applyAlignment="1">
      <alignment horizontal="right" vertical="top"/>
    </xf>
    <xf numFmtId="0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justify" vertical="center" wrapText="1"/>
    </xf>
    <xf numFmtId="0" fontId="2" fillId="2" borderId="1" xfId="0" applyNumberFormat="1" applyFont="1" applyFill="1" applyBorder="1" applyAlignment="1">
      <alignment horizontal="justify"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justify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/>
    <xf numFmtId="0" fontId="8" fillId="0" borderId="1" xfId="0" applyNumberFormat="1" applyFont="1" applyFill="1" applyBorder="1"/>
    <xf numFmtId="0" fontId="1" fillId="0" borderId="3" xfId="0" applyNumberFormat="1" applyFont="1" applyFill="1" applyBorder="1" applyAlignment="1">
      <alignment horizontal="left" vertical="top"/>
    </xf>
    <xf numFmtId="0" fontId="3" fillId="5" borderId="1" xfId="0" applyNumberFormat="1" applyFont="1" applyFill="1" applyBorder="1" applyAlignment="1">
      <alignment horizontal="justify" vertical="top" wrapText="1"/>
    </xf>
    <xf numFmtId="0" fontId="3" fillId="5" borderId="1" xfId="0" applyNumberFormat="1" applyFont="1" applyFill="1" applyBorder="1" applyAlignment="1">
      <alignment horizontal="justify" vertical="top"/>
    </xf>
    <xf numFmtId="0" fontId="11" fillId="6" borderId="3" xfId="0" applyNumberFormat="1" applyFont="1" applyFill="1" applyBorder="1" applyAlignment="1">
      <alignment horizontal="left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/>
    </xf>
    <xf numFmtId="0" fontId="12" fillId="5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center" vertical="center" textRotation="90" wrapText="1"/>
    </xf>
    <xf numFmtId="0" fontId="1" fillId="0" borderId="1" xfId="0" applyNumberFormat="1" applyFont="1" applyFill="1" applyBorder="1" applyAlignment="1">
      <alignment horizontal="center" vertical="center" textRotation="90" wrapText="1"/>
    </xf>
    <xf numFmtId="0" fontId="26" fillId="0" borderId="0" xfId="0" applyNumberFormat="1" applyFont="1" applyBorder="1" applyAlignment="1">
      <alignment horizontal="center" vertical="center" wrapText="1"/>
    </xf>
    <xf numFmtId="0" fontId="25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left" vertical="center"/>
    </xf>
    <xf numFmtId="0" fontId="15" fillId="5" borderId="1" xfId="0" applyNumberFormat="1" applyFont="1" applyFill="1" applyBorder="1" applyAlignment="1">
      <alignment horizontal="center" vertical="center" textRotation="90" wrapText="1"/>
    </xf>
    <xf numFmtId="0" fontId="0" fillId="5" borderId="1" xfId="0" applyNumberFormat="1" applyFill="1" applyBorder="1"/>
    <xf numFmtId="0" fontId="1" fillId="0" borderId="4" xfId="0" applyNumberFormat="1" applyFont="1" applyBorder="1" applyAlignment="1">
      <alignment horizontal="left" vertical="top" wrapText="1"/>
    </xf>
    <xf numFmtId="0" fontId="6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28" fillId="5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 textRotation="90"/>
    </xf>
    <xf numFmtId="0" fontId="6" fillId="0" borderId="0" xfId="0" applyNumberFormat="1" applyFont="1" applyBorder="1" applyAlignment="1">
      <alignment horizontal="left" vertical="center" wrapText="1"/>
    </xf>
    <xf numFmtId="0" fontId="6" fillId="0" borderId="0" xfId="0" applyNumberFormat="1" applyFont="1" applyBorder="1" applyAlignment="1">
      <alignment horizontal="center" vertical="center" textRotation="90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22" fillId="0" borderId="5" xfId="0" applyNumberFormat="1" applyFont="1" applyBorder="1" applyAlignment="1">
      <alignment horizontal="center" vertical="center" wrapText="1"/>
    </xf>
    <xf numFmtId="0" fontId="7" fillId="6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/>
    </xf>
    <xf numFmtId="0" fontId="31" fillId="5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 wrapText="1"/>
    </xf>
    <xf numFmtId="0" fontId="1" fillId="6" borderId="3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wrapText="1"/>
    </xf>
    <xf numFmtId="0" fontId="0" fillId="0" borderId="1" xfId="0" applyNumberFormat="1" applyFont="1" applyBorder="1" applyAlignment="1">
      <alignment horizontal="center" vertical="center" textRotation="90"/>
    </xf>
    <xf numFmtId="0" fontId="0" fillId="0" borderId="1" xfId="0" applyNumberFormat="1" applyBorder="1" applyAlignment="1">
      <alignment horizontal="center" vertical="center" textRotation="87"/>
    </xf>
    <xf numFmtId="0" fontId="2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6" borderId="6" xfId="0" applyNumberFormat="1" applyFont="1" applyFill="1" applyBorder="1" applyAlignment="1">
      <alignment horizontal="left" vertical="center"/>
    </xf>
    <xf numFmtId="0" fontId="25" fillId="6" borderId="1" xfId="0" applyNumberFormat="1" applyFont="1" applyFill="1" applyBorder="1" applyAlignment="1">
      <alignment horizontal="center" vertical="center" textRotation="90" wrapText="1"/>
    </xf>
    <xf numFmtId="0" fontId="25" fillId="2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textRotation="90" wrapText="1"/>
    </xf>
    <xf numFmtId="0" fontId="7" fillId="5" borderId="1" xfId="0" applyNumberFormat="1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justify" vertical="center"/>
    </xf>
    <xf numFmtId="165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textRotation="90"/>
    </xf>
    <xf numFmtId="0" fontId="8" fillId="0" borderId="1" xfId="0" applyNumberFormat="1" applyFont="1" applyBorder="1" applyAlignment="1">
      <alignment horizontal="center" vertical="center" textRotation="90"/>
    </xf>
    <xf numFmtId="0" fontId="5" fillId="2" borderId="7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center" textRotation="90"/>
    </xf>
    <xf numFmtId="0" fontId="1" fillId="5" borderId="1" xfId="0" applyNumberFormat="1" applyFont="1" applyFill="1" applyBorder="1" applyAlignment="1">
      <alignment horizontal="left" vertical="center"/>
    </xf>
    <xf numFmtId="0" fontId="26" fillId="0" borderId="5" xfId="0" applyNumberFormat="1" applyFont="1" applyBorder="1" applyAlignment="1">
      <alignment horizontal="center" vertical="center" wrapText="1"/>
    </xf>
    <xf numFmtId="0" fontId="35" fillId="6" borderId="1" xfId="0" applyNumberFormat="1" applyFont="1" applyFill="1" applyBorder="1" applyAlignment="1">
      <alignment horizontal="center" vertical="center"/>
    </xf>
    <xf numFmtId="0" fontId="1" fillId="5" borderId="6" xfId="0" applyNumberFormat="1" applyFont="1" applyFill="1" applyBorder="1" applyAlignment="1">
      <alignment horizontal="left" vertical="center"/>
    </xf>
    <xf numFmtId="0" fontId="7" fillId="6" borderId="1" xfId="0" applyNumberFormat="1" applyFont="1" applyFill="1" applyBorder="1" applyAlignment="1">
      <alignment horizontal="center" vertical="center" textRotation="90" wrapText="1"/>
    </xf>
    <xf numFmtId="0" fontId="7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justify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2F2F2"/>
      <rgbColor rgb="00E6E6E6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70" zoomScaleNormal="70" workbookViewId="0">
      <selection activeCell="E3" sqref="E3:K9"/>
    </sheetView>
  </sheetViews>
  <sheetFormatPr defaultColWidth="8.875" defaultRowHeight="14.25" x14ac:dyDescent="0.2"/>
  <cols>
    <col min="1" max="11" width="10.625" style="1" customWidth="1"/>
    <col min="12" max="16384" width="8.875" style="1"/>
  </cols>
  <sheetData>
    <row r="1" spans="1:11" x14ac:dyDescent="0.2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1" x14ac:dyDescent="0.2">
      <c r="A3" s="111" t="s">
        <v>1</v>
      </c>
      <c r="B3" s="111"/>
      <c r="C3" s="111"/>
      <c r="D3" s="111"/>
      <c r="E3" s="112"/>
      <c r="F3" s="112"/>
      <c r="G3" s="112"/>
      <c r="H3" s="112"/>
      <c r="I3" s="112"/>
      <c r="J3" s="112"/>
      <c r="K3" s="112"/>
    </row>
    <row r="4" spans="1:11" x14ac:dyDescent="0.2">
      <c r="A4" s="111"/>
      <c r="B4" s="111"/>
      <c r="C4" s="111"/>
      <c r="D4" s="111"/>
      <c r="E4" s="112"/>
      <c r="F4" s="112"/>
      <c r="G4" s="112"/>
      <c r="H4" s="112"/>
      <c r="I4" s="112"/>
      <c r="J4" s="112"/>
      <c r="K4" s="112"/>
    </row>
    <row r="5" spans="1:11" x14ac:dyDescent="0.2">
      <c r="A5" s="111"/>
      <c r="B5" s="111"/>
      <c r="C5" s="111"/>
      <c r="D5" s="111"/>
      <c r="E5" s="112"/>
      <c r="F5" s="112"/>
      <c r="G5" s="112"/>
      <c r="H5" s="112"/>
      <c r="I5" s="112"/>
      <c r="J5" s="112"/>
      <c r="K5" s="112"/>
    </row>
    <row r="6" spans="1:11" x14ac:dyDescent="0.2">
      <c r="A6" s="111"/>
      <c r="B6" s="111"/>
      <c r="C6" s="111"/>
      <c r="D6" s="111"/>
      <c r="E6" s="112"/>
      <c r="F6" s="112"/>
      <c r="G6" s="112"/>
      <c r="H6" s="112"/>
      <c r="I6" s="112"/>
      <c r="J6" s="112"/>
      <c r="K6" s="112"/>
    </row>
    <row r="7" spans="1:11" x14ac:dyDescent="0.2">
      <c r="A7" s="111"/>
      <c r="B7" s="111"/>
      <c r="C7" s="111"/>
      <c r="D7" s="111"/>
      <c r="E7" s="112"/>
      <c r="F7" s="112"/>
      <c r="G7" s="112"/>
      <c r="H7" s="112"/>
      <c r="I7" s="112"/>
      <c r="J7" s="112"/>
      <c r="K7" s="112"/>
    </row>
    <row r="8" spans="1:11" x14ac:dyDescent="0.2">
      <c r="A8" s="111"/>
      <c r="B8" s="111"/>
      <c r="C8" s="111"/>
      <c r="D8" s="111"/>
      <c r="E8" s="112"/>
      <c r="F8" s="112"/>
      <c r="G8" s="112"/>
      <c r="H8" s="112"/>
      <c r="I8" s="112"/>
      <c r="J8" s="112"/>
      <c r="K8" s="112"/>
    </row>
    <row r="9" spans="1:11" x14ac:dyDescent="0.2">
      <c r="A9" s="111"/>
      <c r="B9" s="111"/>
      <c r="C9" s="111"/>
      <c r="D9" s="111"/>
      <c r="E9" s="112"/>
      <c r="F9" s="112"/>
      <c r="G9" s="112"/>
      <c r="H9" s="112"/>
      <c r="I9" s="112"/>
      <c r="J9" s="112"/>
      <c r="K9" s="112"/>
    </row>
    <row r="10" spans="1:11" ht="14.25" customHeight="1" x14ac:dyDescent="0.2">
      <c r="A10" s="114" t="s">
        <v>2</v>
      </c>
      <c r="B10" s="114"/>
      <c r="C10" s="114"/>
      <c r="D10" s="114"/>
      <c r="E10" s="112"/>
      <c r="F10" s="112"/>
      <c r="G10" s="112"/>
      <c r="H10" s="112"/>
      <c r="I10" s="112"/>
      <c r="J10" s="112"/>
      <c r="K10" s="112"/>
    </row>
    <row r="11" spans="1:11" x14ac:dyDescent="0.2">
      <c r="A11" s="114"/>
      <c r="B11" s="114"/>
      <c r="C11" s="114"/>
      <c r="D11" s="114"/>
      <c r="E11" s="112"/>
      <c r="F11" s="112"/>
      <c r="G11" s="112"/>
      <c r="H11" s="112"/>
      <c r="I11" s="112"/>
      <c r="J11" s="112"/>
      <c r="K11" s="112"/>
    </row>
    <row r="12" spans="1:11" x14ac:dyDescent="0.2">
      <c r="A12" s="114"/>
      <c r="B12" s="114"/>
      <c r="C12" s="114"/>
      <c r="D12" s="114"/>
      <c r="E12" s="112"/>
      <c r="F12" s="112"/>
      <c r="G12" s="112"/>
      <c r="H12" s="112"/>
      <c r="I12" s="112"/>
      <c r="J12" s="112"/>
      <c r="K12" s="112"/>
    </row>
    <row r="13" spans="1:11" x14ac:dyDescent="0.2">
      <c r="A13" s="114"/>
      <c r="B13" s="114"/>
      <c r="C13" s="114"/>
      <c r="D13" s="114"/>
      <c r="E13" s="112"/>
      <c r="F13" s="112"/>
      <c r="G13" s="112"/>
      <c r="H13" s="112"/>
      <c r="I13" s="112"/>
      <c r="J13" s="112"/>
      <c r="K13" s="112"/>
    </row>
    <row r="14" spans="1:11" x14ac:dyDescent="0.2">
      <c r="A14" s="114"/>
      <c r="B14" s="114"/>
      <c r="C14" s="114"/>
      <c r="D14" s="114"/>
      <c r="E14" s="112"/>
      <c r="F14" s="112"/>
      <c r="G14" s="112"/>
      <c r="H14" s="112"/>
      <c r="I14" s="112"/>
      <c r="J14" s="112"/>
      <c r="K14" s="112"/>
    </row>
    <row r="15" spans="1:11" x14ac:dyDescent="0.2">
      <c r="A15" s="114"/>
      <c r="B15" s="114"/>
      <c r="C15" s="114"/>
      <c r="D15" s="114"/>
      <c r="E15" s="112"/>
      <c r="F15" s="112"/>
      <c r="G15" s="112"/>
      <c r="H15" s="112"/>
      <c r="I15" s="112"/>
      <c r="J15" s="112"/>
      <c r="K15" s="112"/>
    </row>
    <row r="16" spans="1:11" x14ac:dyDescent="0.2">
      <c r="A16" s="111" t="s">
        <v>3</v>
      </c>
      <c r="B16" s="111"/>
      <c r="C16" s="111"/>
      <c r="D16" s="111"/>
      <c r="E16" s="112"/>
      <c r="F16" s="112"/>
      <c r="G16" s="112"/>
      <c r="H16" s="112"/>
      <c r="I16" s="112"/>
      <c r="J16" s="112"/>
      <c r="K16" s="112"/>
    </row>
    <row r="17" spans="1:11" x14ac:dyDescent="0.2">
      <c r="A17" s="111"/>
      <c r="B17" s="111"/>
      <c r="C17" s="111"/>
      <c r="D17" s="111"/>
      <c r="E17" s="112"/>
      <c r="F17" s="112"/>
      <c r="G17" s="112"/>
      <c r="H17" s="112"/>
      <c r="I17" s="112"/>
      <c r="J17" s="112"/>
      <c r="K17" s="112"/>
    </row>
    <row r="18" spans="1:11" x14ac:dyDescent="0.2">
      <c r="A18" s="111"/>
      <c r="B18" s="111"/>
      <c r="C18" s="111"/>
      <c r="D18" s="111"/>
      <c r="E18" s="112"/>
      <c r="F18" s="112"/>
      <c r="G18" s="112"/>
      <c r="H18" s="112"/>
      <c r="I18" s="112"/>
      <c r="J18" s="112"/>
      <c r="K18" s="112"/>
    </row>
    <row r="19" spans="1:11" x14ac:dyDescent="0.2">
      <c r="A19" s="111"/>
      <c r="B19" s="111"/>
      <c r="C19" s="111"/>
      <c r="D19" s="111"/>
      <c r="E19" s="112"/>
      <c r="F19" s="112"/>
      <c r="G19" s="112"/>
      <c r="H19" s="112"/>
      <c r="I19" s="112"/>
      <c r="J19" s="112"/>
      <c r="K19" s="112"/>
    </row>
    <row r="20" spans="1:11" x14ac:dyDescent="0.2">
      <c r="A20" s="111"/>
      <c r="B20" s="111"/>
      <c r="C20" s="111"/>
      <c r="D20" s="111"/>
      <c r="E20" s="112"/>
      <c r="F20" s="112"/>
      <c r="G20" s="112"/>
      <c r="H20" s="112"/>
      <c r="I20" s="112"/>
      <c r="J20" s="112"/>
      <c r="K20" s="112"/>
    </row>
    <row r="21" spans="1:11" x14ac:dyDescent="0.2">
      <c r="A21" s="111"/>
      <c r="B21" s="111"/>
      <c r="C21" s="111"/>
      <c r="D21" s="111"/>
      <c r="E21" s="112"/>
      <c r="F21" s="112"/>
      <c r="G21" s="112"/>
      <c r="H21" s="112"/>
      <c r="I21" s="112"/>
      <c r="J21" s="112"/>
      <c r="K21" s="112"/>
    </row>
    <row r="22" spans="1:11" x14ac:dyDescent="0.2">
      <c r="A22" s="111" t="s">
        <v>4</v>
      </c>
      <c r="B22" s="111"/>
      <c r="C22" s="111"/>
      <c r="D22" s="111"/>
      <c r="E22" s="112"/>
      <c r="F22" s="112"/>
      <c r="G22" s="112"/>
      <c r="H22" s="112"/>
      <c r="I22" s="112"/>
      <c r="J22" s="112"/>
      <c r="K22" s="112"/>
    </row>
    <row r="23" spans="1:11" x14ac:dyDescent="0.2">
      <c r="A23" s="111"/>
      <c r="B23" s="111"/>
      <c r="C23" s="111"/>
      <c r="D23" s="111"/>
      <c r="E23" s="112"/>
      <c r="F23" s="112"/>
      <c r="G23" s="112"/>
      <c r="H23" s="112"/>
      <c r="I23" s="112"/>
      <c r="J23" s="112"/>
      <c r="K23" s="112"/>
    </row>
    <row r="24" spans="1:11" x14ac:dyDescent="0.2">
      <c r="A24" s="111"/>
      <c r="B24" s="111"/>
      <c r="C24" s="111"/>
      <c r="D24" s="111"/>
      <c r="E24" s="112"/>
      <c r="F24" s="112"/>
      <c r="G24" s="112"/>
      <c r="H24" s="112"/>
      <c r="I24" s="112"/>
      <c r="J24" s="112"/>
      <c r="K24" s="112"/>
    </row>
    <row r="25" spans="1:11" x14ac:dyDescent="0.2">
      <c r="A25" s="111"/>
      <c r="B25" s="111"/>
      <c r="C25" s="111"/>
      <c r="D25" s="111"/>
      <c r="E25" s="112"/>
      <c r="F25" s="112"/>
      <c r="G25" s="112"/>
      <c r="H25" s="112"/>
      <c r="I25" s="112"/>
      <c r="J25" s="112"/>
      <c r="K25" s="112"/>
    </row>
    <row r="26" spans="1:11" x14ac:dyDescent="0.2">
      <c r="A26" s="111"/>
      <c r="B26" s="111"/>
      <c r="C26" s="111"/>
      <c r="D26" s="111"/>
      <c r="E26" s="112"/>
      <c r="F26" s="112"/>
      <c r="G26" s="112"/>
      <c r="H26" s="112"/>
      <c r="I26" s="112"/>
      <c r="J26" s="112"/>
      <c r="K26" s="112"/>
    </row>
    <row r="27" spans="1:11" x14ac:dyDescent="0.2">
      <c r="A27" s="111"/>
      <c r="B27" s="111"/>
      <c r="C27" s="111"/>
      <c r="D27" s="111"/>
      <c r="E27" s="112"/>
      <c r="F27" s="112"/>
      <c r="G27" s="112"/>
      <c r="H27" s="112"/>
      <c r="I27" s="112"/>
      <c r="J27" s="112"/>
      <c r="K27" s="112"/>
    </row>
    <row r="28" spans="1:11" x14ac:dyDescent="0.2">
      <c r="A28" s="111"/>
      <c r="B28" s="111"/>
      <c r="C28" s="111"/>
      <c r="D28" s="111"/>
      <c r="E28" s="112"/>
      <c r="F28" s="112"/>
      <c r="G28" s="112"/>
      <c r="H28" s="112"/>
      <c r="I28" s="112"/>
      <c r="J28" s="112"/>
      <c r="K28" s="112"/>
    </row>
    <row r="29" spans="1:11" x14ac:dyDescent="0.2">
      <c r="A29" s="111" t="s">
        <v>5</v>
      </c>
      <c r="B29" s="111"/>
      <c r="C29" s="111"/>
      <c r="D29" s="111"/>
      <c r="E29" s="112"/>
      <c r="F29" s="112"/>
      <c r="G29" s="112"/>
      <c r="H29" s="112"/>
      <c r="I29" s="112"/>
      <c r="J29" s="112"/>
      <c r="K29" s="112"/>
    </row>
    <row r="30" spans="1:11" x14ac:dyDescent="0.2">
      <c r="A30" s="111"/>
      <c r="B30" s="111"/>
      <c r="C30" s="111"/>
      <c r="D30" s="111"/>
      <c r="E30" s="112"/>
      <c r="F30" s="112"/>
      <c r="G30" s="112"/>
      <c r="H30" s="112"/>
      <c r="I30" s="112"/>
      <c r="J30" s="112"/>
      <c r="K30" s="112"/>
    </row>
    <row r="31" spans="1:11" x14ac:dyDescent="0.2">
      <c r="A31" s="111"/>
      <c r="B31" s="111"/>
      <c r="C31" s="111"/>
      <c r="D31" s="111"/>
      <c r="E31" s="112"/>
      <c r="F31" s="112"/>
      <c r="G31" s="112"/>
      <c r="H31" s="112"/>
      <c r="I31" s="112"/>
      <c r="J31" s="112"/>
      <c r="K31" s="112"/>
    </row>
    <row r="32" spans="1:11" x14ac:dyDescent="0.2">
      <c r="A32" s="111"/>
      <c r="B32" s="111"/>
      <c r="C32" s="111"/>
      <c r="D32" s="111"/>
      <c r="E32" s="112"/>
      <c r="F32" s="112"/>
      <c r="G32" s="112"/>
      <c r="H32" s="112"/>
      <c r="I32" s="112"/>
      <c r="J32" s="112"/>
      <c r="K32" s="112"/>
    </row>
    <row r="33" spans="1:11" x14ac:dyDescent="0.2">
      <c r="A33" s="111"/>
      <c r="B33" s="111"/>
      <c r="C33" s="111"/>
      <c r="D33" s="111"/>
      <c r="E33" s="112"/>
      <c r="F33" s="112"/>
      <c r="G33" s="112"/>
      <c r="H33" s="112"/>
      <c r="I33" s="112"/>
      <c r="J33" s="112"/>
      <c r="K33" s="112"/>
    </row>
    <row r="34" spans="1:11" x14ac:dyDescent="0.2">
      <c r="A34" s="111"/>
      <c r="B34" s="111"/>
      <c r="C34" s="111"/>
      <c r="D34" s="111"/>
      <c r="E34" s="112"/>
      <c r="F34" s="112"/>
      <c r="G34" s="112"/>
      <c r="H34" s="112"/>
      <c r="I34" s="112"/>
      <c r="J34" s="112"/>
      <c r="K34" s="112"/>
    </row>
    <row r="35" spans="1:11" x14ac:dyDescent="0.2">
      <c r="A35" s="111" t="s">
        <v>6</v>
      </c>
      <c r="B35" s="111"/>
      <c r="C35" s="111"/>
      <c r="D35" s="111"/>
      <c r="E35" s="112"/>
      <c r="F35" s="112"/>
      <c r="G35" s="112"/>
      <c r="H35" s="112"/>
      <c r="I35" s="112"/>
      <c r="J35" s="112"/>
      <c r="K35" s="112"/>
    </row>
    <row r="36" spans="1:11" x14ac:dyDescent="0.2">
      <c r="A36" s="111"/>
      <c r="B36" s="111"/>
      <c r="C36" s="111"/>
      <c r="D36" s="111"/>
      <c r="E36" s="112"/>
      <c r="F36" s="112"/>
      <c r="G36" s="112"/>
      <c r="H36" s="112"/>
      <c r="I36" s="112"/>
      <c r="J36" s="112"/>
      <c r="K36" s="112"/>
    </row>
    <row r="37" spans="1:11" x14ac:dyDescent="0.2">
      <c r="A37" s="111"/>
      <c r="B37" s="111"/>
      <c r="C37" s="111"/>
      <c r="D37" s="111"/>
      <c r="E37" s="112"/>
      <c r="F37" s="112"/>
      <c r="G37" s="112"/>
      <c r="H37" s="112"/>
      <c r="I37" s="112"/>
      <c r="J37" s="112"/>
      <c r="K37" s="112"/>
    </row>
    <row r="38" spans="1:11" x14ac:dyDescent="0.2">
      <c r="A38" s="111"/>
      <c r="B38" s="111"/>
      <c r="C38" s="111"/>
      <c r="D38" s="111"/>
      <c r="E38" s="112"/>
      <c r="F38" s="112"/>
      <c r="G38" s="112"/>
      <c r="H38" s="112"/>
      <c r="I38" s="112"/>
      <c r="J38" s="112"/>
      <c r="K38" s="112"/>
    </row>
    <row r="39" spans="1:11" x14ac:dyDescent="0.2">
      <c r="A39" s="111"/>
      <c r="B39" s="111"/>
      <c r="C39" s="111"/>
      <c r="D39" s="111"/>
      <c r="E39" s="112"/>
      <c r="F39" s="112"/>
      <c r="G39" s="112"/>
      <c r="H39" s="112"/>
      <c r="I39" s="112"/>
      <c r="J39" s="112"/>
      <c r="K39" s="112"/>
    </row>
    <row r="40" spans="1:11" x14ac:dyDescent="0.2">
      <c r="A40" s="111"/>
      <c r="B40" s="111"/>
      <c r="C40" s="111"/>
      <c r="D40" s="111"/>
      <c r="E40" s="112"/>
      <c r="F40" s="112"/>
      <c r="G40" s="112"/>
      <c r="H40" s="112"/>
      <c r="I40" s="112"/>
      <c r="J40" s="112"/>
      <c r="K40" s="112"/>
    </row>
  </sheetData>
  <sheetProtection selectLockedCells="1" selectUnlockedCells="1"/>
  <mergeCells count="13">
    <mergeCell ref="A1:K2"/>
    <mergeCell ref="A3:D9"/>
    <mergeCell ref="E3:K9"/>
    <mergeCell ref="A10:D15"/>
    <mergeCell ref="E10:K15"/>
    <mergeCell ref="A16:D21"/>
    <mergeCell ref="E16:K21"/>
    <mergeCell ref="A22:D28"/>
    <mergeCell ref="E22:K28"/>
    <mergeCell ref="A29:D34"/>
    <mergeCell ref="E29:K34"/>
    <mergeCell ref="A35:D40"/>
    <mergeCell ref="E35:K40"/>
  </mergeCells>
  <pageMargins left="0" right="0" top="0.59027777777777779" bottom="0.39374999999999999" header="0.51180555555555551" footer="0.51180555555555551"/>
  <pageSetup paperSize="77" pageOrder="overThenDown" orientation="landscape" useFirstPageNumber="1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T6" sqref="T6"/>
    </sheetView>
  </sheetViews>
  <sheetFormatPr defaultColWidth="10.625" defaultRowHeight="18.75" x14ac:dyDescent="0.2"/>
  <cols>
    <col min="1" max="1" width="5.875" style="40" customWidth="1"/>
    <col min="2" max="2" width="6.625" style="41" customWidth="1"/>
    <col min="3" max="3" width="27.5" style="43" customWidth="1"/>
    <col min="4" max="18" width="8.25" style="42" customWidth="1"/>
    <col min="19" max="19" width="14.5" style="42" customWidth="1"/>
    <col min="20" max="16384" width="10.625" style="42"/>
  </cols>
  <sheetData>
    <row r="1" spans="1:20" ht="30.6" customHeight="1" x14ac:dyDescent="0.2">
      <c r="A1" s="141" t="s">
        <v>92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</row>
    <row r="2" spans="1:20" ht="18.75" customHeight="1" x14ac:dyDescent="0.2">
      <c r="A2" s="142" t="s">
        <v>16</v>
      </c>
      <c r="B2" s="142" t="s">
        <v>83</v>
      </c>
      <c r="C2" s="143"/>
      <c r="D2" s="140" t="s">
        <v>62</v>
      </c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39" t="s">
        <v>85</v>
      </c>
      <c r="T2" s="139"/>
    </row>
    <row r="3" spans="1:20" ht="23.25" customHeight="1" x14ac:dyDescent="0.2">
      <c r="A3" s="142"/>
      <c r="B3" s="142"/>
      <c r="C3" s="143"/>
      <c r="D3" s="44" t="s">
        <v>86</v>
      </c>
      <c r="E3" s="140" t="s">
        <v>74</v>
      </c>
      <c r="F3" s="140"/>
      <c r="G3" s="140" t="s">
        <v>76</v>
      </c>
      <c r="H3" s="140"/>
      <c r="I3" s="140" t="s">
        <v>77</v>
      </c>
      <c r="J3" s="140"/>
      <c r="K3" s="140" t="s">
        <v>78</v>
      </c>
      <c r="L3" s="140"/>
      <c r="M3" s="140" t="s">
        <v>87</v>
      </c>
      <c r="N3" s="140"/>
      <c r="O3" s="140" t="s">
        <v>79</v>
      </c>
      <c r="P3" s="140"/>
      <c r="Q3" s="140" t="s">
        <v>80</v>
      </c>
      <c r="R3" s="140"/>
      <c r="S3" s="139"/>
      <c r="T3" s="139"/>
    </row>
    <row r="4" spans="1:20" ht="26.25" customHeight="1" x14ac:dyDescent="0.2">
      <c r="A4" s="142"/>
      <c r="B4" s="142"/>
      <c r="C4" s="143"/>
      <c r="D4" s="10" t="s">
        <v>88</v>
      </c>
      <c r="E4" s="10" t="s">
        <v>88</v>
      </c>
      <c r="F4" s="10" t="s">
        <v>89</v>
      </c>
      <c r="G4" s="10" t="s">
        <v>88</v>
      </c>
      <c r="H4" s="10" t="s">
        <v>89</v>
      </c>
      <c r="I4" s="10" t="s">
        <v>88</v>
      </c>
      <c r="J4" s="10" t="s">
        <v>89</v>
      </c>
      <c r="K4" s="10" t="s">
        <v>88</v>
      </c>
      <c r="L4" s="10" t="s">
        <v>89</v>
      </c>
      <c r="M4" s="10" t="s">
        <v>88</v>
      </c>
      <c r="N4" s="10" t="s">
        <v>89</v>
      </c>
      <c r="O4" s="10" t="s">
        <v>88</v>
      </c>
      <c r="P4" s="10" t="s">
        <v>89</v>
      </c>
      <c r="Q4" s="10" t="s">
        <v>88</v>
      </c>
      <c r="R4" s="10" t="s">
        <v>89</v>
      </c>
      <c r="S4" s="139"/>
      <c r="T4" s="139"/>
    </row>
    <row r="5" spans="1:20" ht="55.5" customHeight="1" x14ac:dyDescent="0.2">
      <c r="A5" s="137"/>
      <c r="B5" s="138"/>
      <c r="C5" s="45" t="s">
        <v>90</v>
      </c>
      <c r="D5" s="9">
        <f t="shared" ref="D5:D16" si="0">SUM(E5,G5,I5,K5,M5,O5,Q5)</f>
        <v>0</v>
      </c>
      <c r="E5" s="9"/>
      <c r="F5" s="9" t="e">
        <f t="shared" ref="F5:F16" si="1">E5*100/D5</f>
        <v>#DIV/0!</v>
      </c>
      <c r="G5" s="9"/>
      <c r="H5" s="46" t="e">
        <f t="shared" ref="H5:H16" si="2">G5*100/D5</f>
        <v>#DIV/0!</v>
      </c>
      <c r="I5" s="46"/>
      <c r="J5" s="46" t="e">
        <f t="shared" ref="J5:J16" si="3">I5*100/D5</f>
        <v>#DIV/0!</v>
      </c>
      <c r="K5" s="46"/>
      <c r="L5" s="46" t="e">
        <f t="shared" ref="L5:L16" si="4">K5*100/D5</f>
        <v>#DIV/0!</v>
      </c>
      <c r="M5" s="46"/>
      <c r="N5" s="46" t="e">
        <f t="shared" ref="N5:N16" si="5">M5*100/D5</f>
        <v>#DIV/0!</v>
      </c>
      <c r="O5" s="46"/>
      <c r="P5" s="46" t="e">
        <f t="shared" ref="P5:P16" si="6">O5*100/D5</f>
        <v>#DIV/0!</v>
      </c>
      <c r="Q5" s="46"/>
      <c r="R5" s="46" t="e">
        <f t="shared" ref="R5:R16" si="7">Q5*100/D5</f>
        <v>#DIV/0!</v>
      </c>
      <c r="S5" s="47" t="e">
        <f t="shared" ref="S5:S16" si="8">F5+H5+J5+L5+N5+P5+R5</f>
        <v>#DIV/0!</v>
      </c>
      <c r="T5" s="47"/>
    </row>
    <row r="6" spans="1:20" ht="55.5" customHeight="1" x14ac:dyDescent="0.2">
      <c r="A6" s="137"/>
      <c r="B6" s="138"/>
      <c r="C6" s="45" t="s">
        <v>91</v>
      </c>
      <c r="D6" s="9">
        <f t="shared" si="0"/>
        <v>0</v>
      </c>
      <c r="E6" s="9"/>
      <c r="F6" s="9" t="e">
        <f t="shared" si="1"/>
        <v>#DIV/0!</v>
      </c>
      <c r="G6" s="9"/>
      <c r="H6" s="46" t="e">
        <f t="shared" si="2"/>
        <v>#DIV/0!</v>
      </c>
      <c r="I6" s="46"/>
      <c r="J6" s="46" t="e">
        <f t="shared" si="3"/>
        <v>#DIV/0!</v>
      </c>
      <c r="K6" s="46"/>
      <c r="L6" s="46" t="e">
        <f t="shared" si="4"/>
        <v>#DIV/0!</v>
      </c>
      <c r="M6" s="46"/>
      <c r="N6" s="46" t="e">
        <f t="shared" si="5"/>
        <v>#DIV/0!</v>
      </c>
      <c r="O6" s="46"/>
      <c r="P6" s="46" t="e">
        <f t="shared" si="6"/>
        <v>#DIV/0!</v>
      </c>
      <c r="Q6" s="46"/>
      <c r="R6" s="46" t="e">
        <f t="shared" si="7"/>
        <v>#DIV/0!</v>
      </c>
      <c r="S6" s="47" t="e">
        <f t="shared" si="8"/>
        <v>#DIV/0!</v>
      </c>
      <c r="T6" s="47"/>
    </row>
    <row r="7" spans="1:20" ht="55.5" customHeight="1" x14ac:dyDescent="0.2">
      <c r="A7" s="137"/>
      <c r="B7" s="138"/>
      <c r="C7" s="45" t="s">
        <v>90</v>
      </c>
      <c r="D7" s="9">
        <f t="shared" si="0"/>
        <v>0</v>
      </c>
      <c r="E7" s="9"/>
      <c r="F7" s="9" t="e">
        <f t="shared" si="1"/>
        <v>#DIV/0!</v>
      </c>
      <c r="G7" s="9"/>
      <c r="H7" s="46" t="e">
        <f t="shared" si="2"/>
        <v>#DIV/0!</v>
      </c>
      <c r="I7" s="46"/>
      <c r="J7" s="46" t="e">
        <f t="shared" si="3"/>
        <v>#DIV/0!</v>
      </c>
      <c r="K7" s="46"/>
      <c r="L7" s="46" t="e">
        <f t="shared" si="4"/>
        <v>#DIV/0!</v>
      </c>
      <c r="M7" s="46"/>
      <c r="N7" s="46" t="e">
        <f t="shared" si="5"/>
        <v>#DIV/0!</v>
      </c>
      <c r="O7" s="46"/>
      <c r="P7" s="46" t="e">
        <f t="shared" si="6"/>
        <v>#DIV/0!</v>
      </c>
      <c r="Q7" s="46"/>
      <c r="R7" s="46" t="e">
        <f t="shared" si="7"/>
        <v>#DIV/0!</v>
      </c>
      <c r="S7" s="47" t="e">
        <f t="shared" si="8"/>
        <v>#DIV/0!</v>
      </c>
      <c r="T7" s="47"/>
    </row>
    <row r="8" spans="1:20" ht="55.5" customHeight="1" x14ac:dyDescent="0.2">
      <c r="A8" s="137"/>
      <c r="B8" s="138"/>
      <c r="C8" s="45" t="s">
        <v>91</v>
      </c>
      <c r="D8" s="9">
        <f t="shared" si="0"/>
        <v>0</v>
      </c>
      <c r="E8" s="9"/>
      <c r="F8" s="9" t="e">
        <f t="shared" si="1"/>
        <v>#DIV/0!</v>
      </c>
      <c r="G8" s="9"/>
      <c r="H8" s="46" t="e">
        <f t="shared" si="2"/>
        <v>#DIV/0!</v>
      </c>
      <c r="I8" s="46"/>
      <c r="J8" s="46" t="e">
        <f t="shared" si="3"/>
        <v>#DIV/0!</v>
      </c>
      <c r="K8" s="46"/>
      <c r="L8" s="46" t="e">
        <f t="shared" si="4"/>
        <v>#DIV/0!</v>
      </c>
      <c r="M8" s="46"/>
      <c r="N8" s="46" t="e">
        <f t="shared" si="5"/>
        <v>#DIV/0!</v>
      </c>
      <c r="O8" s="46"/>
      <c r="P8" s="46" t="e">
        <f t="shared" si="6"/>
        <v>#DIV/0!</v>
      </c>
      <c r="Q8" s="46"/>
      <c r="R8" s="46" t="e">
        <f t="shared" si="7"/>
        <v>#DIV/0!</v>
      </c>
      <c r="S8" s="47" t="e">
        <f t="shared" si="8"/>
        <v>#DIV/0!</v>
      </c>
      <c r="T8" s="47"/>
    </row>
    <row r="9" spans="1:20" ht="55.5" customHeight="1" x14ac:dyDescent="0.2">
      <c r="A9" s="137"/>
      <c r="B9" s="138"/>
      <c r="C9" s="45" t="s">
        <v>90</v>
      </c>
      <c r="D9" s="9">
        <f t="shared" si="0"/>
        <v>0</v>
      </c>
      <c r="E9" s="9"/>
      <c r="F9" s="9" t="e">
        <f t="shared" si="1"/>
        <v>#DIV/0!</v>
      </c>
      <c r="G9" s="9"/>
      <c r="H9" s="46" t="e">
        <f t="shared" si="2"/>
        <v>#DIV/0!</v>
      </c>
      <c r="I9" s="46"/>
      <c r="J9" s="46" t="e">
        <f t="shared" si="3"/>
        <v>#DIV/0!</v>
      </c>
      <c r="K9" s="46"/>
      <c r="L9" s="46" t="e">
        <f t="shared" si="4"/>
        <v>#DIV/0!</v>
      </c>
      <c r="M9" s="46"/>
      <c r="N9" s="46" t="e">
        <f t="shared" si="5"/>
        <v>#DIV/0!</v>
      </c>
      <c r="O9" s="46"/>
      <c r="P9" s="46" t="e">
        <f t="shared" si="6"/>
        <v>#DIV/0!</v>
      </c>
      <c r="Q9" s="46"/>
      <c r="R9" s="46" t="e">
        <f t="shared" si="7"/>
        <v>#DIV/0!</v>
      </c>
      <c r="S9" s="47" t="e">
        <f t="shared" si="8"/>
        <v>#DIV/0!</v>
      </c>
      <c r="T9" s="47"/>
    </row>
    <row r="10" spans="1:20" ht="55.5" customHeight="1" x14ac:dyDescent="0.2">
      <c r="A10" s="137"/>
      <c r="B10" s="138"/>
      <c r="C10" s="45" t="s">
        <v>91</v>
      </c>
      <c r="D10" s="9">
        <f t="shared" si="0"/>
        <v>0</v>
      </c>
      <c r="E10" s="9"/>
      <c r="F10" s="9" t="e">
        <f t="shared" si="1"/>
        <v>#DIV/0!</v>
      </c>
      <c r="G10" s="9"/>
      <c r="H10" s="46" t="e">
        <f t="shared" si="2"/>
        <v>#DIV/0!</v>
      </c>
      <c r="I10" s="46"/>
      <c r="J10" s="46" t="e">
        <f t="shared" si="3"/>
        <v>#DIV/0!</v>
      </c>
      <c r="K10" s="46"/>
      <c r="L10" s="46" t="e">
        <f t="shared" si="4"/>
        <v>#DIV/0!</v>
      </c>
      <c r="M10" s="46"/>
      <c r="N10" s="46" t="e">
        <f t="shared" si="5"/>
        <v>#DIV/0!</v>
      </c>
      <c r="O10" s="46"/>
      <c r="P10" s="46" t="e">
        <f t="shared" si="6"/>
        <v>#DIV/0!</v>
      </c>
      <c r="Q10" s="46"/>
      <c r="R10" s="46" t="e">
        <f t="shared" si="7"/>
        <v>#DIV/0!</v>
      </c>
      <c r="S10" s="47" t="e">
        <f t="shared" si="8"/>
        <v>#DIV/0!</v>
      </c>
      <c r="T10" s="47"/>
    </row>
    <row r="11" spans="1:20" ht="55.5" customHeight="1" x14ac:dyDescent="0.2">
      <c r="A11" s="137"/>
      <c r="B11" s="138"/>
      <c r="C11" s="45" t="s">
        <v>90</v>
      </c>
      <c r="D11" s="9">
        <f t="shared" si="0"/>
        <v>0</v>
      </c>
      <c r="E11" s="9"/>
      <c r="F11" s="9" t="e">
        <f t="shared" si="1"/>
        <v>#DIV/0!</v>
      </c>
      <c r="G11" s="9"/>
      <c r="H11" s="46" t="e">
        <f t="shared" si="2"/>
        <v>#DIV/0!</v>
      </c>
      <c r="I11" s="46"/>
      <c r="J11" s="46" t="e">
        <f t="shared" si="3"/>
        <v>#DIV/0!</v>
      </c>
      <c r="K11" s="46"/>
      <c r="L11" s="46" t="e">
        <f t="shared" si="4"/>
        <v>#DIV/0!</v>
      </c>
      <c r="M11" s="46"/>
      <c r="N11" s="46" t="e">
        <f t="shared" si="5"/>
        <v>#DIV/0!</v>
      </c>
      <c r="O11" s="46"/>
      <c r="P11" s="46" t="e">
        <f t="shared" si="6"/>
        <v>#DIV/0!</v>
      </c>
      <c r="Q11" s="46"/>
      <c r="R11" s="46" t="e">
        <f t="shared" si="7"/>
        <v>#DIV/0!</v>
      </c>
      <c r="S11" s="47" t="e">
        <f t="shared" si="8"/>
        <v>#DIV/0!</v>
      </c>
      <c r="T11" s="47"/>
    </row>
    <row r="12" spans="1:20" ht="55.5" customHeight="1" x14ac:dyDescent="0.2">
      <c r="A12" s="137"/>
      <c r="B12" s="138"/>
      <c r="C12" s="45" t="s">
        <v>91</v>
      </c>
      <c r="D12" s="9">
        <f t="shared" si="0"/>
        <v>0</v>
      </c>
      <c r="E12" s="9"/>
      <c r="F12" s="9" t="e">
        <f t="shared" si="1"/>
        <v>#DIV/0!</v>
      </c>
      <c r="G12" s="9"/>
      <c r="H12" s="46" t="e">
        <f t="shared" si="2"/>
        <v>#DIV/0!</v>
      </c>
      <c r="I12" s="46"/>
      <c r="J12" s="46" t="e">
        <f t="shared" si="3"/>
        <v>#DIV/0!</v>
      </c>
      <c r="K12" s="46"/>
      <c r="L12" s="46" t="e">
        <f t="shared" si="4"/>
        <v>#DIV/0!</v>
      </c>
      <c r="M12" s="46"/>
      <c r="N12" s="46" t="e">
        <f t="shared" si="5"/>
        <v>#DIV/0!</v>
      </c>
      <c r="O12" s="46"/>
      <c r="P12" s="46" t="e">
        <f t="shared" si="6"/>
        <v>#DIV/0!</v>
      </c>
      <c r="Q12" s="46"/>
      <c r="R12" s="46" t="e">
        <f t="shared" si="7"/>
        <v>#DIV/0!</v>
      </c>
      <c r="S12" s="47" t="e">
        <f t="shared" si="8"/>
        <v>#DIV/0!</v>
      </c>
      <c r="T12" s="47"/>
    </row>
    <row r="13" spans="1:20" ht="55.5" customHeight="1" x14ac:dyDescent="0.2">
      <c r="A13" s="137"/>
      <c r="B13" s="138"/>
      <c r="C13" s="45" t="s">
        <v>90</v>
      </c>
      <c r="D13" s="9">
        <f t="shared" si="0"/>
        <v>0</v>
      </c>
      <c r="E13" s="9"/>
      <c r="F13" s="9" t="e">
        <f t="shared" si="1"/>
        <v>#DIV/0!</v>
      </c>
      <c r="G13" s="9"/>
      <c r="H13" s="46" t="e">
        <f t="shared" si="2"/>
        <v>#DIV/0!</v>
      </c>
      <c r="I13" s="46"/>
      <c r="J13" s="46" t="e">
        <f t="shared" si="3"/>
        <v>#DIV/0!</v>
      </c>
      <c r="K13" s="46"/>
      <c r="L13" s="46" t="e">
        <f t="shared" si="4"/>
        <v>#DIV/0!</v>
      </c>
      <c r="M13" s="46"/>
      <c r="N13" s="46" t="e">
        <f t="shared" si="5"/>
        <v>#DIV/0!</v>
      </c>
      <c r="O13" s="46"/>
      <c r="P13" s="46" t="e">
        <f t="shared" si="6"/>
        <v>#DIV/0!</v>
      </c>
      <c r="Q13" s="46"/>
      <c r="R13" s="46" t="e">
        <f t="shared" si="7"/>
        <v>#DIV/0!</v>
      </c>
      <c r="S13" s="47" t="e">
        <f t="shared" si="8"/>
        <v>#DIV/0!</v>
      </c>
      <c r="T13" s="47"/>
    </row>
    <row r="14" spans="1:20" ht="55.5" customHeight="1" x14ac:dyDescent="0.2">
      <c r="A14" s="137"/>
      <c r="B14" s="138"/>
      <c r="C14" s="45" t="s">
        <v>91</v>
      </c>
      <c r="D14" s="9">
        <f t="shared" si="0"/>
        <v>0</v>
      </c>
      <c r="E14" s="9"/>
      <c r="F14" s="9" t="e">
        <f t="shared" si="1"/>
        <v>#DIV/0!</v>
      </c>
      <c r="G14" s="9"/>
      <c r="H14" s="46" t="e">
        <f t="shared" si="2"/>
        <v>#DIV/0!</v>
      </c>
      <c r="I14" s="46"/>
      <c r="J14" s="46" t="e">
        <f t="shared" si="3"/>
        <v>#DIV/0!</v>
      </c>
      <c r="K14" s="46"/>
      <c r="L14" s="46" t="e">
        <f t="shared" si="4"/>
        <v>#DIV/0!</v>
      </c>
      <c r="M14" s="46"/>
      <c r="N14" s="46" t="e">
        <f t="shared" si="5"/>
        <v>#DIV/0!</v>
      </c>
      <c r="O14" s="46"/>
      <c r="P14" s="46" t="e">
        <f t="shared" si="6"/>
        <v>#DIV/0!</v>
      </c>
      <c r="Q14" s="46"/>
      <c r="R14" s="46" t="e">
        <f t="shared" si="7"/>
        <v>#DIV/0!</v>
      </c>
      <c r="S14" s="47" t="e">
        <f t="shared" si="8"/>
        <v>#DIV/0!</v>
      </c>
      <c r="T14" s="47"/>
    </row>
    <row r="15" spans="1:20" ht="55.5" customHeight="1" x14ac:dyDescent="0.2">
      <c r="A15" s="137"/>
      <c r="B15" s="138"/>
      <c r="C15" s="45" t="s">
        <v>90</v>
      </c>
      <c r="D15" s="9">
        <f t="shared" si="0"/>
        <v>0</v>
      </c>
      <c r="E15" s="9"/>
      <c r="F15" s="9" t="e">
        <f t="shared" si="1"/>
        <v>#DIV/0!</v>
      </c>
      <c r="G15" s="9"/>
      <c r="H15" s="46" t="e">
        <f t="shared" si="2"/>
        <v>#DIV/0!</v>
      </c>
      <c r="I15" s="46"/>
      <c r="J15" s="46" t="e">
        <f t="shared" si="3"/>
        <v>#DIV/0!</v>
      </c>
      <c r="K15" s="46"/>
      <c r="L15" s="46" t="e">
        <f t="shared" si="4"/>
        <v>#DIV/0!</v>
      </c>
      <c r="M15" s="46"/>
      <c r="N15" s="46" t="e">
        <f t="shared" si="5"/>
        <v>#DIV/0!</v>
      </c>
      <c r="O15" s="46"/>
      <c r="P15" s="46" t="e">
        <f t="shared" si="6"/>
        <v>#DIV/0!</v>
      </c>
      <c r="Q15" s="46"/>
      <c r="R15" s="46" t="e">
        <f t="shared" si="7"/>
        <v>#DIV/0!</v>
      </c>
      <c r="S15" s="47" t="e">
        <f t="shared" si="8"/>
        <v>#DIV/0!</v>
      </c>
      <c r="T15" s="47"/>
    </row>
    <row r="16" spans="1:20" ht="55.5" customHeight="1" x14ac:dyDescent="0.2">
      <c r="A16" s="137"/>
      <c r="B16" s="138"/>
      <c r="C16" s="45" t="s">
        <v>91</v>
      </c>
      <c r="D16" s="9">
        <f t="shared" si="0"/>
        <v>0</v>
      </c>
      <c r="E16" s="9"/>
      <c r="F16" s="9" t="e">
        <f t="shared" si="1"/>
        <v>#DIV/0!</v>
      </c>
      <c r="G16" s="9"/>
      <c r="H16" s="46" t="e">
        <f t="shared" si="2"/>
        <v>#DIV/0!</v>
      </c>
      <c r="I16" s="46"/>
      <c r="J16" s="46" t="e">
        <f t="shared" si="3"/>
        <v>#DIV/0!</v>
      </c>
      <c r="K16" s="46"/>
      <c r="L16" s="46" t="e">
        <f t="shared" si="4"/>
        <v>#DIV/0!</v>
      </c>
      <c r="M16" s="46"/>
      <c r="N16" s="46" t="e">
        <f t="shared" si="5"/>
        <v>#DIV/0!</v>
      </c>
      <c r="O16" s="46"/>
      <c r="P16" s="46" t="e">
        <f t="shared" si="6"/>
        <v>#DIV/0!</v>
      </c>
      <c r="Q16" s="46"/>
      <c r="R16" s="46" t="e">
        <f t="shared" si="7"/>
        <v>#DIV/0!</v>
      </c>
      <c r="S16" s="47" t="e">
        <f t="shared" si="8"/>
        <v>#DIV/0!</v>
      </c>
      <c r="T16" s="47"/>
    </row>
    <row r="17" spans="1:18" ht="53.25" customHeight="1" x14ac:dyDescent="0.2">
      <c r="A17" s="144" t="s">
        <v>38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</row>
  </sheetData>
  <sheetProtection selectLockedCells="1" selectUnlockedCells="1"/>
  <mergeCells count="27">
    <mergeCell ref="A1:R1"/>
    <mergeCell ref="A2:A4"/>
    <mergeCell ref="B2:B4"/>
    <mergeCell ref="C2:C4"/>
    <mergeCell ref="D2:R2"/>
    <mergeCell ref="S2:S4"/>
    <mergeCell ref="T2:T4"/>
    <mergeCell ref="E3:F3"/>
    <mergeCell ref="G3:H3"/>
    <mergeCell ref="I3:J3"/>
    <mergeCell ref="K3:L3"/>
    <mergeCell ref="M3:N3"/>
    <mergeCell ref="O3:P3"/>
    <mergeCell ref="Q3:R3"/>
    <mergeCell ref="A5:A6"/>
    <mergeCell ref="B5:B6"/>
    <mergeCell ref="A7:A8"/>
    <mergeCell ref="B7:B8"/>
    <mergeCell ref="A9:A10"/>
    <mergeCell ref="B9:B10"/>
    <mergeCell ref="A17:R17"/>
    <mergeCell ref="A11:A12"/>
    <mergeCell ref="B11:B12"/>
    <mergeCell ref="A13:A14"/>
    <mergeCell ref="B13:B14"/>
    <mergeCell ref="A15:A16"/>
    <mergeCell ref="B15:B16"/>
  </mergeCells>
  <printOptions horizontalCentered="1"/>
  <pageMargins left="0" right="0" top="0.59027777777777779" bottom="0.39374999999999999" header="0.51180555555555551" footer="0.51180555555555551"/>
  <pageSetup paperSize="9" scale="75" firstPageNumber="0" pageOrder="overThenDown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80" zoomScaleNormal="80" workbookViewId="0">
      <selection activeCell="A4" sqref="A4:A9"/>
    </sheetView>
  </sheetViews>
  <sheetFormatPr defaultColWidth="8.875" defaultRowHeight="14.25" x14ac:dyDescent="0.2"/>
  <cols>
    <col min="1" max="1" width="6.125" style="1" customWidth="1"/>
    <col min="2" max="2" width="6.625" style="1" customWidth="1"/>
    <col min="3" max="3" width="6.875" style="1" customWidth="1"/>
    <col min="4" max="4" width="10.625" style="1" customWidth="1"/>
    <col min="5" max="5" width="17.125" style="1" customWidth="1"/>
    <col min="6" max="8" width="7.875" style="1" customWidth="1"/>
    <col min="9" max="9" width="5.75" style="1" customWidth="1"/>
    <col min="10" max="10" width="9.125" style="1" customWidth="1"/>
    <col min="11" max="11" width="9.875" style="1" customWidth="1"/>
    <col min="12" max="12" width="9.25" style="1" customWidth="1"/>
    <col min="13" max="13" width="7" style="1" customWidth="1"/>
    <col min="14" max="14" width="8.25" style="1" customWidth="1"/>
    <col min="15" max="15" width="7" style="1" customWidth="1"/>
    <col min="16" max="16" width="6.875" style="1" customWidth="1"/>
    <col min="17" max="17" width="8" style="1" customWidth="1"/>
    <col min="18" max="18" width="10.625" style="1" customWidth="1"/>
    <col min="19" max="21" width="10.5" style="1" customWidth="1"/>
    <col min="22" max="16384" width="8.875" style="1"/>
  </cols>
  <sheetData>
    <row r="1" spans="1:21" ht="16.5" x14ac:dyDescent="0.2">
      <c r="A1" s="147" t="s">
        <v>93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21" ht="16.5" x14ac:dyDescent="0.2">
      <c r="A2" s="147" t="s">
        <v>94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21" ht="148.5" customHeight="1" x14ac:dyDescent="0.2">
      <c r="A3" s="48" t="s">
        <v>16</v>
      </c>
      <c r="B3" s="48" t="s">
        <v>83</v>
      </c>
      <c r="C3" s="48" t="s">
        <v>84</v>
      </c>
      <c r="D3" s="49" t="s">
        <v>62</v>
      </c>
      <c r="E3" s="50" t="s">
        <v>40</v>
      </c>
      <c r="F3" s="51" t="s">
        <v>63</v>
      </c>
      <c r="G3" s="51" t="s">
        <v>64</v>
      </c>
      <c r="H3" s="51" t="s">
        <v>65</v>
      </c>
      <c r="I3" s="51" t="s">
        <v>95</v>
      </c>
      <c r="J3" s="52" t="s">
        <v>96</v>
      </c>
      <c r="K3" s="52" t="s">
        <v>97</v>
      </c>
      <c r="L3" s="52" t="s">
        <v>98</v>
      </c>
      <c r="M3" s="53" t="s">
        <v>99</v>
      </c>
      <c r="N3" s="53" t="s">
        <v>100</v>
      </c>
      <c r="O3" s="53" t="s">
        <v>101</v>
      </c>
      <c r="P3" s="51" t="s">
        <v>73</v>
      </c>
      <c r="Q3" s="51" t="s">
        <v>102</v>
      </c>
      <c r="R3" s="27"/>
    </row>
    <row r="4" spans="1:21" ht="19.5" customHeight="1" x14ac:dyDescent="0.25">
      <c r="A4" s="148" t="s">
        <v>103</v>
      </c>
      <c r="B4" s="148"/>
      <c r="C4" s="112"/>
      <c r="D4" s="12" t="s">
        <v>74</v>
      </c>
      <c r="E4" s="8" t="s">
        <v>75</v>
      </c>
      <c r="F4" s="30"/>
      <c r="G4" s="30"/>
      <c r="H4" s="30"/>
      <c r="I4" s="30"/>
      <c r="J4" s="46">
        <f t="shared" ref="J4:J9" si="0">F4</f>
        <v>0</v>
      </c>
      <c r="K4" s="46">
        <f t="shared" ref="K4:K9" si="1">G4</f>
        <v>0</v>
      </c>
      <c r="L4" s="46">
        <f t="shared" ref="L4:L9" si="2">H4</f>
        <v>0</v>
      </c>
      <c r="M4" s="30" t="e">
        <f t="shared" ref="M4:M11" si="3">F4/Q4</f>
        <v>#REF!</v>
      </c>
      <c r="N4" s="30" t="e">
        <f t="shared" ref="N4:N11" si="4">G4/Q4</f>
        <v>#REF!</v>
      </c>
      <c r="O4" s="9">
        <f t="shared" ref="O4:O11" si="5">H4</f>
        <v>0</v>
      </c>
      <c r="P4" s="30" t="e">
        <f t="shared" ref="P4:P10" si="6">H4/(F4/9*3)</f>
        <v>#DIV/0!</v>
      </c>
      <c r="Q4" s="54" t="e">
        <f>'Dział.III.1'!#REF!</f>
        <v>#REF!</v>
      </c>
      <c r="R4" s="149" t="s">
        <v>104</v>
      </c>
      <c r="S4" s="149"/>
      <c r="T4" s="149"/>
      <c r="U4" s="149"/>
    </row>
    <row r="5" spans="1:21" ht="19.5" customHeight="1" x14ac:dyDescent="0.25">
      <c r="A5" s="148"/>
      <c r="B5" s="148"/>
      <c r="C5" s="148"/>
      <c r="D5" s="12" t="s">
        <v>76</v>
      </c>
      <c r="E5" s="8" t="s">
        <v>75</v>
      </c>
      <c r="F5" s="30"/>
      <c r="G5" s="30"/>
      <c r="H5" s="30"/>
      <c r="I5" s="30"/>
      <c r="J5" s="46">
        <f t="shared" si="0"/>
        <v>0</v>
      </c>
      <c r="K5" s="46">
        <f t="shared" si="1"/>
        <v>0</v>
      </c>
      <c r="L5" s="46">
        <f t="shared" si="2"/>
        <v>0</v>
      </c>
      <c r="M5" s="30" t="e">
        <f t="shared" si="3"/>
        <v>#DIV/0!</v>
      </c>
      <c r="N5" s="30" t="e">
        <f t="shared" si="4"/>
        <v>#DIV/0!</v>
      </c>
      <c r="O5" s="9">
        <f t="shared" si="5"/>
        <v>0</v>
      </c>
      <c r="P5" s="30" t="e">
        <f t="shared" si="6"/>
        <v>#DIV/0!</v>
      </c>
      <c r="Q5" s="54"/>
      <c r="R5" s="150"/>
      <c r="S5" s="21" t="s">
        <v>105</v>
      </c>
    </row>
    <row r="6" spans="1:21" ht="19.5" customHeight="1" x14ac:dyDescent="0.25">
      <c r="A6" s="148"/>
      <c r="B6" s="148"/>
      <c r="C6" s="148"/>
      <c r="D6" s="12" t="s">
        <v>77</v>
      </c>
      <c r="E6" s="8" t="s">
        <v>75</v>
      </c>
      <c r="F6" s="30"/>
      <c r="G6" s="30"/>
      <c r="H6" s="30"/>
      <c r="I6" s="30"/>
      <c r="J6" s="46">
        <f t="shared" si="0"/>
        <v>0</v>
      </c>
      <c r="K6" s="46">
        <f t="shared" si="1"/>
        <v>0</v>
      </c>
      <c r="L6" s="46">
        <f t="shared" si="2"/>
        <v>0</v>
      </c>
      <c r="M6" s="30" t="e">
        <f t="shared" si="3"/>
        <v>#DIV/0!</v>
      </c>
      <c r="N6" s="30" t="e">
        <f t="shared" si="4"/>
        <v>#DIV/0!</v>
      </c>
      <c r="O6" s="9">
        <f t="shared" si="5"/>
        <v>0</v>
      </c>
      <c r="P6" s="30" t="e">
        <f t="shared" si="6"/>
        <v>#DIV/0!</v>
      </c>
      <c r="Q6" s="54"/>
      <c r="R6" s="150"/>
    </row>
    <row r="7" spans="1:21" ht="19.5" customHeight="1" x14ac:dyDescent="0.25">
      <c r="A7" s="148"/>
      <c r="B7" s="148"/>
      <c r="C7" s="148"/>
      <c r="D7" s="12" t="s">
        <v>78</v>
      </c>
      <c r="E7" s="8" t="s">
        <v>75</v>
      </c>
      <c r="F7" s="30"/>
      <c r="G7" s="30"/>
      <c r="H7" s="30"/>
      <c r="I7" s="30"/>
      <c r="J7" s="46">
        <f t="shared" si="0"/>
        <v>0</v>
      </c>
      <c r="K7" s="46">
        <f t="shared" si="1"/>
        <v>0</v>
      </c>
      <c r="L7" s="46">
        <f t="shared" si="2"/>
        <v>0</v>
      </c>
      <c r="M7" s="30" t="e">
        <f t="shared" si="3"/>
        <v>#DIV/0!</v>
      </c>
      <c r="N7" s="30" t="e">
        <f t="shared" si="4"/>
        <v>#DIV/0!</v>
      </c>
      <c r="O7" s="9">
        <f t="shared" si="5"/>
        <v>0</v>
      </c>
      <c r="P7" s="30" t="e">
        <f t="shared" si="6"/>
        <v>#DIV/0!</v>
      </c>
      <c r="Q7" s="54"/>
      <c r="R7" s="150"/>
    </row>
    <row r="8" spans="1:21" ht="19.5" customHeight="1" x14ac:dyDescent="0.25">
      <c r="A8" s="148"/>
      <c r="B8" s="148"/>
      <c r="C8" s="148"/>
      <c r="D8" s="12" t="s">
        <v>79</v>
      </c>
      <c r="E8" s="8" t="s">
        <v>75</v>
      </c>
      <c r="F8" s="30"/>
      <c r="G8" s="30"/>
      <c r="H8" s="30"/>
      <c r="I8" s="30"/>
      <c r="J8" s="46">
        <f t="shared" si="0"/>
        <v>0</v>
      </c>
      <c r="K8" s="46">
        <f t="shared" si="1"/>
        <v>0</v>
      </c>
      <c r="L8" s="46">
        <f t="shared" si="2"/>
        <v>0</v>
      </c>
      <c r="M8" s="30" t="e">
        <f t="shared" si="3"/>
        <v>#DIV/0!</v>
      </c>
      <c r="N8" s="30" t="e">
        <f t="shared" si="4"/>
        <v>#DIV/0!</v>
      </c>
      <c r="O8" s="9">
        <f t="shared" si="5"/>
        <v>0</v>
      </c>
      <c r="P8" s="30" t="e">
        <f t="shared" si="6"/>
        <v>#DIV/0!</v>
      </c>
      <c r="Q8" s="54"/>
      <c r="R8" s="150"/>
    </row>
    <row r="9" spans="1:21" ht="19.5" customHeight="1" x14ac:dyDescent="0.25">
      <c r="A9" s="148"/>
      <c r="B9" s="148"/>
      <c r="C9" s="148"/>
      <c r="D9" s="12" t="s">
        <v>80</v>
      </c>
      <c r="E9" s="8" t="s">
        <v>75</v>
      </c>
      <c r="F9" s="30"/>
      <c r="G9" s="30"/>
      <c r="H9" s="30"/>
      <c r="I9" s="30"/>
      <c r="J9" s="46">
        <f t="shared" si="0"/>
        <v>0</v>
      </c>
      <c r="K9" s="46">
        <f t="shared" si="1"/>
        <v>0</v>
      </c>
      <c r="L9" s="46">
        <f t="shared" si="2"/>
        <v>0</v>
      </c>
      <c r="M9" s="30" t="e">
        <f t="shared" si="3"/>
        <v>#DIV/0!</v>
      </c>
      <c r="N9" s="30" t="e">
        <f t="shared" si="4"/>
        <v>#DIV/0!</v>
      </c>
      <c r="O9" s="9">
        <f t="shared" si="5"/>
        <v>0</v>
      </c>
      <c r="P9" s="30" t="e">
        <f t="shared" si="6"/>
        <v>#DIV/0!</v>
      </c>
      <c r="Q9" s="54"/>
      <c r="R9" s="150"/>
    </row>
    <row r="10" spans="1:21" ht="19.5" customHeight="1" x14ac:dyDescent="0.25">
      <c r="A10" s="145" t="s">
        <v>106</v>
      </c>
      <c r="B10" s="145"/>
      <c r="C10" s="145" t="s">
        <v>36</v>
      </c>
      <c r="D10" s="145"/>
      <c r="E10" s="145"/>
      <c r="F10" s="55">
        <f>F4+F5+F6+F7+F8+F9</f>
        <v>0</v>
      </c>
      <c r="G10" s="55">
        <f>G4+G5+G6+G7+G8+G9</f>
        <v>0</v>
      </c>
      <c r="H10" s="55">
        <f>H4+H5+H6+H7+H8+H9</f>
        <v>0</v>
      </c>
      <c r="I10" s="55">
        <f>I4+I5+I6+I7+I8+I9</f>
        <v>0</v>
      </c>
      <c r="J10" s="145"/>
      <c r="K10" s="145"/>
      <c r="L10" s="145"/>
      <c r="M10" s="56" t="e">
        <f t="shared" si="3"/>
        <v>#DIV/0!</v>
      </c>
      <c r="N10" s="56" t="e">
        <f t="shared" si="4"/>
        <v>#DIV/0!</v>
      </c>
      <c r="O10" s="57">
        <f t="shared" si="5"/>
        <v>0</v>
      </c>
      <c r="P10" s="56" t="e">
        <f t="shared" si="6"/>
        <v>#DIV/0!</v>
      </c>
      <c r="Q10" s="58"/>
    </row>
    <row r="11" spans="1:21" ht="35.25" customHeight="1" x14ac:dyDescent="0.2">
      <c r="A11" s="146" t="s">
        <v>107</v>
      </c>
      <c r="B11" s="146"/>
      <c r="C11" s="145" t="s">
        <v>30</v>
      </c>
      <c r="D11" s="145"/>
      <c r="E11" s="145"/>
      <c r="F11" s="55" t="e">
        <f>F10+#REF!+#REF!</f>
        <v>#REF!</v>
      </c>
      <c r="G11" s="55" t="e">
        <f>G10+#REF!+#REF!</f>
        <v>#REF!</v>
      </c>
      <c r="H11" s="55" t="e">
        <f>#REF!</f>
        <v>#REF!</v>
      </c>
      <c r="I11" s="55" t="e">
        <f>#REF!</f>
        <v>#REF!</v>
      </c>
      <c r="J11" s="145"/>
      <c r="K11" s="145"/>
      <c r="L11" s="145"/>
      <c r="M11" s="57" t="e">
        <f t="shared" si="3"/>
        <v>#REF!</v>
      </c>
      <c r="N11" s="57" t="e">
        <f t="shared" si="4"/>
        <v>#REF!</v>
      </c>
      <c r="O11" s="57" t="e">
        <f t="shared" si="5"/>
        <v>#REF!</v>
      </c>
      <c r="P11" s="57" t="e">
        <f>H11/(F11/24*3)</f>
        <v>#REF!</v>
      </c>
      <c r="Q11" s="58"/>
      <c r="R11" s="21" t="s">
        <v>108</v>
      </c>
    </row>
  </sheetData>
  <sheetProtection selectLockedCells="1" selectUnlockedCells="1"/>
  <mergeCells count="12">
    <mergeCell ref="R4:U4"/>
    <mergeCell ref="R5:R9"/>
    <mergeCell ref="A10:B10"/>
    <mergeCell ref="C10:E10"/>
    <mergeCell ref="J10:L11"/>
    <mergeCell ref="A11:B11"/>
    <mergeCell ref="C11:E11"/>
    <mergeCell ref="A1:Q1"/>
    <mergeCell ref="A2:Q2"/>
    <mergeCell ref="A4:A9"/>
    <mergeCell ref="B4:B9"/>
    <mergeCell ref="C4:C9"/>
  </mergeCells>
  <pageMargins left="0" right="0" top="0.59027777777777779" bottom="0.39374999999999999" header="0.51180555555555551" footer="0.51180555555555551"/>
  <pageSetup paperSize="77" firstPageNumber="0" pageOrder="overThenDown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80" zoomScaleNormal="80" workbookViewId="0">
      <selection activeCell="A4" sqref="A4:A9"/>
    </sheetView>
  </sheetViews>
  <sheetFormatPr defaultColWidth="8.875" defaultRowHeight="14.25" x14ac:dyDescent="0.2"/>
  <cols>
    <col min="1" max="1" width="6.125" style="1" customWidth="1"/>
    <col min="2" max="2" width="6.625" style="1" customWidth="1"/>
    <col min="3" max="3" width="6.875" style="1" customWidth="1"/>
    <col min="4" max="4" width="10.625" style="1" customWidth="1"/>
    <col min="5" max="5" width="17.125" style="1" customWidth="1"/>
    <col min="6" max="8" width="7.875" style="1" customWidth="1"/>
    <col min="9" max="9" width="5.75" style="1" customWidth="1"/>
    <col min="10" max="10" width="9.125" style="1" customWidth="1"/>
    <col min="11" max="11" width="9.875" style="1" customWidth="1"/>
    <col min="12" max="12" width="9.25" style="1" customWidth="1"/>
    <col min="13" max="13" width="7" style="1" customWidth="1"/>
    <col min="14" max="14" width="8.25" style="1" customWidth="1"/>
    <col min="15" max="15" width="7" style="1" customWidth="1"/>
    <col min="16" max="16" width="6.875" style="1" customWidth="1"/>
    <col min="17" max="17" width="8" style="1" customWidth="1"/>
    <col min="18" max="18" width="10.625" style="1" customWidth="1"/>
    <col min="19" max="21" width="10.5" style="1" customWidth="1"/>
    <col min="22" max="16384" width="8.875" style="1"/>
  </cols>
  <sheetData>
    <row r="1" spans="1:21" ht="16.5" x14ac:dyDescent="0.2">
      <c r="A1" s="147" t="s">
        <v>93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21" ht="16.5" x14ac:dyDescent="0.2">
      <c r="A2" s="147" t="s">
        <v>94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21" ht="148.5" customHeight="1" x14ac:dyDescent="0.2">
      <c r="A3" s="48" t="s">
        <v>16</v>
      </c>
      <c r="B3" s="48" t="s">
        <v>83</v>
      </c>
      <c r="C3" s="48" t="s">
        <v>84</v>
      </c>
      <c r="D3" s="49" t="s">
        <v>62</v>
      </c>
      <c r="E3" s="50" t="s">
        <v>40</v>
      </c>
      <c r="F3" s="51" t="s">
        <v>63</v>
      </c>
      <c r="G3" s="51" t="s">
        <v>64</v>
      </c>
      <c r="H3" s="51" t="s">
        <v>65</v>
      </c>
      <c r="I3" s="51" t="s">
        <v>95</v>
      </c>
      <c r="J3" s="52" t="s">
        <v>96</v>
      </c>
      <c r="K3" s="52" t="s">
        <v>97</v>
      </c>
      <c r="L3" s="52" t="s">
        <v>98</v>
      </c>
      <c r="M3" s="53" t="s">
        <v>99</v>
      </c>
      <c r="N3" s="53" t="s">
        <v>100</v>
      </c>
      <c r="O3" s="53" t="s">
        <v>101</v>
      </c>
      <c r="P3" s="51" t="s">
        <v>73</v>
      </c>
      <c r="Q3" s="51" t="s">
        <v>102</v>
      </c>
      <c r="R3" s="27"/>
    </row>
    <row r="4" spans="1:21" ht="19.5" customHeight="1" x14ac:dyDescent="0.25">
      <c r="A4" s="148" t="s">
        <v>103</v>
      </c>
      <c r="B4" s="148"/>
      <c r="C4" s="112"/>
      <c r="D4" s="12" t="s">
        <v>74</v>
      </c>
      <c r="E4" s="8" t="s">
        <v>75</v>
      </c>
      <c r="F4" s="30"/>
      <c r="G4" s="30"/>
      <c r="H4" s="30"/>
      <c r="I4" s="30"/>
      <c r="J4" s="46">
        <f t="shared" ref="J4:J9" si="0">F4</f>
        <v>0</v>
      </c>
      <c r="K4" s="46">
        <f t="shared" ref="K4:K9" si="1">G4</f>
        <v>0</v>
      </c>
      <c r="L4" s="46">
        <f t="shared" ref="L4:L9" si="2">H4</f>
        <v>0</v>
      </c>
      <c r="M4" s="30" t="e">
        <f t="shared" ref="M4:M11" si="3">F4/Q4</f>
        <v>#REF!</v>
      </c>
      <c r="N4" s="30" t="e">
        <f t="shared" ref="N4:N11" si="4">G4/Q4</f>
        <v>#REF!</v>
      </c>
      <c r="O4" s="9">
        <f t="shared" ref="O4:O11" si="5">H4</f>
        <v>0</v>
      </c>
      <c r="P4" s="30" t="e">
        <f t="shared" ref="P4:P10" si="6">H4/(F4/9*3)</f>
        <v>#DIV/0!</v>
      </c>
      <c r="Q4" s="54" t="e">
        <f>'Dział.III.1'!#REF!</f>
        <v>#REF!</v>
      </c>
      <c r="R4" s="149" t="s">
        <v>104</v>
      </c>
      <c r="S4" s="149"/>
      <c r="T4" s="149"/>
      <c r="U4" s="149"/>
    </row>
    <row r="5" spans="1:21" ht="19.5" customHeight="1" x14ac:dyDescent="0.25">
      <c r="A5" s="148"/>
      <c r="B5" s="148"/>
      <c r="C5" s="148"/>
      <c r="D5" s="12" t="s">
        <v>76</v>
      </c>
      <c r="E5" s="8" t="s">
        <v>75</v>
      </c>
      <c r="F5" s="30"/>
      <c r="G5" s="30"/>
      <c r="H5" s="30"/>
      <c r="I5" s="30"/>
      <c r="J5" s="46">
        <f t="shared" si="0"/>
        <v>0</v>
      </c>
      <c r="K5" s="46">
        <f t="shared" si="1"/>
        <v>0</v>
      </c>
      <c r="L5" s="46">
        <f t="shared" si="2"/>
        <v>0</v>
      </c>
      <c r="M5" s="30" t="e">
        <f t="shared" si="3"/>
        <v>#DIV/0!</v>
      </c>
      <c r="N5" s="30" t="e">
        <f t="shared" si="4"/>
        <v>#DIV/0!</v>
      </c>
      <c r="O5" s="9">
        <f t="shared" si="5"/>
        <v>0</v>
      </c>
      <c r="P5" s="30" t="e">
        <f t="shared" si="6"/>
        <v>#DIV/0!</v>
      </c>
      <c r="Q5" s="54"/>
      <c r="R5" s="150"/>
      <c r="S5" s="21" t="s">
        <v>105</v>
      </c>
    </row>
    <row r="6" spans="1:21" ht="19.5" customHeight="1" x14ac:dyDescent="0.25">
      <c r="A6" s="148"/>
      <c r="B6" s="148"/>
      <c r="C6" s="148"/>
      <c r="D6" s="12" t="s">
        <v>77</v>
      </c>
      <c r="E6" s="8" t="s">
        <v>75</v>
      </c>
      <c r="F6" s="30"/>
      <c r="G6" s="30"/>
      <c r="H6" s="30"/>
      <c r="I6" s="30"/>
      <c r="J6" s="46">
        <f t="shared" si="0"/>
        <v>0</v>
      </c>
      <c r="K6" s="46">
        <f t="shared" si="1"/>
        <v>0</v>
      </c>
      <c r="L6" s="46">
        <f t="shared" si="2"/>
        <v>0</v>
      </c>
      <c r="M6" s="30" t="e">
        <f t="shared" si="3"/>
        <v>#DIV/0!</v>
      </c>
      <c r="N6" s="30" t="e">
        <f t="shared" si="4"/>
        <v>#DIV/0!</v>
      </c>
      <c r="O6" s="9">
        <f t="shared" si="5"/>
        <v>0</v>
      </c>
      <c r="P6" s="30" t="e">
        <f t="shared" si="6"/>
        <v>#DIV/0!</v>
      </c>
      <c r="Q6" s="54"/>
      <c r="R6" s="150"/>
    </row>
    <row r="7" spans="1:21" ht="19.5" customHeight="1" x14ac:dyDescent="0.25">
      <c r="A7" s="148"/>
      <c r="B7" s="148"/>
      <c r="C7" s="148"/>
      <c r="D7" s="12" t="s">
        <v>78</v>
      </c>
      <c r="E7" s="8" t="s">
        <v>75</v>
      </c>
      <c r="F7" s="30"/>
      <c r="G7" s="30"/>
      <c r="H7" s="30"/>
      <c r="I7" s="30"/>
      <c r="J7" s="46">
        <f t="shared" si="0"/>
        <v>0</v>
      </c>
      <c r="K7" s="46">
        <f t="shared" si="1"/>
        <v>0</v>
      </c>
      <c r="L7" s="46">
        <f t="shared" si="2"/>
        <v>0</v>
      </c>
      <c r="M7" s="30" t="e">
        <f t="shared" si="3"/>
        <v>#DIV/0!</v>
      </c>
      <c r="N7" s="30" t="e">
        <f t="shared" si="4"/>
        <v>#DIV/0!</v>
      </c>
      <c r="O7" s="9">
        <f t="shared" si="5"/>
        <v>0</v>
      </c>
      <c r="P7" s="30" t="e">
        <f t="shared" si="6"/>
        <v>#DIV/0!</v>
      </c>
      <c r="Q7" s="54"/>
      <c r="R7" s="150"/>
    </row>
    <row r="8" spans="1:21" ht="19.5" customHeight="1" x14ac:dyDescent="0.25">
      <c r="A8" s="148"/>
      <c r="B8" s="148"/>
      <c r="C8" s="148"/>
      <c r="D8" s="12" t="s">
        <v>79</v>
      </c>
      <c r="E8" s="8" t="s">
        <v>75</v>
      </c>
      <c r="F8" s="30"/>
      <c r="G8" s="30"/>
      <c r="H8" s="30"/>
      <c r="I8" s="30"/>
      <c r="J8" s="46">
        <f t="shared" si="0"/>
        <v>0</v>
      </c>
      <c r="K8" s="46">
        <f t="shared" si="1"/>
        <v>0</v>
      </c>
      <c r="L8" s="46">
        <f t="shared" si="2"/>
        <v>0</v>
      </c>
      <c r="M8" s="30" t="e">
        <f t="shared" si="3"/>
        <v>#DIV/0!</v>
      </c>
      <c r="N8" s="30" t="e">
        <f t="shared" si="4"/>
        <v>#DIV/0!</v>
      </c>
      <c r="O8" s="9">
        <f t="shared" si="5"/>
        <v>0</v>
      </c>
      <c r="P8" s="30" t="e">
        <f t="shared" si="6"/>
        <v>#DIV/0!</v>
      </c>
      <c r="Q8" s="54"/>
      <c r="R8" s="150"/>
    </row>
    <row r="9" spans="1:21" ht="19.5" customHeight="1" x14ac:dyDescent="0.25">
      <c r="A9" s="148"/>
      <c r="B9" s="148"/>
      <c r="C9" s="148"/>
      <c r="D9" s="12" t="s">
        <v>80</v>
      </c>
      <c r="E9" s="8" t="s">
        <v>75</v>
      </c>
      <c r="F9" s="30"/>
      <c r="G9" s="30"/>
      <c r="H9" s="30"/>
      <c r="I9" s="30"/>
      <c r="J9" s="46">
        <f t="shared" si="0"/>
        <v>0</v>
      </c>
      <c r="K9" s="46">
        <f t="shared" si="1"/>
        <v>0</v>
      </c>
      <c r="L9" s="46">
        <f t="shared" si="2"/>
        <v>0</v>
      </c>
      <c r="M9" s="30" t="e">
        <f t="shared" si="3"/>
        <v>#DIV/0!</v>
      </c>
      <c r="N9" s="30" t="e">
        <f t="shared" si="4"/>
        <v>#DIV/0!</v>
      </c>
      <c r="O9" s="9">
        <f t="shared" si="5"/>
        <v>0</v>
      </c>
      <c r="P9" s="30" t="e">
        <f t="shared" si="6"/>
        <v>#DIV/0!</v>
      </c>
      <c r="Q9" s="54"/>
      <c r="R9" s="150"/>
    </row>
    <row r="10" spans="1:21" ht="19.5" customHeight="1" x14ac:dyDescent="0.25">
      <c r="A10" s="145" t="s">
        <v>106</v>
      </c>
      <c r="B10" s="145"/>
      <c r="C10" s="145" t="s">
        <v>36</v>
      </c>
      <c r="D10" s="145"/>
      <c r="E10" s="145"/>
      <c r="F10" s="55">
        <f>F4+F5+F6+F7+F8+F9</f>
        <v>0</v>
      </c>
      <c r="G10" s="55">
        <f>G4+G5+G6+G7+G8+G9</f>
        <v>0</v>
      </c>
      <c r="H10" s="55">
        <f>H4+H5+H6+H7+H8+H9</f>
        <v>0</v>
      </c>
      <c r="I10" s="55">
        <f>I4+I5+I6+I7+I8+I9</f>
        <v>0</v>
      </c>
      <c r="J10" s="145"/>
      <c r="K10" s="145"/>
      <c r="L10" s="145"/>
      <c r="M10" s="56" t="e">
        <f t="shared" si="3"/>
        <v>#DIV/0!</v>
      </c>
      <c r="N10" s="56" t="e">
        <f t="shared" si="4"/>
        <v>#DIV/0!</v>
      </c>
      <c r="O10" s="57">
        <f t="shared" si="5"/>
        <v>0</v>
      </c>
      <c r="P10" s="56" t="e">
        <f t="shared" si="6"/>
        <v>#DIV/0!</v>
      </c>
      <c r="Q10" s="58"/>
    </row>
    <row r="11" spans="1:21" ht="35.25" customHeight="1" x14ac:dyDescent="0.2">
      <c r="A11" s="146" t="s">
        <v>107</v>
      </c>
      <c r="B11" s="146"/>
      <c r="C11" s="145" t="s">
        <v>30</v>
      </c>
      <c r="D11" s="145"/>
      <c r="E11" s="145"/>
      <c r="F11" s="55" t="e">
        <f>F10+#REF!+#REF!</f>
        <v>#REF!</v>
      </c>
      <c r="G11" s="55" t="e">
        <f>G10+#REF!+#REF!</f>
        <v>#REF!</v>
      </c>
      <c r="H11" s="55" t="e">
        <f>#REF!</f>
        <v>#REF!</v>
      </c>
      <c r="I11" s="55" t="e">
        <f>#REF!</f>
        <v>#REF!</v>
      </c>
      <c r="J11" s="145"/>
      <c r="K11" s="145"/>
      <c r="L11" s="145"/>
      <c r="M11" s="57" t="e">
        <f t="shared" si="3"/>
        <v>#REF!</v>
      </c>
      <c r="N11" s="57" t="e">
        <f t="shared" si="4"/>
        <v>#REF!</v>
      </c>
      <c r="O11" s="57" t="e">
        <f t="shared" si="5"/>
        <v>#REF!</v>
      </c>
      <c r="P11" s="57" t="e">
        <f>H11/(F11/24*3)</f>
        <v>#REF!</v>
      </c>
      <c r="Q11" s="58"/>
      <c r="R11" s="21" t="s">
        <v>108</v>
      </c>
    </row>
  </sheetData>
  <sheetProtection selectLockedCells="1" selectUnlockedCells="1"/>
  <mergeCells count="12">
    <mergeCell ref="R4:U4"/>
    <mergeCell ref="R5:R9"/>
    <mergeCell ref="A10:B10"/>
    <mergeCell ref="C10:E10"/>
    <mergeCell ref="J10:L11"/>
    <mergeCell ref="A11:B11"/>
    <mergeCell ref="C11:E11"/>
    <mergeCell ref="A1:Q1"/>
    <mergeCell ref="A2:Q2"/>
    <mergeCell ref="A4:A9"/>
    <mergeCell ref="B4:B9"/>
    <mergeCell ref="C4:C9"/>
  </mergeCells>
  <printOptions horizontalCentered="1"/>
  <pageMargins left="0" right="0" top="0.39374999999999999" bottom="0.19652777777777777" header="0.51180555555555551" footer="0.51180555555555551"/>
  <pageSetup paperSize="9" scale="95" firstPageNumber="0" pageOrder="overThenDown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="80" zoomScaleNormal="80" workbookViewId="0">
      <selection activeCell="A11" sqref="A11:B11"/>
    </sheetView>
  </sheetViews>
  <sheetFormatPr defaultColWidth="8.875" defaultRowHeight="14.25" x14ac:dyDescent="0.2"/>
  <cols>
    <col min="1" max="1" width="6.125" style="1" customWidth="1"/>
    <col min="2" max="2" width="6.625" style="1" customWidth="1"/>
    <col min="3" max="3" width="6.875" style="1" customWidth="1"/>
    <col min="4" max="4" width="10.625" style="1" customWidth="1"/>
    <col min="5" max="5" width="17.125" style="1" customWidth="1"/>
    <col min="6" max="8" width="7.875" style="1" customWidth="1"/>
    <col min="9" max="9" width="5.75" style="1" customWidth="1"/>
    <col min="10" max="10" width="9.125" style="1" customWidth="1"/>
    <col min="11" max="11" width="9.875" style="1" customWidth="1"/>
    <col min="12" max="12" width="9.25" style="1" customWidth="1"/>
    <col min="13" max="15" width="7" style="1" customWidth="1"/>
    <col min="16" max="16" width="6.875" style="1" customWidth="1"/>
    <col min="17" max="17" width="8" style="1" customWidth="1"/>
    <col min="18" max="18" width="10.625" style="1" customWidth="1"/>
    <col min="19" max="21" width="10.5" style="1" customWidth="1"/>
    <col min="22" max="16384" width="8.875" style="1"/>
  </cols>
  <sheetData>
    <row r="1" spans="1:21" ht="16.5" x14ac:dyDescent="0.2">
      <c r="A1" s="147" t="s">
        <v>93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21" ht="16.5" x14ac:dyDescent="0.2">
      <c r="A2" s="147" t="s">
        <v>109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</row>
    <row r="3" spans="1:21" ht="127.5" customHeight="1" x14ac:dyDescent="0.2">
      <c r="A3" s="48" t="s">
        <v>16</v>
      </c>
      <c r="B3" s="48" t="s">
        <v>83</v>
      </c>
      <c r="C3" s="48" t="s">
        <v>84</v>
      </c>
      <c r="D3" s="49" t="s">
        <v>110</v>
      </c>
      <c r="E3" s="51" t="s">
        <v>40</v>
      </c>
      <c r="F3" s="51" t="s">
        <v>63</v>
      </c>
      <c r="G3" s="51" t="s">
        <v>64</v>
      </c>
      <c r="H3" s="51" t="s">
        <v>65</v>
      </c>
      <c r="I3" s="51" t="s">
        <v>95</v>
      </c>
      <c r="J3" s="52" t="s">
        <v>96</v>
      </c>
      <c r="K3" s="52" t="s">
        <v>97</v>
      </c>
      <c r="L3" s="52" t="s">
        <v>98</v>
      </c>
      <c r="M3" s="53" t="s">
        <v>99</v>
      </c>
      <c r="N3" s="53" t="s">
        <v>100</v>
      </c>
      <c r="O3" s="53" t="s">
        <v>111</v>
      </c>
      <c r="P3" s="51" t="s">
        <v>73</v>
      </c>
      <c r="Q3" s="51" t="s">
        <v>102</v>
      </c>
      <c r="R3" s="27"/>
    </row>
    <row r="4" spans="1:21" ht="19.5" customHeight="1" x14ac:dyDescent="0.25">
      <c r="A4" s="148" t="s">
        <v>112</v>
      </c>
      <c r="B4" s="148"/>
      <c r="C4" s="112"/>
      <c r="D4" s="12" t="s">
        <v>74</v>
      </c>
      <c r="E4" s="8" t="s">
        <v>75</v>
      </c>
      <c r="F4" s="9" t="e">
        <f>'Dział.IV.2.3.S.Poniedziałek'!F4+'Dział.IV.2.3.S.Wtorek'!F4+#REF!</f>
        <v>#REF!</v>
      </c>
      <c r="G4" s="9" t="e">
        <f>'Dział.IV.2.3.S.Poniedziałek'!G4+'Dział.IV.2.3.S.Wtorek'!G4+#REF!</f>
        <v>#REF!</v>
      </c>
      <c r="H4" s="9" t="e">
        <f>'Dział.IV.2.3.S.Poniedziałek'!H4+'Dział.IV.2.3.S.Wtorek'!H4+#REF!</f>
        <v>#REF!</v>
      </c>
      <c r="I4" s="9" t="e">
        <f>'Dział.IV.2.3.S.Poniedziałek'!I4+'Dział.IV.2.3.S.Wtorek'!I4+#REF!</f>
        <v>#REF!</v>
      </c>
      <c r="J4" s="30" t="e">
        <f>F4/'Dział III.4.5.6.7'!B4</f>
        <v>#REF!</v>
      </c>
      <c r="K4" s="30"/>
      <c r="L4" s="30"/>
      <c r="M4" s="9" t="e">
        <f t="shared" ref="M4:M11" si="0">F4/Q4</f>
        <v>#REF!</v>
      </c>
      <c r="N4" s="9" t="e">
        <f t="shared" ref="N4:N11" si="1">G4/Q4</f>
        <v>#REF!</v>
      </c>
      <c r="O4" s="9" t="e">
        <f>H4/'Dział III.4.5.6.7'!B4</f>
        <v>#REF!</v>
      </c>
      <c r="P4" s="9" t="e">
        <f t="shared" ref="P4:P10" si="2">H4/(F4/9*3)</f>
        <v>#REF!</v>
      </c>
      <c r="Q4" s="54" t="e">
        <f>'Dział.IV.2.3.S.Poniedziałek'!Q4+'Dział.IV.2.3.S.Wtorek'!Q4+#REF!</f>
        <v>#REF!</v>
      </c>
      <c r="R4" s="149" t="s">
        <v>104</v>
      </c>
      <c r="S4" s="149"/>
      <c r="T4" s="149"/>
      <c r="U4" s="149"/>
    </row>
    <row r="5" spans="1:21" ht="19.5" customHeight="1" x14ac:dyDescent="0.25">
      <c r="A5" s="148"/>
      <c r="B5" s="148"/>
      <c r="C5" s="148"/>
      <c r="D5" s="12" t="s">
        <v>76</v>
      </c>
      <c r="E5" s="8" t="s">
        <v>75</v>
      </c>
      <c r="F5" s="9" t="e">
        <f>'Dział.IV.2.3.S.Poniedziałek'!F5+'Dział.IV.2.3.S.Wtorek'!F7+#REF!</f>
        <v>#REF!</v>
      </c>
      <c r="G5" s="9" t="e">
        <f>'Dział.IV.2.3.S.Poniedziałek'!G5+'Dział.IV.2.3.S.Wtorek'!G7+#REF!</f>
        <v>#REF!</v>
      </c>
      <c r="H5" s="9" t="e">
        <f>'Dział.IV.2.3.S.Poniedziałek'!H5+'Dział.IV.2.3.S.Wtorek'!H7+#REF!</f>
        <v>#REF!</v>
      </c>
      <c r="I5" s="9" t="e">
        <f>'Dział.IV.2.3.S.Poniedziałek'!I5+'Dział.IV.2.3.S.Wtorek'!I7+#REF!</f>
        <v>#REF!</v>
      </c>
      <c r="J5" s="30"/>
      <c r="K5" s="30"/>
      <c r="L5" s="30"/>
      <c r="M5" s="9" t="e">
        <f t="shared" si="0"/>
        <v>#REF!</v>
      </c>
      <c r="N5" s="9" t="e">
        <f t="shared" si="1"/>
        <v>#REF!</v>
      </c>
      <c r="O5" s="9" t="e">
        <f>H5/'Dział III.4.5.6.7'!B5</f>
        <v>#REF!</v>
      </c>
      <c r="P5" s="9" t="e">
        <f t="shared" si="2"/>
        <v>#REF!</v>
      </c>
      <c r="Q5" s="54"/>
      <c r="R5" s="150"/>
    </row>
    <row r="6" spans="1:21" ht="19.5" customHeight="1" x14ac:dyDescent="0.25">
      <c r="A6" s="148"/>
      <c r="B6" s="148"/>
      <c r="C6" s="148"/>
      <c r="D6" s="12" t="s">
        <v>77</v>
      </c>
      <c r="E6" s="8" t="s">
        <v>75</v>
      </c>
      <c r="F6" s="9" t="e">
        <f>'Dział.IV.2.3.S.Poniedziałek'!F6+'Dział.IV.2.3.S.Wtorek'!F10+#REF!</f>
        <v>#REF!</v>
      </c>
      <c r="G6" s="9" t="e">
        <f>'Dział.IV.2.3.S.Poniedziałek'!G6+'Dział.IV.2.3.S.Wtorek'!G10+#REF!</f>
        <v>#REF!</v>
      </c>
      <c r="H6" s="9" t="e">
        <f>'Dział.IV.2.3.S.Poniedziałek'!H6+'Dział.IV.2.3.S.Wtorek'!H10+#REF!</f>
        <v>#REF!</v>
      </c>
      <c r="I6" s="9" t="e">
        <f>'Dział.IV.2.3.S.Poniedziałek'!I6+'Dział.IV.2.3.S.Wtorek'!I10+#REF!</f>
        <v>#REF!</v>
      </c>
      <c r="J6" s="30"/>
      <c r="K6" s="30"/>
      <c r="L6" s="30"/>
      <c r="M6" s="9" t="e">
        <f t="shared" si="0"/>
        <v>#REF!</v>
      </c>
      <c r="N6" s="9" t="e">
        <f t="shared" si="1"/>
        <v>#REF!</v>
      </c>
      <c r="O6" s="9" t="e">
        <f>H6/'Dział III.4.5.6.7'!B8</f>
        <v>#REF!</v>
      </c>
      <c r="P6" s="9" t="e">
        <f t="shared" si="2"/>
        <v>#REF!</v>
      </c>
      <c r="Q6" s="54"/>
      <c r="R6" s="150"/>
    </row>
    <row r="7" spans="1:21" ht="19.5" customHeight="1" x14ac:dyDescent="0.25">
      <c r="A7" s="148"/>
      <c r="B7" s="148"/>
      <c r="C7" s="148"/>
      <c r="D7" s="12" t="s">
        <v>78</v>
      </c>
      <c r="E7" s="8" t="s">
        <v>75</v>
      </c>
      <c r="F7" s="9" t="e">
        <f>'Dział.IV.2.3.S.Poniedziałek'!F7+'Dział.IV.2.3.S.Wtorek'!F13+#REF!</f>
        <v>#REF!</v>
      </c>
      <c r="G7" s="9" t="e">
        <f>'Dział.IV.2.3.S.Poniedziałek'!G7+'Dział.IV.2.3.S.Wtorek'!G13+#REF!</f>
        <v>#REF!</v>
      </c>
      <c r="H7" s="9" t="e">
        <f>'Dział.IV.2.3.S.Poniedziałek'!H7+'Dział.IV.2.3.S.Wtorek'!H13+#REF!</f>
        <v>#REF!</v>
      </c>
      <c r="I7" s="9" t="e">
        <f>'Dział.IV.2.3.S.Poniedziałek'!I7+'Dział.IV.2.3.S.Wtorek'!I13+#REF!</f>
        <v>#REF!</v>
      </c>
      <c r="J7" s="30"/>
      <c r="K7" s="30"/>
      <c r="L7" s="30"/>
      <c r="M7" s="9" t="e">
        <f t="shared" si="0"/>
        <v>#REF!</v>
      </c>
      <c r="N7" s="9" t="e">
        <f t="shared" si="1"/>
        <v>#REF!</v>
      </c>
      <c r="O7" s="9" t="e">
        <f>H7/'Dział III.4.5.6.7'!B11</f>
        <v>#REF!</v>
      </c>
      <c r="P7" s="9" t="e">
        <f t="shared" si="2"/>
        <v>#REF!</v>
      </c>
      <c r="Q7" s="54"/>
      <c r="R7" s="150"/>
    </row>
    <row r="8" spans="1:21" ht="19.5" customHeight="1" x14ac:dyDescent="0.25">
      <c r="A8" s="148"/>
      <c r="B8" s="148"/>
      <c r="C8" s="148"/>
      <c r="D8" s="12" t="s">
        <v>79</v>
      </c>
      <c r="E8" s="8" t="s">
        <v>75</v>
      </c>
      <c r="F8" s="9" t="e">
        <f>'Dział.IV.2.3.S.Poniedziałek'!F8+'Dział.IV.2.3.S.Wtorek'!F16+#REF!</f>
        <v>#REF!</v>
      </c>
      <c r="G8" s="9" t="e">
        <f>'Dział.IV.2.3.S.Poniedziałek'!G8+'Dział.IV.2.3.S.Wtorek'!G16+#REF!</f>
        <v>#REF!</v>
      </c>
      <c r="H8" s="9" t="e">
        <f>'Dział.IV.2.3.S.Poniedziałek'!H8+'Dział.IV.2.3.S.Wtorek'!H16+#REF!</f>
        <v>#REF!</v>
      </c>
      <c r="I8" s="9" t="e">
        <f>'Dział.IV.2.3.S.Poniedziałek'!I8+'Dział.IV.2.3.S.Wtorek'!I16+#REF!</f>
        <v>#REF!</v>
      </c>
      <c r="J8" s="30"/>
      <c r="K8" s="30"/>
      <c r="L8" s="30"/>
      <c r="M8" s="9" t="e">
        <f t="shared" si="0"/>
        <v>#REF!</v>
      </c>
      <c r="N8" s="9" t="e">
        <f t="shared" si="1"/>
        <v>#REF!</v>
      </c>
      <c r="O8" s="9" t="e">
        <f>H8/'Dział III.4.5.6.7'!B14</f>
        <v>#REF!</v>
      </c>
      <c r="P8" s="9" t="e">
        <f t="shared" si="2"/>
        <v>#REF!</v>
      </c>
      <c r="Q8" s="54"/>
      <c r="R8" s="150"/>
    </row>
    <row r="9" spans="1:21" ht="19.5" customHeight="1" x14ac:dyDescent="0.25">
      <c r="A9" s="148"/>
      <c r="B9" s="148"/>
      <c r="C9" s="148"/>
      <c r="D9" s="12" t="s">
        <v>80</v>
      </c>
      <c r="E9" s="8" t="s">
        <v>75</v>
      </c>
      <c r="F9" s="9" t="e">
        <f>'Dział.IV.2.3.S.Poniedziałek'!F9+'Dział.IV.2.3.S.Wtorek'!F19+#REF!</f>
        <v>#REF!</v>
      </c>
      <c r="G9" s="9" t="e">
        <f>'Dział.IV.2.3.S.Poniedziałek'!G9+'Dział.IV.2.3.S.Wtorek'!G19+#REF!</f>
        <v>#REF!</v>
      </c>
      <c r="H9" s="9" t="e">
        <f>'Dział.IV.2.3.S.Poniedziałek'!H9+'Dział.IV.2.3.S.Wtorek'!H19+#REF!</f>
        <v>#REF!</v>
      </c>
      <c r="I9" s="9" t="e">
        <f>'Dział.IV.2.3.S.Poniedziałek'!I9+'Dział.IV.2.3.S.Wtorek'!I19+#REF!</f>
        <v>#REF!</v>
      </c>
      <c r="J9" s="30"/>
      <c r="K9" s="30"/>
      <c r="L9" s="30"/>
      <c r="M9" s="9" t="e">
        <f t="shared" si="0"/>
        <v>#REF!</v>
      </c>
      <c r="N9" s="9" t="e">
        <f t="shared" si="1"/>
        <v>#REF!</v>
      </c>
      <c r="O9" s="9" t="e">
        <f>H9/'Dział III.4.5.6.7'!B17</f>
        <v>#REF!</v>
      </c>
      <c r="P9" s="9" t="e">
        <f t="shared" si="2"/>
        <v>#REF!</v>
      </c>
      <c r="Q9" s="54"/>
      <c r="R9" s="150"/>
    </row>
    <row r="10" spans="1:21" ht="19.5" customHeight="1" x14ac:dyDescent="0.2">
      <c r="A10" s="145" t="s">
        <v>106</v>
      </c>
      <c r="B10" s="145"/>
      <c r="C10" s="145" t="s">
        <v>36</v>
      </c>
      <c r="D10" s="145"/>
      <c r="E10" s="145"/>
      <c r="F10" s="55" t="e">
        <f>F4+F5+F6+F7+F8+F9</f>
        <v>#REF!</v>
      </c>
      <c r="G10" s="55" t="e">
        <f>G4+G5+G6+G7+G8+G9</f>
        <v>#REF!</v>
      </c>
      <c r="H10" s="55" t="e">
        <f>H4+H5+H6+H7+H8+H9</f>
        <v>#REF!</v>
      </c>
      <c r="I10" s="55" t="e">
        <f>I4+I5+I6+I7+I8+I9</f>
        <v>#REF!</v>
      </c>
      <c r="J10" s="145"/>
      <c r="K10" s="145"/>
      <c r="L10" s="145"/>
      <c r="M10" s="57" t="e">
        <f t="shared" si="0"/>
        <v>#REF!</v>
      </c>
      <c r="N10" s="57" t="e">
        <f t="shared" si="1"/>
        <v>#REF!</v>
      </c>
      <c r="O10" s="57" t="e">
        <f>H10/'Dział III.4.5.6.7'!B20</f>
        <v>#REF!</v>
      </c>
      <c r="P10" s="57" t="e">
        <f t="shared" si="2"/>
        <v>#REF!</v>
      </c>
      <c r="Q10" s="58"/>
    </row>
    <row r="11" spans="1:21" ht="35.25" customHeight="1" x14ac:dyDescent="0.2">
      <c r="A11" s="146" t="s">
        <v>107</v>
      </c>
      <c r="B11" s="146"/>
      <c r="C11" s="145" t="s">
        <v>30</v>
      </c>
      <c r="D11" s="145"/>
      <c r="E11" s="145"/>
      <c r="F11" s="55" t="e">
        <f>F10+#REF!+#REF!</f>
        <v>#REF!</v>
      </c>
      <c r="G11" s="55" t="e">
        <f>G10+#REF!+#REF!</f>
        <v>#REF!</v>
      </c>
      <c r="H11" s="55" t="e">
        <f>#REF!</f>
        <v>#REF!</v>
      </c>
      <c r="I11" s="55" t="e">
        <f>#REF!</f>
        <v>#REF!</v>
      </c>
      <c r="J11" s="145"/>
      <c r="K11" s="145"/>
      <c r="L11" s="145"/>
      <c r="M11" s="57" t="e">
        <f t="shared" si="0"/>
        <v>#REF!</v>
      </c>
      <c r="N11" s="57" t="e">
        <f t="shared" si="1"/>
        <v>#REF!</v>
      </c>
      <c r="O11" s="57" t="e">
        <f>H11/Q11</f>
        <v>#REF!</v>
      </c>
      <c r="P11" s="57" t="e">
        <f>H11/(F11/24*3)</f>
        <v>#REF!</v>
      </c>
      <c r="Q11" s="58"/>
      <c r="R11" s="21" t="s">
        <v>108</v>
      </c>
    </row>
  </sheetData>
  <sheetProtection selectLockedCells="1" selectUnlockedCells="1"/>
  <mergeCells count="12">
    <mergeCell ref="R4:U4"/>
    <mergeCell ref="R5:R9"/>
    <mergeCell ref="A10:B10"/>
    <mergeCell ref="C10:E10"/>
    <mergeCell ref="J10:L11"/>
    <mergeCell ref="A11:B11"/>
    <mergeCell ref="C11:E11"/>
    <mergeCell ref="A1:Q1"/>
    <mergeCell ref="A2:Q2"/>
    <mergeCell ref="A4:A9"/>
    <mergeCell ref="B4:B9"/>
    <mergeCell ref="C4:C9"/>
  </mergeCells>
  <pageMargins left="0" right="0" top="0.59027777777777779" bottom="0.39374999999999999" header="0.51180555555555551" footer="0.51180555555555551"/>
  <pageSetup paperSize="77" firstPageNumber="0" pageOrder="overThenDown"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zoomScale="80" zoomScaleNormal="80" workbookViewId="0">
      <selection activeCell="A9" sqref="A9:B9"/>
    </sheetView>
  </sheetViews>
  <sheetFormatPr defaultColWidth="8.875" defaultRowHeight="14.25" x14ac:dyDescent="0.2"/>
  <cols>
    <col min="1" max="1" width="6.125" style="1" customWidth="1"/>
    <col min="2" max="2" width="6.625" style="1" customWidth="1"/>
    <col min="3" max="3" width="6.875" style="1" customWidth="1"/>
    <col min="4" max="4" width="10.625" style="1" customWidth="1"/>
    <col min="5" max="5" width="17.125" style="1" customWidth="1"/>
    <col min="6" max="8" width="7.875" style="1" customWidth="1"/>
    <col min="9" max="9" width="5.75" style="1" customWidth="1"/>
    <col min="10" max="10" width="9.125" style="1" customWidth="1"/>
    <col min="11" max="11" width="9.875" style="1" customWidth="1"/>
    <col min="12" max="12" width="9.25" style="1" customWidth="1"/>
    <col min="13" max="13" width="7" style="1" customWidth="1"/>
    <col min="14" max="14" width="9.375" style="1" customWidth="1"/>
    <col min="15" max="15" width="9.5" style="1" customWidth="1"/>
    <col min="16" max="16" width="6.875" style="1" customWidth="1"/>
    <col min="17" max="17" width="8" style="1" customWidth="1"/>
    <col min="18" max="18" width="10.625" style="1" customWidth="1"/>
    <col min="19" max="21" width="10.5" style="1" customWidth="1"/>
    <col min="22" max="16384" width="8.875" style="1"/>
  </cols>
  <sheetData>
    <row r="1" spans="1:21" ht="16.5" x14ac:dyDescent="0.2">
      <c r="A1" s="147" t="s">
        <v>113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21" ht="148.5" customHeight="1" x14ac:dyDescent="0.2">
      <c r="A2" s="48" t="s">
        <v>16</v>
      </c>
      <c r="B2" s="48" t="s">
        <v>83</v>
      </c>
      <c r="C2" s="48" t="s">
        <v>84</v>
      </c>
      <c r="D2" s="49" t="s">
        <v>110</v>
      </c>
      <c r="E2" s="51" t="s">
        <v>40</v>
      </c>
      <c r="F2" s="51" t="s">
        <v>63</v>
      </c>
      <c r="G2" s="51" t="s">
        <v>64</v>
      </c>
      <c r="H2" s="51" t="s">
        <v>65</v>
      </c>
      <c r="I2" s="51" t="s">
        <v>95</v>
      </c>
      <c r="J2" s="52" t="s">
        <v>114</v>
      </c>
      <c r="K2" s="52" t="s">
        <v>115</v>
      </c>
      <c r="L2" s="52" t="s">
        <v>116</v>
      </c>
      <c r="M2" s="53" t="s">
        <v>117</v>
      </c>
      <c r="N2" s="53" t="s">
        <v>118</v>
      </c>
      <c r="O2" s="53" t="s">
        <v>119</v>
      </c>
      <c r="P2" s="51" t="s">
        <v>73</v>
      </c>
      <c r="Q2" s="51" t="s">
        <v>102</v>
      </c>
      <c r="R2" s="27"/>
    </row>
    <row r="3" spans="1:21" ht="19.5" customHeight="1" x14ac:dyDescent="0.25">
      <c r="A3" s="148" t="s">
        <v>120</v>
      </c>
      <c r="B3" s="148"/>
      <c r="C3" s="112"/>
      <c r="D3" s="12" t="s">
        <v>74</v>
      </c>
      <c r="E3" s="8" t="s">
        <v>75</v>
      </c>
      <c r="F3" s="30"/>
      <c r="G3" s="30"/>
      <c r="H3" s="30"/>
      <c r="I3" s="30"/>
      <c r="J3" s="9">
        <f t="shared" ref="J3:J8" si="0">F3</f>
        <v>0</v>
      </c>
      <c r="K3" s="9">
        <f t="shared" ref="K3:K8" si="1">G3</f>
        <v>0</v>
      </c>
      <c r="L3" s="9">
        <f t="shared" ref="L3:L8" si="2">H3</f>
        <v>0</v>
      </c>
      <c r="M3" s="9" t="e">
        <f t="shared" ref="M3:M10" si="3">F3/Q3</f>
        <v>#REF!</v>
      </c>
      <c r="N3" s="9" t="e">
        <f t="shared" ref="N3:N10" si="4">G3/Q3</f>
        <v>#REF!</v>
      </c>
      <c r="O3" s="9">
        <f t="shared" ref="O3:O10" si="5">H3</f>
        <v>0</v>
      </c>
      <c r="P3" s="30" t="e">
        <f t="shared" ref="P3:P9" si="6">H3/(F3/9*3)</f>
        <v>#DIV/0!</v>
      </c>
      <c r="Q3" s="54" t="e">
        <f>'Dział.III.1'!#REF!</f>
        <v>#REF!</v>
      </c>
      <c r="R3" s="149" t="s">
        <v>104</v>
      </c>
      <c r="S3" s="149"/>
      <c r="T3" s="149"/>
      <c r="U3" s="149"/>
    </row>
    <row r="4" spans="1:21" ht="19.5" customHeight="1" x14ac:dyDescent="0.25">
      <c r="A4" s="148"/>
      <c r="B4" s="148"/>
      <c r="C4" s="148"/>
      <c r="D4" s="12" t="s">
        <v>76</v>
      </c>
      <c r="E4" s="8" t="s">
        <v>75</v>
      </c>
      <c r="F4" s="30"/>
      <c r="G4" s="30"/>
      <c r="H4" s="30"/>
      <c r="I4" s="30"/>
      <c r="J4" s="9">
        <f t="shared" si="0"/>
        <v>0</v>
      </c>
      <c r="K4" s="9">
        <f t="shared" si="1"/>
        <v>0</v>
      </c>
      <c r="L4" s="9">
        <f t="shared" si="2"/>
        <v>0</v>
      </c>
      <c r="M4" s="9" t="e">
        <f t="shared" si="3"/>
        <v>#DIV/0!</v>
      </c>
      <c r="N4" s="9" t="e">
        <f t="shared" si="4"/>
        <v>#DIV/0!</v>
      </c>
      <c r="O4" s="9">
        <f t="shared" si="5"/>
        <v>0</v>
      </c>
      <c r="P4" s="30" t="e">
        <f t="shared" si="6"/>
        <v>#DIV/0!</v>
      </c>
      <c r="Q4" s="54"/>
      <c r="R4" s="150"/>
    </row>
    <row r="5" spans="1:21" ht="19.5" customHeight="1" x14ac:dyDescent="0.25">
      <c r="A5" s="148"/>
      <c r="B5" s="148"/>
      <c r="C5" s="148"/>
      <c r="D5" s="12" t="s">
        <v>77</v>
      </c>
      <c r="E5" s="8" t="s">
        <v>75</v>
      </c>
      <c r="F5" s="30"/>
      <c r="G5" s="30"/>
      <c r="H5" s="30"/>
      <c r="I5" s="30"/>
      <c r="J5" s="9">
        <f t="shared" si="0"/>
        <v>0</v>
      </c>
      <c r="K5" s="9">
        <f t="shared" si="1"/>
        <v>0</v>
      </c>
      <c r="L5" s="9">
        <f t="shared" si="2"/>
        <v>0</v>
      </c>
      <c r="M5" s="9" t="e">
        <f t="shared" si="3"/>
        <v>#DIV/0!</v>
      </c>
      <c r="N5" s="9" t="e">
        <f t="shared" si="4"/>
        <v>#DIV/0!</v>
      </c>
      <c r="O5" s="9">
        <f t="shared" si="5"/>
        <v>0</v>
      </c>
      <c r="P5" s="30" t="e">
        <f t="shared" si="6"/>
        <v>#DIV/0!</v>
      </c>
      <c r="Q5" s="54"/>
      <c r="R5" s="150"/>
    </row>
    <row r="6" spans="1:21" ht="19.5" customHeight="1" x14ac:dyDescent="0.25">
      <c r="A6" s="148"/>
      <c r="B6" s="148"/>
      <c r="C6" s="148"/>
      <c r="D6" s="12" t="s">
        <v>78</v>
      </c>
      <c r="E6" s="8" t="s">
        <v>75</v>
      </c>
      <c r="F6" s="30"/>
      <c r="G6" s="30"/>
      <c r="H6" s="30"/>
      <c r="I6" s="30"/>
      <c r="J6" s="9">
        <f t="shared" si="0"/>
        <v>0</v>
      </c>
      <c r="K6" s="9">
        <f t="shared" si="1"/>
        <v>0</v>
      </c>
      <c r="L6" s="9">
        <f t="shared" si="2"/>
        <v>0</v>
      </c>
      <c r="M6" s="9" t="e">
        <f t="shared" si="3"/>
        <v>#DIV/0!</v>
      </c>
      <c r="N6" s="9" t="e">
        <f t="shared" si="4"/>
        <v>#DIV/0!</v>
      </c>
      <c r="O6" s="9">
        <f t="shared" si="5"/>
        <v>0</v>
      </c>
      <c r="P6" s="30" t="e">
        <f t="shared" si="6"/>
        <v>#DIV/0!</v>
      </c>
      <c r="Q6" s="54"/>
      <c r="R6" s="150"/>
    </row>
    <row r="7" spans="1:21" ht="19.5" customHeight="1" x14ac:dyDescent="0.25">
      <c r="A7" s="148"/>
      <c r="B7" s="148"/>
      <c r="C7" s="148"/>
      <c r="D7" s="12" t="s">
        <v>79</v>
      </c>
      <c r="E7" s="8" t="s">
        <v>75</v>
      </c>
      <c r="F7" s="30"/>
      <c r="G7" s="30"/>
      <c r="H7" s="30"/>
      <c r="I7" s="30"/>
      <c r="J7" s="9">
        <f t="shared" si="0"/>
        <v>0</v>
      </c>
      <c r="K7" s="9">
        <f t="shared" si="1"/>
        <v>0</v>
      </c>
      <c r="L7" s="9">
        <f t="shared" si="2"/>
        <v>0</v>
      </c>
      <c r="M7" s="9" t="e">
        <f t="shared" si="3"/>
        <v>#DIV/0!</v>
      </c>
      <c r="N7" s="9" t="e">
        <f t="shared" si="4"/>
        <v>#DIV/0!</v>
      </c>
      <c r="O7" s="9">
        <f t="shared" si="5"/>
        <v>0</v>
      </c>
      <c r="P7" s="30" t="e">
        <f t="shared" si="6"/>
        <v>#DIV/0!</v>
      </c>
      <c r="Q7" s="54"/>
      <c r="R7" s="150"/>
    </row>
    <row r="8" spans="1:21" ht="19.5" customHeight="1" x14ac:dyDescent="0.25">
      <c r="A8" s="148"/>
      <c r="B8" s="148"/>
      <c r="C8" s="148"/>
      <c r="D8" s="12" t="s">
        <v>80</v>
      </c>
      <c r="E8" s="8" t="s">
        <v>75</v>
      </c>
      <c r="F8" s="30"/>
      <c r="G8" s="30"/>
      <c r="H8" s="30"/>
      <c r="I8" s="30"/>
      <c r="J8" s="9">
        <f t="shared" si="0"/>
        <v>0</v>
      </c>
      <c r="K8" s="9">
        <f t="shared" si="1"/>
        <v>0</v>
      </c>
      <c r="L8" s="9">
        <f t="shared" si="2"/>
        <v>0</v>
      </c>
      <c r="M8" s="9" t="e">
        <f t="shared" si="3"/>
        <v>#DIV/0!</v>
      </c>
      <c r="N8" s="9" t="e">
        <f t="shared" si="4"/>
        <v>#DIV/0!</v>
      </c>
      <c r="O8" s="9">
        <f t="shared" si="5"/>
        <v>0</v>
      </c>
      <c r="P8" s="30" t="e">
        <f t="shared" si="6"/>
        <v>#DIV/0!</v>
      </c>
      <c r="Q8" s="54"/>
      <c r="R8" s="150"/>
    </row>
    <row r="9" spans="1:21" ht="19.5" customHeight="1" x14ac:dyDescent="0.25">
      <c r="A9" s="145" t="s">
        <v>106</v>
      </c>
      <c r="B9" s="145"/>
      <c r="C9" s="145" t="s">
        <v>36</v>
      </c>
      <c r="D9" s="145"/>
      <c r="E9" s="145"/>
      <c r="F9" s="55">
        <f>F3+F4+F5+F6+F7+F8</f>
        <v>0</v>
      </c>
      <c r="G9" s="55">
        <f>G3+G4+G5+G6+G7+G8</f>
        <v>0</v>
      </c>
      <c r="H9" s="55">
        <f>H3+H4+H5+H6+H7+H8</f>
        <v>0</v>
      </c>
      <c r="I9" s="55">
        <f>I3+I4+I5+I6+I7+I8</f>
        <v>0</v>
      </c>
      <c r="J9" s="145"/>
      <c r="K9" s="145"/>
      <c r="L9" s="145"/>
      <c r="M9" s="57" t="e">
        <f t="shared" si="3"/>
        <v>#DIV/0!</v>
      </c>
      <c r="N9" s="57" t="e">
        <f t="shared" si="4"/>
        <v>#DIV/0!</v>
      </c>
      <c r="O9" s="57">
        <f t="shared" si="5"/>
        <v>0</v>
      </c>
      <c r="P9" s="56" t="e">
        <f t="shared" si="6"/>
        <v>#DIV/0!</v>
      </c>
      <c r="Q9" s="58"/>
    </row>
    <row r="10" spans="1:21" ht="35.25" customHeight="1" x14ac:dyDescent="0.2">
      <c r="A10" s="146" t="s">
        <v>107</v>
      </c>
      <c r="B10" s="146"/>
      <c r="C10" s="145" t="s">
        <v>30</v>
      </c>
      <c r="D10" s="145"/>
      <c r="E10" s="145"/>
      <c r="F10" s="55" t="e">
        <f>F9+#REF!+#REF!</f>
        <v>#REF!</v>
      </c>
      <c r="G10" s="55" t="e">
        <f>G9+#REF!+#REF!</f>
        <v>#REF!</v>
      </c>
      <c r="H10" s="55" t="e">
        <f>#REF!</f>
        <v>#REF!</v>
      </c>
      <c r="I10" s="55" t="e">
        <f>#REF!</f>
        <v>#REF!</v>
      </c>
      <c r="J10" s="145"/>
      <c r="K10" s="145"/>
      <c r="L10" s="145"/>
      <c r="M10" s="57" t="e">
        <f t="shared" si="3"/>
        <v>#REF!</v>
      </c>
      <c r="N10" s="57" t="e">
        <f t="shared" si="4"/>
        <v>#REF!</v>
      </c>
      <c r="O10" s="57" t="e">
        <f t="shared" si="5"/>
        <v>#REF!</v>
      </c>
      <c r="P10" s="57" t="e">
        <f>H10/(F10/24*3)</f>
        <v>#REF!</v>
      </c>
      <c r="Q10" s="58"/>
      <c r="R10" s="21" t="s">
        <v>108</v>
      </c>
    </row>
  </sheetData>
  <sheetProtection selectLockedCells="1" selectUnlockedCells="1"/>
  <mergeCells count="11">
    <mergeCell ref="R3:U3"/>
    <mergeCell ref="R4:R8"/>
    <mergeCell ref="A9:B9"/>
    <mergeCell ref="C9:E9"/>
    <mergeCell ref="J9:L10"/>
    <mergeCell ref="A10:B10"/>
    <mergeCell ref="C10:E10"/>
    <mergeCell ref="A1:Q1"/>
    <mergeCell ref="A3:A8"/>
    <mergeCell ref="B3:B8"/>
    <mergeCell ref="C3:C8"/>
  </mergeCells>
  <pageMargins left="0" right="0" top="0.59027777777777779" bottom="0.39374999999999999" header="0.51180555555555551" footer="0.51180555555555551"/>
  <pageSetup paperSize="77" firstPageNumber="0" pageOrder="overThenDown" orientation="landscape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E16" sqref="E16"/>
    </sheetView>
  </sheetViews>
  <sheetFormatPr defaultColWidth="8.875" defaultRowHeight="14.25" x14ac:dyDescent="0.2"/>
  <cols>
    <col min="1" max="17" width="10.625" style="1" customWidth="1"/>
    <col min="18" max="16384" width="8.875" style="1"/>
  </cols>
  <sheetData>
    <row r="1" spans="1:17" ht="105" customHeight="1" x14ac:dyDescent="0.2">
      <c r="A1" s="151" t="s">
        <v>121</v>
      </c>
      <c r="B1" s="151"/>
      <c r="C1" s="151"/>
      <c r="D1" s="151"/>
      <c r="E1" s="151"/>
      <c r="F1" s="151"/>
      <c r="G1" s="151"/>
      <c r="H1" s="151"/>
      <c r="I1" s="152"/>
      <c r="J1" s="152"/>
      <c r="K1" s="152"/>
      <c r="L1" s="152"/>
      <c r="M1" s="152"/>
      <c r="N1" s="152"/>
      <c r="O1" s="152"/>
      <c r="P1" s="152"/>
      <c r="Q1" s="152"/>
    </row>
    <row r="2" spans="1:17" ht="111.75" customHeight="1" x14ac:dyDescent="0.2">
      <c r="A2" s="151" t="s">
        <v>122</v>
      </c>
      <c r="B2" s="151"/>
      <c r="C2" s="151"/>
      <c r="D2" s="151"/>
      <c r="E2" s="151"/>
      <c r="F2" s="151"/>
      <c r="G2" s="151"/>
      <c r="H2" s="151"/>
      <c r="I2" s="152"/>
      <c r="J2" s="152"/>
      <c r="K2" s="152"/>
      <c r="L2" s="152"/>
      <c r="M2" s="152"/>
      <c r="N2" s="152"/>
      <c r="O2" s="152"/>
      <c r="P2" s="152"/>
      <c r="Q2" s="152"/>
    </row>
    <row r="3" spans="1:17" ht="119.25" customHeight="1" x14ac:dyDescent="0.2">
      <c r="A3" s="151" t="s">
        <v>123</v>
      </c>
      <c r="B3" s="151"/>
      <c r="C3" s="151"/>
      <c r="D3" s="151"/>
      <c r="E3" s="151"/>
      <c r="F3" s="151"/>
      <c r="G3" s="151"/>
      <c r="H3" s="151"/>
      <c r="I3" s="152"/>
      <c r="J3" s="152"/>
      <c r="K3" s="152"/>
      <c r="L3" s="152"/>
      <c r="M3" s="152"/>
      <c r="N3" s="152"/>
      <c r="O3" s="152"/>
      <c r="P3" s="152"/>
      <c r="Q3" s="152"/>
    </row>
  </sheetData>
  <sheetProtection selectLockedCells="1" selectUnlockedCells="1"/>
  <mergeCells count="6">
    <mergeCell ref="A1:H1"/>
    <mergeCell ref="I1:Q1"/>
    <mergeCell ref="A2:H2"/>
    <mergeCell ref="I2:Q2"/>
    <mergeCell ref="A3:H3"/>
    <mergeCell ref="I3:Q3"/>
  </mergeCells>
  <pageMargins left="0" right="0" top="0.59027777777777779" bottom="0.39374999999999999" header="0.51180555555555551" footer="0.51180555555555551"/>
  <pageSetup paperSize="77" firstPageNumber="0" pageOrder="overThenDown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zoomScale="90" zoomScaleNormal="90" workbookViewId="0">
      <selection activeCell="A11" sqref="A11:B11"/>
    </sheetView>
  </sheetViews>
  <sheetFormatPr defaultColWidth="8.875" defaultRowHeight="14.25" outlineLevelRow="1" x14ac:dyDescent="0.2"/>
  <cols>
    <col min="1" max="1" width="7.75" style="1" customWidth="1"/>
    <col min="2" max="2" width="16" style="1" customWidth="1"/>
    <col min="3" max="3" width="8.625" style="1" customWidth="1"/>
    <col min="4" max="4" width="10.125" style="1" customWidth="1"/>
    <col min="5" max="5" width="10" style="1" customWidth="1"/>
    <col min="6" max="6" width="11.5" style="1" customWidth="1"/>
    <col min="7" max="7" width="10" style="1" customWidth="1"/>
    <col min="8" max="9" width="10.25" style="1" customWidth="1"/>
    <col min="10" max="10" width="9.625" style="1" customWidth="1"/>
    <col min="11" max="11" width="9.375" style="1" customWidth="1"/>
    <col min="12" max="12" width="9.125" style="1" customWidth="1"/>
    <col min="13" max="13" width="8.625" style="1" customWidth="1"/>
    <col min="14" max="14" width="9" style="1" customWidth="1"/>
    <col min="15" max="15" width="10.625" style="1" customWidth="1"/>
    <col min="16" max="16384" width="8.875" style="1"/>
  </cols>
  <sheetData>
    <row r="1" spans="1:15" ht="20.25" customHeight="1" x14ac:dyDescent="0.2">
      <c r="A1" s="153" t="s">
        <v>124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4" t="s">
        <v>125</v>
      </c>
    </row>
    <row r="2" spans="1:15" ht="27" customHeight="1" x14ac:dyDescent="0.2">
      <c r="A2" s="155" t="s">
        <v>62</v>
      </c>
      <c r="B2" s="156" t="s">
        <v>40</v>
      </c>
      <c r="C2" s="157" t="s">
        <v>126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4"/>
    </row>
    <row r="3" spans="1:15" ht="37.5" customHeight="1" outlineLevel="1" x14ac:dyDescent="0.2">
      <c r="A3" s="155"/>
      <c r="B3" s="156"/>
      <c r="C3" s="59" t="s">
        <v>127</v>
      </c>
      <c r="D3" s="59" t="s">
        <v>128</v>
      </c>
      <c r="E3" s="59" t="s">
        <v>129</v>
      </c>
      <c r="F3" s="59" t="s">
        <v>130</v>
      </c>
      <c r="G3" s="59" t="s">
        <v>131</v>
      </c>
      <c r="H3" s="59" t="s">
        <v>132</v>
      </c>
      <c r="I3" s="59" t="s">
        <v>133</v>
      </c>
      <c r="J3" s="59" t="s">
        <v>134</v>
      </c>
      <c r="K3" s="59" t="s">
        <v>135</v>
      </c>
      <c r="L3" s="59" t="s">
        <v>136</v>
      </c>
      <c r="M3" s="59" t="s">
        <v>137</v>
      </c>
      <c r="N3" s="59" t="s">
        <v>138</v>
      </c>
      <c r="O3" s="154"/>
    </row>
    <row r="4" spans="1:15" ht="18" customHeight="1" x14ac:dyDescent="0.2">
      <c r="A4" s="12" t="s">
        <v>74</v>
      </c>
      <c r="B4" s="8" t="s">
        <v>75</v>
      </c>
      <c r="C4" s="9"/>
      <c r="D4" s="60">
        <f t="shared" ref="D4:D11" si="0">E4+F4+G4</f>
        <v>0</v>
      </c>
      <c r="E4" s="60"/>
      <c r="F4" s="60"/>
      <c r="G4" s="60">
        <f t="shared" ref="G4:G11" si="1">H4+I4+J4</f>
        <v>0</v>
      </c>
      <c r="H4" s="60"/>
      <c r="I4" s="60"/>
      <c r="J4" s="60">
        <f t="shared" ref="J4:J11" si="2">K4+L4+M4</f>
        <v>0</v>
      </c>
      <c r="K4" s="9"/>
      <c r="L4" s="9"/>
      <c r="M4" s="9"/>
      <c r="N4" s="61">
        <f t="shared" ref="N4:N11" si="3">(C4+D4)</f>
        <v>0</v>
      </c>
      <c r="O4" s="62">
        <f>'Dział.IV.1'!D4</f>
        <v>0</v>
      </c>
    </row>
    <row r="5" spans="1:15" ht="18" customHeight="1" x14ac:dyDescent="0.2">
      <c r="A5" s="12" t="s">
        <v>76</v>
      </c>
      <c r="B5" s="8" t="s">
        <v>75</v>
      </c>
      <c r="C5" s="9"/>
      <c r="D5" s="60">
        <f t="shared" si="0"/>
        <v>0</v>
      </c>
      <c r="E5" s="60"/>
      <c r="F5" s="9"/>
      <c r="G5" s="60">
        <f t="shared" si="1"/>
        <v>0</v>
      </c>
      <c r="H5" s="9"/>
      <c r="I5" s="9"/>
      <c r="J5" s="60">
        <f t="shared" si="2"/>
        <v>0</v>
      </c>
      <c r="K5" s="9"/>
      <c r="L5" s="9"/>
      <c r="M5" s="9"/>
      <c r="N5" s="61">
        <f t="shared" si="3"/>
        <v>0</v>
      </c>
      <c r="O5" s="62">
        <f>'Dział.IV.1'!D5</f>
        <v>0</v>
      </c>
    </row>
    <row r="6" spans="1:15" ht="18" customHeight="1" x14ac:dyDescent="0.2">
      <c r="A6" s="12" t="s">
        <v>77</v>
      </c>
      <c r="B6" s="8" t="s">
        <v>75</v>
      </c>
      <c r="C6" s="9"/>
      <c r="D6" s="60">
        <f t="shared" si="0"/>
        <v>0</v>
      </c>
      <c r="E6" s="60"/>
      <c r="F6" s="9"/>
      <c r="G6" s="60">
        <f t="shared" si="1"/>
        <v>0</v>
      </c>
      <c r="H6" s="9"/>
      <c r="I6" s="9"/>
      <c r="J6" s="60">
        <f t="shared" si="2"/>
        <v>0</v>
      </c>
      <c r="K6" s="9"/>
      <c r="L6" s="9"/>
      <c r="M6" s="9"/>
      <c r="N6" s="61">
        <f t="shared" si="3"/>
        <v>0</v>
      </c>
      <c r="O6" s="62">
        <f>'Dział.IV.1'!D6</f>
        <v>0</v>
      </c>
    </row>
    <row r="7" spans="1:15" ht="18" customHeight="1" x14ac:dyDescent="0.2">
      <c r="A7" s="12" t="s">
        <v>78</v>
      </c>
      <c r="B7" s="8" t="s">
        <v>75</v>
      </c>
      <c r="C7" s="9"/>
      <c r="D7" s="60">
        <f t="shared" si="0"/>
        <v>0</v>
      </c>
      <c r="E7" s="60"/>
      <c r="F7" s="9"/>
      <c r="G7" s="60">
        <f t="shared" si="1"/>
        <v>0</v>
      </c>
      <c r="H7" s="9"/>
      <c r="I7" s="9"/>
      <c r="J7" s="60">
        <f t="shared" si="2"/>
        <v>0</v>
      </c>
      <c r="K7" s="9"/>
      <c r="L7" s="9"/>
      <c r="M7" s="9"/>
      <c r="N7" s="61">
        <f t="shared" si="3"/>
        <v>0</v>
      </c>
      <c r="O7" s="62">
        <f>'Dział.IV.1'!D7</f>
        <v>0</v>
      </c>
    </row>
    <row r="8" spans="1:15" ht="18" customHeight="1" x14ac:dyDescent="0.2">
      <c r="A8" s="12" t="s">
        <v>79</v>
      </c>
      <c r="B8" s="8" t="s">
        <v>75</v>
      </c>
      <c r="C8" s="9"/>
      <c r="D8" s="60">
        <f t="shared" si="0"/>
        <v>0</v>
      </c>
      <c r="E8" s="60"/>
      <c r="F8" s="9"/>
      <c r="G8" s="60">
        <f t="shared" si="1"/>
        <v>0</v>
      </c>
      <c r="H8" s="9"/>
      <c r="I8" s="9"/>
      <c r="J8" s="60">
        <f t="shared" si="2"/>
        <v>0</v>
      </c>
      <c r="K8" s="9"/>
      <c r="L8" s="9"/>
      <c r="M8" s="9"/>
      <c r="N8" s="61">
        <f t="shared" si="3"/>
        <v>0</v>
      </c>
      <c r="O8" s="62">
        <f>'Dział.IV.1'!D8</f>
        <v>0</v>
      </c>
    </row>
    <row r="9" spans="1:15" ht="18" customHeight="1" x14ac:dyDescent="0.2">
      <c r="A9" s="12" t="s">
        <v>80</v>
      </c>
      <c r="B9" s="8" t="s">
        <v>75</v>
      </c>
      <c r="C9" s="9"/>
      <c r="D9" s="60">
        <f t="shared" si="0"/>
        <v>0</v>
      </c>
      <c r="E9" s="60"/>
      <c r="F9" s="9"/>
      <c r="G9" s="60">
        <f t="shared" si="1"/>
        <v>0</v>
      </c>
      <c r="H9" s="9"/>
      <c r="I9" s="9"/>
      <c r="J9" s="60">
        <f t="shared" si="2"/>
        <v>0</v>
      </c>
      <c r="K9" s="9"/>
      <c r="L9" s="9"/>
      <c r="M9" s="9"/>
      <c r="N9" s="61">
        <f t="shared" si="3"/>
        <v>0</v>
      </c>
      <c r="O9" s="62">
        <f>'Dział.IV.1'!D9</f>
        <v>0</v>
      </c>
    </row>
    <row r="10" spans="1:15" ht="20.25" customHeight="1" x14ac:dyDescent="0.2">
      <c r="A10" s="63" t="s">
        <v>81</v>
      </c>
      <c r="B10" s="64" t="s">
        <v>36</v>
      </c>
      <c r="C10" s="61">
        <f>C4+C5+C6+C7+C8+C9</f>
        <v>0</v>
      </c>
      <c r="D10" s="61">
        <f t="shared" si="0"/>
        <v>0</v>
      </c>
      <c r="E10" s="61">
        <f>E4+E5+E6+E7+E8+E9</f>
        <v>0</v>
      </c>
      <c r="F10" s="61">
        <f>F4+F5+F6+F7+F8+F9</f>
        <v>0</v>
      </c>
      <c r="G10" s="61">
        <f t="shared" si="1"/>
        <v>0</v>
      </c>
      <c r="H10" s="61">
        <f>H4+H5+H6+H7+H8+H9</f>
        <v>0</v>
      </c>
      <c r="I10" s="61">
        <f>I4+I5+I6+I7+I8+I9</f>
        <v>0</v>
      </c>
      <c r="J10" s="61">
        <f t="shared" si="2"/>
        <v>0</v>
      </c>
      <c r="K10" s="61">
        <f>K4+K5+K6+K7+K8+K9</f>
        <v>0</v>
      </c>
      <c r="L10" s="61">
        <f>L4+L5+L6+L7+L8+L9</f>
        <v>0</v>
      </c>
      <c r="M10" s="61">
        <f>M4+M5+M6+M7+M8+M9</f>
        <v>0</v>
      </c>
      <c r="N10" s="61">
        <f t="shared" si="3"/>
        <v>0</v>
      </c>
      <c r="O10" s="62">
        <f>'Dział.IV.1'!D10</f>
        <v>0</v>
      </c>
    </row>
    <row r="11" spans="1:15" ht="27.75" customHeight="1" x14ac:dyDescent="0.2">
      <c r="A11" s="158" t="s">
        <v>139</v>
      </c>
      <c r="B11" s="158"/>
      <c r="C11" s="61" t="e">
        <f>C10+#REF!+#REF!</f>
        <v>#REF!</v>
      </c>
      <c r="D11" s="61" t="e">
        <f t="shared" si="0"/>
        <v>#REF!</v>
      </c>
      <c r="E11" s="61" t="e">
        <f>E10+#REF!+#REF!</f>
        <v>#REF!</v>
      </c>
      <c r="F11" s="61" t="e">
        <f>F10+#REF!+#REF!</f>
        <v>#REF!</v>
      </c>
      <c r="G11" s="61" t="e">
        <f t="shared" si="1"/>
        <v>#REF!</v>
      </c>
      <c r="H11" s="61" t="e">
        <f>H10+#REF!+#REF!</f>
        <v>#REF!</v>
      </c>
      <c r="I11" s="61" t="e">
        <f>I10+#REF!+#REF!</f>
        <v>#REF!</v>
      </c>
      <c r="J11" s="61" t="e">
        <f t="shared" si="2"/>
        <v>#REF!</v>
      </c>
      <c r="K11" s="61" t="e">
        <f>K10+#REF!+#REF!</f>
        <v>#REF!</v>
      </c>
      <c r="L11" s="61" t="e">
        <f>L10+#REF!+#REF!</f>
        <v>#REF!</v>
      </c>
      <c r="M11" s="61" t="e">
        <f>M10+#REF!+#REF!</f>
        <v>#REF!</v>
      </c>
      <c r="N11" s="61" t="e">
        <f t="shared" si="3"/>
        <v>#REF!</v>
      </c>
      <c r="O11" s="65"/>
    </row>
    <row r="162" ht="13.5" customHeight="1" x14ac:dyDescent="0.2"/>
  </sheetData>
  <sheetProtection selectLockedCells="1" selectUnlockedCells="1"/>
  <mergeCells count="6">
    <mergeCell ref="A1:N1"/>
    <mergeCell ref="O1:O3"/>
    <mergeCell ref="A2:A3"/>
    <mergeCell ref="B2:B3"/>
    <mergeCell ref="C2:N2"/>
    <mergeCell ref="A11:B11"/>
  </mergeCells>
  <printOptions horizontalCentered="1"/>
  <pageMargins left="0" right="0" top="0.59027777777777779" bottom="0.39374999999999999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zoomScale="70" zoomScaleNormal="70" workbookViewId="0">
      <selection activeCell="A11" sqref="A11:B11"/>
    </sheetView>
  </sheetViews>
  <sheetFormatPr defaultColWidth="8.875" defaultRowHeight="14.25" x14ac:dyDescent="0.2"/>
  <cols>
    <col min="1" max="1" width="9" style="1" customWidth="1"/>
    <col min="2" max="2" width="16.625" style="1" customWidth="1"/>
    <col min="3" max="9" width="9.875" style="1" customWidth="1"/>
    <col min="10" max="10" width="8.5" style="1" customWidth="1"/>
    <col min="11" max="11" width="9.125" style="1" customWidth="1"/>
    <col min="12" max="12" width="9.25" style="1" customWidth="1"/>
    <col min="13" max="13" width="8.5" style="1" customWidth="1"/>
    <col min="14" max="14" width="11.875" style="1" customWidth="1"/>
    <col min="15" max="15" width="14.125" style="1" customWidth="1"/>
    <col min="16" max="16384" width="8.875" style="1"/>
  </cols>
  <sheetData>
    <row r="1" spans="1:15" x14ac:dyDescent="0.2">
      <c r="A1" s="159" t="s">
        <v>140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5" ht="27" customHeight="1" x14ac:dyDescent="0.2">
      <c r="A2" s="160" t="s">
        <v>62</v>
      </c>
      <c r="B2" s="161" t="s">
        <v>40</v>
      </c>
      <c r="C2" s="157" t="s">
        <v>89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</row>
    <row r="3" spans="1:15" ht="45.75" customHeight="1" x14ac:dyDescent="0.2">
      <c r="A3" s="160"/>
      <c r="B3" s="161"/>
      <c r="C3" s="59" t="s">
        <v>127</v>
      </c>
      <c r="D3" s="59" t="s">
        <v>128</v>
      </c>
      <c r="E3" s="59" t="s">
        <v>129</v>
      </c>
      <c r="F3" s="59" t="s">
        <v>130</v>
      </c>
      <c r="G3" s="59" t="s">
        <v>131</v>
      </c>
      <c r="H3" s="59" t="s">
        <v>132</v>
      </c>
      <c r="I3" s="59" t="s">
        <v>133</v>
      </c>
      <c r="J3" s="59" t="s">
        <v>134</v>
      </c>
      <c r="K3" s="59" t="s">
        <v>135</v>
      </c>
      <c r="L3" s="59" t="s">
        <v>136</v>
      </c>
      <c r="M3" s="59" t="s">
        <v>137</v>
      </c>
      <c r="N3" s="59" t="s">
        <v>138</v>
      </c>
      <c r="O3" s="66" t="s">
        <v>141</v>
      </c>
    </row>
    <row r="4" spans="1:15" ht="19.5" customHeight="1" x14ac:dyDescent="0.25">
      <c r="A4" s="12" t="s">
        <v>74</v>
      </c>
      <c r="B4" s="8" t="s">
        <v>75</v>
      </c>
      <c r="C4" s="67" t="e">
        <f>'Dział.IV.4.1'!C4*100/'Dział.IV.4.1'!N4</f>
        <v>#DIV/0!</v>
      </c>
      <c r="D4" s="67" t="e">
        <f t="shared" ref="D4:D10" si="0">E4+F4+G4</f>
        <v>#DIV/0!</v>
      </c>
      <c r="E4" s="67" t="e">
        <f>'Dział.IV.4.1'!E4*100/'Dział.IV.4.1'!N4</f>
        <v>#DIV/0!</v>
      </c>
      <c r="F4" s="67" t="e">
        <f>'Dział.IV.4.1'!F4*100/'Dział.IV.4.1'!N4</f>
        <v>#DIV/0!</v>
      </c>
      <c r="G4" s="67" t="e">
        <f t="shared" ref="G4:G10" si="1">H4+I4+J4</f>
        <v>#DIV/0!</v>
      </c>
      <c r="H4" s="67" t="e">
        <f>'Dział.IV.4.1'!H4*100/'Dział.IV.4.1'!N4</f>
        <v>#DIV/0!</v>
      </c>
      <c r="I4" s="67" t="e">
        <f>'Dział.IV.4.1'!I4*100/'Dział.IV.4.1'!N4</f>
        <v>#DIV/0!</v>
      </c>
      <c r="J4" s="67" t="e">
        <f t="shared" ref="J4:J10" si="2">K4+L4+M4</f>
        <v>#DIV/0!</v>
      </c>
      <c r="K4" s="67" t="e">
        <f>'Dział.IV.4.1'!K4*100/'Dział.IV.4.1'!N4</f>
        <v>#DIV/0!</v>
      </c>
      <c r="L4" s="67" t="e">
        <f>'Dział.IV.4.1'!L4*100/'Dział.IV.4.1'!N4</f>
        <v>#DIV/0!</v>
      </c>
      <c r="M4" s="67" t="e">
        <f>'Dział.IV.4.1'!M4*100/'Dział.IV.4.1'!N4</f>
        <v>#DIV/0!</v>
      </c>
      <c r="N4" s="67" t="e">
        <f t="shared" ref="N4:N10" si="3">SUM(C4+D4)</f>
        <v>#DIV/0!</v>
      </c>
      <c r="O4" s="68" t="e">
        <f t="shared" ref="O4:O10" si="4">C4+E4+F4+H4+I4+K4+L4+M4</f>
        <v>#DIV/0!</v>
      </c>
    </row>
    <row r="5" spans="1:15" ht="19.5" customHeight="1" x14ac:dyDescent="0.25">
      <c r="A5" s="12" t="s">
        <v>76</v>
      </c>
      <c r="B5" s="8" t="s">
        <v>75</v>
      </c>
      <c r="C5" s="67" t="e">
        <f>'Dział.IV.4.1'!C5*100/'Dział.IV.4.1'!N5</f>
        <v>#DIV/0!</v>
      </c>
      <c r="D5" s="67" t="e">
        <f t="shared" si="0"/>
        <v>#DIV/0!</v>
      </c>
      <c r="E5" s="67" t="e">
        <f>'Dział.IV.4.1'!E5*100/'Dział.IV.4.1'!N5</f>
        <v>#DIV/0!</v>
      </c>
      <c r="F5" s="67" t="e">
        <f>'Dział.IV.4.1'!F5*100/'Dział.IV.4.1'!N5</f>
        <v>#DIV/0!</v>
      </c>
      <c r="G5" s="67" t="e">
        <f t="shared" si="1"/>
        <v>#DIV/0!</v>
      </c>
      <c r="H5" s="67" t="e">
        <f>'Dział.IV.4.1'!H5*100/'Dział.IV.4.1'!N5</f>
        <v>#DIV/0!</v>
      </c>
      <c r="I5" s="67" t="e">
        <f>'Dział.IV.4.1'!I5*100/'Dział.IV.4.1'!N5</f>
        <v>#DIV/0!</v>
      </c>
      <c r="J5" s="67" t="e">
        <f t="shared" si="2"/>
        <v>#DIV/0!</v>
      </c>
      <c r="K5" s="67" t="e">
        <f>'Dział.IV.4.1'!K5*100/'Dział.IV.4.1'!N5</f>
        <v>#DIV/0!</v>
      </c>
      <c r="L5" s="67" t="e">
        <f>'Dział.IV.4.1'!L5*100/'Dział.IV.4.1'!N5</f>
        <v>#DIV/0!</v>
      </c>
      <c r="M5" s="67" t="e">
        <f>'Dział.IV.4.1'!M5*100/'Dział.IV.4.1'!N5</f>
        <v>#DIV/0!</v>
      </c>
      <c r="N5" s="67" t="e">
        <f t="shared" si="3"/>
        <v>#DIV/0!</v>
      </c>
      <c r="O5" s="68" t="e">
        <f t="shared" si="4"/>
        <v>#DIV/0!</v>
      </c>
    </row>
    <row r="6" spans="1:15" ht="19.5" customHeight="1" x14ac:dyDescent="0.25">
      <c r="A6" s="12" t="s">
        <v>77</v>
      </c>
      <c r="B6" s="8" t="s">
        <v>75</v>
      </c>
      <c r="C6" s="67" t="e">
        <f>'Dział.IV.4.1'!C6*100/'Dział.IV.4.1'!N6</f>
        <v>#DIV/0!</v>
      </c>
      <c r="D6" s="67" t="e">
        <f t="shared" si="0"/>
        <v>#DIV/0!</v>
      </c>
      <c r="E6" s="67" t="e">
        <f>'Dział.IV.4.1'!E6*100/'Dział.IV.4.1'!N6</f>
        <v>#DIV/0!</v>
      </c>
      <c r="F6" s="67" t="e">
        <f>'Dział.IV.4.1'!F6*100/'Dział.IV.4.1'!N6</f>
        <v>#DIV/0!</v>
      </c>
      <c r="G6" s="67" t="e">
        <f t="shared" si="1"/>
        <v>#DIV/0!</v>
      </c>
      <c r="H6" s="67" t="e">
        <f>'Dział.IV.4.1'!H6*100/'Dział.IV.4.1'!N6</f>
        <v>#DIV/0!</v>
      </c>
      <c r="I6" s="67" t="e">
        <f>'Dział.IV.4.1'!I6*100/'Dział.IV.4.1'!N6</f>
        <v>#DIV/0!</v>
      </c>
      <c r="J6" s="67" t="e">
        <f t="shared" si="2"/>
        <v>#DIV/0!</v>
      </c>
      <c r="K6" s="67" t="e">
        <f>'Dział.IV.4.1'!K6*100/'Dział.IV.4.1'!N6</f>
        <v>#DIV/0!</v>
      </c>
      <c r="L6" s="67" t="e">
        <f>'Dział.IV.4.1'!L6*100/'Dział.IV.4.1'!N6</f>
        <v>#DIV/0!</v>
      </c>
      <c r="M6" s="67" t="e">
        <f>'Dział.IV.4.1'!M6*100/'Dział.IV.4.1'!N6</f>
        <v>#DIV/0!</v>
      </c>
      <c r="N6" s="67" t="e">
        <f t="shared" si="3"/>
        <v>#DIV/0!</v>
      </c>
      <c r="O6" s="68" t="e">
        <f t="shared" si="4"/>
        <v>#DIV/0!</v>
      </c>
    </row>
    <row r="7" spans="1:15" ht="19.5" customHeight="1" x14ac:dyDescent="0.25">
      <c r="A7" s="12" t="s">
        <v>78</v>
      </c>
      <c r="B7" s="8" t="s">
        <v>75</v>
      </c>
      <c r="C7" s="67" t="e">
        <f>'Dział.IV.4.1'!C7*100/'Dział.IV.4.1'!N7</f>
        <v>#DIV/0!</v>
      </c>
      <c r="D7" s="67" t="e">
        <f t="shared" si="0"/>
        <v>#DIV/0!</v>
      </c>
      <c r="E7" s="67" t="e">
        <f>'Dział.IV.4.1'!E7*100/'Dział.IV.4.1'!N7</f>
        <v>#DIV/0!</v>
      </c>
      <c r="F7" s="67" t="e">
        <f>'Dział.IV.4.1'!F7*100/'Dział.IV.4.1'!N7</f>
        <v>#DIV/0!</v>
      </c>
      <c r="G7" s="67" t="e">
        <f t="shared" si="1"/>
        <v>#DIV/0!</v>
      </c>
      <c r="H7" s="67" t="e">
        <f>'Dział.IV.4.1'!H7*100/'Dział.IV.4.1'!N7</f>
        <v>#DIV/0!</v>
      </c>
      <c r="I7" s="67" t="e">
        <f>'Dział.IV.4.1'!I7*100/'Dział.IV.4.1'!N7</f>
        <v>#DIV/0!</v>
      </c>
      <c r="J7" s="67" t="e">
        <f t="shared" si="2"/>
        <v>#DIV/0!</v>
      </c>
      <c r="K7" s="67" t="e">
        <f>'Dział.IV.4.1'!K7*100/'Dział.IV.4.1'!N7</f>
        <v>#DIV/0!</v>
      </c>
      <c r="L7" s="67" t="e">
        <f>'Dział.IV.4.1'!L7*100/'Dział.IV.4.1'!N7</f>
        <v>#DIV/0!</v>
      </c>
      <c r="M7" s="67" t="e">
        <f>'Dział.IV.4.1'!M7*100/'Dział.IV.4.1'!N7</f>
        <v>#DIV/0!</v>
      </c>
      <c r="N7" s="67" t="e">
        <f t="shared" si="3"/>
        <v>#DIV/0!</v>
      </c>
      <c r="O7" s="68" t="e">
        <f t="shared" si="4"/>
        <v>#DIV/0!</v>
      </c>
    </row>
    <row r="8" spans="1:15" ht="19.5" customHeight="1" x14ac:dyDescent="0.25">
      <c r="A8" s="12" t="s">
        <v>79</v>
      </c>
      <c r="B8" s="8" t="s">
        <v>75</v>
      </c>
      <c r="C8" s="67" t="e">
        <f>'Dział.IV.4.1'!C8*100/'Dział.IV.4.1'!N8</f>
        <v>#DIV/0!</v>
      </c>
      <c r="D8" s="67" t="e">
        <f t="shared" si="0"/>
        <v>#DIV/0!</v>
      </c>
      <c r="E8" s="67" t="e">
        <f>'Dział.IV.4.1'!E8*100/'Dział.IV.4.1'!N8</f>
        <v>#DIV/0!</v>
      </c>
      <c r="F8" s="67" t="e">
        <f>'Dział.IV.4.1'!F8*100/'Dział.IV.4.1'!N8</f>
        <v>#DIV/0!</v>
      </c>
      <c r="G8" s="67" t="e">
        <f t="shared" si="1"/>
        <v>#DIV/0!</v>
      </c>
      <c r="H8" s="67" t="e">
        <f>'Dział.IV.4.1'!H8*100/'Dział.IV.4.1'!N8</f>
        <v>#DIV/0!</v>
      </c>
      <c r="I8" s="67" t="e">
        <f>'Dział.IV.4.1'!I8*100/'Dział.IV.4.1'!N8</f>
        <v>#DIV/0!</v>
      </c>
      <c r="J8" s="67" t="e">
        <f t="shared" si="2"/>
        <v>#DIV/0!</v>
      </c>
      <c r="K8" s="67" t="e">
        <f>'Dział.IV.4.1'!K8*100/'Dział.IV.4.1'!N8</f>
        <v>#DIV/0!</v>
      </c>
      <c r="L8" s="67" t="e">
        <f>'Dział.IV.4.1'!L8*100/'Dział.IV.4.1'!N8</f>
        <v>#DIV/0!</v>
      </c>
      <c r="M8" s="67" t="e">
        <f>'Dział.IV.4.1'!M8*100/'Dział.IV.4.1'!N8</f>
        <v>#DIV/0!</v>
      </c>
      <c r="N8" s="67" t="e">
        <f t="shared" si="3"/>
        <v>#DIV/0!</v>
      </c>
      <c r="O8" s="68" t="e">
        <f t="shared" si="4"/>
        <v>#DIV/0!</v>
      </c>
    </row>
    <row r="9" spans="1:15" ht="19.5" customHeight="1" x14ac:dyDescent="0.25">
      <c r="A9" s="12" t="s">
        <v>80</v>
      </c>
      <c r="B9" s="8" t="s">
        <v>75</v>
      </c>
      <c r="C9" s="67" t="e">
        <f>'Dział.IV.4.1'!C9*100/'Dział.IV.4.1'!N9</f>
        <v>#DIV/0!</v>
      </c>
      <c r="D9" s="67" t="e">
        <f t="shared" si="0"/>
        <v>#DIV/0!</v>
      </c>
      <c r="E9" s="67" t="e">
        <f>'Dział.IV.4.1'!E9*100/'Dział.IV.4.1'!N9</f>
        <v>#DIV/0!</v>
      </c>
      <c r="F9" s="67" t="e">
        <f>'Dział.IV.4.1'!F9*100/'Dział.IV.4.1'!N9</f>
        <v>#DIV/0!</v>
      </c>
      <c r="G9" s="67" t="e">
        <f t="shared" si="1"/>
        <v>#DIV/0!</v>
      </c>
      <c r="H9" s="67" t="e">
        <f>'Dział.IV.4.1'!H9*100/'Dział.IV.4.1'!N9</f>
        <v>#DIV/0!</v>
      </c>
      <c r="I9" s="67" t="e">
        <f>'Dział.IV.4.1'!I9*100/'Dział.IV.4.1'!N9</f>
        <v>#DIV/0!</v>
      </c>
      <c r="J9" s="67" t="e">
        <f t="shared" si="2"/>
        <v>#DIV/0!</v>
      </c>
      <c r="K9" s="67" t="e">
        <f>'Dział.IV.4.1'!K9*100/'Dział.IV.4.1'!N9</f>
        <v>#DIV/0!</v>
      </c>
      <c r="L9" s="67" t="e">
        <f>'Dział.IV.4.1'!L9*100/'Dział.IV.4.1'!N9</f>
        <v>#DIV/0!</v>
      </c>
      <c r="M9" s="67" t="e">
        <f>'Dział.IV.4.1'!M9*100/'Dział.IV.4.1'!N9</f>
        <v>#DIV/0!</v>
      </c>
      <c r="N9" s="67" t="e">
        <f t="shared" si="3"/>
        <v>#DIV/0!</v>
      </c>
      <c r="O9" s="68" t="e">
        <f t="shared" si="4"/>
        <v>#DIV/0!</v>
      </c>
    </row>
    <row r="10" spans="1:15" ht="19.5" customHeight="1" x14ac:dyDescent="0.25">
      <c r="A10" s="9" t="s">
        <v>81</v>
      </c>
      <c r="B10" s="8" t="s">
        <v>36</v>
      </c>
      <c r="C10" s="67" t="e">
        <f>'Dział.IV.4.1'!C10*100/'Dział.IV.4.1'!N10</f>
        <v>#DIV/0!</v>
      </c>
      <c r="D10" s="67" t="e">
        <f t="shared" si="0"/>
        <v>#DIV/0!</v>
      </c>
      <c r="E10" s="67" t="e">
        <f>'Dział.IV.4.1'!E10*100/'Dział.IV.4.1'!N10</f>
        <v>#DIV/0!</v>
      </c>
      <c r="F10" s="67" t="e">
        <f>'Dział.IV.4.1'!F10*100/'Dział.IV.4.1'!N10</f>
        <v>#DIV/0!</v>
      </c>
      <c r="G10" s="67" t="e">
        <f t="shared" si="1"/>
        <v>#DIV/0!</v>
      </c>
      <c r="H10" s="67" t="e">
        <f>'Dział.IV.4.1'!H10*100/'Dział.IV.4.1'!N10</f>
        <v>#DIV/0!</v>
      </c>
      <c r="I10" s="67" t="e">
        <f>'Dział.IV.4.1'!I10*100/'Dział.IV.4.1'!N10</f>
        <v>#DIV/0!</v>
      </c>
      <c r="J10" s="67" t="e">
        <f t="shared" si="2"/>
        <v>#DIV/0!</v>
      </c>
      <c r="K10" s="67" t="e">
        <f>'Dział.IV.4.1'!K10*100/'Dział.IV.4.1'!N10</f>
        <v>#DIV/0!</v>
      </c>
      <c r="L10" s="67" t="e">
        <f>'Dział.IV.4.1'!L10*100/'Dział.IV.4.1'!N10</f>
        <v>#DIV/0!</v>
      </c>
      <c r="M10" s="67" t="e">
        <f>'Dział.IV.4.1'!M10*100/'Dział.IV.4.1'!N10</f>
        <v>#DIV/0!</v>
      </c>
      <c r="N10" s="67" t="e">
        <f t="shared" si="3"/>
        <v>#DIV/0!</v>
      </c>
      <c r="O10" s="69" t="e">
        <f t="shared" si="4"/>
        <v>#DIV/0!</v>
      </c>
    </row>
    <row r="11" spans="1:15" ht="31.5" customHeight="1" x14ac:dyDescent="0.25">
      <c r="A11" s="162" t="s">
        <v>139</v>
      </c>
      <c r="B11" s="162"/>
      <c r="C11" s="67"/>
      <c r="D11" s="67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62" ht="13.5" customHeight="1" x14ac:dyDescent="0.2"/>
  </sheetData>
  <sheetProtection selectLockedCells="1" selectUnlockedCells="1"/>
  <mergeCells count="5">
    <mergeCell ref="A1:N1"/>
    <mergeCell ref="A2:A3"/>
    <mergeCell ref="B2:B3"/>
    <mergeCell ref="C2:N2"/>
    <mergeCell ref="A11:B11"/>
  </mergeCells>
  <printOptions horizontalCentered="1"/>
  <pageMargins left="0" right="0" top="0.59027777777777779" bottom="0.39374999999999999" header="0.51180555555555551" footer="0.51180555555555551"/>
  <pageSetup paperSize="9" scale="95" firstPageNumber="0" pageOrder="overThenDown" orientation="landscape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A11" sqref="A11:E11"/>
    </sheetView>
  </sheetViews>
  <sheetFormatPr defaultColWidth="8.875" defaultRowHeight="14.25" outlineLevelRow="1" x14ac:dyDescent="0.2"/>
  <cols>
    <col min="1" max="2" width="5.75" style="1" customWidth="1"/>
    <col min="3" max="3" width="5.125" style="1" customWidth="1"/>
    <col min="4" max="4" width="7.75" style="1" customWidth="1"/>
    <col min="5" max="5" width="16" style="1" customWidth="1"/>
    <col min="6" max="6" width="8.625" style="1" customWidth="1"/>
    <col min="7" max="7" width="10.125" style="1" customWidth="1"/>
    <col min="8" max="8" width="10" style="1" customWidth="1"/>
    <col min="9" max="9" width="11.5" style="1" customWidth="1"/>
    <col min="10" max="10" width="10" style="1" customWidth="1"/>
    <col min="11" max="12" width="10.25" style="1" customWidth="1"/>
    <col min="13" max="13" width="9.625" style="1" customWidth="1"/>
    <col min="14" max="14" width="9.375" style="1" customWidth="1"/>
    <col min="15" max="15" width="9.125" style="1" customWidth="1"/>
    <col min="16" max="16" width="8.625" style="1" customWidth="1"/>
    <col min="17" max="17" width="9" style="1" customWidth="1"/>
    <col min="18" max="18" width="10.625" style="1" customWidth="1"/>
    <col min="19" max="16384" width="8.875" style="1"/>
  </cols>
  <sheetData>
    <row r="1" spans="1:18" ht="20.25" customHeight="1" x14ac:dyDescent="0.2">
      <c r="A1" s="167" t="s">
        <v>142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4" t="s">
        <v>125</v>
      </c>
    </row>
    <row r="2" spans="1:18" ht="27" customHeight="1" x14ac:dyDescent="0.2">
      <c r="A2" s="168" t="s">
        <v>16</v>
      </c>
      <c r="B2" s="168" t="s">
        <v>83</v>
      </c>
      <c r="C2" s="168" t="s">
        <v>84</v>
      </c>
      <c r="D2" s="155" t="s">
        <v>62</v>
      </c>
      <c r="E2" s="156" t="s">
        <v>40</v>
      </c>
      <c r="F2" s="161" t="s">
        <v>126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54"/>
    </row>
    <row r="3" spans="1:18" ht="37.5" customHeight="1" outlineLevel="1" x14ac:dyDescent="0.2">
      <c r="A3" s="168"/>
      <c r="B3" s="168"/>
      <c r="C3" s="168"/>
      <c r="D3" s="155"/>
      <c r="E3" s="156"/>
      <c r="F3" s="59" t="s">
        <v>127</v>
      </c>
      <c r="G3" s="59" t="s">
        <v>128</v>
      </c>
      <c r="H3" s="59" t="s">
        <v>129</v>
      </c>
      <c r="I3" s="59" t="s">
        <v>130</v>
      </c>
      <c r="J3" s="59" t="s">
        <v>131</v>
      </c>
      <c r="K3" s="59" t="s">
        <v>132</v>
      </c>
      <c r="L3" s="59" t="s">
        <v>133</v>
      </c>
      <c r="M3" s="59" t="s">
        <v>134</v>
      </c>
      <c r="N3" s="59" t="s">
        <v>135</v>
      </c>
      <c r="O3" s="59" t="s">
        <v>136</v>
      </c>
      <c r="P3" s="59" t="s">
        <v>137</v>
      </c>
      <c r="Q3" s="59" t="s">
        <v>138</v>
      </c>
      <c r="R3" s="154"/>
    </row>
    <row r="4" spans="1:18" ht="18" customHeight="1" x14ac:dyDescent="0.2">
      <c r="A4" s="163" t="s">
        <v>143</v>
      </c>
      <c r="B4" s="163"/>
      <c r="C4" s="164"/>
      <c r="D4" s="12" t="s">
        <v>74</v>
      </c>
      <c r="E4" s="8" t="s">
        <v>75</v>
      </c>
      <c r="F4" s="9"/>
      <c r="G4" s="60">
        <f t="shared" ref="G4:G11" si="0">H4+I4+J4</f>
        <v>0</v>
      </c>
      <c r="H4" s="60"/>
      <c r="I4" s="60"/>
      <c r="J4" s="60">
        <f t="shared" ref="J4:J11" si="1">K4+L4+M4</f>
        <v>0</v>
      </c>
      <c r="K4" s="60"/>
      <c r="L4" s="60"/>
      <c r="M4" s="60">
        <f t="shared" ref="M4:M11" si="2">N4+O4+P4</f>
        <v>0</v>
      </c>
      <c r="N4" s="9"/>
      <c r="O4" s="9"/>
      <c r="P4" s="9"/>
      <c r="Q4" s="61">
        <f t="shared" ref="Q4:Q11" si="3">(F4+G4)</f>
        <v>0</v>
      </c>
      <c r="R4" s="65">
        <f>'Dział.IV.2.3.S.Poniedziałek'!G4</f>
        <v>0</v>
      </c>
    </row>
    <row r="5" spans="1:18" ht="18" customHeight="1" x14ac:dyDescent="0.2">
      <c r="A5" s="163"/>
      <c r="B5" s="163"/>
      <c r="C5" s="164"/>
      <c r="D5" s="12" t="s">
        <v>76</v>
      </c>
      <c r="E5" s="8" t="s">
        <v>75</v>
      </c>
      <c r="F5" s="9"/>
      <c r="G5" s="60">
        <f t="shared" si="0"/>
        <v>0</v>
      </c>
      <c r="H5" s="60"/>
      <c r="I5" s="9"/>
      <c r="J5" s="60">
        <f t="shared" si="1"/>
        <v>0</v>
      </c>
      <c r="K5" s="9"/>
      <c r="L5" s="9"/>
      <c r="M5" s="60">
        <f t="shared" si="2"/>
        <v>0</v>
      </c>
      <c r="N5" s="9"/>
      <c r="O5" s="9"/>
      <c r="P5" s="9"/>
      <c r="Q5" s="61">
        <f t="shared" si="3"/>
        <v>0</v>
      </c>
      <c r="R5" s="65">
        <f>'Dział.IV.2.3.S.Poniedziałek'!G5</f>
        <v>0</v>
      </c>
    </row>
    <row r="6" spans="1:18" ht="18" customHeight="1" x14ac:dyDescent="0.2">
      <c r="A6" s="163"/>
      <c r="B6" s="163"/>
      <c r="C6" s="164"/>
      <c r="D6" s="12" t="s">
        <v>77</v>
      </c>
      <c r="E6" s="8" t="s">
        <v>75</v>
      </c>
      <c r="F6" s="9"/>
      <c r="G6" s="60">
        <f t="shared" si="0"/>
        <v>0</v>
      </c>
      <c r="H6" s="60"/>
      <c r="I6" s="9"/>
      <c r="J6" s="60">
        <f t="shared" si="1"/>
        <v>0</v>
      </c>
      <c r="K6" s="9"/>
      <c r="L6" s="9"/>
      <c r="M6" s="60">
        <f t="shared" si="2"/>
        <v>0</v>
      </c>
      <c r="N6" s="9"/>
      <c r="O6" s="9"/>
      <c r="P6" s="9"/>
      <c r="Q6" s="61">
        <f t="shared" si="3"/>
        <v>0</v>
      </c>
      <c r="R6" s="65">
        <f>'Dział.IV.2.3.S.Poniedziałek'!G6</f>
        <v>0</v>
      </c>
    </row>
    <row r="7" spans="1:18" ht="18" customHeight="1" x14ac:dyDescent="0.2">
      <c r="A7" s="163"/>
      <c r="B7" s="163"/>
      <c r="C7" s="164"/>
      <c r="D7" s="12" t="s">
        <v>78</v>
      </c>
      <c r="E7" s="8" t="s">
        <v>75</v>
      </c>
      <c r="F7" s="9"/>
      <c r="G7" s="60">
        <f t="shared" si="0"/>
        <v>0</v>
      </c>
      <c r="H7" s="60"/>
      <c r="I7" s="9"/>
      <c r="J7" s="60">
        <f t="shared" si="1"/>
        <v>0</v>
      </c>
      <c r="K7" s="9"/>
      <c r="L7" s="9"/>
      <c r="M7" s="60">
        <f t="shared" si="2"/>
        <v>0</v>
      </c>
      <c r="N7" s="9"/>
      <c r="O7" s="9"/>
      <c r="P7" s="9"/>
      <c r="Q7" s="61">
        <f t="shared" si="3"/>
        <v>0</v>
      </c>
      <c r="R7" s="65">
        <f>'Dział.IV.2.3.S.Poniedziałek'!G7</f>
        <v>0</v>
      </c>
    </row>
    <row r="8" spans="1:18" ht="18" customHeight="1" x14ac:dyDescent="0.2">
      <c r="A8" s="163"/>
      <c r="B8" s="163"/>
      <c r="C8" s="164"/>
      <c r="D8" s="12" t="s">
        <v>79</v>
      </c>
      <c r="E8" s="8" t="s">
        <v>75</v>
      </c>
      <c r="F8" s="9"/>
      <c r="G8" s="60">
        <f t="shared" si="0"/>
        <v>0</v>
      </c>
      <c r="H8" s="60"/>
      <c r="I8" s="9"/>
      <c r="J8" s="60">
        <f t="shared" si="1"/>
        <v>0</v>
      </c>
      <c r="K8" s="9"/>
      <c r="L8" s="9"/>
      <c r="M8" s="60">
        <f t="shared" si="2"/>
        <v>0</v>
      </c>
      <c r="N8" s="9"/>
      <c r="O8" s="9"/>
      <c r="P8" s="9"/>
      <c r="Q8" s="61">
        <f t="shared" si="3"/>
        <v>0</v>
      </c>
      <c r="R8" s="65">
        <f>'Dział.IV.2.3.S.Poniedziałek'!G8</f>
        <v>0</v>
      </c>
    </row>
    <row r="9" spans="1:18" ht="18" customHeight="1" x14ac:dyDescent="0.2">
      <c r="A9" s="163"/>
      <c r="B9" s="163"/>
      <c r="C9" s="164"/>
      <c r="D9" s="71" t="s">
        <v>80</v>
      </c>
      <c r="E9" s="8" t="s">
        <v>75</v>
      </c>
      <c r="F9" s="9"/>
      <c r="G9" s="60">
        <f t="shared" si="0"/>
        <v>0</v>
      </c>
      <c r="H9" s="60"/>
      <c r="I9" s="9"/>
      <c r="J9" s="60">
        <f t="shared" si="1"/>
        <v>0</v>
      </c>
      <c r="K9" s="9"/>
      <c r="L9" s="9"/>
      <c r="M9" s="60">
        <f t="shared" si="2"/>
        <v>0</v>
      </c>
      <c r="N9" s="9"/>
      <c r="O9" s="9"/>
      <c r="P9" s="9"/>
      <c r="Q9" s="61">
        <f t="shared" si="3"/>
        <v>0</v>
      </c>
      <c r="R9" s="65">
        <f>'Dział.IV.2.3.S.Poniedziałek'!G9</f>
        <v>0</v>
      </c>
    </row>
    <row r="10" spans="1:18" ht="20.25" customHeight="1" x14ac:dyDescent="0.2">
      <c r="A10" s="165" t="s">
        <v>81</v>
      </c>
      <c r="B10" s="165"/>
      <c r="C10" s="165"/>
      <c r="D10" s="165"/>
      <c r="E10" s="64" t="s">
        <v>36</v>
      </c>
      <c r="F10" s="61">
        <f>F4+F5+F6+F7+F8+F9</f>
        <v>0</v>
      </c>
      <c r="G10" s="61">
        <f t="shared" si="0"/>
        <v>0</v>
      </c>
      <c r="H10" s="61">
        <f>H4+H5+H6+H7+H8+H9</f>
        <v>0</v>
      </c>
      <c r="I10" s="61">
        <f>I4+I5+I6+I7+I8+I9</f>
        <v>0</v>
      </c>
      <c r="J10" s="61">
        <f t="shared" si="1"/>
        <v>0</v>
      </c>
      <c r="K10" s="61">
        <f>K4+K5+K6+K7+K8+K9</f>
        <v>0</v>
      </c>
      <c r="L10" s="61">
        <f>L4+L5+L6+L7+L8+L9</f>
        <v>0</v>
      </c>
      <c r="M10" s="61">
        <f t="shared" si="2"/>
        <v>0</v>
      </c>
      <c r="N10" s="61">
        <f>N4+N5+N6+N7+N8+N9</f>
        <v>0</v>
      </c>
      <c r="O10" s="61">
        <f>O4+O5+O6+O7+O8+O9</f>
        <v>0</v>
      </c>
      <c r="P10" s="61">
        <f>P4+P5+P6+P7+P8+P9</f>
        <v>0</v>
      </c>
      <c r="Q10" s="61">
        <f t="shared" si="3"/>
        <v>0</v>
      </c>
      <c r="R10" s="65">
        <f>'Dział.IV.2.3.S.Poniedziałek'!G10</f>
        <v>0</v>
      </c>
    </row>
    <row r="11" spans="1:18" ht="27.75" customHeight="1" x14ac:dyDescent="0.2">
      <c r="A11" s="166" t="s">
        <v>139</v>
      </c>
      <c r="B11" s="166"/>
      <c r="C11" s="166"/>
      <c r="D11" s="166"/>
      <c r="E11" s="166"/>
      <c r="F11" s="72" t="e">
        <f>F10+#REF!+#REF!</f>
        <v>#REF!</v>
      </c>
      <c r="G11" s="72" t="e">
        <f t="shared" si="0"/>
        <v>#REF!</v>
      </c>
      <c r="H11" s="72" t="e">
        <f>H10+#REF!+#REF!</f>
        <v>#REF!</v>
      </c>
      <c r="I11" s="72" t="e">
        <f>I10+#REF!+#REF!</f>
        <v>#REF!</v>
      </c>
      <c r="J11" s="72" t="e">
        <f t="shared" si="1"/>
        <v>#REF!</v>
      </c>
      <c r="K11" s="72" t="e">
        <f>K10+#REF!+#REF!</f>
        <v>#REF!</v>
      </c>
      <c r="L11" s="72" t="e">
        <f>L10+#REF!+#REF!</f>
        <v>#REF!</v>
      </c>
      <c r="M11" s="72" t="e">
        <f t="shared" si="2"/>
        <v>#REF!</v>
      </c>
      <c r="N11" s="72" t="e">
        <f>N10+#REF!+#REF!</f>
        <v>#REF!</v>
      </c>
      <c r="O11" s="72" t="e">
        <f>O10+#REF!+#REF!</f>
        <v>#REF!</v>
      </c>
      <c r="P11" s="72" t="e">
        <f>P10+#REF!+#REF!</f>
        <v>#REF!</v>
      </c>
      <c r="Q11" s="72" t="e">
        <f t="shared" si="3"/>
        <v>#REF!</v>
      </c>
      <c r="R11" s="65" t="e">
        <f>'Dział.IV.2.3.S.Poniedziałek'!G11</f>
        <v>#REF!</v>
      </c>
    </row>
    <row r="162" ht="13.5" customHeight="1" x14ac:dyDescent="0.2"/>
  </sheetData>
  <sheetProtection selectLockedCells="1" selectUnlockedCells="1"/>
  <mergeCells count="13">
    <mergeCell ref="R1:R3"/>
    <mergeCell ref="A2:A3"/>
    <mergeCell ref="B2:B3"/>
    <mergeCell ref="C2:C3"/>
    <mergeCell ref="D2:D3"/>
    <mergeCell ref="E2:E3"/>
    <mergeCell ref="F2:Q2"/>
    <mergeCell ref="A4:A9"/>
    <mergeCell ref="B4:B9"/>
    <mergeCell ref="C4:C9"/>
    <mergeCell ref="A10:D10"/>
    <mergeCell ref="A11:E11"/>
    <mergeCell ref="A1:Q1"/>
  </mergeCells>
  <printOptions horizontalCentered="1"/>
  <pageMargins left="0" right="0" top="0.59027777777777779" bottom="0.39374999999999999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A11" sqref="A11:E11"/>
    </sheetView>
  </sheetViews>
  <sheetFormatPr defaultColWidth="8.875" defaultRowHeight="14.25" outlineLevelRow="1" x14ac:dyDescent="0.2"/>
  <cols>
    <col min="1" max="3" width="5.75" style="1" customWidth="1"/>
    <col min="4" max="4" width="7.75" style="1" customWidth="1"/>
    <col min="5" max="5" width="16" style="1" customWidth="1"/>
    <col min="6" max="6" width="8.625" style="1" customWidth="1"/>
    <col min="7" max="7" width="10.125" style="1" customWidth="1"/>
    <col min="8" max="8" width="10" style="1" customWidth="1"/>
    <col min="9" max="9" width="11.5" style="1" customWidth="1"/>
    <col min="10" max="10" width="10" style="1" customWidth="1"/>
    <col min="11" max="12" width="10.25" style="1" customWidth="1"/>
    <col min="13" max="13" width="9.625" style="1" customWidth="1"/>
    <col min="14" max="14" width="9.375" style="1" customWidth="1"/>
    <col min="15" max="15" width="9.125" style="1" customWidth="1"/>
    <col min="16" max="16" width="8.625" style="1" customWidth="1"/>
    <col min="17" max="17" width="9" style="1" customWidth="1"/>
    <col min="18" max="18" width="10.625" style="1" customWidth="1"/>
    <col min="19" max="16384" width="8.875" style="1"/>
  </cols>
  <sheetData>
    <row r="1" spans="1:18" ht="20.25" customHeight="1" x14ac:dyDescent="0.2">
      <c r="A1" s="167" t="s">
        <v>142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54" t="s">
        <v>125</v>
      </c>
    </row>
    <row r="2" spans="1:18" ht="27" customHeight="1" x14ac:dyDescent="0.2">
      <c r="A2" s="168" t="s">
        <v>16</v>
      </c>
      <c r="B2" s="168" t="s">
        <v>83</v>
      </c>
      <c r="C2" s="168" t="s">
        <v>84</v>
      </c>
      <c r="D2" s="155" t="s">
        <v>62</v>
      </c>
      <c r="E2" s="156" t="s">
        <v>40</v>
      </c>
      <c r="F2" s="161" t="s">
        <v>89</v>
      </c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54"/>
    </row>
    <row r="3" spans="1:18" ht="37.5" customHeight="1" outlineLevel="1" x14ac:dyDescent="0.2">
      <c r="A3" s="168"/>
      <c r="B3" s="168"/>
      <c r="C3" s="168"/>
      <c r="D3" s="155"/>
      <c r="E3" s="156"/>
      <c r="F3" s="59" t="s">
        <v>127</v>
      </c>
      <c r="G3" s="59" t="s">
        <v>128</v>
      </c>
      <c r="H3" s="59" t="s">
        <v>129</v>
      </c>
      <c r="I3" s="59" t="s">
        <v>130</v>
      </c>
      <c r="J3" s="59" t="s">
        <v>131</v>
      </c>
      <c r="K3" s="59" t="s">
        <v>132</v>
      </c>
      <c r="L3" s="59" t="s">
        <v>133</v>
      </c>
      <c r="M3" s="59" t="s">
        <v>134</v>
      </c>
      <c r="N3" s="59" t="s">
        <v>135</v>
      </c>
      <c r="O3" s="59" t="s">
        <v>136</v>
      </c>
      <c r="P3" s="59" t="s">
        <v>137</v>
      </c>
      <c r="Q3" s="59" t="s">
        <v>138</v>
      </c>
      <c r="R3" s="154"/>
    </row>
    <row r="4" spans="1:18" ht="18" customHeight="1" x14ac:dyDescent="0.2">
      <c r="A4" s="163" t="s">
        <v>143</v>
      </c>
      <c r="B4" s="163"/>
      <c r="C4" s="164"/>
      <c r="D4" s="12" t="s">
        <v>74</v>
      </c>
      <c r="E4" s="8" t="s">
        <v>75</v>
      </c>
      <c r="F4" s="73" t="e">
        <f>'Dział.IV.5.1.S. Poniedziałek'!F4*100/'Dział.IV.5.1.S. Poniedziałek'!Q4</f>
        <v>#DIV/0!</v>
      </c>
      <c r="G4" s="74" t="e">
        <f t="shared" ref="G4:G11" si="0">H4+I4+J4</f>
        <v>#DIV/0!</v>
      </c>
      <c r="H4" s="74" t="e">
        <f>'Dział.IV.5.1.S. Poniedziałek'!H4*100/'Dział.IV.5.1.S. Poniedziałek'!Q4</f>
        <v>#DIV/0!</v>
      </c>
      <c r="I4" s="74" t="e">
        <f>'Dział.IV.5.1.S. Poniedziałek'!I4*100/'Dział.IV.5.1.S. Poniedziałek'!Q4</f>
        <v>#DIV/0!</v>
      </c>
      <c r="J4" s="74" t="e">
        <f t="shared" ref="J4:J11" si="1">K4+L4+M4</f>
        <v>#DIV/0!</v>
      </c>
      <c r="K4" s="74" t="e">
        <f>'Dział.IV.5.1.S. Poniedziałek'!K4*100/'Dział.IV.5.1.S. Poniedziałek'!Q4</f>
        <v>#DIV/0!</v>
      </c>
      <c r="L4" s="74" t="e">
        <f>'Dział.IV.5.1.S. Poniedziałek'!L4*100/'Dział.IV.5.1.S. Poniedziałek'!Q4</f>
        <v>#DIV/0!</v>
      </c>
      <c r="M4" s="74" t="e">
        <f t="shared" ref="M4:M11" si="2">N4+O4+P4</f>
        <v>#DIV/0!</v>
      </c>
      <c r="N4" s="73" t="e">
        <f>'Dział.IV.5.1.S. Poniedziałek'!N4*100/'Dział.IV.5.1.S. Poniedziałek'!Q4</f>
        <v>#DIV/0!</v>
      </c>
      <c r="O4" s="73" t="e">
        <f>'Dział.IV.5.1.S. Poniedziałek'!O4*100/'Dział.IV.5.1.S. Poniedziałek'!Q4</f>
        <v>#DIV/0!</v>
      </c>
      <c r="P4" s="73" t="e">
        <f>'Dział.IV.5.1.S. Poniedziałek'!P4*100/'Dział.IV.5.1.S. Poniedziałek'!Q4</f>
        <v>#DIV/0!</v>
      </c>
      <c r="Q4" s="75" t="e">
        <f t="shared" ref="Q4:Q11" si="3">(F4+G4)</f>
        <v>#DIV/0!</v>
      </c>
      <c r="R4" s="65">
        <f>'Dział.IV.2.3.S.Poniedziałek'!G4</f>
        <v>0</v>
      </c>
    </row>
    <row r="5" spans="1:18" ht="18" customHeight="1" x14ac:dyDescent="0.2">
      <c r="A5" s="163"/>
      <c r="B5" s="163"/>
      <c r="C5" s="164"/>
      <c r="D5" s="12" t="s">
        <v>76</v>
      </c>
      <c r="E5" s="8" t="s">
        <v>75</v>
      </c>
      <c r="F5" s="73" t="e">
        <f>'Dział.IV.5.1.S. Poniedziałek'!F5*100/'Dział.IV.5.1.S. Poniedziałek'!Q5</f>
        <v>#DIV/0!</v>
      </c>
      <c r="G5" s="74" t="e">
        <f t="shared" si="0"/>
        <v>#DIV/0!</v>
      </c>
      <c r="H5" s="74" t="e">
        <f>'Dział.IV.5.1.S. Poniedziałek'!H5*100/'Dział.IV.5.1.S. Poniedziałek'!Q5</f>
        <v>#DIV/0!</v>
      </c>
      <c r="I5" s="74" t="e">
        <f>'Dział.IV.5.1.S. Poniedziałek'!I5*100/'Dział.IV.5.1.S. Poniedziałek'!Q5</f>
        <v>#DIV/0!</v>
      </c>
      <c r="J5" s="74" t="e">
        <f t="shared" si="1"/>
        <v>#DIV/0!</v>
      </c>
      <c r="K5" s="74" t="e">
        <f>'Dział.IV.5.1.S. Poniedziałek'!K5*100/'Dział.IV.5.1.S. Poniedziałek'!Q5</f>
        <v>#DIV/0!</v>
      </c>
      <c r="L5" s="74" t="e">
        <f>'Dział.IV.5.1.S. Poniedziałek'!L5*100/'Dział.IV.5.1.S. Poniedziałek'!Q5</f>
        <v>#DIV/0!</v>
      </c>
      <c r="M5" s="74" t="e">
        <f t="shared" si="2"/>
        <v>#DIV/0!</v>
      </c>
      <c r="N5" s="73" t="e">
        <f>'Dział.IV.5.1.S. Poniedziałek'!N5*100/'Dział.IV.5.1.S. Poniedziałek'!Q5</f>
        <v>#DIV/0!</v>
      </c>
      <c r="O5" s="73" t="e">
        <f>'Dział.IV.5.1.S. Poniedziałek'!O5*100/'Dział.IV.5.1.S. Poniedziałek'!Q5</f>
        <v>#DIV/0!</v>
      </c>
      <c r="P5" s="73" t="e">
        <f>'Dział.IV.5.1.S. Poniedziałek'!P5*100/'Dział.IV.5.1.S. Poniedziałek'!Q5</f>
        <v>#DIV/0!</v>
      </c>
      <c r="Q5" s="75" t="e">
        <f t="shared" si="3"/>
        <v>#DIV/0!</v>
      </c>
      <c r="R5" s="65">
        <f>'Dział.IV.2.3.S.Poniedziałek'!G5</f>
        <v>0</v>
      </c>
    </row>
    <row r="6" spans="1:18" ht="18" customHeight="1" x14ac:dyDescent="0.2">
      <c r="A6" s="163"/>
      <c r="B6" s="163"/>
      <c r="C6" s="164"/>
      <c r="D6" s="12" t="s">
        <v>77</v>
      </c>
      <c r="E6" s="8" t="s">
        <v>75</v>
      </c>
      <c r="F6" s="73" t="e">
        <f>'Dział.IV.5.1.S. Poniedziałek'!F6*100/'Dział.IV.5.1.S. Poniedziałek'!Q6</f>
        <v>#DIV/0!</v>
      </c>
      <c r="G6" s="74" t="e">
        <f t="shared" si="0"/>
        <v>#DIV/0!</v>
      </c>
      <c r="H6" s="74" t="e">
        <f>'Dział.IV.5.1.S. Poniedziałek'!H6*100/'Dział.IV.5.1.S. Poniedziałek'!Q6</f>
        <v>#DIV/0!</v>
      </c>
      <c r="I6" s="74" t="e">
        <f>'Dział.IV.5.1.S. Poniedziałek'!I6*100/'Dział.IV.5.1.S. Poniedziałek'!Q6</f>
        <v>#DIV/0!</v>
      </c>
      <c r="J6" s="74" t="e">
        <f t="shared" si="1"/>
        <v>#DIV/0!</v>
      </c>
      <c r="K6" s="74" t="e">
        <f>'Dział.IV.5.1.S. Poniedziałek'!K6*100/'Dział.IV.5.1.S. Poniedziałek'!Q6</f>
        <v>#DIV/0!</v>
      </c>
      <c r="L6" s="74" t="e">
        <f>'Dział.IV.5.1.S. Poniedziałek'!L6*100/'Dział.IV.5.1.S. Poniedziałek'!Q6</f>
        <v>#DIV/0!</v>
      </c>
      <c r="M6" s="74" t="e">
        <f t="shared" si="2"/>
        <v>#DIV/0!</v>
      </c>
      <c r="N6" s="73" t="e">
        <f>'Dział.IV.5.1.S. Poniedziałek'!N6*100/'Dział.IV.5.1.S. Poniedziałek'!Q6</f>
        <v>#DIV/0!</v>
      </c>
      <c r="O6" s="73" t="e">
        <f>'Dział.IV.5.1.S. Poniedziałek'!O6*100/'Dział.IV.5.1.S. Poniedziałek'!Q6</f>
        <v>#DIV/0!</v>
      </c>
      <c r="P6" s="73" t="e">
        <f>'Dział.IV.5.1.S. Poniedziałek'!P6*100/'Dział.IV.5.1.S. Poniedziałek'!Q6</f>
        <v>#DIV/0!</v>
      </c>
      <c r="Q6" s="75" t="e">
        <f t="shared" si="3"/>
        <v>#DIV/0!</v>
      </c>
      <c r="R6" s="65">
        <f>'Dział.IV.2.3.S.Poniedziałek'!G6</f>
        <v>0</v>
      </c>
    </row>
    <row r="7" spans="1:18" ht="18" customHeight="1" x14ac:dyDescent="0.2">
      <c r="A7" s="163"/>
      <c r="B7" s="163"/>
      <c r="C7" s="164"/>
      <c r="D7" s="12" t="s">
        <v>78</v>
      </c>
      <c r="E7" s="8" t="s">
        <v>75</v>
      </c>
      <c r="F7" s="73" t="e">
        <f>'Dział.IV.5.1.S. Poniedziałek'!F7*100/'Dział.IV.5.1.S. Poniedziałek'!Q7</f>
        <v>#DIV/0!</v>
      </c>
      <c r="G7" s="74" t="e">
        <f t="shared" si="0"/>
        <v>#DIV/0!</v>
      </c>
      <c r="H7" s="74" t="e">
        <f>'Dział.IV.5.1.S. Poniedziałek'!H7*100/'Dział.IV.5.1.S. Poniedziałek'!Q7</f>
        <v>#DIV/0!</v>
      </c>
      <c r="I7" s="74" t="e">
        <f>'Dział.IV.5.1.S. Poniedziałek'!I7*100/'Dział.IV.5.1.S. Poniedziałek'!Q7</f>
        <v>#DIV/0!</v>
      </c>
      <c r="J7" s="74" t="e">
        <f t="shared" si="1"/>
        <v>#DIV/0!</v>
      </c>
      <c r="K7" s="74" t="e">
        <f>'Dział.IV.5.1.S. Poniedziałek'!K7*100/'Dział.IV.5.1.S. Poniedziałek'!Q7</f>
        <v>#DIV/0!</v>
      </c>
      <c r="L7" s="74" t="e">
        <f>'Dział.IV.5.1.S. Poniedziałek'!L7*100/'Dział.IV.5.1.S. Poniedziałek'!Q7</f>
        <v>#DIV/0!</v>
      </c>
      <c r="M7" s="74" t="e">
        <f t="shared" si="2"/>
        <v>#DIV/0!</v>
      </c>
      <c r="N7" s="73" t="e">
        <f>'Dział.IV.5.1.S. Poniedziałek'!N7*100/'Dział.IV.5.1.S. Poniedziałek'!Q7</f>
        <v>#DIV/0!</v>
      </c>
      <c r="O7" s="73" t="e">
        <f>'Dział.IV.5.1.S. Poniedziałek'!O7*100/'Dział.IV.5.1.S. Poniedziałek'!Q7</f>
        <v>#DIV/0!</v>
      </c>
      <c r="P7" s="73" t="e">
        <f>'Dział.IV.5.1.S. Poniedziałek'!P7*100/'Dział.IV.5.1.S. Poniedziałek'!Q7</f>
        <v>#DIV/0!</v>
      </c>
      <c r="Q7" s="75" t="e">
        <f t="shared" si="3"/>
        <v>#DIV/0!</v>
      </c>
      <c r="R7" s="65">
        <f>'Dział.IV.2.3.S.Poniedziałek'!G7</f>
        <v>0</v>
      </c>
    </row>
    <row r="8" spans="1:18" ht="18" customHeight="1" x14ac:dyDescent="0.2">
      <c r="A8" s="163"/>
      <c r="B8" s="163"/>
      <c r="C8" s="164"/>
      <c r="D8" s="12" t="s">
        <v>79</v>
      </c>
      <c r="E8" s="8" t="s">
        <v>75</v>
      </c>
      <c r="F8" s="73" t="e">
        <f>'Dział.IV.5.1.S. Poniedziałek'!F8*100/'Dział.IV.5.1.S. Poniedziałek'!Q8</f>
        <v>#DIV/0!</v>
      </c>
      <c r="G8" s="74" t="e">
        <f t="shared" si="0"/>
        <v>#DIV/0!</v>
      </c>
      <c r="H8" s="74" t="e">
        <f>'Dział.IV.5.1.S. Poniedziałek'!H8*100/'Dział.IV.5.1.S. Poniedziałek'!Q8</f>
        <v>#DIV/0!</v>
      </c>
      <c r="I8" s="74" t="e">
        <f>'Dział.IV.5.1.S. Poniedziałek'!I8*100/'Dział.IV.5.1.S. Poniedziałek'!Q8</f>
        <v>#DIV/0!</v>
      </c>
      <c r="J8" s="74" t="e">
        <f t="shared" si="1"/>
        <v>#DIV/0!</v>
      </c>
      <c r="K8" s="74" t="e">
        <f>'Dział.IV.5.1.S. Poniedziałek'!K8*100/'Dział.IV.5.1.S. Poniedziałek'!Q8</f>
        <v>#DIV/0!</v>
      </c>
      <c r="L8" s="74" t="e">
        <f>'Dział.IV.5.1.S. Poniedziałek'!L8*100/'Dział.IV.5.1.S. Poniedziałek'!Q8</f>
        <v>#DIV/0!</v>
      </c>
      <c r="M8" s="74" t="e">
        <f t="shared" si="2"/>
        <v>#DIV/0!</v>
      </c>
      <c r="N8" s="73" t="e">
        <f>'Dział.IV.5.1.S. Poniedziałek'!N8*100/'Dział.IV.5.1.S. Poniedziałek'!Q8</f>
        <v>#DIV/0!</v>
      </c>
      <c r="O8" s="73" t="e">
        <f>'Dział.IV.5.1.S. Poniedziałek'!O8*100/'Dział.IV.5.1.S. Poniedziałek'!Q8</f>
        <v>#DIV/0!</v>
      </c>
      <c r="P8" s="73" t="e">
        <f>'Dział.IV.5.1.S. Poniedziałek'!P8*100/'Dział.IV.5.1.S. Poniedziałek'!Q8</f>
        <v>#DIV/0!</v>
      </c>
      <c r="Q8" s="75" t="e">
        <f t="shared" si="3"/>
        <v>#DIV/0!</v>
      </c>
      <c r="R8" s="65">
        <f>'Dział.IV.2.3.S.Poniedziałek'!G8</f>
        <v>0</v>
      </c>
    </row>
    <row r="9" spans="1:18" ht="18" customHeight="1" x14ac:dyDescent="0.2">
      <c r="A9" s="163"/>
      <c r="B9" s="163"/>
      <c r="C9" s="164"/>
      <c r="D9" s="71" t="s">
        <v>80</v>
      </c>
      <c r="E9" s="8" t="s">
        <v>75</v>
      </c>
      <c r="F9" s="73" t="e">
        <f>'Dział.IV.5.1.S. Poniedziałek'!F9*100/'Dział.IV.5.1.S. Poniedziałek'!Q9</f>
        <v>#DIV/0!</v>
      </c>
      <c r="G9" s="74" t="e">
        <f t="shared" si="0"/>
        <v>#DIV/0!</v>
      </c>
      <c r="H9" s="74" t="e">
        <f>'Dział.IV.5.1.S. Poniedziałek'!H9*100/'Dział.IV.5.1.S. Poniedziałek'!Q9</f>
        <v>#DIV/0!</v>
      </c>
      <c r="I9" s="74" t="e">
        <f>'Dział.IV.5.1.S. Poniedziałek'!I9*100/'Dział.IV.5.1.S. Poniedziałek'!Q9</f>
        <v>#DIV/0!</v>
      </c>
      <c r="J9" s="74" t="e">
        <f t="shared" si="1"/>
        <v>#DIV/0!</v>
      </c>
      <c r="K9" s="74" t="e">
        <f>'Dział.IV.5.1.S. Poniedziałek'!K9*100/'Dział.IV.5.1.S. Poniedziałek'!Q9</f>
        <v>#DIV/0!</v>
      </c>
      <c r="L9" s="74" t="e">
        <f>'Dział.IV.5.1.S. Poniedziałek'!L9*100/'Dział.IV.5.1.S. Poniedziałek'!Q9</f>
        <v>#DIV/0!</v>
      </c>
      <c r="M9" s="74" t="e">
        <f t="shared" si="2"/>
        <v>#DIV/0!</v>
      </c>
      <c r="N9" s="73" t="e">
        <f>'Dział.IV.5.1.S. Poniedziałek'!N9*100/'Dział.IV.5.1.S. Poniedziałek'!Q9</f>
        <v>#DIV/0!</v>
      </c>
      <c r="O9" s="73" t="e">
        <f>'Dział.IV.5.1.S. Poniedziałek'!O9*100/'Dział.IV.5.1.S. Poniedziałek'!Q9</f>
        <v>#DIV/0!</v>
      </c>
      <c r="P9" s="73" t="e">
        <f>'Dział.IV.5.1.S. Poniedziałek'!P9*100/'Dział.IV.5.1.S. Poniedziałek'!Q9</f>
        <v>#DIV/0!</v>
      </c>
      <c r="Q9" s="75" t="e">
        <f t="shared" si="3"/>
        <v>#DIV/0!</v>
      </c>
      <c r="R9" s="65">
        <f>'Dział.IV.2.3.S.Poniedziałek'!G9</f>
        <v>0</v>
      </c>
    </row>
    <row r="10" spans="1:18" ht="20.25" customHeight="1" x14ac:dyDescent="0.2">
      <c r="A10" s="165" t="s">
        <v>81</v>
      </c>
      <c r="B10" s="165"/>
      <c r="C10" s="165"/>
      <c r="D10" s="165"/>
      <c r="E10" s="64" t="s">
        <v>36</v>
      </c>
      <c r="F10" s="75" t="e">
        <f>'Dział.IV.5.1.S. Poniedziałek'!F10*100/'Dział.IV.5.1.S. Poniedziałek'!Q10</f>
        <v>#DIV/0!</v>
      </c>
      <c r="G10" s="75" t="e">
        <f t="shared" si="0"/>
        <v>#DIV/0!</v>
      </c>
      <c r="H10" s="75" t="e">
        <f>'Dział.IV.5.1.S. Poniedziałek'!H10*100/'Dział.IV.5.1.S. Poniedziałek'!Q10</f>
        <v>#DIV/0!</v>
      </c>
      <c r="I10" s="75" t="e">
        <f>'Dział.IV.5.1.S. Poniedziałek'!I10*100/'Dział.IV.5.1.S. Poniedziałek'!Q10</f>
        <v>#DIV/0!</v>
      </c>
      <c r="J10" s="75" t="e">
        <f t="shared" si="1"/>
        <v>#DIV/0!</v>
      </c>
      <c r="K10" s="75" t="e">
        <f>'Dział.IV.5.1.S. Poniedziałek'!K10*100/'Dział.IV.5.1.S. Poniedziałek'!Q10</f>
        <v>#DIV/0!</v>
      </c>
      <c r="L10" s="75" t="e">
        <f>'Dział.IV.5.1.S. Poniedziałek'!L10*100/'Dział.IV.5.1.S. Poniedziałek'!Q10</f>
        <v>#DIV/0!</v>
      </c>
      <c r="M10" s="75" t="e">
        <f t="shared" si="2"/>
        <v>#DIV/0!</v>
      </c>
      <c r="N10" s="75" t="e">
        <f>'Dział.IV.5.1.S. Poniedziałek'!N10*100/'Dział.IV.5.1.S. Poniedziałek'!Q10</f>
        <v>#DIV/0!</v>
      </c>
      <c r="O10" s="75" t="e">
        <f>'Dział.IV.5.1.S. Poniedziałek'!O10*100/'Dział.IV.5.1.S. Poniedziałek'!Q10</f>
        <v>#DIV/0!</v>
      </c>
      <c r="P10" s="75" t="e">
        <f>'Dział.IV.5.1.S. Poniedziałek'!P10*100/'Dział.IV.5.1.S. Poniedziałek'!Q10</f>
        <v>#DIV/0!</v>
      </c>
      <c r="Q10" s="75" t="e">
        <f t="shared" si="3"/>
        <v>#DIV/0!</v>
      </c>
      <c r="R10" s="65">
        <f>'Dział.IV.2.3.S.Poniedziałek'!G10</f>
        <v>0</v>
      </c>
    </row>
    <row r="11" spans="1:18" ht="27.75" customHeight="1" x14ac:dyDescent="0.2">
      <c r="A11" s="166" t="s">
        <v>139</v>
      </c>
      <c r="B11" s="166"/>
      <c r="C11" s="166"/>
      <c r="D11" s="166"/>
      <c r="E11" s="166"/>
      <c r="F11" s="75" t="e">
        <f>'Dział.IV.5.1.S. Poniedziałek'!F11*100/'Dział.IV.5.1.S. Poniedziałek'!Q11</f>
        <v>#REF!</v>
      </c>
      <c r="G11" s="75" t="e">
        <f t="shared" si="0"/>
        <v>#REF!</v>
      </c>
      <c r="H11" s="75" t="e">
        <f>'Dział.IV.5.1.S. Poniedziałek'!H11*100/'Dział.IV.5.1.S. Poniedziałek'!Q11</f>
        <v>#REF!</v>
      </c>
      <c r="I11" s="75" t="e">
        <f>'Dział.IV.5.1.S. Poniedziałek'!I11*100/'Dział.IV.5.1.S. Poniedziałek'!Q11</f>
        <v>#REF!</v>
      </c>
      <c r="J11" s="75" t="e">
        <f t="shared" si="1"/>
        <v>#REF!</v>
      </c>
      <c r="K11" s="75" t="e">
        <f>'Dział.IV.5.1.S. Poniedziałek'!K11*100/'Dział.IV.5.1.S. Poniedziałek'!Q11</f>
        <v>#REF!</v>
      </c>
      <c r="L11" s="75" t="e">
        <f>'Dział.IV.5.1.S. Poniedziałek'!L11*100/'Dział.IV.5.1.S. Poniedziałek'!Q11</f>
        <v>#REF!</v>
      </c>
      <c r="M11" s="75" t="e">
        <f t="shared" si="2"/>
        <v>#REF!</v>
      </c>
      <c r="N11" s="75" t="e">
        <f>'Dział.IV.5.1.S. Poniedziałek'!N11*100/'Dział.IV.5.1.S. Poniedziałek'!Q11</f>
        <v>#REF!</v>
      </c>
      <c r="O11" s="75" t="e">
        <f>'Dział.IV.5.1.S. Poniedziałek'!O11*100/'Dział.IV.5.1.S. Poniedziałek'!Q11</f>
        <v>#REF!</v>
      </c>
      <c r="P11" s="75" t="e">
        <f>'Dział.IV.5.1.S. Poniedziałek'!P11*100/'Dział.IV.5.1.S. Poniedziałek'!Q11</f>
        <v>#REF!</v>
      </c>
      <c r="Q11" s="76" t="e">
        <f t="shared" si="3"/>
        <v>#REF!</v>
      </c>
      <c r="R11" s="65" t="e">
        <f>'Dział.IV.2.3.S.Poniedziałek'!G11</f>
        <v>#REF!</v>
      </c>
    </row>
    <row r="162" ht="13.5" customHeight="1" x14ac:dyDescent="0.2"/>
  </sheetData>
  <sheetProtection selectLockedCells="1" selectUnlockedCells="1"/>
  <mergeCells count="13">
    <mergeCell ref="R1:R3"/>
    <mergeCell ref="A2:A3"/>
    <mergeCell ref="B2:B3"/>
    <mergeCell ref="C2:C3"/>
    <mergeCell ref="D2:D3"/>
    <mergeCell ref="E2:E3"/>
    <mergeCell ref="F2:Q2"/>
    <mergeCell ref="A4:A9"/>
    <mergeCell ref="B4:B9"/>
    <mergeCell ref="C4:C9"/>
    <mergeCell ref="A10:D10"/>
    <mergeCell ref="A11:E11"/>
    <mergeCell ref="A1:Q1"/>
  </mergeCells>
  <printOptions horizontalCentered="1"/>
  <pageMargins left="0" right="0" top="0.59027777777777779" bottom="0.39374999999999999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A35" sqref="A35:D40"/>
    </sheetView>
  </sheetViews>
  <sheetFormatPr defaultColWidth="8.875" defaultRowHeight="9.75" customHeight="1" x14ac:dyDescent="0.2"/>
  <cols>
    <col min="1" max="11" width="10.625" style="1" customWidth="1"/>
    <col min="12" max="16384" width="8.875" style="1"/>
  </cols>
  <sheetData>
    <row r="1" spans="1:11" ht="14.25" customHeight="1" x14ac:dyDescent="0.2">
      <c r="A1" s="113" t="s">
        <v>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4.25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1" ht="9.75" customHeight="1" x14ac:dyDescent="0.2">
      <c r="A3" s="117" t="s">
        <v>8</v>
      </c>
      <c r="B3" s="117"/>
      <c r="C3" s="117"/>
      <c r="D3" s="117"/>
      <c r="E3" s="112"/>
      <c r="F3" s="112"/>
      <c r="G3" s="112"/>
      <c r="H3" s="112"/>
      <c r="I3" s="112"/>
      <c r="J3" s="112"/>
      <c r="K3" s="112"/>
    </row>
    <row r="4" spans="1:11" ht="9.75" customHeight="1" x14ac:dyDescent="0.2">
      <c r="A4" s="117"/>
      <c r="B4" s="117"/>
      <c r="C4" s="117"/>
      <c r="D4" s="117"/>
      <c r="E4" s="112"/>
      <c r="F4" s="112"/>
      <c r="G4" s="112"/>
      <c r="H4" s="112"/>
      <c r="I4" s="112"/>
      <c r="J4" s="112"/>
      <c r="K4" s="112"/>
    </row>
    <row r="5" spans="1:11" ht="9.75" customHeight="1" x14ac:dyDescent="0.2">
      <c r="A5" s="117"/>
      <c r="B5" s="117"/>
      <c r="C5" s="117"/>
      <c r="D5" s="117"/>
      <c r="E5" s="112"/>
      <c r="F5" s="112"/>
      <c r="G5" s="112"/>
      <c r="H5" s="112"/>
      <c r="I5" s="112"/>
      <c r="J5" s="112"/>
      <c r="K5" s="112"/>
    </row>
    <row r="6" spans="1:11" ht="9.75" customHeight="1" x14ac:dyDescent="0.2">
      <c r="A6" s="117"/>
      <c r="B6" s="117"/>
      <c r="C6" s="117"/>
      <c r="D6" s="117"/>
      <c r="E6" s="112"/>
      <c r="F6" s="112"/>
      <c r="G6" s="112"/>
      <c r="H6" s="112"/>
      <c r="I6" s="112"/>
      <c r="J6" s="112"/>
      <c r="K6" s="112"/>
    </row>
    <row r="7" spans="1:11" ht="9.75" customHeight="1" x14ac:dyDescent="0.2">
      <c r="A7" s="117"/>
      <c r="B7" s="117"/>
      <c r="C7" s="117"/>
      <c r="D7" s="117"/>
      <c r="E7" s="112"/>
      <c r="F7" s="112"/>
      <c r="G7" s="112"/>
      <c r="H7" s="112"/>
      <c r="I7" s="112"/>
      <c r="J7" s="112"/>
      <c r="K7" s="112"/>
    </row>
    <row r="8" spans="1:11" ht="9.75" customHeight="1" x14ac:dyDescent="0.2">
      <c r="A8" s="117"/>
      <c r="B8" s="117"/>
      <c r="C8" s="117"/>
      <c r="D8" s="117"/>
      <c r="E8" s="112"/>
      <c r="F8" s="112"/>
      <c r="G8" s="112"/>
      <c r="H8" s="112"/>
      <c r="I8" s="112"/>
      <c r="J8" s="112"/>
      <c r="K8" s="112"/>
    </row>
    <row r="9" spans="1:11" ht="9.75" customHeight="1" x14ac:dyDescent="0.2">
      <c r="A9" s="117"/>
      <c r="B9" s="117"/>
      <c r="C9" s="117"/>
      <c r="D9" s="117"/>
      <c r="E9" s="112"/>
      <c r="F9" s="112"/>
      <c r="G9" s="112"/>
      <c r="H9" s="112"/>
      <c r="I9" s="112"/>
      <c r="J9" s="112"/>
      <c r="K9" s="112"/>
    </row>
    <row r="10" spans="1:11" ht="9.75" customHeight="1" x14ac:dyDescent="0.2">
      <c r="A10" s="117" t="s">
        <v>9</v>
      </c>
      <c r="B10" s="117"/>
      <c r="C10" s="117"/>
      <c r="D10" s="117"/>
      <c r="E10" s="112"/>
      <c r="F10" s="112"/>
      <c r="G10" s="112"/>
      <c r="H10" s="112"/>
      <c r="I10" s="112"/>
      <c r="J10" s="112"/>
      <c r="K10" s="112"/>
    </row>
    <row r="11" spans="1:11" ht="9.75" customHeight="1" x14ac:dyDescent="0.2">
      <c r="A11" s="117"/>
      <c r="B11" s="117"/>
      <c r="C11" s="117"/>
      <c r="D11" s="117"/>
      <c r="E11" s="112"/>
      <c r="F11" s="112"/>
      <c r="G11" s="112"/>
      <c r="H11" s="112"/>
      <c r="I11" s="112"/>
      <c r="J11" s="112"/>
      <c r="K11" s="112"/>
    </row>
    <row r="12" spans="1:11" ht="9.75" customHeight="1" x14ac:dyDescent="0.2">
      <c r="A12" s="117"/>
      <c r="B12" s="117"/>
      <c r="C12" s="117"/>
      <c r="D12" s="117"/>
      <c r="E12" s="112"/>
      <c r="F12" s="112"/>
      <c r="G12" s="112"/>
      <c r="H12" s="112"/>
      <c r="I12" s="112"/>
      <c r="J12" s="112"/>
      <c r="K12" s="112"/>
    </row>
    <row r="13" spans="1:11" ht="9.75" customHeight="1" x14ac:dyDescent="0.2">
      <c r="A13" s="117"/>
      <c r="B13" s="117"/>
      <c r="C13" s="117"/>
      <c r="D13" s="117"/>
      <c r="E13" s="112"/>
      <c r="F13" s="112"/>
      <c r="G13" s="112"/>
      <c r="H13" s="112"/>
      <c r="I13" s="112"/>
      <c r="J13" s="112"/>
      <c r="K13" s="112"/>
    </row>
    <row r="14" spans="1:11" ht="9.75" customHeight="1" x14ac:dyDescent="0.2">
      <c r="A14" s="117"/>
      <c r="B14" s="117"/>
      <c r="C14" s="117"/>
      <c r="D14" s="117"/>
      <c r="E14" s="112"/>
      <c r="F14" s="112"/>
      <c r="G14" s="112"/>
      <c r="H14" s="112"/>
      <c r="I14" s="112"/>
      <c r="J14" s="112"/>
      <c r="K14" s="112"/>
    </row>
    <row r="15" spans="1:11" ht="9.75" customHeight="1" x14ac:dyDescent="0.2">
      <c r="A15" s="117"/>
      <c r="B15" s="117"/>
      <c r="C15" s="117"/>
      <c r="D15" s="117"/>
      <c r="E15" s="112"/>
      <c r="F15" s="112"/>
      <c r="G15" s="112"/>
      <c r="H15" s="112"/>
      <c r="I15" s="112"/>
      <c r="J15" s="112"/>
      <c r="K15" s="112"/>
    </row>
    <row r="16" spans="1:11" ht="9.75" customHeight="1" x14ac:dyDescent="0.2">
      <c r="A16" s="117" t="s">
        <v>10</v>
      </c>
      <c r="B16" s="117"/>
      <c r="C16" s="117"/>
      <c r="D16" s="117"/>
      <c r="E16" s="112"/>
      <c r="F16" s="112"/>
      <c r="G16" s="112"/>
      <c r="H16" s="112"/>
      <c r="I16" s="112"/>
      <c r="J16" s="112"/>
      <c r="K16" s="112"/>
    </row>
    <row r="17" spans="1:11" ht="9.75" customHeight="1" x14ac:dyDescent="0.2">
      <c r="A17" s="117"/>
      <c r="B17" s="117"/>
      <c r="C17" s="117"/>
      <c r="D17" s="117"/>
      <c r="E17" s="112"/>
      <c r="F17" s="112"/>
      <c r="G17" s="112"/>
      <c r="H17" s="112"/>
      <c r="I17" s="112"/>
      <c r="J17" s="112"/>
      <c r="K17" s="112"/>
    </row>
    <row r="18" spans="1:11" ht="9.75" customHeight="1" x14ac:dyDescent="0.2">
      <c r="A18" s="117"/>
      <c r="B18" s="117"/>
      <c r="C18" s="117"/>
      <c r="D18" s="117"/>
      <c r="E18" s="112"/>
      <c r="F18" s="112"/>
      <c r="G18" s="112"/>
      <c r="H18" s="112"/>
      <c r="I18" s="112"/>
      <c r="J18" s="112"/>
      <c r="K18" s="112"/>
    </row>
    <row r="19" spans="1:11" ht="9.75" customHeight="1" x14ac:dyDescent="0.2">
      <c r="A19" s="117"/>
      <c r="B19" s="117"/>
      <c r="C19" s="117"/>
      <c r="D19" s="117"/>
      <c r="E19" s="112"/>
      <c r="F19" s="112"/>
      <c r="G19" s="112"/>
      <c r="H19" s="112"/>
      <c r="I19" s="112"/>
      <c r="J19" s="112"/>
      <c r="K19" s="112"/>
    </row>
    <row r="20" spans="1:11" ht="9.75" customHeight="1" x14ac:dyDescent="0.2">
      <c r="A20" s="117"/>
      <c r="B20" s="117"/>
      <c r="C20" s="117"/>
      <c r="D20" s="117"/>
      <c r="E20" s="112"/>
      <c r="F20" s="112"/>
      <c r="G20" s="112"/>
      <c r="H20" s="112"/>
      <c r="I20" s="112"/>
      <c r="J20" s="112"/>
      <c r="K20" s="112"/>
    </row>
    <row r="21" spans="1:11" ht="9.75" customHeight="1" x14ac:dyDescent="0.2">
      <c r="A21" s="117"/>
      <c r="B21" s="117"/>
      <c r="C21" s="117"/>
      <c r="D21" s="117"/>
      <c r="E21" s="112"/>
      <c r="F21" s="112"/>
      <c r="G21" s="112"/>
      <c r="H21" s="112"/>
      <c r="I21" s="112"/>
      <c r="J21" s="112"/>
      <c r="K21" s="112"/>
    </row>
    <row r="22" spans="1:11" ht="9.75" customHeight="1" x14ac:dyDescent="0.2">
      <c r="A22" s="115" t="s">
        <v>11</v>
      </c>
      <c r="B22" s="115"/>
      <c r="C22" s="115"/>
      <c r="D22" s="115"/>
      <c r="E22" s="112"/>
      <c r="F22" s="112"/>
      <c r="G22" s="112"/>
      <c r="H22" s="112"/>
      <c r="I22" s="112"/>
      <c r="J22" s="112"/>
      <c r="K22" s="112"/>
    </row>
    <row r="23" spans="1:11" ht="9.75" customHeight="1" x14ac:dyDescent="0.2">
      <c r="A23" s="115"/>
      <c r="B23" s="115"/>
      <c r="C23" s="115"/>
      <c r="D23" s="115"/>
      <c r="E23" s="112"/>
      <c r="F23" s="112"/>
      <c r="G23" s="112"/>
      <c r="H23" s="112"/>
      <c r="I23" s="112"/>
      <c r="J23" s="112"/>
      <c r="K23" s="112"/>
    </row>
    <row r="24" spans="1:11" ht="9.75" customHeight="1" x14ac:dyDescent="0.2">
      <c r="A24" s="115"/>
      <c r="B24" s="115"/>
      <c r="C24" s="115"/>
      <c r="D24" s="115"/>
      <c r="E24" s="112"/>
      <c r="F24" s="112"/>
      <c r="G24" s="112"/>
      <c r="H24" s="112"/>
      <c r="I24" s="112"/>
      <c r="J24" s="112"/>
      <c r="K24" s="112"/>
    </row>
    <row r="25" spans="1:11" ht="9.75" customHeight="1" x14ac:dyDescent="0.2">
      <c r="A25" s="115"/>
      <c r="B25" s="115"/>
      <c r="C25" s="115"/>
      <c r="D25" s="115"/>
      <c r="E25" s="112"/>
      <c r="F25" s="112"/>
      <c r="G25" s="112"/>
      <c r="H25" s="112"/>
      <c r="I25" s="112"/>
      <c r="J25" s="112"/>
      <c r="K25" s="112"/>
    </row>
    <row r="26" spans="1:11" ht="9.75" customHeight="1" x14ac:dyDescent="0.2">
      <c r="A26" s="115"/>
      <c r="B26" s="115"/>
      <c r="C26" s="115"/>
      <c r="D26" s="115"/>
      <c r="E26" s="112"/>
      <c r="F26" s="112"/>
      <c r="G26" s="112"/>
      <c r="H26" s="112"/>
      <c r="I26" s="112"/>
      <c r="J26" s="112"/>
      <c r="K26" s="112"/>
    </row>
    <row r="27" spans="1:11" ht="9.75" customHeight="1" x14ac:dyDescent="0.2">
      <c r="A27" s="115"/>
      <c r="B27" s="115"/>
      <c r="C27" s="115"/>
      <c r="D27" s="115"/>
      <c r="E27" s="112"/>
      <c r="F27" s="112"/>
      <c r="G27" s="112"/>
      <c r="H27" s="112"/>
      <c r="I27" s="112"/>
      <c r="J27" s="112"/>
      <c r="K27" s="112"/>
    </row>
    <row r="28" spans="1:11" ht="9.75" customHeight="1" x14ac:dyDescent="0.2">
      <c r="A28" s="115"/>
      <c r="B28" s="115"/>
      <c r="C28" s="115"/>
      <c r="D28" s="115"/>
      <c r="E28" s="112"/>
      <c r="F28" s="112"/>
      <c r="G28" s="112"/>
      <c r="H28" s="112"/>
      <c r="I28" s="112"/>
      <c r="J28" s="112"/>
      <c r="K28" s="112"/>
    </row>
    <row r="29" spans="1:11" ht="9.75" customHeight="1" x14ac:dyDescent="0.2">
      <c r="A29" s="116" t="s">
        <v>12</v>
      </c>
      <c r="B29" s="116"/>
      <c r="C29" s="116"/>
      <c r="D29" s="116"/>
      <c r="E29" s="112"/>
      <c r="F29" s="112"/>
      <c r="G29" s="112"/>
      <c r="H29" s="112"/>
      <c r="I29" s="112"/>
      <c r="J29" s="112"/>
      <c r="K29" s="112"/>
    </row>
    <row r="30" spans="1:11" ht="9.75" customHeight="1" x14ac:dyDescent="0.2">
      <c r="A30" s="116"/>
      <c r="B30" s="116"/>
      <c r="C30" s="116"/>
      <c r="D30" s="116"/>
      <c r="E30" s="112"/>
      <c r="F30" s="112"/>
      <c r="G30" s="112"/>
      <c r="H30" s="112"/>
      <c r="I30" s="112"/>
      <c r="J30" s="112"/>
      <c r="K30" s="112"/>
    </row>
    <row r="31" spans="1:11" ht="9.75" customHeight="1" x14ac:dyDescent="0.2">
      <c r="A31" s="116"/>
      <c r="B31" s="116"/>
      <c r="C31" s="116"/>
      <c r="D31" s="116"/>
      <c r="E31" s="112"/>
      <c r="F31" s="112"/>
      <c r="G31" s="112"/>
      <c r="H31" s="112"/>
      <c r="I31" s="112"/>
      <c r="J31" s="112"/>
      <c r="K31" s="112"/>
    </row>
    <row r="32" spans="1:11" ht="9.75" customHeight="1" x14ac:dyDescent="0.2">
      <c r="A32" s="116"/>
      <c r="B32" s="116"/>
      <c r="C32" s="116"/>
      <c r="D32" s="116"/>
      <c r="E32" s="112"/>
      <c r="F32" s="112"/>
      <c r="G32" s="112"/>
      <c r="H32" s="112"/>
      <c r="I32" s="112"/>
      <c r="J32" s="112"/>
      <c r="K32" s="112"/>
    </row>
    <row r="33" spans="1:11" ht="9.75" customHeight="1" x14ac:dyDescent="0.2">
      <c r="A33" s="116"/>
      <c r="B33" s="116"/>
      <c r="C33" s="116"/>
      <c r="D33" s="116"/>
      <c r="E33" s="112"/>
      <c r="F33" s="112"/>
      <c r="G33" s="112"/>
      <c r="H33" s="112"/>
      <c r="I33" s="112"/>
      <c r="J33" s="112"/>
      <c r="K33" s="112"/>
    </row>
    <row r="34" spans="1:11" ht="9.75" customHeight="1" x14ac:dyDescent="0.2">
      <c r="A34" s="116"/>
      <c r="B34" s="116"/>
      <c r="C34" s="116"/>
      <c r="D34" s="116"/>
      <c r="E34" s="112"/>
      <c r="F34" s="112"/>
      <c r="G34" s="112"/>
      <c r="H34" s="112"/>
      <c r="I34" s="112"/>
      <c r="J34" s="112"/>
      <c r="K34" s="112"/>
    </row>
    <row r="35" spans="1:11" ht="9.75" customHeight="1" x14ac:dyDescent="0.2">
      <c r="A35" s="116" t="s">
        <v>13</v>
      </c>
      <c r="B35" s="116"/>
      <c r="C35" s="116"/>
      <c r="D35" s="116"/>
      <c r="E35" s="112"/>
      <c r="F35" s="112"/>
      <c r="G35" s="112"/>
      <c r="H35" s="112"/>
      <c r="I35" s="112"/>
      <c r="J35" s="112"/>
      <c r="K35" s="112"/>
    </row>
    <row r="36" spans="1:11" ht="9.75" customHeight="1" x14ac:dyDescent="0.2">
      <c r="A36" s="116"/>
      <c r="B36" s="116"/>
      <c r="C36" s="116"/>
      <c r="D36" s="116"/>
      <c r="E36" s="112"/>
      <c r="F36" s="112"/>
      <c r="G36" s="112"/>
      <c r="H36" s="112"/>
      <c r="I36" s="112"/>
      <c r="J36" s="112"/>
      <c r="K36" s="112"/>
    </row>
    <row r="37" spans="1:11" ht="9.75" customHeight="1" x14ac:dyDescent="0.2">
      <c r="A37" s="116"/>
      <c r="B37" s="116"/>
      <c r="C37" s="116"/>
      <c r="D37" s="116"/>
      <c r="E37" s="112"/>
      <c r="F37" s="112"/>
      <c r="G37" s="112"/>
      <c r="H37" s="112"/>
      <c r="I37" s="112"/>
      <c r="J37" s="112"/>
      <c r="K37" s="112"/>
    </row>
    <row r="38" spans="1:11" ht="9.75" customHeight="1" x14ac:dyDescent="0.2">
      <c r="A38" s="116"/>
      <c r="B38" s="116"/>
      <c r="C38" s="116"/>
      <c r="D38" s="116"/>
      <c r="E38" s="112"/>
      <c r="F38" s="112"/>
      <c r="G38" s="112"/>
      <c r="H38" s="112"/>
      <c r="I38" s="112"/>
      <c r="J38" s="112"/>
      <c r="K38" s="112"/>
    </row>
    <row r="39" spans="1:11" ht="9.75" customHeight="1" x14ac:dyDescent="0.2">
      <c r="A39" s="116"/>
      <c r="B39" s="116"/>
      <c r="C39" s="116"/>
      <c r="D39" s="116"/>
      <c r="E39" s="112"/>
      <c r="F39" s="112"/>
      <c r="G39" s="112"/>
      <c r="H39" s="112"/>
      <c r="I39" s="112"/>
      <c r="J39" s="112"/>
      <c r="K39" s="112"/>
    </row>
    <row r="40" spans="1:11" ht="9.75" customHeight="1" x14ac:dyDescent="0.2">
      <c r="A40" s="116"/>
      <c r="B40" s="116"/>
      <c r="C40" s="116"/>
      <c r="D40" s="116"/>
      <c r="E40" s="112"/>
      <c r="F40" s="112"/>
      <c r="G40" s="112"/>
      <c r="H40" s="112"/>
      <c r="I40" s="112"/>
      <c r="J40" s="112"/>
      <c r="K40" s="112"/>
    </row>
  </sheetData>
  <sheetProtection selectLockedCells="1" selectUnlockedCells="1"/>
  <mergeCells count="13">
    <mergeCell ref="A1:K2"/>
    <mergeCell ref="A3:D9"/>
    <mergeCell ref="E3:K9"/>
    <mergeCell ref="A10:D15"/>
    <mergeCell ref="E10:K15"/>
    <mergeCell ref="A16:D21"/>
    <mergeCell ref="E16:K21"/>
    <mergeCell ref="A22:D28"/>
    <mergeCell ref="E22:K28"/>
    <mergeCell ref="A29:D34"/>
    <mergeCell ref="E29:K34"/>
    <mergeCell ref="A35:D40"/>
    <mergeCell ref="E35:K40"/>
  </mergeCells>
  <pageMargins left="0" right="0" top="0.59027777777777779" bottom="0.39374999999999999" header="0.51180555555555551" footer="0.51180555555555551"/>
  <pageSetup paperSize="77" firstPageNumber="0" pageOrder="overThenDown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selection activeCell="A11" sqref="A11:D11"/>
    </sheetView>
  </sheetViews>
  <sheetFormatPr defaultColWidth="8.875" defaultRowHeight="14.25" outlineLevelRow="1" x14ac:dyDescent="0.2"/>
  <cols>
    <col min="1" max="2" width="5.75" style="1" customWidth="1"/>
    <col min="3" max="3" width="7.75" style="1" customWidth="1"/>
    <col min="4" max="4" width="16" style="1" customWidth="1"/>
    <col min="5" max="5" width="8.625" style="1" customWidth="1"/>
    <col min="6" max="6" width="10.125" style="1" customWidth="1"/>
    <col min="7" max="7" width="10" style="1" customWidth="1"/>
    <col min="8" max="8" width="11.5" style="1" customWidth="1"/>
    <col min="9" max="9" width="10" style="1" customWidth="1"/>
    <col min="10" max="11" width="10.25" style="1" customWidth="1"/>
    <col min="12" max="12" width="9.625" style="1" customWidth="1"/>
    <col min="13" max="13" width="9.375" style="1" customWidth="1"/>
    <col min="14" max="14" width="9.125" style="1" customWidth="1"/>
    <col min="15" max="15" width="8.625" style="1" customWidth="1"/>
    <col min="16" max="16" width="9" style="1" customWidth="1"/>
    <col min="17" max="17" width="10.625" style="1" customWidth="1"/>
    <col min="18" max="16384" width="8.875" style="1"/>
  </cols>
  <sheetData>
    <row r="1" spans="1:17" ht="20.25" customHeight="1" x14ac:dyDescent="0.2">
      <c r="A1" s="167" t="s">
        <v>144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54" t="s">
        <v>125</v>
      </c>
    </row>
    <row r="2" spans="1:17" ht="27" customHeight="1" x14ac:dyDescent="0.2">
      <c r="A2" s="168" t="s">
        <v>16</v>
      </c>
      <c r="B2" s="168" t="s">
        <v>83</v>
      </c>
      <c r="C2" s="155" t="s">
        <v>62</v>
      </c>
      <c r="D2" s="156" t="s">
        <v>40</v>
      </c>
      <c r="E2" s="161" t="s">
        <v>126</v>
      </c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54"/>
    </row>
    <row r="3" spans="1:17" ht="37.5" customHeight="1" outlineLevel="1" x14ac:dyDescent="0.2">
      <c r="A3" s="168"/>
      <c r="B3" s="168"/>
      <c r="C3" s="155"/>
      <c r="D3" s="156"/>
      <c r="E3" s="59" t="s">
        <v>127</v>
      </c>
      <c r="F3" s="59" t="s">
        <v>128</v>
      </c>
      <c r="G3" s="59" t="s">
        <v>129</v>
      </c>
      <c r="H3" s="59" t="s">
        <v>130</v>
      </c>
      <c r="I3" s="59" t="s">
        <v>131</v>
      </c>
      <c r="J3" s="59" t="s">
        <v>132</v>
      </c>
      <c r="K3" s="59" t="s">
        <v>133</v>
      </c>
      <c r="L3" s="59" t="s">
        <v>134</v>
      </c>
      <c r="M3" s="59" t="s">
        <v>135</v>
      </c>
      <c r="N3" s="59" t="s">
        <v>136</v>
      </c>
      <c r="O3" s="59" t="s">
        <v>137</v>
      </c>
      <c r="P3" s="59" t="s">
        <v>138</v>
      </c>
      <c r="Q3" s="154"/>
    </row>
    <row r="4" spans="1:17" ht="18" customHeight="1" x14ac:dyDescent="0.2">
      <c r="A4" s="163"/>
      <c r="B4" s="163"/>
      <c r="C4" s="12" t="s">
        <v>74</v>
      </c>
      <c r="D4" s="8" t="s">
        <v>75</v>
      </c>
      <c r="E4" s="9"/>
      <c r="F4" s="60">
        <f t="shared" ref="F4:F11" si="0">G4+H4+I4</f>
        <v>0</v>
      </c>
      <c r="G4" s="60"/>
      <c r="H4" s="60"/>
      <c r="I4" s="60">
        <f t="shared" ref="I4:I11" si="1">J4+K4+L4</f>
        <v>0</v>
      </c>
      <c r="J4" s="60"/>
      <c r="K4" s="60"/>
      <c r="L4" s="60">
        <f t="shared" ref="L4:L11" si="2">M4+N4+O4</f>
        <v>0</v>
      </c>
      <c r="M4" s="9"/>
      <c r="N4" s="9"/>
      <c r="O4" s="9"/>
      <c r="P4" s="61">
        <f t="shared" ref="P4:P11" si="3">(E4+F4)</f>
        <v>0</v>
      </c>
      <c r="Q4" s="65"/>
    </row>
    <row r="5" spans="1:17" ht="18" customHeight="1" x14ac:dyDescent="0.2">
      <c r="A5" s="163"/>
      <c r="B5" s="163"/>
      <c r="C5" s="12" t="s">
        <v>76</v>
      </c>
      <c r="D5" s="8" t="s">
        <v>75</v>
      </c>
      <c r="E5" s="9"/>
      <c r="F5" s="60">
        <f t="shared" si="0"/>
        <v>0</v>
      </c>
      <c r="G5" s="60"/>
      <c r="H5" s="9"/>
      <c r="I5" s="60">
        <f t="shared" si="1"/>
        <v>0</v>
      </c>
      <c r="J5" s="9"/>
      <c r="K5" s="9"/>
      <c r="L5" s="60">
        <f t="shared" si="2"/>
        <v>0</v>
      </c>
      <c r="M5" s="9"/>
      <c r="N5" s="9"/>
      <c r="O5" s="9"/>
      <c r="P5" s="61">
        <f t="shared" si="3"/>
        <v>0</v>
      </c>
      <c r="Q5" s="65"/>
    </row>
    <row r="6" spans="1:17" ht="18" customHeight="1" x14ac:dyDescent="0.2">
      <c r="A6" s="163"/>
      <c r="B6" s="163"/>
      <c r="C6" s="12" t="s">
        <v>77</v>
      </c>
      <c r="D6" s="8" t="s">
        <v>75</v>
      </c>
      <c r="E6" s="9"/>
      <c r="F6" s="60">
        <f t="shared" si="0"/>
        <v>0</v>
      </c>
      <c r="G6" s="60"/>
      <c r="H6" s="9"/>
      <c r="I6" s="60">
        <f t="shared" si="1"/>
        <v>0</v>
      </c>
      <c r="J6" s="9"/>
      <c r="K6" s="9"/>
      <c r="L6" s="60">
        <f t="shared" si="2"/>
        <v>0</v>
      </c>
      <c r="M6" s="9"/>
      <c r="N6" s="9"/>
      <c r="O6" s="9"/>
      <c r="P6" s="61">
        <f t="shared" si="3"/>
        <v>0</v>
      </c>
      <c r="Q6" s="65"/>
    </row>
    <row r="7" spans="1:17" ht="18" customHeight="1" x14ac:dyDescent="0.2">
      <c r="A7" s="163"/>
      <c r="B7" s="163"/>
      <c r="C7" s="12" t="s">
        <v>78</v>
      </c>
      <c r="D7" s="8" t="s">
        <v>75</v>
      </c>
      <c r="E7" s="9"/>
      <c r="F7" s="60">
        <f t="shared" si="0"/>
        <v>0</v>
      </c>
      <c r="G7" s="60"/>
      <c r="H7" s="9"/>
      <c r="I7" s="60">
        <f t="shared" si="1"/>
        <v>0</v>
      </c>
      <c r="J7" s="9"/>
      <c r="K7" s="9"/>
      <c r="L7" s="60">
        <f t="shared" si="2"/>
        <v>0</v>
      </c>
      <c r="M7" s="9"/>
      <c r="N7" s="9"/>
      <c r="O7" s="9"/>
      <c r="P7" s="61">
        <f t="shared" si="3"/>
        <v>0</v>
      </c>
      <c r="Q7" s="65"/>
    </row>
    <row r="8" spans="1:17" ht="18" customHeight="1" x14ac:dyDescent="0.2">
      <c r="A8" s="163"/>
      <c r="B8" s="163"/>
      <c r="C8" s="12" t="s">
        <v>79</v>
      </c>
      <c r="D8" s="8" t="s">
        <v>75</v>
      </c>
      <c r="E8" s="9"/>
      <c r="F8" s="60">
        <f t="shared" si="0"/>
        <v>0</v>
      </c>
      <c r="G8" s="60"/>
      <c r="H8" s="9"/>
      <c r="I8" s="60">
        <f t="shared" si="1"/>
        <v>0</v>
      </c>
      <c r="J8" s="9"/>
      <c r="K8" s="9"/>
      <c r="L8" s="60">
        <f t="shared" si="2"/>
        <v>0</v>
      </c>
      <c r="M8" s="9"/>
      <c r="N8" s="9"/>
      <c r="O8" s="9"/>
      <c r="P8" s="61">
        <f t="shared" si="3"/>
        <v>0</v>
      </c>
      <c r="Q8" s="65"/>
    </row>
    <row r="9" spans="1:17" ht="18" customHeight="1" x14ac:dyDescent="0.2">
      <c r="A9" s="163"/>
      <c r="B9" s="163"/>
      <c r="C9" s="71" t="s">
        <v>80</v>
      </c>
      <c r="D9" s="8" t="s">
        <v>75</v>
      </c>
      <c r="E9" s="9"/>
      <c r="F9" s="60">
        <f t="shared" si="0"/>
        <v>0</v>
      </c>
      <c r="G9" s="60"/>
      <c r="H9" s="9"/>
      <c r="I9" s="60">
        <f t="shared" si="1"/>
        <v>0</v>
      </c>
      <c r="J9" s="9"/>
      <c r="K9" s="9"/>
      <c r="L9" s="60">
        <f t="shared" si="2"/>
        <v>0</v>
      </c>
      <c r="M9" s="9"/>
      <c r="N9" s="9"/>
      <c r="O9" s="9"/>
      <c r="P9" s="61">
        <f t="shared" si="3"/>
        <v>0</v>
      </c>
      <c r="Q9" s="65"/>
    </row>
    <row r="10" spans="1:17" ht="20.25" customHeight="1" x14ac:dyDescent="0.2">
      <c r="A10" s="165" t="s">
        <v>81</v>
      </c>
      <c r="B10" s="165"/>
      <c r="C10" s="165"/>
      <c r="D10" s="64" t="s">
        <v>36</v>
      </c>
      <c r="E10" s="61">
        <f>E4+E5+E6+E7+E8+E9</f>
        <v>0</v>
      </c>
      <c r="F10" s="61">
        <f t="shared" si="0"/>
        <v>0</v>
      </c>
      <c r="G10" s="61">
        <f>G4+G5+G6+G7+G8+G9</f>
        <v>0</v>
      </c>
      <c r="H10" s="61">
        <f>H4+H5+H6+H7+H8+H9</f>
        <v>0</v>
      </c>
      <c r="I10" s="61">
        <f t="shared" si="1"/>
        <v>0</v>
      </c>
      <c r="J10" s="61">
        <f>J4+J5+J6+J7+J8+J9</f>
        <v>0</v>
      </c>
      <c r="K10" s="61">
        <f>K4+K5+K6+K7+K8+K9</f>
        <v>0</v>
      </c>
      <c r="L10" s="61">
        <f t="shared" si="2"/>
        <v>0</v>
      </c>
      <c r="M10" s="61">
        <f>M4+M5+M6+M7+M8+M9</f>
        <v>0</v>
      </c>
      <c r="N10" s="61">
        <f>N4+N5+N6+N7+N8+N9</f>
        <v>0</v>
      </c>
      <c r="O10" s="61">
        <f>O4+O5+O6+O7+O8+O9</f>
        <v>0</v>
      </c>
      <c r="P10" s="61">
        <f t="shared" si="3"/>
        <v>0</v>
      </c>
      <c r="Q10" s="65"/>
    </row>
    <row r="11" spans="1:17" ht="27.75" customHeight="1" x14ac:dyDescent="0.2">
      <c r="A11" s="166" t="s">
        <v>139</v>
      </c>
      <c r="B11" s="166"/>
      <c r="C11" s="166"/>
      <c r="D11" s="166"/>
      <c r="E11" s="72" t="e">
        <f>E10+#REF!+#REF!</f>
        <v>#REF!</v>
      </c>
      <c r="F11" s="72" t="e">
        <f t="shared" si="0"/>
        <v>#REF!</v>
      </c>
      <c r="G11" s="72" t="e">
        <f>G10+#REF!+#REF!</f>
        <v>#REF!</v>
      </c>
      <c r="H11" s="72" t="e">
        <f>H10+#REF!+#REF!</f>
        <v>#REF!</v>
      </c>
      <c r="I11" s="72" t="e">
        <f t="shared" si="1"/>
        <v>#REF!</v>
      </c>
      <c r="J11" s="72" t="e">
        <f>J10+#REF!+#REF!</f>
        <v>#REF!</v>
      </c>
      <c r="K11" s="72" t="e">
        <f>K10+#REF!+#REF!</f>
        <v>#REF!</v>
      </c>
      <c r="L11" s="72" t="e">
        <f t="shared" si="2"/>
        <v>#REF!</v>
      </c>
      <c r="M11" s="72" t="e">
        <f>M10+#REF!+#REF!</f>
        <v>#REF!</v>
      </c>
      <c r="N11" s="72" t="e">
        <f>N10+#REF!+#REF!</f>
        <v>#REF!</v>
      </c>
      <c r="O11" s="72" t="e">
        <f>O10+#REF!+#REF!</f>
        <v>#REF!</v>
      </c>
      <c r="P11" s="72" t="e">
        <f t="shared" si="3"/>
        <v>#REF!</v>
      </c>
      <c r="Q11" s="65"/>
    </row>
    <row r="162" ht="13.5" customHeight="1" x14ac:dyDescent="0.2"/>
  </sheetData>
  <sheetProtection selectLockedCells="1" selectUnlockedCells="1"/>
  <mergeCells count="11">
    <mergeCell ref="E2:P2"/>
    <mergeCell ref="A4:A9"/>
    <mergeCell ref="B4:B9"/>
    <mergeCell ref="A10:C10"/>
    <mergeCell ref="A11:D11"/>
    <mergeCell ref="A1:P1"/>
    <mergeCell ref="Q1:Q3"/>
    <mergeCell ref="A2:A3"/>
    <mergeCell ref="B2:B3"/>
    <mergeCell ref="C2:C3"/>
    <mergeCell ref="D2:D3"/>
  </mergeCells>
  <printOptions horizontalCentered="1"/>
  <pageMargins left="0" right="0" top="0.59027777777777779" bottom="0.39374999999999999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tabSelected="1" workbookViewId="0">
      <selection activeCell="A4" sqref="A4:A9"/>
    </sheetView>
  </sheetViews>
  <sheetFormatPr defaultColWidth="8.875" defaultRowHeight="14.25" outlineLevelRow="1" x14ac:dyDescent="0.2"/>
  <cols>
    <col min="1" max="2" width="5.75" style="1" customWidth="1"/>
    <col min="3" max="3" width="7.75" style="1" customWidth="1"/>
    <col min="4" max="4" width="16" style="1" customWidth="1"/>
    <col min="5" max="5" width="8.625" style="1" customWidth="1"/>
    <col min="6" max="6" width="10.125" style="1" customWidth="1"/>
    <col min="7" max="7" width="10" style="1" customWidth="1"/>
    <col min="8" max="8" width="11.5" style="1" customWidth="1"/>
    <col min="9" max="9" width="10" style="1" customWidth="1"/>
    <col min="10" max="11" width="10.25" style="1" customWidth="1"/>
    <col min="12" max="12" width="9.625" style="1" customWidth="1"/>
    <col min="13" max="13" width="9.375" style="1" customWidth="1"/>
    <col min="14" max="14" width="9.125" style="1" customWidth="1"/>
    <col min="15" max="15" width="8.625" style="1" customWidth="1"/>
    <col min="16" max="16" width="9" style="1" customWidth="1"/>
    <col min="17" max="17" width="10.625" style="1" customWidth="1"/>
    <col min="18" max="16384" width="8.875" style="1"/>
  </cols>
  <sheetData>
    <row r="1" spans="1:17" ht="20.25" customHeight="1" x14ac:dyDescent="0.2">
      <c r="A1" s="167" t="s">
        <v>144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54" t="s">
        <v>125</v>
      </c>
    </row>
    <row r="2" spans="1:17" ht="27" customHeight="1" x14ac:dyDescent="0.2">
      <c r="A2" s="168" t="s">
        <v>16</v>
      </c>
      <c r="B2" s="168" t="s">
        <v>83</v>
      </c>
      <c r="C2" s="155" t="s">
        <v>62</v>
      </c>
      <c r="D2" s="156" t="s">
        <v>40</v>
      </c>
      <c r="E2" s="161" t="s">
        <v>89</v>
      </c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54"/>
    </row>
    <row r="3" spans="1:17" ht="37.5" customHeight="1" outlineLevel="1" x14ac:dyDescent="0.2">
      <c r="A3" s="168"/>
      <c r="B3" s="168"/>
      <c r="C3" s="155"/>
      <c r="D3" s="156"/>
      <c r="E3" s="59" t="s">
        <v>127</v>
      </c>
      <c r="F3" s="59" t="s">
        <v>128</v>
      </c>
      <c r="G3" s="59" t="s">
        <v>129</v>
      </c>
      <c r="H3" s="59" t="s">
        <v>130</v>
      </c>
      <c r="I3" s="59" t="s">
        <v>131</v>
      </c>
      <c r="J3" s="59" t="s">
        <v>132</v>
      </c>
      <c r="K3" s="59" t="s">
        <v>133</v>
      </c>
      <c r="L3" s="59" t="s">
        <v>134</v>
      </c>
      <c r="M3" s="59" t="s">
        <v>135</v>
      </c>
      <c r="N3" s="59" t="s">
        <v>136</v>
      </c>
      <c r="O3" s="59" t="s">
        <v>137</v>
      </c>
      <c r="P3" s="59" t="s">
        <v>138</v>
      </c>
      <c r="Q3" s="154"/>
    </row>
    <row r="4" spans="1:17" ht="18" customHeight="1" x14ac:dyDescent="0.2">
      <c r="A4" s="163"/>
      <c r="B4" s="163"/>
      <c r="C4" s="12" t="s">
        <v>74</v>
      </c>
      <c r="D4" s="8" t="s">
        <v>75</v>
      </c>
      <c r="E4" s="9" t="e">
        <f>'Dział.IV.5.3 Referendarz'!E4*100/'Dział.IV.5.3 Referendarz'!P4</f>
        <v>#DIV/0!</v>
      </c>
      <c r="F4" s="60" t="e">
        <f t="shared" ref="F4:F11" si="0">G4+H4+I4</f>
        <v>#DIV/0!</v>
      </c>
      <c r="G4" s="60" t="e">
        <f>'Dział.IV.5.3 Referendarz'!G4*100/'Dział.IV.5.3 Referendarz'!P4</f>
        <v>#DIV/0!</v>
      </c>
      <c r="H4" s="60" t="e">
        <f>'Dział.IV.5.3 Referendarz'!H4*100/'Dział.IV.5.3 Referendarz'!P4</f>
        <v>#DIV/0!</v>
      </c>
      <c r="I4" s="60" t="e">
        <f t="shared" ref="I4:I11" si="1">J4+K4+L4</f>
        <v>#DIV/0!</v>
      </c>
      <c r="J4" s="60" t="e">
        <f>'Dział.IV.5.3 Referendarz'!J4*100/'Dział.IV.5.3 Referendarz'!P4</f>
        <v>#DIV/0!</v>
      </c>
      <c r="K4" s="60" t="e">
        <f>'Dział.IV.5.3 Referendarz'!K4*100/'Dział.IV.5.3 Referendarz'!P4</f>
        <v>#DIV/0!</v>
      </c>
      <c r="L4" s="60" t="e">
        <f t="shared" ref="L4:L11" si="2">M4+N4+O4</f>
        <v>#DIV/0!</v>
      </c>
      <c r="M4" s="9" t="e">
        <f>'Dział.IV.5.3 Referendarz'!M4*100/'Dział.IV.5.3 Referendarz'!P4</f>
        <v>#DIV/0!</v>
      </c>
      <c r="N4" s="9" t="e">
        <f>'Dział.IV.5.3 Referendarz'!N4*100/'Dział.IV.5.3 Referendarz'!P4</f>
        <v>#DIV/0!</v>
      </c>
      <c r="O4" s="9" t="e">
        <f>'Dział.IV.5.3 Referendarz'!O4*100/'Dział.IV.5.3 Referendarz'!P4</f>
        <v>#DIV/0!</v>
      </c>
      <c r="P4" s="61" t="e">
        <f t="shared" ref="P4:P11" si="3">(E4+F4)</f>
        <v>#DIV/0!</v>
      </c>
      <c r="Q4" s="65"/>
    </row>
    <row r="5" spans="1:17" ht="18" customHeight="1" x14ac:dyDescent="0.2">
      <c r="A5" s="163"/>
      <c r="B5" s="163"/>
      <c r="C5" s="12" t="s">
        <v>76</v>
      </c>
      <c r="D5" s="8" t="s">
        <v>75</v>
      </c>
      <c r="E5" s="9" t="e">
        <f>'Dział.IV.5.3 Referendarz'!E5*100/'Dział.IV.5.3 Referendarz'!P5</f>
        <v>#DIV/0!</v>
      </c>
      <c r="F5" s="60" t="e">
        <f t="shared" si="0"/>
        <v>#DIV/0!</v>
      </c>
      <c r="G5" s="60" t="e">
        <f>'Dział.IV.5.3 Referendarz'!G5*100/'Dział.IV.5.3 Referendarz'!P5</f>
        <v>#DIV/0!</v>
      </c>
      <c r="H5" s="60" t="e">
        <f>'Dział.IV.5.3 Referendarz'!H5*100/'Dział.IV.5.3 Referendarz'!P5</f>
        <v>#DIV/0!</v>
      </c>
      <c r="I5" s="60" t="e">
        <f t="shared" si="1"/>
        <v>#DIV/0!</v>
      </c>
      <c r="J5" s="60" t="e">
        <f>'Dział.IV.5.3 Referendarz'!J5*100/'Dział.IV.5.3 Referendarz'!P5</f>
        <v>#DIV/0!</v>
      </c>
      <c r="K5" s="60" t="e">
        <f>'Dział.IV.5.3 Referendarz'!K5*100/'Dział.IV.5.3 Referendarz'!P5</f>
        <v>#DIV/0!</v>
      </c>
      <c r="L5" s="60" t="e">
        <f t="shared" si="2"/>
        <v>#DIV/0!</v>
      </c>
      <c r="M5" s="9" t="e">
        <f>'Dział.IV.5.3 Referendarz'!M5*100/'Dział.IV.5.3 Referendarz'!P5</f>
        <v>#DIV/0!</v>
      </c>
      <c r="N5" s="9" t="e">
        <f>'Dział.IV.5.3 Referendarz'!N5*100/'Dział.IV.5.3 Referendarz'!P5</f>
        <v>#DIV/0!</v>
      </c>
      <c r="O5" s="9" t="e">
        <f>'Dział.IV.5.3 Referendarz'!O5*100/'Dział.IV.5.3 Referendarz'!P5</f>
        <v>#DIV/0!</v>
      </c>
      <c r="P5" s="61" t="e">
        <f t="shared" si="3"/>
        <v>#DIV/0!</v>
      </c>
      <c r="Q5" s="65"/>
    </row>
    <row r="6" spans="1:17" ht="18" customHeight="1" x14ac:dyDescent="0.2">
      <c r="A6" s="163"/>
      <c r="B6" s="163"/>
      <c r="C6" s="12" t="s">
        <v>77</v>
      </c>
      <c r="D6" s="8" t="s">
        <v>75</v>
      </c>
      <c r="E6" s="9" t="e">
        <f>'Dział.IV.5.3 Referendarz'!E6*100/'Dział.IV.5.3 Referendarz'!P6</f>
        <v>#DIV/0!</v>
      </c>
      <c r="F6" s="60" t="e">
        <f t="shared" si="0"/>
        <v>#DIV/0!</v>
      </c>
      <c r="G6" s="60" t="e">
        <f>'Dział.IV.5.3 Referendarz'!G6*100/'Dział.IV.5.3 Referendarz'!P6</f>
        <v>#DIV/0!</v>
      </c>
      <c r="H6" s="60" t="e">
        <f>'Dział.IV.5.3 Referendarz'!H6*100/'Dział.IV.5.3 Referendarz'!P6</f>
        <v>#DIV/0!</v>
      </c>
      <c r="I6" s="60" t="e">
        <f t="shared" si="1"/>
        <v>#DIV/0!</v>
      </c>
      <c r="J6" s="60" t="e">
        <f>'Dział.IV.5.3 Referendarz'!J6*100/'Dział.IV.5.3 Referendarz'!P6</f>
        <v>#DIV/0!</v>
      </c>
      <c r="K6" s="60" t="e">
        <f>'Dział.IV.5.3 Referendarz'!K6*100/'Dział.IV.5.3 Referendarz'!P6</f>
        <v>#DIV/0!</v>
      </c>
      <c r="L6" s="60" t="e">
        <f t="shared" si="2"/>
        <v>#DIV/0!</v>
      </c>
      <c r="M6" s="9" t="e">
        <f>'Dział.IV.5.3 Referendarz'!M6*100/'Dział.IV.5.3 Referendarz'!P6</f>
        <v>#DIV/0!</v>
      </c>
      <c r="N6" s="9" t="e">
        <f>'Dział.IV.5.3 Referendarz'!N6*100/'Dział.IV.5.3 Referendarz'!P6</f>
        <v>#DIV/0!</v>
      </c>
      <c r="O6" s="9" t="e">
        <f>'Dział.IV.5.3 Referendarz'!O6*100/'Dział.IV.5.3 Referendarz'!P6</f>
        <v>#DIV/0!</v>
      </c>
      <c r="P6" s="61" t="e">
        <f t="shared" si="3"/>
        <v>#DIV/0!</v>
      </c>
      <c r="Q6" s="65"/>
    </row>
    <row r="7" spans="1:17" ht="18" customHeight="1" x14ac:dyDescent="0.2">
      <c r="A7" s="163"/>
      <c r="B7" s="163"/>
      <c r="C7" s="12" t="s">
        <v>78</v>
      </c>
      <c r="D7" s="8" t="s">
        <v>75</v>
      </c>
      <c r="E7" s="9" t="e">
        <f>'Dział.IV.5.3 Referendarz'!E7*100/'Dział.IV.5.3 Referendarz'!P7</f>
        <v>#DIV/0!</v>
      </c>
      <c r="F7" s="60" t="e">
        <f t="shared" si="0"/>
        <v>#DIV/0!</v>
      </c>
      <c r="G7" s="60" t="e">
        <f>'Dział.IV.5.3 Referendarz'!G7*100/'Dział.IV.5.3 Referendarz'!P7</f>
        <v>#DIV/0!</v>
      </c>
      <c r="H7" s="60" t="e">
        <f>'Dział.IV.5.3 Referendarz'!H7*100/'Dział.IV.5.3 Referendarz'!P7</f>
        <v>#DIV/0!</v>
      </c>
      <c r="I7" s="60" t="e">
        <f t="shared" si="1"/>
        <v>#DIV/0!</v>
      </c>
      <c r="J7" s="60" t="e">
        <f>'Dział.IV.5.3 Referendarz'!J7*100/'Dział.IV.5.3 Referendarz'!P7</f>
        <v>#DIV/0!</v>
      </c>
      <c r="K7" s="60" t="e">
        <f>'Dział.IV.5.3 Referendarz'!K7*100/'Dział.IV.5.3 Referendarz'!P7</f>
        <v>#DIV/0!</v>
      </c>
      <c r="L7" s="60" t="e">
        <f t="shared" si="2"/>
        <v>#DIV/0!</v>
      </c>
      <c r="M7" s="9" t="e">
        <f>'Dział.IV.5.3 Referendarz'!M7*100/'Dział.IV.5.3 Referendarz'!P7</f>
        <v>#DIV/0!</v>
      </c>
      <c r="N7" s="9" t="e">
        <f>'Dział.IV.5.3 Referendarz'!N7*100/'Dział.IV.5.3 Referendarz'!P7</f>
        <v>#DIV/0!</v>
      </c>
      <c r="O7" s="9" t="e">
        <f>'Dział.IV.5.3 Referendarz'!O7*100/'Dział.IV.5.3 Referendarz'!P7</f>
        <v>#DIV/0!</v>
      </c>
      <c r="P7" s="61" t="e">
        <f t="shared" si="3"/>
        <v>#DIV/0!</v>
      </c>
      <c r="Q7" s="65"/>
    </row>
    <row r="8" spans="1:17" ht="18" customHeight="1" x14ac:dyDescent="0.2">
      <c r="A8" s="163"/>
      <c r="B8" s="163"/>
      <c r="C8" s="12" t="s">
        <v>79</v>
      </c>
      <c r="D8" s="8" t="s">
        <v>75</v>
      </c>
      <c r="E8" s="9" t="e">
        <f>'Dział.IV.5.3 Referendarz'!E8*100/'Dział.IV.5.3 Referendarz'!P8</f>
        <v>#DIV/0!</v>
      </c>
      <c r="F8" s="60" t="e">
        <f t="shared" si="0"/>
        <v>#DIV/0!</v>
      </c>
      <c r="G8" s="60" t="e">
        <f>'Dział.IV.5.3 Referendarz'!G8*100/'Dział.IV.5.3 Referendarz'!P8</f>
        <v>#DIV/0!</v>
      </c>
      <c r="H8" s="60" t="e">
        <f>'Dział.IV.5.3 Referendarz'!H8*100/'Dział.IV.5.3 Referendarz'!P8</f>
        <v>#DIV/0!</v>
      </c>
      <c r="I8" s="60" t="e">
        <f t="shared" si="1"/>
        <v>#DIV/0!</v>
      </c>
      <c r="J8" s="60" t="e">
        <f>'Dział.IV.5.3 Referendarz'!J8*100/'Dział.IV.5.3 Referendarz'!P8</f>
        <v>#DIV/0!</v>
      </c>
      <c r="K8" s="60" t="e">
        <f>'Dział.IV.5.3 Referendarz'!K8*100/'Dział.IV.5.3 Referendarz'!P8</f>
        <v>#DIV/0!</v>
      </c>
      <c r="L8" s="60" t="e">
        <f t="shared" si="2"/>
        <v>#DIV/0!</v>
      </c>
      <c r="M8" s="9" t="e">
        <f>'Dział.IV.5.3 Referendarz'!M8*100/'Dział.IV.5.3 Referendarz'!P8</f>
        <v>#DIV/0!</v>
      </c>
      <c r="N8" s="9" t="e">
        <f>'Dział.IV.5.3 Referendarz'!N8*100/'Dział.IV.5.3 Referendarz'!P8</f>
        <v>#DIV/0!</v>
      </c>
      <c r="O8" s="9" t="e">
        <f>'Dział.IV.5.3 Referendarz'!O8*100/'Dział.IV.5.3 Referendarz'!P8</f>
        <v>#DIV/0!</v>
      </c>
      <c r="P8" s="61" t="e">
        <f t="shared" si="3"/>
        <v>#DIV/0!</v>
      </c>
      <c r="Q8" s="65"/>
    </row>
    <row r="9" spans="1:17" ht="18" customHeight="1" x14ac:dyDescent="0.2">
      <c r="A9" s="163"/>
      <c r="B9" s="163"/>
      <c r="C9" s="71" t="s">
        <v>80</v>
      </c>
      <c r="D9" s="8" t="s">
        <v>75</v>
      </c>
      <c r="E9" s="9" t="e">
        <f>'Dział.IV.5.3 Referendarz'!E9*100/'Dział.IV.5.3 Referendarz'!P9</f>
        <v>#DIV/0!</v>
      </c>
      <c r="F9" s="60" t="e">
        <f t="shared" si="0"/>
        <v>#DIV/0!</v>
      </c>
      <c r="G9" s="60" t="e">
        <f>'Dział.IV.5.3 Referendarz'!G9*100/'Dział.IV.5.3 Referendarz'!P9</f>
        <v>#DIV/0!</v>
      </c>
      <c r="H9" s="60" t="e">
        <f>'Dział.IV.5.3 Referendarz'!H9*100/'Dział.IV.5.3 Referendarz'!P9</f>
        <v>#DIV/0!</v>
      </c>
      <c r="I9" s="60" t="e">
        <f t="shared" si="1"/>
        <v>#DIV/0!</v>
      </c>
      <c r="J9" s="60" t="e">
        <f>'Dział.IV.5.3 Referendarz'!J9*100/'Dział.IV.5.3 Referendarz'!P9</f>
        <v>#DIV/0!</v>
      </c>
      <c r="K9" s="60" t="e">
        <f>'Dział.IV.5.3 Referendarz'!K9*100/'Dział.IV.5.3 Referendarz'!P9</f>
        <v>#DIV/0!</v>
      </c>
      <c r="L9" s="60" t="e">
        <f t="shared" si="2"/>
        <v>#DIV/0!</v>
      </c>
      <c r="M9" s="9" t="e">
        <f>'Dział.IV.5.3 Referendarz'!M9*100/'Dział.IV.5.3 Referendarz'!P9</f>
        <v>#DIV/0!</v>
      </c>
      <c r="N9" s="9" t="e">
        <f>'Dział.IV.5.3 Referendarz'!N9*100/'Dział.IV.5.3 Referendarz'!P9</f>
        <v>#DIV/0!</v>
      </c>
      <c r="O9" s="9" t="e">
        <f>'Dział.IV.5.3 Referendarz'!O9*100/'Dział.IV.5.3 Referendarz'!P9</f>
        <v>#DIV/0!</v>
      </c>
      <c r="P9" s="61" t="e">
        <f t="shared" si="3"/>
        <v>#DIV/0!</v>
      </c>
      <c r="Q9" s="65"/>
    </row>
    <row r="10" spans="1:17" ht="20.25" customHeight="1" x14ac:dyDescent="0.2">
      <c r="A10" s="165" t="s">
        <v>81</v>
      </c>
      <c r="B10" s="165"/>
      <c r="C10" s="165"/>
      <c r="D10" s="64" t="s">
        <v>36</v>
      </c>
      <c r="E10" s="61" t="e">
        <f>'Dział.IV.5.3 Referendarz'!E10*100/'Dział.IV.5.3 Referendarz'!P10</f>
        <v>#DIV/0!</v>
      </c>
      <c r="F10" s="61" t="e">
        <f t="shared" si="0"/>
        <v>#DIV/0!</v>
      </c>
      <c r="G10" s="61" t="e">
        <f>'Dział.IV.5.3 Referendarz'!G10*100/'Dział.IV.5.3 Referendarz'!P10</f>
        <v>#DIV/0!</v>
      </c>
      <c r="H10" s="61" t="e">
        <f>'Dział.IV.5.3 Referendarz'!H10*100/'Dział.IV.5.3 Referendarz'!P10</f>
        <v>#DIV/0!</v>
      </c>
      <c r="I10" s="61" t="e">
        <f t="shared" si="1"/>
        <v>#DIV/0!</v>
      </c>
      <c r="J10" s="61" t="e">
        <f>'Dział.IV.5.3 Referendarz'!J10*100/'Dział.IV.5.3 Referendarz'!P10</f>
        <v>#DIV/0!</v>
      </c>
      <c r="K10" s="61" t="e">
        <f>'Dział.IV.5.3 Referendarz'!K10*100/'Dział.IV.5.3 Referendarz'!P10</f>
        <v>#DIV/0!</v>
      </c>
      <c r="L10" s="61" t="e">
        <f t="shared" si="2"/>
        <v>#DIV/0!</v>
      </c>
      <c r="M10" s="61" t="e">
        <f>'Dział.IV.5.3 Referendarz'!M10*100/'Dział.IV.5.3 Referendarz'!P10</f>
        <v>#DIV/0!</v>
      </c>
      <c r="N10" s="61" t="e">
        <f>'Dział.IV.5.3 Referendarz'!N10*100/'Dział.IV.5.3 Referendarz'!P10</f>
        <v>#DIV/0!</v>
      </c>
      <c r="O10" s="61" t="e">
        <f>'Dział.IV.5.3 Referendarz'!O10*100/'Dział.IV.5.3 Referendarz'!P10</f>
        <v>#DIV/0!</v>
      </c>
      <c r="P10" s="61" t="e">
        <f t="shared" si="3"/>
        <v>#DIV/0!</v>
      </c>
      <c r="Q10" s="65"/>
    </row>
    <row r="11" spans="1:17" ht="27.75" customHeight="1" x14ac:dyDescent="0.2">
      <c r="A11" s="166" t="s">
        <v>139</v>
      </c>
      <c r="B11" s="166"/>
      <c r="C11" s="166"/>
      <c r="D11" s="166"/>
      <c r="E11" s="61" t="e">
        <f>'Dział.IV.5.3 Referendarz'!E11*100/'Dział.IV.5.3 Referendarz'!P11</f>
        <v>#REF!</v>
      </c>
      <c r="F11" s="72" t="e">
        <f t="shared" si="0"/>
        <v>#REF!</v>
      </c>
      <c r="G11" s="61" t="e">
        <f>'Dział.IV.5.3 Referendarz'!G11*100/'Dział.IV.5.3 Referendarz'!P11</f>
        <v>#REF!</v>
      </c>
      <c r="H11" s="61" t="e">
        <f>'Dział.IV.5.3 Referendarz'!H11*100/'Dział.IV.5.3 Referendarz'!P11</f>
        <v>#REF!</v>
      </c>
      <c r="I11" s="72" t="e">
        <f t="shared" si="1"/>
        <v>#REF!</v>
      </c>
      <c r="J11" s="61" t="e">
        <f>'Dział.IV.5.3 Referendarz'!J11*100/'Dział.IV.5.3 Referendarz'!P11</f>
        <v>#REF!</v>
      </c>
      <c r="K11" s="61" t="e">
        <f>'Dział.IV.5.3 Referendarz'!K11*100/'Dział.IV.5.3 Referendarz'!P11</f>
        <v>#REF!</v>
      </c>
      <c r="L11" s="72" t="e">
        <f t="shared" si="2"/>
        <v>#REF!</v>
      </c>
      <c r="M11" s="61" t="e">
        <f>'Dział.IV.5.3 Referendarz'!M11*100/'Dział.IV.5.3 Referendarz'!P11</f>
        <v>#REF!</v>
      </c>
      <c r="N11" s="61" t="e">
        <f>'Dział.IV.5.3 Referendarz'!N11*100/'Dział.IV.5.3 Referendarz'!P11</f>
        <v>#REF!</v>
      </c>
      <c r="O11" s="61" t="e">
        <f>'Dział.IV.5.3 Referendarz'!O11*100/'Dział.IV.5.3 Referendarz'!P11</f>
        <v>#REF!</v>
      </c>
      <c r="P11" s="72" t="e">
        <f t="shared" si="3"/>
        <v>#REF!</v>
      </c>
      <c r="Q11" s="65"/>
    </row>
    <row r="162" ht="13.5" customHeight="1" x14ac:dyDescent="0.2"/>
  </sheetData>
  <sheetProtection selectLockedCells="1" selectUnlockedCells="1"/>
  <mergeCells count="11">
    <mergeCell ref="E2:P2"/>
    <mergeCell ref="A4:A9"/>
    <mergeCell ref="B4:B9"/>
    <mergeCell ref="A10:C10"/>
    <mergeCell ref="A11:D11"/>
    <mergeCell ref="A1:P1"/>
    <mergeCell ref="Q1:Q3"/>
    <mergeCell ref="A2:A3"/>
    <mergeCell ref="B2:B3"/>
    <mergeCell ref="C2:C3"/>
    <mergeCell ref="D2:D3"/>
  </mergeCells>
  <printOptions horizontalCentered="1"/>
  <pageMargins left="0" right="0" top="0.59027777777777779" bottom="0.39374999999999999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5" sqref="E5"/>
    </sheetView>
  </sheetViews>
  <sheetFormatPr defaultColWidth="8.875" defaultRowHeight="14.25" x14ac:dyDescent="0.2"/>
  <cols>
    <col min="1" max="1" width="50.5" style="1" customWidth="1"/>
    <col min="2" max="2" width="79.125" style="1" customWidth="1"/>
    <col min="3" max="16384" width="8.875" style="1"/>
  </cols>
  <sheetData>
    <row r="1" spans="1:2" ht="101.25" customHeight="1" x14ac:dyDescent="0.2">
      <c r="A1" s="169" t="s">
        <v>145</v>
      </c>
      <c r="B1" s="169"/>
    </row>
    <row r="2" spans="1:2" ht="116.25" customHeight="1" x14ac:dyDescent="0.2">
      <c r="A2" s="77" t="s">
        <v>146</v>
      </c>
      <c r="B2" s="78"/>
    </row>
    <row r="3" spans="1:2" ht="111.75" customHeight="1" x14ac:dyDescent="0.2">
      <c r="A3" s="77" t="s">
        <v>147</v>
      </c>
      <c r="B3" s="78"/>
    </row>
    <row r="4" spans="1:2" ht="101.25" customHeight="1" x14ac:dyDescent="0.2">
      <c r="A4" s="77" t="s">
        <v>148</v>
      </c>
      <c r="B4" s="78"/>
    </row>
    <row r="5" spans="1:2" ht="101.25" customHeight="1" x14ac:dyDescent="0.2">
      <c r="A5" s="77" t="s">
        <v>149</v>
      </c>
      <c r="B5" s="78"/>
    </row>
  </sheetData>
  <sheetProtection selectLockedCells="1" selectUnlockedCells="1"/>
  <mergeCells count="1">
    <mergeCell ref="A1:B1"/>
  </mergeCells>
  <printOptions horizontalCentered="1"/>
  <pageMargins left="0" right="0" top="0.59027777777777779" bottom="0.39374999999999999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0" zoomScaleNormal="80" workbookViewId="0">
      <selection activeCell="A13" sqref="A13"/>
    </sheetView>
  </sheetViews>
  <sheetFormatPr defaultColWidth="8.875" defaultRowHeight="14.25" x14ac:dyDescent="0.2"/>
  <cols>
    <col min="1" max="1" width="8.5" style="1" customWidth="1"/>
    <col min="2" max="2" width="18.875" style="1" customWidth="1"/>
    <col min="3" max="3" width="7.625" style="1" customWidth="1"/>
    <col min="4" max="4" width="10.625" style="1" customWidth="1"/>
    <col min="5" max="12" width="7.125" style="1" customWidth="1"/>
    <col min="13" max="13" width="8.875" style="1"/>
    <col min="14" max="17" width="7.5" style="1" customWidth="1"/>
    <col min="18" max="18" width="10.625" style="1" customWidth="1"/>
    <col min="19" max="19" width="16.375" style="1" customWidth="1"/>
    <col min="20" max="16384" width="8.875" style="1"/>
  </cols>
  <sheetData>
    <row r="1" spans="1:18" ht="25.5" customHeight="1" x14ac:dyDescent="0.2">
      <c r="A1" s="173" t="s">
        <v>150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79"/>
    </row>
    <row r="2" spans="1:18" ht="20.25" customHeight="1" x14ac:dyDescent="0.2">
      <c r="A2" s="174" t="s">
        <v>62</v>
      </c>
      <c r="B2" s="175" t="s">
        <v>40</v>
      </c>
      <c r="C2" s="113" t="s">
        <v>151</v>
      </c>
      <c r="D2" s="113"/>
      <c r="E2" s="113"/>
      <c r="F2" s="113"/>
      <c r="G2" s="113"/>
      <c r="H2" s="113"/>
      <c r="I2" s="113"/>
      <c r="J2" s="113"/>
      <c r="K2" s="113"/>
      <c r="L2" s="113"/>
      <c r="M2" s="113" t="s">
        <v>152</v>
      </c>
      <c r="N2" s="113"/>
      <c r="O2" s="113"/>
      <c r="P2" s="113"/>
      <c r="Q2" s="113"/>
      <c r="R2" s="79"/>
    </row>
    <row r="3" spans="1:18" ht="18.75" customHeight="1" x14ac:dyDescent="0.2">
      <c r="A3" s="174"/>
      <c r="B3" s="175"/>
      <c r="C3" s="171" t="s">
        <v>153</v>
      </c>
      <c r="D3" s="176" t="s">
        <v>154</v>
      </c>
      <c r="E3" s="123" t="s">
        <v>155</v>
      </c>
      <c r="F3" s="123"/>
      <c r="G3" s="123"/>
      <c r="H3" s="123"/>
      <c r="I3" s="123"/>
      <c r="J3" s="123"/>
      <c r="K3" s="123"/>
      <c r="L3" s="123"/>
      <c r="M3" s="171" t="s">
        <v>156</v>
      </c>
      <c r="N3" s="171" t="s">
        <v>157</v>
      </c>
      <c r="O3" s="171" t="s">
        <v>158</v>
      </c>
      <c r="P3" s="171" t="s">
        <v>159</v>
      </c>
      <c r="Q3" s="171" t="s">
        <v>160</v>
      </c>
      <c r="R3" s="79"/>
    </row>
    <row r="4" spans="1:18" ht="105.75" customHeight="1" x14ac:dyDescent="0.2">
      <c r="A4" s="174"/>
      <c r="B4" s="175"/>
      <c r="C4" s="171"/>
      <c r="D4" s="176"/>
      <c r="E4" s="82" t="s">
        <v>161</v>
      </c>
      <c r="F4" s="81" t="s">
        <v>162</v>
      </c>
      <c r="G4" s="82" t="s">
        <v>163</v>
      </c>
      <c r="H4" s="81" t="s">
        <v>162</v>
      </c>
      <c r="I4" s="81" t="s">
        <v>164</v>
      </c>
      <c r="J4" s="81" t="s">
        <v>162</v>
      </c>
      <c r="K4" s="81" t="s">
        <v>165</v>
      </c>
      <c r="L4" s="81" t="s">
        <v>162</v>
      </c>
      <c r="M4" s="171"/>
      <c r="N4" s="171"/>
      <c r="O4" s="171"/>
      <c r="P4" s="171"/>
      <c r="Q4" s="171"/>
      <c r="R4" s="79"/>
    </row>
    <row r="5" spans="1:18" ht="20.25" customHeight="1" x14ac:dyDescent="0.2">
      <c r="A5" s="2" t="s">
        <v>74</v>
      </c>
      <c r="B5" s="80" t="s">
        <v>75</v>
      </c>
      <c r="C5" s="9">
        <f t="shared" ref="C5:C10" si="0">SUM(D5+E5+G5+I5+K5)</f>
        <v>0</v>
      </c>
      <c r="D5" s="9"/>
      <c r="E5" s="9"/>
      <c r="F5" s="9"/>
      <c r="G5" s="9"/>
      <c r="H5" s="9"/>
      <c r="I5" s="9"/>
      <c r="J5" s="9"/>
      <c r="K5" s="9"/>
      <c r="L5" s="9"/>
      <c r="M5" s="83">
        <f t="shared" ref="M5:M12" si="1">N5+O5+P5+Q5</f>
        <v>0</v>
      </c>
      <c r="N5" s="9"/>
      <c r="O5" s="9"/>
      <c r="P5" s="9"/>
      <c r="Q5" s="9"/>
      <c r="R5" s="79"/>
    </row>
    <row r="6" spans="1:18" ht="20.25" customHeight="1" x14ac:dyDescent="0.2">
      <c r="A6" s="2" t="s">
        <v>76</v>
      </c>
      <c r="B6" s="80" t="s">
        <v>75</v>
      </c>
      <c r="C6" s="9">
        <f t="shared" si="0"/>
        <v>0</v>
      </c>
      <c r="D6" s="9"/>
      <c r="E6" s="9"/>
      <c r="F6" s="9"/>
      <c r="G6" s="9"/>
      <c r="H6" s="9"/>
      <c r="I6" s="9"/>
      <c r="J6" s="9"/>
      <c r="K6" s="9"/>
      <c r="L6" s="9"/>
      <c r="M6" s="83">
        <f t="shared" si="1"/>
        <v>0</v>
      </c>
      <c r="N6" s="9"/>
      <c r="O6" s="9"/>
      <c r="P6" s="9"/>
      <c r="Q6" s="9"/>
      <c r="R6" s="79"/>
    </row>
    <row r="7" spans="1:18" ht="20.25" customHeight="1" x14ac:dyDescent="0.2">
      <c r="A7" s="2" t="s">
        <v>77</v>
      </c>
      <c r="B7" s="80" t="s">
        <v>75</v>
      </c>
      <c r="C7" s="9">
        <f t="shared" si="0"/>
        <v>0</v>
      </c>
      <c r="D7" s="9"/>
      <c r="E7" s="9"/>
      <c r="F7" s="9"/>
      <c r="G7" s="9"/>
      <c r="H7" s="9"/>
      <c r="I7" s="9"/>
      <c r="J7" s="9"/>
      <c r="K7" s="9"/>
      <c r="L7" s="9"/>
      <c r="M7" s="83">
        <f t="shared" si="1"/>
        <v>0</v>
      </c>
      <c r="N7" s="9"/>
      <c r="O7" s="9"/>
      <c r="P7" s="9"/>
      <c r="Q7" s="9"/>
      <c r="R7" s="79"/>
    </row>
    <row r="8" spans="1:18" ht="20.25" customHeight="1" x14ac:dyDescent="0.25">
      <c r="A8" s="2" t="s">
        <v>78</v>
      </c>
      <c r="B8" s="80" t="s">
        <v>75</v>
      </c>
      <c r="C8" s="9">
        <f t="shared" si="0"/>
        <v>0</v>
      </c>
      <c r="D8" s="30"/>
      <c r="E8" s="30"/>
      <c r="F8" s="30"/>
      <c r="G8" s="30"/>
      <c r="H8" s="30"/>
      <c r="I8" s="30"/>
      <c r="J8" s="30"/>
      <c r="K8" s="30"/>
      <c r="L8" s="30"/>
      <c r="M8" s="83">
        <f t="shared" si="1"/>
        <v>0</v>
      </c>
      <c r="N8" s="30"/>
      <c r="O8" s="30"/>
      <c r="P8" s="30"/>
      <c r="Q8" s="30"/>
    </row>
    <row r="9" spans="1:18" ht="20.25" customHeight="1" x14ac:dyDescent="0.25">
      <c r="A9" s="2" t="s">
        <v>79</v>
      </c>
      <c r="B9" s="80" t="s">
        <v>75</v>
      </c>
      <c r="C9" s="9">
        <f t="shared" si="0"/>
        <v>0</v>
      </c>
      <c r="D9" s="30"/>
      <c r="E9" s="30"/>
      <c r="F9" s="30"/>
      <c r="G9" s="30"/>
      <c r="H9" s="30"/>
      <c r="I9" s="30"/>
      <c r="J9" s="30"/>
      <c r="K9" s="30"/>
      <c r="L9" s="30"/>
      <c r="M9" s="83">
        <f t="shared" si="1"/>
        <v>0</v>
      </c>
      <c r="N9" s="30"/>
      <c r="O9" s="30"/>
      <c r="P9" s="30"/>
      <c r="Q9" s="30"/>
    </row>
    <row r="10" spans="1:18" ht="20.25" customHeight="1" x14ac:dyDescent="0.25">
      <c r="A10" s="2" t="s">
        <v>80</v>
      </c>
      <c r="B10" s="80" t="s">
        <v>75</v>
      </c>
      <c r="C10" s="9">
        <f t="shared" si="0"/>
        <v>0</v>
      </c>
      <c r="D10" s="30"/>
      <c r="E10" s="30"/>
      <c r="F10" s="30"/>
      <c r="G10" s="30"/>
      <c r="H10" s="30"/>
      <c r="I10" s="30"/>
      <c r="J10" s="30"/>
      <c r="K10" s="30"/>
      <c r="L10" s="30"/>
      <c r="M10" s="83">
        <f t="shared" si="1"/>
        <v>0</v>
      </c>
      <c r="N10" s="30"/>
      <c r="O10" s="30"/>
      <c r="P10" s="30"/>
      <c r="Q10" s="30"/>
    </row>
    <row r="11" spans="1:18" ht="15" x14ac:dyDescent="0.2">
      <c r="A11" s="170" t="s">
        <v>81</v>
      </c>
      <c r="B11" s="172" t="s">
        <v>75</v>
      </c>
      <c r="C11" s="170">
        <f>C5+C6+C7+C8+C9+C10</f>
        <v>0</v>
      </c>
      <c r="D11" s="170">
        <f>D5+D6+D7+D8+D9+D10</f>
        <v>0</v>
      </c>
      <c r="E11" s="170" t="e">
        <f>#REF!+#REF!+#REF!+#REF!+#REF!+#REF!</f>
        <v>#REF!</v>
      </c>
      <c r="F11" s="170" t="e">
        <f>#REF!+#REF!+#REF!+#REF!+#REF!+#REF!</f>
        <v>#REF!</v>
      </c>
      <c r="G11" s="170" t="e">
        <f>#REF!+#REF!+#REF!+#REF!+#REF!+#REF!</f>
        <v>#REF!</v>
      </c>
      <c r="H11" s="170" t="e">
        <f>#REF!+#REF!+#REF!+#REF!+#REF!+#REF!</f>
        <v>#REF!</v>
      </c>
      <c r="I11" s="170" t="e">
        <f>#REF!+#REF!+#REF!+#REF!+#REF!+#REF!</f>
        <v>#REF!</v>
      </c>
      <c r="J11" s="170" t="e">
        <f>#REF!+#REF!+#REF!+#REF!+#REF!+#REF!</f>
        <v>#REF!</v>
      </c>
      <c r="K11" s="170" t="e">
        <f>#REF!+#REF!+#REF!+#REF!+#REF!+#REF!</f>
        <v>#REF!</v>
      </c>
      <c r="L11" s="170" t="e">
        <f>#REF!+#REF!+#REF!+#REF!+#REF!+#REF!</f>
        <v>#REF!</v>
      </c>
      <c r="M11" s="84">
        <f t="shared" si="1"/>
        <v>0</v>
      </c>
      <c r="N11" s="61">
        <f>N5+N6+N7+N8+N9+N10</f>
        <v>0</v>
      </c>
      <c r="O11" s="61">
        <f>O5+O6+O7+O8+O9+O10</f>
        <v>0</v>
      </c>
      <c r="P11" s="61">
        <f>P5+P6+P7+P8+P9+P10</f>
        <v>0</v>
      </c>
      <c r="Q11" s="61">
        <f>Q5+Q6+Q7+Q8+Q9+Q10</f>
        <v>0</v>
      </c>
    </row>
    <row r="12" spans="1:18" ht="15" x14ac:dyDescent="0.2">
      <c r="A12" s="170"/>
      <c r="B12" s="172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85" t="e">
        <f t="shared" si="1"/>
        <v>#DIV/0!</v>
      </c>
      <c r="N12" s="86" t="e">
        <f>N11/M11</f>
        <v>#DIV/0!</v>
      </c>
      <c r="O12" s="86" t="e">
        <f>O11/M11</f>
        <v>#DIV/0!</v>
      </c>
      <c r="P12" s="86" t="e">
        <f>P11/M11</f>
        <v>#DIV/0!</v>
      </c>
      <c r="Q12" s="86" t="e">
        <f>Q11/M11</f>
        <v>#DIV/0!</v>
      </c>
    </row>
    <row r="13" spans="1:18" ht="21" customHeight="1" x14ac:dyDescent="0.2">
      <c r="A13" s="166" t="s">
        <v>166</v>
      </c>
      <c r="B13" s="166"/>
      <c r="C13" s="170" t="e">
        <f>C11+#REF!+#REF!</f>
        <v>#REF!</v>
      </c>
      <c r="D13" s="170" t="e">
        <f>#REF!+#REF!+#REF!</f>
        <v>#REF!</v>
      </c>
      <c r="E13" s="170" t="e">
        <f>#REF!+#REF!+#REF!</f>
        <v>#REF!</v>
      </c>
      <c r="F13" s="170" t="e">
        <f>#REF!+#REF!+#REF!</f>
        <v>#REF!</v>
      </c>
      <c r="G13" s="170" t="e">
        <f>#REF!+#REF!+#REF!</f>
        <v>#REF!</v>
      </c>
      <c r="H13" s="170" t="e">
        <f>#REF!+#REF!+#REF!</f>
        <v>#REF!</v>
      </c>
      <c r="I13" s="170" t="e">
        <f>#REF!+#REF!+#REF!</f>
        <v>#REF!</v>
      </c>
      <c r="J13" s="170" t="e">
        <f>#REF!+#REF!+#REF!</f>
        <v>#REF!</v>
      </c>
      <c r="K13" s="170" t="e">
        <f>#REF!+#REF!+#REF!</f>
        <v>#REF!</v>
      </c>
      <c r="L13" s="170" t="e">
        <f>#REF!+#REF!+#REF!</f>
        <v>#REF!</v>
      </c>
      <c r="M13" s="84" t="e">
        <f>#REF!+#REF!+#REF!</f>
        <v>#REF!</v>
      </c>
      <c r="N13" s="61" t="e">
        <f>#REF!+#REF!+#REF!</f>
        <v>#REF!</v>
      </c>
      <c r="O13" s="61" t="e">
        <f>#REF!+#REF!+#REF!</f>
        <v>#REF!</v>
      </c>
      <c r="P13" s="61" t="e">
        <f>#REF!+#REF!+#REF!</f>
        <v>#REF!</v>
      </c>
      <c r="Q13" s="61" t="e">
        <f>#REF!+#REF!+#REF!</f>
        <v>#REF!</v>
      </c>
    </row>
    <row r="14" spans="1:18" ht="22.5" customHeight="1" x14ac:dyDescent="0.2">
      <c r="A14" s="166"/>
      <c r="B14" s="166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87" t="e">
        <f>N14+O14+P14+Q14</f>
        <v>#REF!</v>
      </c>
      <c r="N14" s="88" t="e">
        <f>N13/M13</f>
        <v>#REF!</v>
      </c>
      <c r="O14" s="88" t="e">
        <f>O13/M13</f>
        <v>#REF!</v>
      </c>
      <c r="P14" s="88" t="e">
        <f>P13/M13</f>
        <v>#REF!</v>
      </c>
      <c r="Q14" s="88" t="e">
        <f>Q13/M13</f>
        <v>#REF!</v>
      </c>
    </row>
    <row r="16" spans="1:18" x14ac:dyDescent="0.2">
      <c r="A16" s="1" t="s">
        <v>167</v>
      </c>
    </row>
  </sheetData>
  <sheetProtection selectLockedCells="1" selectUnlockedCells="1"/>
  <mergeCells count="36">
    <mergeCell ref="A1:Q1"/>
    <mergeCell ref="A2:A4"/>
    <mergeCell ref="B2:B4"/>
    <mergeCell ref="C2:L2"/>
    <mergeCell ref="M2:Q2"/>
    <mergeCell ref="C3:C4"/>
    <mergeCell ref="D3:D4"/>
    <mergeCell ref="E3:L3"/>
    <mergeCell ref="M3:M4"/>
    <mergeCell ref="N3:N4"/>
    <mergeCell ref="O3:O4"/>
    <mergeCell ref="P3:P4"/>
    <mergeCell ref="Q3:Q4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</mergeCells>
  <printOptions horizontalCentered="1"/>
  <pageMargins left="0" right="0" top="0.39374999999999999" bottom="0.19652777777777777" header="0.51180555555555551" footer="0.51180555555555551"/>
  <pageSetup paperSize="9" scale="85" firstPageNumber="0" pageOrder="overThenDown" orientation="landscape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80" zoomScaleNormal="80" workbookViewId="0">
      <selection activeCell="A13" sqref="A13"/>
    </sheetView>
  </sheetViews>
  <sheetFormatPr defaultColWidth="8.875" defaultRowHeight="14.25" x14ac:dyDescent="0.2"/>
  <cols>
    <col min="1" max="3" width="6.75" style="1" customWidth="1"/>
    <col min="4" max="4" width="9.875" style="1" customWidth="1"/>
    <col min="5" max="5" width="17.875" style="1" customWidth="1"/>
    <col min="6" max="6" width="7.625" style="1" customWidth="1"/>
    <col min="7" max="7" width="7.5" style="1" customWidth="1"/>
    <col min="8" max="15" width="6.75" style="1" customWidth="1"/>
    <col min="16" max="16" width="8.875" style="1"/>
    <col min="17" max="20" width="7.5" style="1" customWidth="1"/>
    <col min="21" max="21" width="10.625" style="1" customWidth="1"/>
    <col min="22" max="22" width="16.375" style="1" customWidth="1"/>
    <col min="23" max="16384" width="8.875" style="1"/>
  </cols>
  <sheetData>
    <row r="1" spans="1:21" ht="25.5" customHeight="1" x14ac:dyDescent="0.2">
      <c r="A1" s="178" t="s">
        <v>168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79"/>
    </row>
    <row r="2" spans="1:21" ht="20.25" customHeight="1" x14ac:dyDescent="0.2">
      <c r="A2" s="179" t="s">
        <v>16</v>
      </c>
      <c r="B2" s="179" t="s">
        <v>83</v>
      </c>
      <c r="C2" s="179" t="s">
        <v>84</v>
      </c>
      <c r="D2" s="174" t="s">
        <v>62</v>
      </c>
      <c r="E2" s="175" t="s">
        <v>40</v>
      </c>
      <c r="F2" s="113" t="s">
        <v>151</v>
      </c>
      <c r="G2" s="113"/>
      <c r="H2" s="113"/>
      <c r="I2" s="113"/>
      <c r="J2" s="113"/>
      <c r="K2" s="113"/>
      <c r="L2" s="113"/>
      <c r="M2" s="113"/>
      <c r="N2" s="113"/>
      <c r="O2" s="113"/>
      <c r="P2" s="113" t="s">
        <v>152</v>
      </c>
      <c r="Q2" s="113"/>
      <c r="R2" s="113"/>
      <c r="S2" s="113"/>
      <c r="T2" s="113"/>
      <c r="U2" s="79"/>
    </row>
    <row r="3" spans="1:21" ht="18.75" customHeight="1" x14ac:dyDescent="0.2">
      <c r="A3" s="179"/>
      <c r="B3" s="179"/>
      <c r="C3" s="179"/>
      <c r="D3" s="174"/>
      <c r="E3" s="175"/>
      <c r="F3" s="171" t="s">
        <v>153</v>
      </c>
      <c r="G3" s="176" t="s">
        <v>154</v>
      </c>
      <c r="H3" s="123" t="s">
        <v>155</v>
      </c>
      <c r="I3" s="123"/>
      <c r="J3" s="123"/>
      <c r="K3" s="123"/>
      <c r="L3" s="123"/>
      <c r="M3" s="123"/>
      <c r="N3" s="123"/>
      <c r="O3" s="123"/>
      <c r="P3" s="171" t="s">
        <v>156</v>
      </c>
      <c r="Q3" s="171" t="s">
        <v>157</v>
      </c>
      <c r="R3" s="171" t="s">
        <v>158</v>
      </c>
      <c r="S3" s="171" t="s">
        <v>159</v>
      </c>
      <c r="T3" s="171" t="s">
        <v>160</v>
      </c>
      <c r="U3" s="79"/>
    </row>
    <row r="4" spans="1:21" ht="110.25" customHeight="1" x14ac:dyDescent="0.2">
      <c r="A4" s="179"/>
      <c r="B4" s="179"/>
      <c r="C4" s="179"/>
      <c r="D4" s="174"/>
      <c r="E4" s="175"/>
      <c r="F4" s="171"/>
      <c r="G4" s="176"/>
      <c r="H4" s="82" t="s">
        <v>161</v>
      </c>
      <c r="I4" s="81" t="s">
        <v>162</v>
      </c>
      <c r="J4" s="82" t="s">
        <v>163</v>
      </c>
      <c r="K4" s="81" t="s">
        <v>162</v>
      </c>
      <c r="L4" s="81" t="s">
        <v>164</v>
      </c>
      <c r="M4" s="81" t="s">
        <v>162</v>
      </c>
      <c r="N4" s="81" t="s">
        <v>165</v>
      </c>
      <c r="O4" s="81" t="s">
        <v>162</v>
      </c>
      <c r="P4" s="171"/>
      <c r="Q4" s="171"/>
      <c r="R4" s="171"/>
      <c r="S4" s="171"/>
      <c r="T4" s="171"/>
      <c r="U4" s="79"/>
    </row>
    <row r="5" spans="1:21" ht="20.25" customHeight="1" x14ac:dyDescent="0.2">
      <c r="A5" s="177" t="s">
        <v>169</v>
      </c>
      <c r="B5" s="177"/>
      <c r="C5" s="177"/>
      <c r="D5" s="2" t="s">
        <v>74</v>
      </c>
      <c r="E5" s="80" t="s">
        <v>75</v>
      </c>
      <c r="F5" s="9">
        <f t="shared" ref="F5:F10" si="0">SUM(G5+H5+J5+L5+N5)</f>
        <v>0</v>
      </c>
      <c r="G5" s="9"/>
      <c r="H5" s="9"/>
      <c r="I5" s="9"/>
      <c r="J5" s="9"/>
      <c r="K5" s="9"/>
      <c r="L5" s="9"/>
      <c r="M5" s="9"/>
      <c r="N5" s="9"/>
      <c r="O5" s="9"/>
      <c r="P5" s="83">
        <f t="shared" ref="P5:P12" si="1">Q5+R5+S5+T5</f>
        <v>0</v>
      </c>
      <c r="Q5" s="9"/>
      <c r="R5" s="9"/>
      <c r="S5" s="9"/>
      <c r="T5" s="9"/>
      <c r="U5" s="79"/>
    </row>
    <row r="6" spans="1:21" ht="20.25" customHeight="1" x14ac:dyDescent="0.2">
      <c r="A6" s="177"/>
      <c r="B6" s="177"/>
      <c r="C6" s="177"/>
      <c r="D6" s="2" t="s">
        <v>76</v>
      </c>
      <c r="E6" s="80" t="s">
        <v>75</v>
      </c>
      <c r="F6" s="9">
        <f t="shared" si="0"/>
        <v>0</v>
      </c>
      <c r="G6" s="9"/>
      <c r="H6" s="9"/>
      <c r="I6" s="9"/>
      <c r="J6" s="9"/>
      <c r="K6" s="9"/>
      <c r="L6" s="9"/>
      <c r="M6" s="9"/>
      <c r="N6" s="9"/>
      <c r="O6" s="9"/>
      <c r="P6" s="83">
        <f t="shared" si="1"/>
        <v>0</v>
      </c>
      <c r="Q6" s="9"/>
      <c r="R6" s="9"/>
      <c r="S6" s="9"/>
      <c r="T6" s="9"/>
      <c r="U6" s="79"/>
    </row>
    <row r="7" spans="1:21" ht="20.25" customHeight="1" x14ac:dyDescent="0.2">
      <c r="A7" s="177"/>
      <c r="B7" s="177"/>
      <c r="C7" s="177"/>
      <c r="D7" s="2" t="s">
        <v>77</v>
      </c>
      <c r="E7" s="80" t="s">
        <v>75</v>
      </c>
      <c r="F7" s="9">
        <f t="shared" si="0"/>
        <v>0</v>
      </c>
      <c r="G7" s="9"/>
      <c r="H7" s="9"/>
      <c r="I7" s="9"/>
      <c r="J7" s="9"/>
      <c r="K7" s="9"/>
      <c r="L7" s="9"/>
      <c r="M7" s="9"/>
      <c r="N7" s="9"/>
      <c r="O7" s="9"/>
      <c r="P7" s="83">
        <f t="shared" si="1"/>
        <v>0</v>
      </c>
      <c r="Q7" s="9"/>
      <c r="R7" s="9"/>
      <c r="S7" s="9"/>
      <c r="T7" s="9"/>
      <c r="U7" s="79"/>
    </row>
    <row r="8" spans="1:21" ht="20.25" customHeight="1" x14ac:dyDescent="0.25">
      <c r="A8" s="177"/>
      <c r="B8" s="177"/>
      <c r="C8" s="177"/>
      <c r="D8" s="2" t="s">
        <v>78</v>
      </c>
      <c r="E8" s="80" t="s">
        <v>75</v>
      </c>
      <c r="F8" s="9">
        <f t="shared" si="0"/>
        <v>0</v>
      </c>
      <c r="G8" s="30"/>
      <c r="H8" s="30"/>
      <c r="I8" s="30"/>
      <c r="J8" s="30"/>
      <c r="K8" s="30"/>
      <c r="L8" s="30"/>
      <c r="M8" s="30"/>
      <c r="N8" s="30"/>
      <c r="O8" s="30"/>
      <c r="P8" s="83">
        <f t="shared" si="1"/>
        <v>0</v>
      </c>
      <c r="Q8" s="30"/>
      <c r="R8" s="30"/>
      <c r="S8" s="30"/>
      <c r="T8" s="30"/>
    </row>
    <row r="9" spans="1:21" ht="20.25" customHeight="1" x14ac:dyDescent="0.25">
      <c r="A9" s="177"/>
      <c r="B9" s="177"/>
      <c r="C9" s="177"/>
      <c r="D9" s="2" t="s">
        <v>79</v>
      </c>
      <c r="E9" s="80" t="s">
        <v>75</v>
      </c>
      <c r="F9" s="9">
        <f t="shared" si="0"/>
        <v>0</v>
      </c>
      <c r="G9" s="30"/>
      <c r="H9" s="30"/>
      <c r="I9" s="30"/>
      <c r="J9" s="30"/>
      <c r="K9" s="30"/>
      <c r="L9" s="30"/>
      <c r="M9" s="30"/>
      <c r="N9" s="30"/>
      <c r="O9" s="30"/>
      <c r="P9" s="83">
        <f t="shared" si="1"/>
        <v>0</v>
      </c>
      <c r="Q9" s="30"/>
      <c r="R9" s="30"/>
      <c r="S9" s="30"/>
      <c r="T9" s="30"/>
    </row>
    <row r="10" spans="1:21" ht="20.25" customHeight="1" x14ac:dyDescent="0.25">
      <c r="A10" s="177"/>
      <c r="B10" s="177"/>
      <c r="C10" s="177"/>
      <c r="D10" s="89" t="s">
        <v>80</v>
      </c>
      <c r="E10" s="80" t="s">
        <v>75</v>
      </c>
      <c r="F10" s="9">
        <f t="shared" si="0"/>
        <v>0</v>
      </c>
      <c r="G10" s="30"/>
      <c r="H10" s="30"/>
      <c r="I10" s="30"/>
      <c r="J10" s="30"/>
      <c r="K10" s="30"/>
      <c r="L10" s="30"/>
      <c r="M10" s="30"/>
      <c r="N10" s="30"/>
      <c r="O10" s="30"/>
      <c r="P10" s="83">
        <f t="shared" si="1"/>
        <v>0</v>
      </c>
      <c r="Q10" s="30"/>
      <c r="R10" s="30"/>
      <c r="S10" s="30"/>
      <c r="T10" s="30"/>
    </row>
    <row r="11" spans="1:21" ht="15" x14ac:dyDescent="0.2">
      <c r="A11" s="170" t="s">
        <v>81</v>
      </c>
      <c r="B11" s="170"/>
      <c r="C11" s="170"/>
      <c r="D11" s="170"/>
      <c r="E11" s="172" t="s">
        <v>75</v>
      </c>
      <c r="F11" s="170">
        <f>F5+F6+F7+F8+F9+F10</f>
        <v>0</v>
      </c>
      <c r="G11" s="170">
        <f>G5+G6+G7+G8+G9+G10</f>
        <v>0</v>
      </c>
      <c r="H11" s="170" t="e">
        <f>#REF!+#REF!+#REF!+#REF!+#REF!+#REF!</f>
        <v>#REF!</v>
      </c>
      <c r="I11" s="170" t="e">
        <f>#REF!+#REF!+#REF!+#REF!+#REF!+#REF!</f>
        <v>#REF!</v>
      </c>
      <c r="J11" s="170" t="e">
        <f>#REF!+#REF!+#REF!+#REF!+#REF!+#REF!</f>
        <v>#REF!</v>
      </c>
      <c r="K11" s="170" t="e">
        <f>#REF!+#REF!+#REF!+#REF!+#REF!+#REF!</f>
        <v>#REF!</v>
      </c>
      <c r="L11" s="170" t="e">
        <f>#REF!+#REF!+#REF!+#REF!+#REF!+#REF!</f>
        <v>#REF!</v>
      </c>
      <c r="M11" s="170" t="e">
        <f>#REF!+#REF!+#REF!+#REF!+#REF!+#REF!</f>
        <v>#REF!</v>
      </c>
      <c r="N11" s="170" t="e">
        <f>#REF!+#REF!+#REF!+#REF!+#REF!+#REF!</f>
        <v>#REF!</v>
      </c>
      <c r="O11" s="170" t="e">
        <f>#REF!+#REF!+#REF!+#REF!+#REF!+#REF!</f>
        <v>#REF!</v>
      </c>
      <c r="P11" s="84">
        <f t="shared" si="1"/>
        <v>0</v>
      </c>
      <c r="Q11" s="61">
        <f>Q5+Q6+Q7+Q8+Q9+Q10</f>
        <v>0</v>
      </c>
      <c r="R11" s="61">
        <f>R5+R6+R7+R8+R9+R10</f>
        <v>0</v>
      </c>
      <c r="S11" s="61">
        <f>S5+S6+S7+S8+S9+S10</f>
        <v>0</v>
      </c>
      <c r="T11" s="61">
        <f>T5+T6+T7+T8+T9+T10</f>
        <v>0</v>
      </c>
    </row>
    <row r="12" spans="1:21" ht="15" x14ac:dyDescent="0.2">
      <c r="A12" s="170"/>
      <c r="B12" s="170"/>
      <c r="C12" s="170"/>
      <c r="D12" s="170"/>
      <c r="E12" s="172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85" t="e">
        <f t="shared" si="1"/>
        <v>#DIV/0!</v>
      </c>
      <c r="Q12" s="86" t="e">
        <f>Q11/P11</f>
        <v>#DIV/0!</v>
      </c>
      <c r="R12" s="86" t="e">
        <f>R11/P11</f>
        <v>#DIV/0!</v>
      </c>
      <c r="S12" s="86" t="e">
        <f>S11/P11</f>
        <v>#DIV/0!</v>
      </c>
      <c r="T12" s="86" t="e">
        <f>T11/P11</f>
        <v>#DIV/0!</v>
      </c>
    </row>
    <row r="13" spans="1:21" ht="21" customHeight="1" x14ac:dyDescent="0.2">
      <c r="A13" s="166" t="s">
        <v>166</v>
      </c>
      <c r="B13" s="166"/>
      <c r="C13" s="166"/>
      <c r="D13" s="166"/>
      <c r="E13" s="166"/>
      <c r="F13" s="170" t="e">
        <f>F11+#REF!+#REF!</f>
        <v>#REF!</v>
      </c>
      <c r="G13" s="170" t="e">
        <f>#REF!+#REF!+#REF!</f>
        <v>#REF!</v>
      </c>
      <c r="H13" s="170" t="e">
        <f>#REF!+#REF!+#REF!</f>
        <v>#REF!</v>
      </c>
      <c r="I13" s="170" t="e">
        <f>#REF!+#REF!+#REF!</f>
        <v>#REF!</v>
      </c>
      <c r="J13" s="170" t="e">
        <f>#REF!+#REF!+#REF!</f>
        <v>#REF!</v>
      </c>
      <c r="K13" s="170" t="e">
        <f>#REF!+#REF!+#REF!</f>
        <v>#REF!</v>
      </c>
      <c r="L13" s="170" t="e">
        <f>#REF!+#REF!+#REF!</f>
        <v>#REF!</v>
      </c>
      <c r="M13" s="170" t="e">
        <f>#REF!+#REF!+#REF!</f>
        <v>#REF!</v>
      </c>
      <c r="N13" s="170" t="e">
        <f>#REF!+#REF!+#REF!</f>
        <v>#REF!</v>
      </c>
      <c r="O13" s="170" t="e">
        <f>#REF!+#REF!+#REF!</f>
        <v>#REF!</v>
      </c>
      <c r="P13" s="84" t="e">
        <f>#REF!+#REF!+#REF!</f>
        <v>#REF!</v>
      </c>
      <c r="Q13" s="61" t="e">
        <f>#REF!+#REF!+#REF!</f>
        <v>#REF!</v>
      </c>
      <c r="R13" s="61" t="e">
        <f>#REF!+#REF!+#REF!</f>
        <v>#REF!</v>
      </c>
      <c r="S13" s="61" t="e">
        <f>#REF!+#REF!+#REF!</f>
        <v>#REF!</v>
      </c>
      <c r="T13" s="61" t="e">
        <f>#REF!+#REF!+#REF!</f>
        <v>#REF!</v>
      </c>
    </row>
    <row r="14" spans="1:21" ht="22.5" customHeight="1" x14ac:dyDescent="0.2">
      <c r="A14" s="166"/>
      <c r="B14" s="166"/>
      <c r="C14" s="166"/>
      <c r="D14" s="166"/>
      <c r="E14" s="166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87" t="e">
        <f>Q14+R14+S14+T14</f>
        <v>#REF!</v>
      </c>
      <c r="Q14" s="88" t="e">
        <f>Q13/P13</f>
        <v>#REF!</v>
      </c>
      <c r="R14" s="88" t="e">
        <f>R13/P13</f>
        <v>#REF!</v>
      </c>
      <c r="S14" s="88" t="e">
        <f>S13/P13</f>
        <v>#REF!</v>
      </c>
      <c r="T14" s="88" t="e">
        <f>T13/P13</f>
        <v>#REF!</v>
      </c>
    </row>
    <row r="16" spans="1:21" x14ac:dyDescent="0.2">
      <c r="D16" s="1" t="s">
        <v>167</v>
      </c>
    </row>
  </sheetData>
  <sheetProtection selectLockedCells="1" selectUnlockedCells="1"/>
  <mergeCells count="42">
    <mergeCell ref="A1:T1"/>
    <mergeCell ref="A2:A4"/>
    <mergeCell ref="B2:B4"/>
    <mergeCell ref="C2:C4"/>
    <mergeCell ref="D2:D4"/>
    <mergeCell ref="E2:E4"/>
    <mergeCell ref="F2:O2"/>
    <mergeCell ref="P2:T2"/>
    <mergeCell ref="F3:F4"/>
    <mergeCell ref="G3:G4"/>
    <mergeCell ref="H3:O3"/>
    <mergeCell ref="P3:P4"/>
    <mergeCell ref="Q3:Q4"/>
    <mergeCell ref="R3:R4"/>
    <mergeCell ref="S3:S4"/>
    <mergeCell ref="T3:T4"/>
    <mergeCell ref="A5:A10"/>
    <mergeCell ref="B5:B10"/>
    <mergeCell ref="C5:C10"/>
    <mergeCell ref="A11:D12"/>
    <mergeCell ref="E11:E12"/>
    <mergeCell ref="F11:F12"/>
    <mergeCell ref="K13:K14"/>
    <mergeCell ref="G11:G12"/>
    <mergeCell ref="H11:H12"/>
    <mergeCell ref="I11:I12"/>
    <mergeCell ref="J11:J12"/>
    <mergeCell ref="K11:K12"/>
    <mergeCell ref="A13:E14"/>
    <mergeCell ref="F13:F14"/>
    <mergeCell ref="G13:G14"/>
    <mergeCell ref="H13:H14"/>
    <mergeCell ref="I13:I14"/>
    <mergeCell ref="J13:J14"/>
    <mergeCell ref="L13:L14"/>
    <mergeCell ref="M13:M14"/>
    <mergeCell ref="N13:N14"/>
    <mergeCell ref="O13:O14"/>
    <mergeCell ref="M11:M12"/>
    <mergeCell ref="N11:N12"/>
    <mergeCell ref="O11:O12"/>
    <mergeCell ref="L11:L12"/>
  </mergeCells>
  <printOptions horizontalCentered="1"/>
  <pageMargins left="0" right="0" top="0.39374999999999999" bottom="0.19652777777777777" header="0.51180555555555551" footer="0.51180555555555551"/>
  <pageSetup paperSize="9" scale="85" firstPageNumber="0" pageOrder="overThenDown" orientation="landscape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zoomScale="80" zoomScaleNormal="80" workbookViewId="0">
      <selection activeCell="A11" sqref="A11"/>
    </sheetView>
  </sheetViews>
  <sheetFormatPr defaultColWidth="8.875" defaultRowHeight="14.25" x14ac:dyDescent="0.2"/>
  <cols>
    <col min="1" max="1" width="8" style="1" customWidth="1"/>
    <col min="2" max="2" width="9.25" style="1" customWidth="1"/>
    <col min="3" max="13" width="9.625" style="90" customWidth="1"/>
    <col min="14" max="14" width="8.625" style="1" customWidth="1"/>
    <col min="15" max="15" width="12" style="91" customWidth="1"/>
    <col min="16" max="16384" width="8.875" style="1"/>
  </cols>
  <sheetData>
    <row r="1" spans="1:15" ht="22.5" customHeight="1" x14ac:dyDescent="0.2">
      <c r="A1" s="180" t="s">
        <v>170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1" t="s">
        <v>171</v>
      </c>
    </row>
    <row r="2" spans="1:15" ht="18.75" customHeight="1" x14ac:dyDescent="0.2">
      <c r="A2" s="155" t="s">
        <v>62</v>
      </c>
      <c r="B2" s="156" t="s">
        <v>40</v>
      </c>
      <c r="C2" s="156" t="s">
        <v>126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81"/>
    </row>
    <row r="3" spans="1:15" ht="34.5" customHeight="1" x14ac:dyDescent="0.2">
      <c r="A3" s="155"/>
      <c r="B3" s="156"/>
      <c r="C3" s="92" t="s">
        <v>127</v>
      </c>
      <c r="D3" s="59" t="s">
        <v>128</v>
      </c>
      <c r="E3" s="59" t="s">
        <v>172</v>
      </c>
      <c r="F3" s="59" t="s">
        <v>173</v>
      </c>
      <c r="G3" s="59" t="s">
        <v>131</v>
      </c>
      <c r="H3" s="59" t="s">
        <v>174</v>
      </c>
      <c r="I3" s="59" t="s">
        <v>133</v>
      </c>
      <c r="J3" s="59" t="s">
        <v>134</v>
      </c>
      <c r="K3" s="59" t="s">
        <v>135</v>
      </c>
      <c r="L3" s="59" t="s">
        <v>136</v>
      </c>
      <c r="M3" s="59" t="s">
        <v>137</v>
      </c>
      <c r="N3" s="93" t="s">
        <v>138</v>
      </c>
      <c r="O3" s="181"/>
    </row>
    <row r="4" spans="1:15" ht="25.15" customHeight="1" x14ac:dyDescent="0.2">
      <c r="A4" s="12" t="s">
        <v>74</v>
      </c>
      <c r="B4" s="94" t="s">
        <v>175</v>
      </c>
      <c r="C4" s="9"/>
      <c r="D4" s="61">
        <f t="shared" ref="D4:D10" si="0">E4+F4+G4</f>
        <v>0</v>
      </c>
      <c r="E4" s="60"/>
      <c r="F4" s="60"/>
      <c r="G4" s="61">
        <f t="shared" ref="G4:G10" si="1">H4+I4+J4</f>
        <v>0</v>
      </c>
      <c r="H4" s="60"/>
      <c r="I4" s="60"/>
      <c r="J4" s="61">
        <f t="shared" ref="J4:J10" si="2">K4+L4+M4</f>
        <v>0</v>
      </c>
      <c r="K4" s="9"/>
      <c r="L4" s="9"/>
      <c r="M4" s="9"/>
      <c r="N4" s="61">
        <f t="shared" ref="N4:N10" si="3">C4+D4</f>
        <v>0</v>
      </c>
      <c r="O4" s="65">
        <f>'Dział.IV.1'!E4</f>
        <v>0</v>
      </c>
    </row>
    <row r="5" spans="1:15" ht="25.15" customHeight="1" x14ac:dyDescent="0.2">
      <c r="A5" s="12" t="s">
        <v>76</v>
      </c>
      <c r="B5" s="94" t="s">
        <v>175</v>
      </c>
      <c r="C5" s="9"/>
      <c r="D5" s="61">
        <f t="shared" si="0"/>
        <v>0</v>
      </c>
      <c r="E5" s="60"/>
      <c r="F5" s="9"/>
      <c r="G5" s="61">
        <f t="shared" si="1"/>
        <v>0</v>
      </c>
      <c r="H5" s="9"/>
      <c r="I5" s="9"/>
      <c r="J5" s="61">
        <f t="shared" si="2"/>
        <v>0</v>
      </c>
      <c r="K5" s="9"/>
      <c r="L5" s="9"/>
      <c r="M5" s="9"/>
      <c r="N5" s="61">
        <f t="shared" si="3"/>
        <v>0</v>
      </c>
      <c r="O5" s="65">
        <f>'Dział.IV.1'!E5</f>
        <v>0</v>
      </c>
    </row>
    <row r="6" spans="1:15" ht="25.15" customHeight="1" x14ac:dyDescent="0.2">
      <c r="A6" s="12" t="s">
        <v>77</v>
      </c>
      <c r="B6" s="94" t="s">
        <v>175</v>
      </c>
      <c r="C6" s="9"/>
      <c r="D6" s="61">
        <f t="shared" si="0"/>
        <v>0</v>
      </c>
      <c r="E6" s="60"/>
      <c r="F6" s="9"/>
      <c r="G6" s="61">
        <f t="shared" si="1"/>
        <v>0</v>
      </c>
      <c r="H6" s="9"/>
      <c r="I6" s="9"/>
      <c r="J6" s="61">
        <f t="shared" si="2"/>
        <v>0</v>
      </c>
      <c r="K6" s="9"/>
      <c r="L6" s="9"/>
      <c r="M6" s="9"/>
      <c r="N6" s="61">
        <f t="shared" si="3"/>
        <v>0</v>
      </c>
      <c r="O6" s="65">
        <f>'Dział.IV.1'!E6</f>
        <v>0</v>
      </c>
    </row>
    <row r="7" spans="1:15" ht="26.85" customHeight="1" x14ac:dyDescent="0.2">
      <c r="A7" s="12" t="s">
        <v>78</v>
      </c>
      <c r="B7" s="94" t="s">
        <v>175</v>
      </c>
      <c r="C7" s="9"/>
      <c r="D7" s="61">
        <f t="shared" si="0"/>
        <v>0</v>
      </c>
      <c r="E7" s="60"/>
      <c r="F7" s="9"/>
      <c r="G7" s="61">
        <f t="shared" si="1"/>
        <v>0</v>
      </c>
      <c r="H7" s="9"/>
      <c r="I7" s="9"/>
      <c r="J7" s="61">
        <f t="shared" si="2"/>
        <v>0</v>
      </c>
      <c r="K7" s="9"/>
      <c r="L7" s="9"/>
      <c r="M7" s="9"/>
      <c r="N7" s="61">
        <f t="shared" si="3"/>
        <v>0</v>
      </c>
      <c r="O7" s="65">
        <f>'Dział.IV.1'!E7</f>
        <v>0</v>
      </c>
    </row>
    <row r="8" spans="1:15" ht="22.5" customHeight="1" x14ac:dyDescent="0.2">
      <c r="A8" s="12" t="s">
        <v>79</v>
      </c>
      <c r="B8" s="94" t="s">
        <v>175</v>
      </c>
      <c r="C8" s="9"/>
      <c r="D8" s="61">
        <f t="shared" si="0"/>
        <v>0</v>
      </c>
      <c r="E8" s="60"/>
      <c r="F8" s="9"/>
      <c r="G8" s="61">
        <f t="shared" si="1"/>
        <v>0</v>
      </c>
      <c r="H8" s="9"/>
      <c r="I8" s="9"/>
      <c r="J8" s="61">
        <f t="shared" si="2"/>
        <v>0</v>
      </c>
      <c r="K8" s="9"/>
      <c r="L8" s="9"/>
      <c r="M8" s="9"/>
      <c r="N8" s="61">
        <f t="shared" si="3"/>
        <v>0</v>
      </c>
      <c r="O8" s="65">
        <f>'Dział.IV.1'!E8</f>
        <v>0</v>
      </c>
    </row>
    <row r="9" spans="1:15" ht="25.15" customHeight="1" x14ac:dyDescent="0.2">
      <c r="A9" s="12" t="s">
        <v>80</v>
      </c>
      <c r="B9" s="94" t="s">
        <v>175</v>
      </c>
      <c r="C9" s="9"/>
      <c r="D9" s="61">
        <f t="shared" si="0"/>
        <v>0</v>
      </c>
      <c r="E9" s="60"/>
      <c r="F9" s="9"/>
      <c r="G9" s="61">
        <f t="shared" si="1"/>
        <v>0</v>
      </c>
      <c r="H9" s="9"/>
      <c r="I9" s="9"/>
      <c r="J9" s="61">
        <f t="shared" si="2"/>
        <v>0</v>
      </c>
      <c r="K9" s="9"/>
      <c r="L9" s="9"/>
      <c r="M9" s="9"/>
      <c r="N9" s="61">
        <f t="shared" si="3"/>
        <v>0</v>
      </c>
      <c r="O9" s="65">
        <f>'Dział.IV.1'!E9</f>
        <v>0</v>
      </c>
    </row>
    <row r="10" spans="1:15" ht="21" x14ac:dyDescent="0.2">
      <c r="A10" s="95" t="s">
        <v>81</v>
      </c>
      <c r="B10" s="96" t="s">
        <v>175</v>
      </c>
      <c r="C10" s="57">
        <f>C4+C5+C6+C7+C8+C9</f>
        <v>0</v>
      </c>
      <c r="D10" s="57">
        <f t="shared" si="0"/>
        <v>0</v>
      </c>
      <c r="E10" s="57">
        <f>E4+E5+E6+E7+E8+E9</f>
        <v>0</v>
      </c>
      <c r="F10" s="57">
        <f>F4+F5+F6+F7+F8+F9</f>
        <v>0</v>
      </c>
      <c r="G10" s="57">
        <f t="shared" si="1"/>
        <v>0</v>
      </c>
      <c r="H10" s="57">
        <f>H4+H5+H6+H7+H8+H9</f>
        <v>0</v>
      </c>
      <c r="I10" s="57">
        <f>I4+I5+I6+I7+I8+I9</f>
        <v>0</v>
      </c>
      <c r="J10" s="57">
        <f t="shared" si="2"/>
        <v>0</v>
      </c>
      <c r="K10" s="57">
        <f>K4+K5+K6+K7+K8+K9</f>
        <v>0</v>
      </c>
      <c r="L10" s="57">
        <f>L4+L5+L6+L7+L8+L9</f>
        <v>0</v>
      </c>
      <c r="M10" s="57">
        <f>M4+M5+M6+M7+M8+M9</f>
        <v>0</v>
      </c>
      <c r="N10" s="57">
        <f t="shared" si="3"/>
        <v>0</v>
      </c>
      <c r="O10" s="65">
        <f>'Dział.IV.1'!E10</f>
        <v>0</v>
      </c>
    </row>
    <row r="162" ht="13.5" customHeight="1" x14ac:dyDescent="0.2"/>
  </sheetData>
  <sheetProtection selectLockedCells="1" selectUnlockedCells="1"/>
  <mergeCells count="5">
    <mergeCell ref="A1:N1"/>
    <mergeCell ref="O1:O3"/>
    <mergeCell ref="A2:A3"/>
    <mergeCell ref="B2:B3"/>
    <mergeCell ref="C2:N2"/>
  </mergeCells>
  <printOptions horizontalCentered="1"/>
  <pageMargins left="0" right="0" top="0.39374999999999999" bottom="0.19652777777777777" header="0.51180555555555551" footer="0.51180555555555551"/>
  <pageSetup paperSize="9" scale="95" firstPageNumber="0" pageOrder="overThenDown" orientation="landscape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workbookViewId="0">
      <selection activeCell="A11" sqref="A11"/>
    </sheetView>
  </sheetViews>
  <sheetFormatPr defaultColWidth="8.875" defaultRowHeight="14.25" x14ac:dyDescent="0.2"/>
  <cols>
    <col min="1" max="1" width="8" style="1" customWidth="1"/>
    <col min="2" max="2" width="9.25" style="1" customWidth="1"/>
    <col min="3" max="13" width="9.625" style="90" customWidth="1"/>
    <col min="14" max="14" width="8.625" style="1" customWidth="1"/>
    <col min="15" max="15" width="10.625" style="91" customWidth="1"/>
    <col min="16" max="16384" width="8.875" style="1"/>
  </cols>
  <sheetData>
    <row r="1" spans="1:15" ht="22.5" customHeight="1" x14ac:dyDescent="0.2">
      <c r="A1" s="180" t="s">
        <v>176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1" t="s">
        <v>171</v>
      </c>
    </row>
    <row r="2" spans="1:15" ht="18.75" customHeight="1" x14ac:dyDescent="0.2">
      <c r="A2" s="155" t="s">
        <v>62</v>
      </c>
      <c r="B2" s="156" t="s">
        <v>40</v>
      </c>
      <c r="C2" s="156" t="s">
        <v>89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81"/>
    </row>
    <row r="3" spans="1:15" ht="34.5" customHeight="1" x14ac:dyDescent="0.2">
      <c r="A3" s="155"/>
      <c r="B3" s="156"/>
      <c r="C3" s="92" t="s">
        <v>127</v>
      </c>
      <c r="D3" s="59" t="s">
        <v>128</v>
      </c>
      <c r="E3" s="59" t="s">
        <v>172</v>
      </c>
      <c r="F3" s="59" t="s">
        <v>173</v>
      </c>
      <c r="G3" s="59" t="s">
        <v>131</v>
      </c>
      <c r="H3" s="59" t="s">
        <v>174</v>
      </c>
      <c r="I3" s="59" t="s">
        <v>133</v>
      </c>
      <c r="J3" s="59" t="s">
        <v>134</v>
      </c>
      <c r="K3" s="59" t="s">
        <v>135</v>
      </c>
      <c r="L3" s="59" t="s">
        <v>136</v>
      </c>
      <c r="M3" s="59" t="s">
        <v>137</v>
      </c>
      <c r="N3" s="93" t="s">
        <v>138</v>
      </c>
      <c r="O3" s="181"/>
    </row>
    <row r="4" spans="1:15" ht="25.15" customHeight="1" x14ac:dyDescent="0.2">
      <c r="A4" s="12" t="s">
        <v>74</v>
      </c>
      <c r="B4" s="94" t="s">
        <v>175</v>
      </c>
      <c r="C4" s="73" t="e">
        <f>'Dział.IV.7.1'!C4*100/'Dział.IV.7.1'!N4</f>
        <v>#DIV/0!</v>
      </c>
      <c r="D4" s="75" t="e">
        <f t="shared" ref="D4:D10" si="0">E4+F4+G4</f>
        <v>#DIV/0!</v>
      </c>
      <c r="E4" s="74" t="e">
        <f>'Dział.IV.7.1'!E4*100/'Dział.IV.7.1'!N4</f>
        <v>#DIV/0!</v>
      </c>
      <c r="F4" s="74" t="e">
        <f>'Dział.IV.7.1'!F4*100/'Dział.IV.7.1'!N4</f>
        <v>#DIV/0!</v>
      </c>
      <c r="G4" s="75" t="e">
        <f t="shared" ref="G4:G10" si="1">H4+I4+J4</f>
        <v>#DIV/0!</v>
      </c>
      <c r="H4" s="74" t="e">
        <f>'Dział.IV.7.1'!H4*100/'Dział.IV.7.1'!N4</f>
        <v>#DIV/0!</v>
      </c>
      <c r="I4" s="74" t="e">
        <f>'Dział.IV.7.1'!I4*100/'Dział.IV.7.1'!N4</f>
        <v>#DIV/0!</v>
      </c>
      <c r="J4" s="75" t="e">
        <f t="shared" ref="J4:J10" si="2">K4+L4+M4</f>
        <v>#DIV/0!</v>
      </c>
      <c r="K4" s="73" t="e">
        <f>'Dział.IV.7.1'!K4*100/'Dział.IV.7.1'!N4</f>
        <v>#DIV/0!</v>
      </c>
      <c r="L4" s="73" t="e">
        <f>'Dział.IV.7.1'!L4*100/'Dział.IV.7.1'!N4</f>
        <v>#DIV/0!</v>
      </c>
      <c r="M4" s="73" t="e">
        <f>'Dział.IV.7.1'!M4*100/'Dział.IV.7.1'!N4</f>
        <v>#DIV/0!</v>
      </c>
      <c r="N4" s="75" t="e">
        <f t="shared" ref="N4:N10" si="3">C4+D4</f>
        <v>#DIV/0!</v>
      </c>
      <c r="O4" s="65">
        <f>'Dział.IV.1'!E4</f>
        <v>0</v>
      </c>
    </row>
    <row r="5" spans="1:15" ht="25.15" customHeight="1" x14ac:dyDescent="0.2">
      <c r="A5" s="12" t="s">
        <v>76</v>
      </c>
      <c r="B5" s="94" t="s">
        <v>175</v>
      </c>
      <c r="C5" s="73" t="e">
        <f>'Dział.IV.7.1'!C5*100/'Dział.IV.7.1'!N5</f>
        <v>#DIV/0!</v>
      </c>
      <c r="D5" s="75" t="e">
        <f t="shared" si="0"/>
        <v>#DIV/0!</v>
      </c>
      <c r="E5" s="74" t="e">
        <f>'Dział.IV.7.1'!E5*100/'Dział.IV.7.1'!N5</f>
        <v>#DIV/0!</v>
      </c>
      <c r="F5" s="74" t="e">
        <f>'Dział.IV.7.1'!F5*100/'Dział.IV.7.1'!N5</f>
        <v>#DIV/0!</v>
      </c>
      <c r="G5" s="75" t="e">
        <f t="shared" si="1"/>
        <v>#DIV/0!</v>
      </c>
      <c r="H5" s="74" t="e">
        <f>'Dział.IV.7.1'!H5*100/'Dział.IV.7.1'!N5</f>
        <v>#DIV/0!</v>
      </c>
      <c r="I5" s="74" t="e">
        <f>'Dział.IV.7.1'!I5*100/'Dział.IV.7.1'!N5</f>
        <v>#DIV/0!</v>
      </c>
      <c r="J5" s="75" t="e">
        <f t="shared" si="2"/>
        <v>#DIV/0!</v>
      </c>
      <c r="K5" s="73" t="e">
        <f>'Dział.IV.7.1'!K5*100/'Dział.IV.7.1'!N5</f>
        <v>#DIV/0!</v>
      </c>
      <c r="L5" s="73" t="e">
        <f>'Dział.IV.7.1'!L5*100/'Dział.IV.7.1'!N5</f>
        <v>#DIV/0!</v>
      </c>
      <c r="M5" s="73" t="e">
        <f>'Dział.IV.7.1'!M5*100/'Dział.IV.7.1'!N5</f>
        <v>#DIV/0!</v>
      </c>
      <c r="N5" s="75" t="e">
        <f t="shared" si="3"/>
        <v>#DIV/0!</v>
      </c>
      <c r="O5" s="65">
        <f>'Dział.IV.1'!E5</f>
        <v>0</v>
      </c>
    </row>
    <row r="6" spans="1:15" ht="25.15" customHeight="1" x14ac:dyDescent="0.2">
      <c r="A6" s="12" t="s">
        <v>77</v>
      </c>
      <c r="B6" s="94" t="s">
        <v>175</v>
      </c>
      <c r="C6" s="73" t="e">
        <f>'Dział.IV.7.1'!C6*100/'Dział.IV.7.1'!N6</f>
        <v>#DIV/0!</v>
      </c>
      <c r="D6" s="75" t="e">
        <f t="shared" si="0"/>
        <v>#DIV/0!</v>
      </c>
      <c r="E6" s="74" t="e">
        <f>'Dział.IV.7.1'!E6*100/'Dział.IV.7.1'!N6</f>
        <v>#DIV/0!</v>
      </c>
      <c r="F6" s="74" t="e">
        <f>'Dział.IV.7.1'!F6*100/'Dział.IV.7.1'!N6</f>
        <v>#DIV/0!</v>
      </c>
      <c r="G6" s="75" t="e">
        <f t="shared" si="1"/>
        <v>#DIV/0!</v>
      </c>
      <c r="H6" s="74" t="e">
        <f>'Dział.IV.7.1'!H6*100/'Dział.IV.7.1'!N6</f>
        <v>#DIV/0!</v>
      </c>
      <c r="I6" s="74" t="e">
        <f>'Dział.IV.7.1'!I6*100/'Dział.IV.7.1'!N6</f>
        <v>#DIV/0!</v>
      </c>
      <c r="J6" s="75" t="e">
        <f t="shared" si="2"/>
        <v>#DIV/0!</v>
      </c>
      <c r="K6" s="73" t="e">
        <f>'Dział.IV.7.1'!K6*100/'Dział.IV.7.1'!N6</f>
        <v>#DIV/0!</v>
      </c>
      <c r="L6" s="73" t="e">
        <f>'Dział.IV.7.1'!L6*100/'Dział.IV.7.1'!N6</f>
        <v>#DIV/0!</v>
      </c>
      <c r="M6" s="73" t="e">
        <f>'Dział.IV.7.1'!M6*100/'Dział.IV.7.1'!N6</f>
        <v>#DIV/0!</v>
      </c>
      <c r="N6" s="75" t="e">
        <f t="shared" si="3"/>
        <v>#DIV/0!</v>
      </c>
      <c r="O6" s="65">
        <f>'Dział.IV.1'!E6</f>
        <v>0</v>
      </c>
    </row>
    <row r="7" spans="1:15" ht="26.85" customHeight="1" x14ac:dyDescent="0.2">
      <c r="A7" s="12" t="s">
        <v>78</v>
      </c>
      <c r="B7" s="94" t="s">
        <v>175</v>
      </c>
      <c r="C7" s="73" t="e">
        <f>'Dział.IV.7.1'!C7*100/'Dział.IV.7.1'!N7</f>
        <v>#DIV/0!</v>
      </c>
      <c r="D7" s="75" t="e">
        <f t="shared" si="0"/>
        <v>#DIV/0!</v>
      </c>
      <c r="E7" s="74" t="e">
        <f>'Dział.IV.7.1'!E7*100/'Dział.IV.7.1'!N7</f>
        <v>#DIV/0!</v>
      </c>
      <c r="F7" s="74" t="e">
        <f>'Dział.IV.7.1'!F7*100/'Dział.IV.7.1'!N7</f>
        <v>#DIV/0!</v>
      </c>
      <c r="G7" s="75" t="e">
        <f t="shared" si="1"/>
        <v>#DIV/0!</v>
      </c>
      <c r="H7" s="74" t="e">
        <f>'Dział.IV.7.1'!H7*100/'Dział.IV.7.1'!N7</f>
        <v>#DIV/0!</v>
      </c>
      <c r="I7" s="74" t="e">
        <f>'Dział.IV.7.1'!I7*100/'Dział.IV.7.1'!N7</f>
        <v>#DIV/0!</v>
      </c>
      <c r="J7" s="75" t="e">
        <f t="shared" si="2"/>
        <v>#DIV/0!</v>
      </c>
      <c r="K7" s="73" t="e">
        <f>'Dział.IV.7.1'!K7*100/'Dział.IV.7.1'!N7</f>
        <v>#DIV/0!</v>
      </c>
      <c r="L7" s="73" t="e">
        <f>'Dział.IV.7.1'!L7*100/'Dział.IV.7.1'!N7</f>
        <v>#DIV/0!</v>
      </c>
      <c r="M7" s="73" t="e">
        <f>'Dział.IV.7.1'!M7*100/'Dział.IV.7.1'!N7</f>
        <v>#DIV/0!</v>
      </c>
      <c r="N7" s="75" t="e">
        <f t="shared" si="3"/>
        <v>#DIV/0!</v>
      </c>
      <c r="O7" s="65">
        <f>'Dział.IV.1'!E7</f>
        <v>0</v>
      </c>
    </row>
    <row r="8" spans="1:15" ht="22.5" customHeight="1" x14ac:dyDescent="0.2">
      <c r="A8" s="12" t="s">
        <v>79</v>
      </c>
      <c r="B8" s="94" t="s">
        <v>175</v>
      </c>
      <c r="C8" s="73" t="e">
        <f>'Dział.IV.7.1'!C8*100/'Dział.IV.7.1'!N8</f>
        <v>#DIV/0!</v>
      </c>
      <c r="D8" s="75" t="e">
        <f t="shared" si="0"/>
        <v>#DIV/0!</v>
      </c>
      <c r="E8" s="74" t="e">
        <f>'Dział.IV.7.1'!E8*100/'Dział.IV.7.1'!N8</f>
        <v>#DIV/0!</v>
      </c>
      <c r="F8" s="74" t="e">
        <f>'Dział.IV.7.1'!F8*100/'Dział.IV.7.1'!N8</f>
        <v>#DIV/0!</v>
      </c>
      <c r="G8" s="75" t="e">
        <f t="shared" si="1"/>
        <v>#DIV/0!</v>
      </c>
      <c r="H8" s="74" t="e">
        <f>'Dział.IV.7.1'!H8*100/'Dział.IV.7.1'!N8</f>
        <v>#DIV/0!</v>
      </c>
      <c r="I8" s="74" t="e">
        <f>'Dział.IV.7.1'!I8*100/'Dział.IV.7.1'!N8</f>
        <v>#DIV/0!</v>
      </c>
      <c r="J8" s="75" t="e">
        <f t="shared" si="2"/>
        <v>#DIV/0!</v>
      </c>
      <c r="K8" s="73" t="e">
        <f>'Dział.IV.7.1'!K8*100/'Dział.IV.7.1'!N8</f>
        <v>#DIV/0!</v>
      </c>
      <c r="L8" s="73" t="e">
        <f>'Dział.IV.7.1'!L8*100/'Dział.IV.7.1'!N8</f>
        <v>#DIV/0!</v>
      </c>
      <c r="M8" s="73" t="e">
        <f>'Dział.IV.7.1'!M8*100/'Dział.IV.7.1'!N8</f>
        <v>#DIV/0!</v>
      </c>
      <c r="N8" s="75" t="e">
        <f t="shared" si="3"/>
        <v>#DIV/0!</v>
      </c>
      <c r="O8" s="65">
        <f>'Dział.IV.1'!E8</f>
        <v>0</v>
      </c>
    </row>
    <row r="9" spans="1:15" ht="25.15" customHeight="1" x14ac:dyDescent="0.2">
      <c r="A9" s="12" t="s">
        <v>80</v>
      </c>
      <c r="B9" s="94" t="s">
        <v>175</v>
      </c>
      <c r="C9" s="73" t="e">
        <f>'Dział.IV.7.1'!C9*100/'Dział.IV.7.1'!N9</f>
        <v>#DIV/0!</v>
      </c>
      <c r="D9" s="75" t="e">
        <f t="shared" si="0"/>
        <v>#DIV/0!</v>
      </c>
      <c r="E9" s="74" t="e">
        <f>'Dział.IV.7.1'!E9*100/'Dział.IV.7.1'!N9</f>
        <v>#DIV/0!</v>
      </c>
      <c r="F9" s="74" t="e">
        <f>'Dział.IV.7.1'!F9*100/'Dział.IV.7.1'!N9</f>
        <v>#DIV/0!</v>
      </c>
      <c r="G9" s="75" t="e">
        <f t="shared" si="1"/>
        <v>#DIV/0!</v>
      </c>
      <c r="H9" s="74" t="e">
        <f>'Dział.IV.7.1'!H9*100/'Dział.IV.7.1'!N9</f>
        <v>#DIV/0!</v>
      </c>
      <c r="I9" s="74" t="e">
        <f>'Dział.IV.7.1'!I9*100/'Dział.IV.7.1'!N9</f>
        <v>#DIV/0!</v>
      </c>
      <c r="J9" s="75" t="e">
        <f t="shared" si="2"/>
        <v>#DIV/0!</v>
      </c>
      <c r="K9" s="73" t="e">
        <f>'Dział.IV.7.1'!K9*100/'Dział.IV.7.1'!N9</f>
        <v>#DIV/0!</v>
      </c>
      <c r="L9" s="73" t="e">
        <f>'Dział.IV.7.1'!L9*100/'Dział.IV.7.1'!N9</f>
        <v>#DIV/0!</v>
      </c>
      <c r="M9" s="73" t="e">
        <f>'Dział.IV.7.1'!M9*100/'Dział.IV.7.1'!N9</f>
        <v>#DIV/0!</v>
      </c>
      <c r="N9" s="75" t="e">
        <f t="shared" si="3"/>
        <v>#DIV/0!</v>
      </c>
      <c r="O9" s="65">
        <f>'Dział.IV.1'!E9</f>
        <v>0</v>
      </c>
    </row>
    <row r="10" spans="1:15" ht="21" x14ac:dyDescent="0.2">
      <c r="A10" s="95" t="s">
        <v>81</v>
      </c>
      <c r="B10" s="96" t="s">
        <v>175</v>
      </c>
      <c r="C10" s="97" t="e">
        <f>'Dział.IV.7.1'!C10*100/'Dział.IV.7.1'!N10</f>
        <v>#DIV/0!</v>
      </c>
      <c r="D10" s="97" t="e">
        <f t="shared" si="0"/>
        <v>#DIV/0!</v>
      </c>
      <c r="E10" s="97" t="e">
        <f>'Dział.IV.7.1'!E10*100/'Dział.IV.7.1'!N10</f>
        <v>#DIV/0!</v>
      </c>
      <c r="F10" s="97" t="e">
        <f>'Dział.IV.7.1'!F10*100/'Dział.IV.7.1'!N10</f>
        <v>#DIV/0!</v>
      </c>
      <c r="G10" s="97" t="e">
        <f t="shared" si="1"/>
        <v>#DIV/0!</v>
      </c>
      <c r="H10" s="97" t="e">
        <f>'Dział.IV.7.1'!H10*100/'Dział.IV.7.1'!N10</f>
        <v>#DIV/0!</v>
      </c>
      <c r="I10" s="97" t="e">
        <f>'Dział.IV.7.1'!I10*100/'Dział.IV.7.1'!N10</f>
        <v>#DIV/0!</v>
      </c>
      <c r="J10" s="97" t="e">
        <f t="shared" si="2"/>
        <v>#DIV/0!</v>
      </c>
      <c r="K10" s="97" t="e">
        <f>'Dział.IV.7.1'!K10*100/'Dział.IV.7.1'!N10</f>
        <v>#DIV/0!</v>
      </c>
      <c r="L10" s="97" t="e">
        <f>'Dział.IV.7.1'!L10*100/'Dział.IV.7.1'!N10</f>
        <v>#DIV/0!</v>
      </c>
      <c r="M10" s="97" t="e">
        <f>'Dział.IV.7.1'!M10*100/'Dział.IV.7.1'!N10</f>
        <v>#DIV/0!</v>
      </c>
      <c r="N10" s="97" t="e">
        <f t="shared" si="3"/>
        <v>#DIV/0!</v>
      </c>
      <c r="O10" s="65">
        <f>'Dział.IV.1'!E10</f>
        <v>0</v>
      </c>
    </row>
    <row r="162" ht="13.5" customHeight="1" x14ac:dyDescent="0.2"/>
  </sheetData>
  <sheetProtection selectLockedCells="1" selectUnlockedCells="1"/>
  <mergeCells count="5">
    <mergeCell ref="A1:N1"/>
    <mergeCell ref="O1:O3"/>
    <mergeCell ref="A2:A3"/>
    <mergeCell ref="B2:B3"/>
    <mergeCell ref="C2:N2"/>
  </mergeCells>
  <printOptions horizontalCentered="1"/>
  <pageMargins left="0" right="0" top="0.39374999999999999" bottom="0.19652777777777777" header="0.51180555555555551" footer="0.51180555555555551"/>
  <pageSetup paperSize="9" scale="95" firstPageNumber="0" pageOrder="overThenDown" orientation="landscape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zoomScale="70" zoomScaleNormal="70" workbookViewId="0">
      <selection activeCell="A11" sqref="A11"/>
    </sheetView>
  </sheetViews>
  <sheetFormatPr defaultColWidth="8.875" defaultRowHeight="14.25" x14ac:dyDescent="0.2"/>
  <cols>
    <col min="1" max="3" width="5" style="1" customWidth="1"/>
    <col min="4" max="4" width="8" style="1" customWidth="1"/>
    <col min="5" max="5" width="9.25" style="1" customWidth="1"/>
    <col min="6" max="6" width="7.75" style="90" customWidth="1"/>
    <col min="7" max="7" width="9.625" style="90" customWidth="1"/>
    <col min="8" max="8" width="8.625" style="90" customWidth="1"/>
    <col min="9" max="9" width="8.25" style="90" customWidth="1"/>
    <col min="10" max="10" width="9.625" style="90" customWidth="1"/>
    <col min="11" max="11" width="8.5" style="90" customWidth="1"/>
    <col min="12" max="12" width="8.125" style="90" customWidth="1"/>
    <col min="13" max="13" width="9.625" style="90" customWidth="1"/>
    <col min="14" max="14" width="7.625" style="90" customWidth="1"/>
    <col min="15" max="15" width="8" style="90" customWidth="1"/>
    <col min="16" max="16" width="7.625" style="90" customWidth="1"/>
    <col min="17" max="17" width="8.625" style="1" customWidth="1"/>
    <col min="18" max="18" width="10.625" style="91" customWidth="1"/>
    <col min="19" max="16384" width="8.875" style="1"/>
  </cols>
  <sheetData>
    <row r="1" spans="1:18" ht="22.5" customHeight="1" x14ac:dyDescent="0.2">
      <c r="A1" s="183" t="s">
        <v>177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1" t="s">
        <v>171</v>
      </c>
    </row>
    <row r="2" spans="1:18" ht="18.75" customHeight="1" x14ac:dyDescent="0.2">
      <c r="A2" s="184" t="s">
        <v>16</v>
      </c>
      <c r="B2" s="184" t="s">
        <v>83</v>
      </c>
      <c r="C2" s="184" t="s">
        <v>84</v>
      </c>
      <c r="D2" s="155" t="s">
        <v>62</v>
      </c>
      <c r="E2" s="156" t="s">
        <v>40</v>
      </c>
      <c r="F2" s="156" t="s">
        <v>126</v>
      </c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81"/>
    </row>
    <row r="3" spans="1:18" ht="43.5" customHeight="1" x14ac:dyDescent="0.2">
      <c r="A3" s="184"/>
      <c r="B3" s="184"/>
      <c r="C3" s="184"/>
      <c r="D3" s="155"/>
      <c r="E3" s="156"/>
      <c r="F3" s="59" t="s">
        <v>127</v>
      </c>
      <c r="G3" s="59" t="s">
        <v>128</v>
      </c>
      <c r="H3" s="59" t="s">
        <v>172</v>
      </c>
      <c r="I3" s="59" t="s">
        <v>173</v>
      </c>
      <c r="J3" s="59" t="s">
        <v>131</v>
      </c>
      <c r="K3" s="59" t="s">
        <v>174</v>
      </c>
      <c r="L3" s="59" t="s">
        <v>133</v>
      </c>
      <c r="M3" s="59" t="s">
        <v>134</v>
      </c>
      <c r="N3" s="59" t="s">
        <v>135</v>
      </c>
      <c r="O3" s="59" t="s">
        <v>136</v>
      </c>
      <c r="P3" s="59" t="s">
        <v>137</v>
      </c>
      <c r="Q3" s="93" t="s">
        <v>138</v>
      </c>
      <c r="R3" s="181"/>
    </row>
    <row r="4" spans="1:18" ht="25.15" customHeight="1" x14ac:dyDescent="0.2">
      <c r="A4" s="163" t="s">
        <v>143</v>
      </c>
      <c r="B4" s="163"/>
      <c r="C4" s="163"/>
      <c r="D4" s="12" t="s">
        <v>74</v>
      </c>
      <c r="E4" s="94" t="s">
        <v>175</v>
      </c>
      <c r="F4" s="9"/>
      <c r="G4" s="61">
        <f t="shared" ref="G4:G10" si="0">H4+I4+J4</f>
        <v>0</v>
      </c>
      <c r="H4" s="60"/>
      <c r="I4" s="60"/>
      <c r="J4" s="61">
        <f t="shared" ref="J4:J10" si="1">K4+L4+M4</f>
        <v>0</v>
      </c>
      <c r="K4" s="60"/>
      <c r="L4" s="60"/>
      <c r="M4" s="61">
        <f t="shared" ref="M4:M10" si="2">N4+O4+P4</f>
        <v>0</v>
      </c>
      <c r="N4" s="9"/>
      <c r="O4" s="9"/>
      <c r="P4" s="9"/>
      <c r="Q4" s="61">
        <f t="shared" ref="Q4:Q10" si="3">F4+G4</f>
        <v>0</v>
      </c>
      <c r="R4" s="65">
        <f>'Dział.IV.2.3.S.Poniedziałek'!H4</f>
        <v>0</v>
      </c>
    </row>
    <row r="5" spans="1:18" ht="25.15" customHeight="1" x14ac:dyDescent="0.2">
      <c r="A5" s="163"/>
      <c r="B5" s="163"/>
      <c r="C5" s="163"/>
      <c r="D5" s="12" t="s">
        <v>76</v>
      </c>
      <c r="E5" s="94" t="s">
        <v>175</v>
      </c>
      <c r="F5" s="9"/>
      <c r="G5" s="61">
        <f t="shared" si="0"/>
        <v>0</v>
      </c>
      <c r="H5" s="60"/>
      <c r="I5" s="9"/>
      <c r="J5" s="61">
        <f t="shared" si="1"/>
        <v>0</v>
      </c>
      <c r="K5" s="9"/>
      <c r="L5" s="9"/>
      <c r="M5" s="61">
        <f t="shared" si="2"/>
        <v>0</v>
      </c>
      <c r="N5" s="9"/>
      <c r="O5" s="9"/>
      <c r="P5" s="9"/>
      <c r="Q5" s="61">
        <f t="shared" si="3"/>
        <v>0</v>
      </c>
      <c r="R5" s="65">
        <f>'Dział.IV.2.3.S.Poniedziałek'!H5</f>
        <v>0</v>
      </c>
    </row>
    <row r="6" spans="1:18" ht="25.15" customHeight="1" x14ac:dyDescent="0.2">
      <c r="A6" s="163"/>
      <c r="B6" s="163"/>
      <c r="C6" s="163"/>
      <c r="D6" s="12" t="s">
        <v>77</v>
      </c>
      <c r="E6" s="94" t="s">
        <v>175</v>
      </c>
      <c r="F6" s="9"/>
      <c r="G6" s="61">
        <f t="shared" si="0"/>
        <v>0</v>
      </c>
      <c r="H6" s="60"/>
      <c r="I6" s="9"/>
      <c r="J6" s="61">
        <f t="shared" si="1"/>
        <v>0</v>
      </c>
      <c r="K6" s="9"/>
      <c r="L6" s="9"/>
      <c r="M6" s="61">
        <f t="shared" si="2"/>
        <v>0</v>
      </c>
      <c r="N6" s="9"/>
      <c r="O6" s="9"/>
      <c r="P6" s="9"/>
      <c r="Q6" s="61">
        <f t="shared" si="3"/>
        <v>0</v>
      </c>
      <c r="R6" s="65">
        <f>'Dział.IV.2.3.S.Poniedziałek'!H6</f>
        <v>0</v>
      </c>
    </row>
    <row r="7" spans="1:18" ht="26.85" customHeight="1" x14ac:dyDescent="0.2">
      <c r="A7" s="163"/>
      <c r="B7" s="163"/>
      <c r="C7" s="163"/>
      <c r="D7" s="12" t="s">
        <v>78</v>
      </c>
      <c r="E7" s="94" t="s">
        <v>175</v>
      </c>
      <c r="F7" s="9"/>
      <c r="G7" s="61">
        <f t="shared" si="0"/>
        <v>0</v>
      </c>
      <c r="H7" s="60"/>
      <c r="I7" s="9"/>
      <c r="J7" s="61">
        <f t="shared" si="1"/>
        <v>0</v>
      </c>
      <c r="K7" s="9"/>
      <c r="L7" s="9"/>
      <c r="M7" s="61">
        <f t="shared" si="2"/>
        <v>0</v>
      </c>
      <c r="N7" s="9"/>
      <c r="O7" s="9"/>
      <c r="P7" s="9"/>
      <c r="Q7" s="61">
        <f t="shared" si="3"/>
        <v>0</v>
      </c>
      <c r="R7" s="65">
        <f>'Dział.IV.2.3.S.Poniedziałek'!H7</f>
        <v>0</v>
      </c>
    </row>
    <row r="8" spans="1:18" ht="22.5" customHeight="1" x14ac:dyDescent="0.2">
      <c r="A8" s="163"/>
      <c r="B8" s="163"/>
      <c r="C8" s="163"/>
      <c r="D8" s="12" t="s">
        <v>79</v>
      </c>
      <c r="E8" s="94" t="s">
        <v>175</v>
      </c>
      <c r="F8" s="9"/>
      <c r="G8" s="61">
        <f t="shared" si="0"/>
        <v>0</v>
      </c>
      <c r="H8" s="60"/>
      <c r="I8" s="9"/>
      <c r="J8" s="61">
        <f t="shared" si="1"/>
        <v>0</v>
      </c>
      <c r="K8" s="9"/>
      <c r="L8" s="9"/>
      <c r="M8" s="61">
        <f t="shared" si="2"/>
        <v>0</v>
      </c>
      <c r="N8" s="9"/>
      <c r="O8" s="9"/>
      <c r="P8" s="9"/>
      <c r="Q8" s="61">
        <f t="shared" si="3"/>
        <v>0</v>
      </c>
      <c r="R8" s="65">
        <f>'Dział.IV.2.3.S.Poniedziałek'!H8</f>
        <v>0</v>
      </c>
    </row>
    <row r="9" spans="1:18" ht="25.15" customHeight="1" x14ac:dyDescent="0.2">
      <c r="A9" s="163"/>
      <c r="B9" s="163"/>
      <c r="C9" s="163"/>
      <c r="D9" s="71" t="s">
        <v>80</v>
      </c>
      <c r="E9" s="94" t="s">
        <v>175</v>
      </c>
      <c r="F9" s="9"/>
      <c r="G9" s="61">
        <f t="shared" si="0"/>
        <v>0</v>
      </c>
      <c r="H9" s="60"/>
      <c r="I9" s="9"/>
      <c r="J9" s="61">
        <f t="shared" si="1"/>
        <v>0</v>
      </c>
      <c r="K9" s="9"/>
      <c r="L9" s="9"/>
      <c r="M9" s="61">
        <f t="shared" si="2"/>
        <v>0</v>
      </c>
      <c r="N9" s="9"/>
      <c r="O9" s="9"/>
      <c r="P9" s="9"/>
      <c r="Q9" s="61">
        <f t="shared" si="3"/>
        <v>0</v>
      </c>
      <c r="R9" s="65">
        <f>'Dział.IV.2.3.S.Poniedziałek'!H9</f>
        <v>0</v>
      </c>
    </row>
    <row r="10" spans="1:18" ht="22.35" customHeight="1" x14ac:dyDescent="0.2">
      <c r="A10" s="182" t="s">
        <v>81</v>
      </c>
      <c r="B10" s="182"/>
      <c r="C10" s="182"/>
      <c r="D10" s="182"/>
      <c r="E10" s="96" t="s">
        <v>175</v>
      </c>
      <c r="F10" s="57">
        <f>F4+F5+F6+F7+F8+F9</f>
        <v>0</v>
      </c>
      <c r="G10" s="57">
        <f t="shared" si="0"/>
        <v>0</v>
      </c>
      <c r="H10" s="57">
        <f>H4+H5+H6+H7+H8+H9</f>
        <v>0</v>
      </c>
      <c r="I10" s="57">
        <f>I4+I5+I6+I7+I8+I9</f>
        <v>0</v>
      </c>
      <c r="J10" s="57">
        <f t="shared" si="1"/>
        <v>0</v>
      </c>
      <c r="K10" s="57">
        <f>K4+K5+K6+K7+K8+K9</f>
        <v>0</v>
      </c>
      <c r="L10" s="57">
        <f>L4+L5+L6+L7+L8+L9</f>
        <v>0</v>
      </c>
      <c r="M10" s="57">
        <f t="shared" si="2"/>
        <v>0</v>
      </c>
      <c r="N10" s="57">
        <f>N4+N5+N6+N7+N8+N9</f>
        <v>0</v>
      </c>
      <c r="O10" s="57">
        <f>O4+O5+O6+O7+O8+O9</f>
        <v>0</v>
      </c>
      <c r="P10" s="57">
        <f>P4+P5+P6+P7+P8+P9</f>
        <v>0</v>
      </c>
      <c r="Q10" s="57">
        <f t="shared" si="3"/>
        <v>0</v>
      </c>
      <c r="R10" s="65">
        <f>'Dział.IV.2.3.S.Poniedziałek'!H10</f>
        <v>0</v>
      </c>
    </row>
    <row r="162" ht="13.5" customHeight="1" x14ac:dyDescent="0.2"/>
  </sheetData>
  <sheetProtection selectLockedCells="1" selectUnlockedCells="1"/>
  <mergeCells count="12">
    <mergeCell ref="E2:E3"/>
    <mergeCell ref="F2:Q2"/>
    <mergeCell ref="A4:A9"/>
    <mergeCell ref="B4:B9"/>
    <mergeCell ref="C4:C9"/>
    <mergeCell ref="A10:D10"/>
    <mergeCell ref="A1:Q1"/>
    <mergeCell ref="R1:R3"/>
    <mergeCell ref="A2:A3"/>
    <mergeCell ref="B2:B3"/>
    <mergeCell ref="C2:C3"/>
    <mergeCell ref="D2:D3"/>
  </mergeCells>
  <printOptions horizontalCentered="1"/>
  <pageMargins left="0" right="0" top="0.39374999999999999" bottom="0.19652777777777777" header="0.51180555555555551" footer="0.51180555555555551"/>
  <pageSetup paperSize="9" scale="90" firstPageNumber="0" pageOrder="overThenDown" orientation="landscape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zoomScale="80" zoomScaleNormal="80" workbookViewId="0">
      <selection activeCell="A11" sqref="A11"/>
    </sheetView>
  </sheetViews>
  <sheetFormatPr defaultColWidth="8.875" defaultRowHeight="14.25" x14ac:dyDescent="0.2"/>
  <cols>
    <col min="1" max="3" width="5" style="1" customWidth="1"/>
    <col min="4" max="4" width="8" style="1" customWidth="1"/>
    <col min="5" max="5" width="9.25" style="1" customWidth="1"/>
    <col min="6" max="6" width="7.75" style="90" customWidth="1"/>
    <col min="7" max="7" width="9.625" style="90" customWidth="1"/>
    <col min="8" max="8" width="8.625" style="90" customWidth="1"/>
    <col min="9" max="9" width="8.25" style="90" customWidth="1"/>
    <col min="10" max="10" width="9.625" style="90" customWidth="1"/>
    <col min="11" max="11" width="8.5" style="90" customWidth="1"/>
    <col min="12" max="12" width="8.125" style="90" customWidth="1"/>
    <col min="13" max="13" width="9.625" style="90" customWidth="1"/>
    <col min="14" max="14" width="7.625" style="90" customWidth="1"/>
    <col min="15" max="15" width="8" style="90" customWidth="1"/>
    <col min="16" max="16" width="7.625" style="90" customWidth="1"/>
    <col min="17" max="17" width="8.625" style="1" customWidth="1"/>
    <col min="18" max="18" width="10.625" style="91" customWidth="1"/>
    <col min="19" max="16384" width="8.875" style="1"/>
  </cols>
  <sheetData>
    <row r="1" spans="1:18" ht="22.5" customHeight="1" x14ac:dyDescent="0.2">
      <c r="A1" s="183" t="s">
        <v>178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1" t="s">
        <v>171</v>
      </c>
    </row>
    <row r="2" spans="1:18" ht="18.75" customHeight="1" x14ac:dyDescent="0.2">
      <c r="A2" s="184" t="s">
        <v>16</v>
      </c>
      <c r="B2" s="184" t="s">
        <v>83</v>
      </c>
      <c r="C2" s="184" t="s">
        <v>84</v>
      </c>
      <c r="D2" s="155" t="s">
        <v>62</v>
      </c>
      <c r="E2" s="156" t="s">
        <v>40</v>
      </c>
      <c r="F2" s="156" t="s">
        <v>179</v>
      </c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81"/>
    </row>
    <row r="3" spans="1:18" ht="43.5" customHeight="1" x14ac:dyDescent="0.2">
      <c r="A3" s="184"/>
      <c r="B3" s="184"/>
      <c r="C3" s="184"/>
      <c r="D3" s="155"/>
      <c r="E3" s="156"/>
      <c r="F3" s="59" t="s">
        <v>127</v>
      </c>
      <c r="G3" s="59" t="s">
        <v>128</v>
      </c>
      <c r="H3" s="59" t="s">
        <v>172</v>
      </c>
      <c r="I3" s="59" t="s">
        <v>173</v>
      </c>
      <c r="J3" s="59" t="s">
        <v>131</v>
      </c>
      <c r="K3" s="59" t="s">
        <v>174</v>
      </c>
      <c r="L3" s="59" t="s">
        <v>133</v>
      </c>
      <c r="M3" s="59" t="s">
        <v>134</v>
      </c>
      <c r="N3" s="59" t="s">
        <v>135</v>
      </c>
      <c r="O3" s="59" t="s">
        <v>136</v>
      </c>
      <c r="P3" s="59" t="s">
        <v>137</v>
      </c>
      <c r="Q3" s="93" t="s">
        <v>138</v>
      </c>
      <c r="R3" s="181"/>
    </row>
    <row r="4" spans="1:18" ht="25.15" customHeight="1" x14ac:dyDescent="0.2">
      <c r="A4" s="163" t="s">
        <v>143</v>
      </c>
      <c r="B4" s="163"/>
      <c r="C4" s="163"/>
      <c r="D4" s="12" t="s">
        <v>74</v>
      </c>
      <c r="E4" s="94" t="s">
        <v>175</v>
      </c>
      <c r="F4" s="73" t="e">
        <f>'Dział.IV.7.3S.Poniedziałek'!F4*100/'Dział.IV.7.3S.Poniedziałek'!Q4</f>
        <v>#DIV/0!</v>
      </c>
      <c r="G4" s="75" t="e">
        <f t="shared" ref="G4:G10" si="0">H4+I4+J4</f>
        <v>#DIV/0!</v>
      </c>
      <c r="H4" s="74" t="e">
        <f>'Dział.IV.7.3S.Poniedziałek'!H4*100/'Dział.IV.7.3S.Poniedziałek'!Q4</f>
        <v>#DIV/0!</v>
      </c>
      <c r="I4" s="74" t="e">
        <f>'Dział.IV.7.3S.Poniedziałek'!I4*100/'Dział.IV.7.3S.Poniedziałek'!Q4</f>
        <v>#DIV/0!</v>
      </c>
      <c r="J4" s="75" t="e">
        <f t="shared" ref="J4:J10" si="1">K4+L4+M4</f>
        <v>#DIV/0!</v>
      </c>
      <c r="K4" s="74" t="e">
        <f>'Dział.IV.7.3S.Poniedziałek'!K4*100/'Dział.IV.7.3S.Poniedziałek'!Q4</f>
        <v>#DIV/0!</v>
      </c>
      <c r="L4" s="74" t="e">
        <f>'Dział.IV.7.3S.Poniedziałek'!L4*100/'Dział.IV.7.3S.Poniedziałek'!Q4</f>
        <v>#DIV/0!</v>
      </c>
      <c r="M4" s="75" t="e">
        <f t="shared" ref="M4:M10" si="2">N4+O4+P4</f>
        <v>#DIV/0!</v>
      </c>
      <c r="N4" s="73" t="e">
        <f>'Dział.IV.7.3S.Poniedziałek'!N4*100/'Dział.IV.7.3S.Poniedziałek'!Q4</f>
        <v>#DIV/0!</v>
      </c>
      <c r="O4" s="73" t="e">
        <f>'Dział.IV.7.3S.Poniedziałek'!O4*100/'Dział.IV.7.3S.Poniedziałek'!Q4</f>
        <v>#DIV/0!</v>
      </c>
      <c r="P4" s="73" t="e">
        <f>'Dział.IV.7.3S.Poniedziałek'!P4*100/'Dział.IV.7.3S.Poniedziałek'!Q4</f>
        <v>#DIV/0!</v>
      </c>
      <c r="Q4" s="75" t="e">
        <f t="shared" ref="Q4:Q10" si="3">F4+G4</f>
        <v>#DIV/0!</v>
      </c>
      <c r="R4" s="65">
        <f>'Dział.IV.2.3.S.Poniedziałek'!H4</f>
        <v>0</v>
      </c>
    </row>
    <row r="5" spans="1:18" ht="25.15" customHeight="1" x14ac:dyDescent="0.2">
      <c r="A5" s="163"/>
      <c r="B5" s="163"/>
      <c r="C5" s="163"/>
      <c r="D5" s="12" t="s">
        <v>76</v>
      </c>
      <c r="E5" s="94" t="s">
        <v>175</v>
      </c>
      <c r="F5" s="73" t="e">
        <f>'Dział.IV.7.3S.Poniedziałek'!F5*100/'Dział.IV.7.3S.Poniedziałek'!Q5</f>
        <v>#DIV/0!</v>
      </c>
      <c r="G5" s="75" t="e">
        <f t="shared" si="0"/>
        <v>#DIV/0!</v>
      </c>
      <c r="H5" s="74" t="e">
        <f>'Dział.IV.7.3S.Poniedziałek'!H5*100/'Dział.IV.7.3S.Poniedziałek'!Q5</f>
        <v>#DIV/0!</v>
      </c>
      <c r="I5" s="74" t="e">
        <f>'Dział.IV.7.3S.Poniedziałek'!I5*100/'Dział.IV.7.3S.Poniedziałek'!Q5</f>
        <v>#DIV/0!</v>
      </c>
      <c r="J5" s="75" t="e">
        <f t="shared" si="1"/>
        <v>#DIV/0!</v>
      </c>
      <c r="K5" s="74" t="e">
        <f>'Dział.IV.7.3S.Poniedziałek'!K5*100/'Dział.IV.7.3S.Poniedziałek'!Q5</f>
        <v>#DIV/0!</v>
      </c>
      <c r="L5" s="74" t="e">
        <f>'Dział.IV.7.3S.Poniedziałek'!L5*100/'Dział.IV.7.3S.Poniedziałek'!Q5</f>
        <v>#DIV/0!</v>
      </c>
      <c r="M5" s="75" t="e">
        <f t="shared" si="2"/>
        <v>#DIV/0!</v>
      </c>
      <c r="N5" s="73" t="e">
        <f>'Dział.IV.7.3S.Poniedziałek'!N5*100/'Dział.IV.7.3S.Poniedziałek'!Q5</f>
        <v>#DIV/0!</v>
      </c>
      <c r="O5" s="73" t="e">
        <f>'Dział.IV.7.3S.Poniedziałek'!O5*100/'Dział.IV.7.3S.Poniedziałek'!Q5</f>
        <v>#DIV/0!</v>
      </c>
      <c r="P5" s="73" t="e">
        <f>'Dział.IV.7.3S.Poniedziałek'!P5*100/'Dział.IV.7.3S.Poniedziałek'!Q5</f>
        <v>#DIV/0!</v>
      </c>
      <c r="Q5" s="75" t="e">
        <f t="shared" si="3"/>
        <v>#DIV/0!</v>
      </c>
      <c r="R5" s="65">
        <f>'Dział.IV.2.3.S.Poniedziałek'!H5</f>
        <v>0</v>
      </c>
    </row>
    <row r="6" spans="1:18" ht="25.15" customHeight="1" x14ac:dyDescent="0.2">
      <c r="A6" s="163"/>
      <c r="B6" s="163"/>
      <c r="C6" s="163"/>
      <c r="D6" s="12" t="s">
        <v>77</v>
      </c>
      <c r="E6" s="94" t="s">
        <v>175</v>
      </c>
      <c r="F6" s="73" t="e">
        <f>'Dział.IV.7.3S.Poniedziałek'!F6*100/'Dział.IV.7.3S.Poniedziałek'!Q6</f>
        <v>#DIV/0!</v>
      </c>
      <c r="G6" s="75" t="e">
        <f t="shared" si="0"/>
        <v>#DIV/0!</v>
      </c>
      <c r="H6" s="74" t="e">
        <f>'Dział.IV.7.3S.Poniedziałek'!H6*100/'Dział.IV.7.3S.Poniedziałek'!Q6</f>
        <v>#DIV/0!</v>
      </c>
      <c r="I6" s="74" t="e">
        <f>'Dział.IV.7.3S.Poniedziałek'!I6*100/'Dział.IV.7.3S.Poniedziałek'!Q6</f>
        <v>#DIV/0!</v>
      </c>
      <c r="J6" s="75" t="e">
        <f t="shared" si="1"/>
        <v>#DIV/0!</v>
      </c>
      <c r="K6" s="74" t="e">
        <f>'Dział.IV.7.3S.Poniedziałek'!K6*100/'Dział.IV.7.3S.Poniedziałek'!Q6</f>
        <v>#DIV/0!</v>
      </c>
      <c r="L6" s="74" t="e">
        <f>'Dział.IV.7.3S.Poniedziałek'!L6*100/'Dział.IV.7.3S.Poniedziałek'!Q6</f>
        <v>#DIV/0!</v>
      </c>
      <c r="M6" s="75" t="e">
        <f t="shared" si="2"/>
        <v>#DIV/0!</v>
      </c>
      <c r="N6" s="73" t="e">
        <f>'Dział.IV.7.3S.Poniedziałek'!N6*100/'Dział.IV.7.3S.Poniedziałek'!Q6</f>
        <v>#DIV/0!</v>
      </c>
      <c r="O6" s="73" t="e">
        <f>'Dział.IV.7.3S.Poniedziałek'!O6*100/'Dział.IV.7.3S.Poniedziałek'!Q6</f>
        <v>#DIV/0!</v>
      </c>
      <c r="P6" s="73" t="e">
        <f>'Dział.IV.7.3S.Poniedziałek'!P6*100/'Dział.IV.7.3S.Poniedziałek'!Q6</f>
        <v>#DIV/0!</v>
      </c>
      <c r="Q6" s="75" t="e">
        <f t="shared" si="3"/>
        <v>#DIV/0!</v>
      </c>
      <c r="R6" s="65">
        <f>'Dział.IV.2.3.S.Poniedziałek'!H6</f>
        <v>0</v>
      </c>
    </row>
    <row r="7" spans="1:18" ht="26.85" customHeight="1" x14ac:dyDescent="0.2">
      <c r="A7" s="163"/>
      <c r="B7" s="163"/>
      <c r="C7" s="163"/>
      <c r="D7" s="12" t="s">
        <v>78</v>
      </c>
      <c r="E7" s="94" t="s">
        <v>175</v>
      </c>
      <c r="F7" s="73" t="e">
        <f>'Dział.IV.7.3S.Poniedziałek'!F7*100/'Dział.IV.7.3S.Poniedziałek'!Q7</f>
        <v>#DIV/0!</v>
      </c>
      <c r="G7" s="75" t="e">
        <f t="shared" si="0"/>
        <v>#DIV/0!</v>
      </c>
      <c r="H7" s="74" t="e">
        <f>'Dział.IV.7.3S.Poniedziałek'!H7*100/'Dział.IV.7.3S.Poniedziałek'!Q7</f>
        <v>#DIV/0!</v>
      </c>
      <c r="I7" s="74" t="e">
        <f>'Dział.IV.7.3S.Poniedziałek'!I7*100/'Dział.IV.7.3S.Poniedziałek'!Q7</f>
        <v>#DIV/0!</v>
      </c>
      <c r="J7" s="75" t="e">
        <f t="shared" si="1"/>
        <v>#DIV/0!</v>
      </c>
      <c r="K7" s="74" t="e">
        <f>'Dział.IV.7.3S.Poniedziałek'!K7*100/'Dział.IV.7.3S.Poniedziałek'!Q7</f>
        <v>#DIV/0!</v>
      </c>
      <c r="L7" s="74" t="e">
        <f>'Dział.IV.7.3S.Poniedziałek'!L7*100/'Dział.IV.7.3S.Poniedziałek'!Q7</f>
        <v>#DIV/0!</v>
      </c>
      <c r="M7" s="75" t="e">
        <f t="shared" si="2"/>
        <v>#DIV/0!</v>
      </c>
      <c r="N7" s="73" t="e">
        <f>'Dział.IV.7.3S.Poniedziałek'!N7*100/'Dział.IV.7.3S.Poniedziałek'!Q7</f>
        <v>#DIV/0!</v>
      </c>
      <c r="O7" s="73" t="e">
        <f>'Dział.IV.7.3S.Poniedziałek'!O7*100/'Dział.IV.7.3S.Poniedziałek'!Q7</f>
        <v>#DIV/0!</v>
      </c>
      <c r="P7" s="73" t="e">
        <f>'Dział.IV.7.3S.Poniedziałek'!P7*100/'Dział.IV.7.3S.Poniedziałek'!Q7</f>
        <v>#DIV/0!</v>
      </c>
      <c r="Q7" s="75" t="e">
        <f t="shared" si="3"/>
        <v>#DIV/0!</v>
      </c>
      <c r="R7" s="65">
        <f>'Dział.IV.2.3.S.Poniedziałek'!H7</f>
        <v>0</v>
      </c>
    </row>
    <row r="8" spans="1:18" ht="22.5" customHeight="1" x14ac:dyDescent="0.2">
      <c r="A8" s="163"/>
      <c r="B8" s="163"/>
      <c r="C8" s="163"/>
      <c r="D8" s="12" t="s">
        <v>79</v>
      </c>
      <c r="E8" s="94" t="s">
        <v>175</v>
      </c>
      <c r="F8" s="73" t="e">
        <f>'Dział.IV.7.3S.Poniedziałek'!F8*100/'Dział.IV.7.3S.Poniedziałek'!Q8</f>
        <v>#DIV/0!</v>
      </c>
      <c r="G8" s="75" t="e">
        <f t="shared" si="0"/>
        <v>#DIV/0!</v>
      </c>
      <c r="H8" s="74" t="e">
        <f>'Dział.IV.7.3S.Poniedziałek'!H8*100/'Dział.IV.7.3S.Poniedziałek'!Q8</f>
        <v>#DIV/0!</v>
      </c>
      <c r="I8" s="74" t="e">
        <f>'Dział.IV.7.3S.Poniedziałek'!I8*100/'Dział.IV.7.3S.Poniedziałek'!Q8</f>
        <v>#DIV/0!</v>
      </c>
      <c r="J8" s="75" t="e">
        <f t="shared" si="1"/>
        <v>#DIV/0!</v>
      </c>
      <c r="K8" s="74" t="e">
        <f>'Dział.IV.7.3S.Poniedziałek'!K8*100/'Dział.IV.7.3S.Poniedziałek'!Q8</f>
        <v>#DIV/0!</v>
      </c>
      <c r="L8" s="74" t="e">
        <f>'Dział.IV.7.3S.Poniedziałek'!L8*100/'Dział.IV.7.3S.Poniedziałek'!Q8</f>
        <v>#DIV/0!</v>
      </c>
      <c r="M8" s="75" t="e">
        <f t="shared" si="2"/>
        <v>#DIV/0!</v>
      </c>
      <c r="N8" s="73" t="e">
        <f>'Dział.IV.7.3S.Poniedziałek'!N8*100/'Dział.IV.7.3S.Poniedziałek'!Q8</f>
        <v>#DIV/0!</v>
      </c>
      <c r="O8" s="73" t="e">
        <f>'Dział.IV.7.3S.Poniedziałek'!O8*100/'Dział.IV.7.3S.Poniedziałek'!Q8</f>
        <v>#DIV/0!</v>
      </c>
      <c r="P8" s="73" t="e">
        <f>'Dział.IV.7.3S.Poniedziałek'!P8*100/'Dział.IV.7.3S.Poniedziałek'!Q8</f>
        <v>#DIV/0!</v>
      </c>
      <c r="Q8" s="75" t="e">
        <f t="shared" si="3"/>
        <v>#DIV/0!</v>
      </c>
      <c r="R8" s="65">
        <f>'Dział.IV.2.3.S.Poniedziałek'!H8</f>
        <v>0</v>
      </c>
    </row>
    <row r="9" spans="1:18" ht="25.15" customHeight="1" x14ac:dyDescent="0.2">
      <c r="A9" s="163"/>
      <c r="B9" s="163"/>
      <c r="C9" s="163"/>
      <c r="D9" s="71" t="s">
        <v>80</v>
      </c>
      <c r="E9" s="94" t="s">
        <v>175</v>
      </c>
      <c r="F9" s="73" t="e">
        <f>'Dział.IV.7.3S.Poniedziałek'!F9*100/'Dział.IV.7.3S.Poniedziałek'!Q9</f>
        <v>#DIV/0!</v>
      </c>
      <c r="G9" s="75" t="e">
        <f t="shared" si="0"/>
        <v>#DIV/0!</v>
      </c>
      <c r="H9" s="74" t="e">
        <f>'Dział.IV.7.3S.Poniedziałek'!H9*100/'Dział.IV.7.3S.Poniedziałek'!Q9</f>
        <v>#DIV/0!</v>
      </c>
      <c r="I9" s="74" t="e">
        <f>'Dział.IV.7.3S.Poniedziałek'!I9*100/'Dział.IV.7.3S.Poniedziałek'!Q9</f>
        <v>#DIV/0!</v>
      </c>
      <c r="J9" s="75" t="e">
        <f t="shared" si="1"/>
        <v>#DIV/0!</v>
      </c>
      <c r="K9" s="74" t="e">
        <f>'Dział.IV.7.3S.Poniedziałek'!K9*100/'Dział.IV.7.3S.Poniedziałek'!Q9</f>
        <v>#DIV/0!</v>
      </c>
      <c r="L9" s="74" t="e">
        <f>'Dział.IV.7.3S.Poniedziałek'!L9*100/'Dział.IV.7.3S.Poniedziałek'!Q9</f>
        <v>#DIV/0!</v>
      </c>
      <c r="M9" s="75" t="e">
        <f t="shared" si="2"/>
        <v>#DIV/0!</v>
      </c>
      <c r="N9" s="73" t="e">
        <f>'Dział.IV.7.3S.Poniedziałek'!N9*100/'Dział.IV.7.3S.Poniedziałek'!Q9</f>
        <v>#DIV/0!</v>
      </c>
      <c r="O9" s="73" t="e">
        <f>'Dział.IV.7.3S.Poniedziałek'!O9*100/'Dział.IV.7.3S.Poniedziałek'!Q9</f>
        <v>#DIV/0!</v>
      </c>
      <c r="P9" s="73" t="e">
        <f>'Dział.IV.7.3S.Poniedziałek'!P9*100/'Dział.IV.7.3S.Poniedziałek'!Q9</f>
        <v>#DIV/0!</v>
      </c>
      <c r="Q9" s="75" t="e">
        <f t="shared" si="3"/>
        <v>#DIV/0!</v>
      </c>
      <c r="R9" s="65">
        <f>'Dział.IV.2.3.S.Poniedziałek'!H9</f>
        <v>0</v>
      </c>
    </row>
    <row r="10" spans="1:18" ht="22.35" customHeight="1" x14ac:dyDescent="0.2">
      <c r="A10" s="182" t="s">
        <v>81</v>
      </c>
      <c r="B10" s="182"/>
      <c r="C10" s="182"/>
      <c r="D10" s="182"/>
      <c r="E10" s="96" t="s">
        <v>175</v>
      </c>
      <c r="F10" s="97" t="e">
        <f>'Dział.IV.7.3S.Poniedziałek'!F10*100/'Dział.IV.7.3S.Poniedziałek'!Q10</f>
        <v>#DIV/0!</v>
      </c>
      <c r="G10" s="97" t="e">
        <f t="shared" si="0"/>
        <v>#DIV/0!</v>
      </c>
      <c r="H10" s="97" t="e">
        <f>'Dział.IV.7.3S.Poniedziałek'!H10*100/'Dział.IV.7.3S.Poniedziałek'!Q10</f>
        <v>#DIV/0!</v>
      </c>
      <c r="I10" s="97" t="e">
        <f>'Dział.IV.7.3S.Poniedziałek'!I10*100/'Dział.IV.7.3S.Poniedziałek'!Q10</f>
        <v>#DIV/0!</v>
      </c>
      <c r="J10" s="97" t="e">
        <f t="shared" si="1"/>
        <v>#DIV/0!</v>
      </c>
      <c r="K10" s="97" t="e">
        <f>'Dział.IV.7.3S.Poniedziałek'!K10*100/'Dział.IV.7.3S.Poniedziałek'!Q10</f>
        <v>#DIV/0!</v>
      </c>
      <c r="L10" s="97" t="e">
        <f>'Dział.IV.7.3S.Poniedziałek'!L10*100/'Dział.IV.7.3S.Poniedziałek'!Q10</f>
        <v>#DIV/0!</v>
      </c>
      <c r="M10" s="97" t="e">
        <f t="shared" si="2"/>
        <v>#DIV/0!</v>
      </c>
      <c r="N10" s="97" t="e">
        <f>'Dział.IV.7.3S.Poniedziałek'!N10*100/'Dział.IV.7.3S.Poniedziałek'!Q10</f>
        <v>#DIV/0!</v>
      </c>
      <c r="O10" s="97" t="e">
        <f>'Dział.IV.7.3S.Poniedziałek'!O10*100/'Dział.IV.7.3S.Poniedziałek'!Q10</f>
        <v>#DIV/0!</v>
      </c>
      <c r="P10" s="97" t="e">
        <f>'Dział.IV.7.3S.Poniedziałek'!P10*100/'Dział.IV.7.3S.Poniedziałek'!Q10</f>
        <v>#DIV/0!</v>
      </c>
      <c r="Q10" s="97" t="e">
        <f t="shared" si="3"/>
        <v>#DIV/0!</v>
      </c>
      <c r="R10" s="65">
        <f>'Dział.IV.2.3.S.Poniedziałek'!H10</f>
        <v>0</v>
      </c>
    </row>
    <row r="162" ht="13.5" customHeight="1" x14ac:dyDescent="0.2"/>
  </sheetData>
  <sheetProtection selectLockedCells="1" selectUnlockedCells="1"/>
  <mergeCells count="12">
    <mergeCell ref="E2:E3"/>
    <mergeCell ref="F2:Q2"/>
    <mergeCell ref="A4:A9"/>
    <mergeCell ref="B4:B9"/>
    <mergeCell ref="C4:C9"/>
    <mergeCell ref="A10:D10"/>
    <mergeCell ref="A1:Q1"/>
    <mergeCell ref="R1:R3"/>
    <mergeCell ref="A2:A3"/>
    <mergeCell ref="B2:B3"/>
    <mergeCell ref="C2:C3"/>
    <mergeCell ref="D2:D3"/>
  </mergeCells>
  <printOptions horizontalCentered="1"/>
  <pageMargins left="0" right="0" top="0.39374999999999999" bottom="0.19652777777777777" header="0.51180555555555551" footer="0.51180555555555551"/>
  <pageSetup paperSize="9" scale="90" firstPageNumber="0" pageOrder="overThenDown" orientation="landscape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zoomScale="90" zoomScaleNormal="90" workbookViewId="0">
      <selection activeCell="A11" sqref="A11"/>
    </sheetView>
  </sheetViews>
  <sheetFormatPr defaultColWidth="8.875" defaultRowHeight="14.25" x14ac:dyDescent="0.2"/>
  <cols>
    <col min="1" max="2" width="5" style="1" customWidth="1"/>
    <col min="3" max="3" width="8" style="1" customWidth="1"/>
    <col min="4" max="4" width="9.25" style="1" customWidth="1"/>
    <col min="5" max="5" width="7.75" style="90" customWidth="1"/>
    <col min="6" max="6" width="9.625" style="90" customWidth="1"/>
    <col min="7" max="7" width="8.625" style="90" customWidth="1"/>
    <col min="8" max="8" width="8.25" style="90" customWidth="1"/>
    <col min="9" max="9" width="9.625" style="90" customWidth="1"/>
    <col min="10" max="10" width="8.5" style="90" customWidth="1"/>
    <col min="11" max="11" width="8.125" style="90" customWidth="1"/>
    <col min="12" max="12" width="9.625" style="90" customWidth="1"/>
    <col min="13" max="13" width="7.625" style="90" customWidth="1"/>
    <col min="14" max="14" width="8" style="90" customWidth="1"/>
    <col min="15" max="15" width="7.625" style="90" customWidth="1"/>
    <col min="16" max="16" width="8.625" style="1" customWidth="1"/>
    <col min="17" max="17" width="10.625" style="91" customWidth="1"/>
    <col min="18" max="16384" width="8.875" style="1"/>
  </cols>
  <sheetData>
    <row r="1" spans="1:17" ht="22.5" customHeight="1" x14ac:dyDescent="0.2">
      <c r="A1" s="183" t="s">
        <v>180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1" t="s">
        <v>171</v>
      </c>
    </row>
    <row r="2" spans="1:17" ht="18.75" customHeight="1" x14ac:dyDescent="0.2">
      <c r="A2" s="184" t="s">
        <v>16</v>
      </c>
      <c r="B2" s="184" t="s">
        <v>83</v>
      </c>
      <c r="C2" s="155" t="s">
        <v>62</v>
      </c>
      <c r="D2" s="156" t="s">
        <v>40</v>
      </c>
      <c r="E2" s="156" t="s">
        <v>126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81"/>
    </row>
    <row r="3" spans="1:17" ht="43.5" customHeight="1" x14ac:dyDescent="0.2">
      <c r="A3" s="184"/>
      <c r="B3" s="184"/>
      <c r="C3" s="155"/>
      <c r="D3" s="156"/>
      <c r="E3" s="59" t="s">
        <v>127</v>
      </c>
      <c r="F3" s="59" t="s">
        <v>128</v>
      </c>
      <c r="G3" s="59" t="s">
        <v>172</v>
      </c>
      <c r="H3" s="59" t="s">
        <v>173</v>
      </c>
      <c r="I3" s="59" t="s">
        <v>131</v>
      </c>
      <c r="J3" s="59" t="s">
        <v>174</v>
      </c>
      <c r="K3" s="59" t="s">
        <v>133</v>
      </c>
      <c r="L3" s="59" t="s">
        <v>134</v>
      </c>
      <c r="M3" s="59" t="s">
        <v>135</v>
      </c>
      <c r="N3" s="59" t="s">
        <v>136</v>
      </c>
      <c r="O3" s="59" t="s">
        <v>137</v>
      </c>
      <c r="P3" s="93" t="s">
        <v>138</v>
      </c>
      <c r="Q3" s="181"/>
    </row>
    <row r="4" spans="1:17" ht="25.15" customHeight="1" x14ac:dyDescent="0.2">
      <c r="A4" s="163"/>
      <c r="B4" s="163"/>
      <c r="C4" s="12" t="s">
        <v>74</v>
      </c>
      <c r="D4" s="94" t="s">
        <v>175</v>
      </c>
      <c r="E4" s="9"/>
      <c r="F4" s="61">
        <f t="shared" ref="F4:F10" si="0">G4+H4+I4</f>
        <v>0</v>
      </c>
      <c r="G4" s="60"/>
      <c r="H4" s="60"/>
      <c r="I4" s="61">
        <f t="shared" ref="I4:I10" si="1">J4+K4+L4</f>
        <v>0</v>
      </c>
      <c r="J4" s="60"/>
      <c r="K4" s="60"/>
      <c r="L4" s="61">
        <f t="shared" ref="L4:L10" si="2">M4+N4+O4</f>
        <v>0</v>
      </c>
      <c r="M4" s="9"/>
      <c r="N4" s="9"/>
      <c r="O4" s="9"/>
      <c r="P4" s="61">
        <f t="shared" ref="P4:P10" si="3">E4+F4</f>
        <v>0</v>
      </c>
      <c r="Q4" s="65">
        <f>'Dział.IV.2.4.S.Poniedziałek'!H3</f>
        <v>0</v>
      </c>
    </row>
    <row r="5" spans="1:17" ht="25.15" customHeight="1" x14ac:dyDescent="0.2">
      <c r="A5" s="163"/>
      <c r="B5" s="163"/>
      <c r="C5" s="12" t="s">
        <v>76</v>
      </c>
      <c r="D5" s="94" t="s">
        <v>175</v>
      </c>
      <c r="E5" s="9"/>
      <c r="F5" s="61">
        <f t="shared" si="0"/>
        <v>0</v>
      </c>
      <c r="G5" s="60"/>
      <c r="H5" s="9"/>
      <c r="I5" s="61">
        <f t="shared" si="1"/>
        <v>0</v>
      </c>
      <c r="J5" s="9"/>
      <c r="K5" s="9"/>
      <c r="L5" s="61">
        <f t="shared" si="2"/>
        <v>0</v>
      </c>
      <c r="M5" s="9"/>
      <c r="N5" s="9"/>
      <c r="O5" s="9"/>
      <c r="P5" s="61">
        <f t="shared" si="3"/>
        <v>0</v>
      </c>
      <c r="Q5" s="65">
        <f>'Dział.IV.2.4.S.Poniedziałek'!H4</f>
        <v>0</v>
      </c>
    </row>
    <row r="6" spans="1:17" ht="25.15" customHeight="1" x14ac:dyDescent="0.2">
      <c r="A6" s="163"/>
      <c r="B6" s="163"/>
      <c r="C6" s="12" t="s">
        <v>77</v>
      </c>
      <c r="D6" s="94" t="s">
        <v>175</v>
      </c>
      <c r="E6" s="9"/>
      <c r="F6" s="61">
        <f t="shared" si="0"/>
        <v>0</v>
      </c>
      <c r="G6" s="60"/>
      <c r="H6" s="9"/>
      <c r="I6" s="61">
        <f t="shared" si="1"/>
        <v>0</v>
      </c>
      <c r="J6" s="9"/>
      <c r="K6" s="9"/>
      <c r="L6" s="61">
        <f t="shared" si="2"/>
        <v>0</v>
      </c>
      <c r="M6" s="9"/>
      <c r="N6" s="9"/>
      <c r="O6" s="9"/>
      <c r="P6" s="61">
        <f t="shared" si="3"/>
        <v>0</v>
      </c>
      <c r="Q6" s="65">
        <f>'Dział.IV.2.4.S.Poniedziałek'!H5</f>
        <v>0</v>
      </c>
    </row>
    <row r="7" spans="1:17" ht="26.85" customHeight="1" x14ac:dyDescent="0.2">
      <c r="A7" s="163"/>
      <c r="B7" s="163"/>
      <c r="C7" s="12" t="s">
        <v>78</v>
      </c>
      <c r="D7" s="94" t="s">
        <v>175</v>
      </c>
      <c r="E7" s="9"/>
      <c r="F7" s="61">
        <f t="shared" si="0"/>
        <v>0</v>
      </c>
      <c r="G7" s="60"/>
      <c r="H7" s="9"/>
      <c r="I7" s="61">
        <f t="shared" si="1"/>
        <v>0</v>
      </c>
      <c r="J7" s="9"/>
      <c r="K7" s="9"/>
      <c r="L7" s="61">
        <f t="shared" si="2"/>
        <v>0</v>
      </c>
      <c r="M7" s="9"/>
      <c r="N7" s="9"/>
      <c r="O7" s="9"/>
      <c r="P7" s="61">
        <f t="shared" si="3"/>
        <v>0</v>
      </c>
      <c r="Q7" s="65">
        <f>'Dział.IV.2.4.S.Poniedziałek'!H6</f>
        <v>0</v>
      </c>
    </row>
    <row r="8" spans="1:17" ht="22.5" customHeight="1" x14ac:dyDescent="0.2">
      <c r="A8" s="163"/>
      <c r="B8" s="163"/>
      <c r="C8" s="12" t="s">
        <v>79</v>
      </c>
      <c r="D8" s="94" t="s">
        <v>175</v>
      </c>
      <c r="E8" s="9"/>
      <c r="F8" s="61">
        <f t="shared" si="0"/>
        <v>0</v>
      </c>
      <c r="G8" s="60"/>
      <c r="H8" s="9"/>
      <c r="I8" s="61">
        <f t="shared" si="1"/>
        <v>0</v>
      </c>
      <c r="J8" s="9"/>
      <c r="K8" s="9"/>
      <c r="L8" s="61">
        <f t="shared" si="2"/>
        <v>0</v>
      </c>
      <c r="M8" s="9"/>
      <c r="N8" s="9"/>
      <c r="O8" s="9"/>
      <c r="P8" s="61">
        <f t="shared" si="3"/>
        <v>0</v>
      </c>
      <c r="Q8" s="65">
        <f>'Dział.IV.2.4.S.Poniedziałek'!H7</f>
        <v>0</v>
      </c>
    </row>
    <row r="9" spans="1:17" ht="25.15" customHeight="1" x14ac:dyDescent="0.2">
      <c r="A9" s="163"/>
      <c r="B9" s="163"/>
      <c r="C9" s="71" t="s">
        <v>80</v>
      </c>
      <c r="D9" s="94" t="s">
        <v>175</v>
      </c>
      <c r="E9" s="9"/>
      <c r="F9" s="61">
        <f t="shared" si="0"/>
        <v>0</v>
      </c>
      <c r="G9" s="60"/>
      <c r="H9" s="9"/>
      <c r="I9" s="61">
        <f t="shared" si="1"/>
        <v>0</v>
      </c>
      <c r="J9" s="9"/>
      <c r="K9" s="9"/>
      <c r="L9" s="61">
        <f t="shared" si="2"/>
        <v>0</v>
      </c>
      <c r="M9" s="9"/>
      <c r="N9" s="9"/>
      <c r="O9" s="9"/>
      <c r="P9" s="61">
        <f t="shared" si="3"/>
        <v>0</v>
      </c>
      <c r="Q9" s="65">
        <f>'Dział.IV.2.4.S.Poniedziałek'!H8</f>
        <v>0</v>
      </c>
    </row>
    <row r="10" spans="1:17" ht="22.35" customHeight="1" x14ac:dyDescent="0.2">
      <c r="A10" s="182" t="s">
        <v>81</v>
      </c>
      <c r="B10" s="182"/>
      <c r="C10" s="182"/>
      <c r="D10" s="96" t="s">
        <v>175</v>
      </c>
      <c r="E10" s="57">
        <f>E4+E5+E6+E7+E8+E9</f>
        <v>0</v>
      </c>
      <c r="F10" s="57">
        <f t="shared" si="0"/>
        <v>0</v>
      </c>
      <c r="G10" s="57">
        <f>G4+G5+G6+G7+G8+G9</f>
        <v>0</v>
      </c>
      <c r="H10" s="57">
        <f>H4+H5+H6+H7+H8+H9</f>
        <v>0</v>
      </c>
      <c r="I10" s="57">
        <f t="shared" si="1"/>
        <v>0</v>
      </c>
      <c r="J10" s="57">
        <f>J4+J5+J6+J7+J8+J9</f>
        <v>0</v>
      </c>
      <c r="K10" s="57">
        <f>K4+K5+K6+K7+K8+K9</f>
        <v>0</v>
      </c>
      <c r="L10" s="57">
        <f t="shared" si="2"/>
        <v>0</v>
      </c>
      <c r="M10" s="57">
        <f>M4+M5+M6+M7+M8+M9</f>
        <v>0</v>
      </c>
      <c r="N10" s="57">
        <f>N4+N5+N6+N7+N8+N9</f>
        <v>0</v>
      </c>
      <c r="O10" s="57">
        <f>O4+O5+O6+O7+O8+O9</f>
        <v>0</v>
      </c>
      <c r="P10" s="57">
        <f t="shared" si="3"/>
        <v>0</v>
      </c>
      <c r="Q10" s="65">
        <f>'Dział.IV.2.4.S.Poniedziałek'!H9</f>
        <v>0</v>
      </c>
    </row>
    <row r="162" ht="13.5" customHeight="1" x14ac:dyDescent="0.2"/>
  </sheetData>
  <sheetProtection selectLockedCells="1" selectUnlockedCells="1"/>
  <mergeCells count="10">
    <mergeCell ref="A4:A9"/>
    <mergeCell ref="B4:B9"/>
    <mergeCell ref="A10:C10"/>
    <mergeCell ref="A1:P1"/>
    <mergeCell ref="Q1:Q3"/>
    <mergeCell ref="A2:A3"/>
    <mergeCell ref="B2:B3"/>
    <mergeCell ref="C2:C3"/>
    <mergeCell ref="D2:D3"/>
    <mergeCell ref="E2:P2"/>
  </mergeCells>
  <printOptions horizontalCentered="1"/>
  <pageMargins left="0" right="0" top="0.39374999999999999" bottom="0.19652777777777777" header="0.51180555555555551" footer="0.51180555555555551"/>
  <pageSetup paperSize="9" scale="90" firstPageNumber="0"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80" zoomScaleNormal="80" workbookViewId="0">
      <selection activeCell="M9" sqref="M9"/>
    </sheetView>
  </sheetViews>
  <sheetFormatPr defaultColWidth="8.875" defaultRowHeight="14.25" x14ac:dyDescent="0.2"/>
  <cols>
    <col min="1" max="1" width="16.125" style="1" customWidth="1"/>
    <col min="2" max="2" width="20.125" style="1" customWidth="1"/>
    <col min="3" max="4" width="9.25" style="1" customWidth="1"/>
    <col min="5" max="5" width="13" style="1" customWidth="1"/>
    <col min="6" max="6" width="15.875" style="1" customWidth="1"/>
    <col min="7" max="8" width="14.875" style="1" customWidth="1"/>
    <col min="9" max="9" width="15.75" style="1" customWidth="1"/>
    <col min="10" max="12" width="14.5" style="1" customWidth="1"/>
    <col min="13" max="16384" width="8.875" style="1"/>
  </cols>
  <sheetData>
    <row r="1" spans="1:12" ht="22.5" customHeight="1" x14ac:dyDescent="0.2">
      <c r="A1" s="118" t="s">
        <v>14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23.25" customHeight="1" x14ac:dyDescent="0.2">
      <c r="A2" s="118" t="s">
        <v>15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7.25" customHeight="1" x14ac:dyDescent="0.2">
      <c r="A3" s="119" t="s">
        <v>16</v>
      </c>
      <c r="B3" s="120" t="s">
        <v>17</v>
      </c>
      <c r="C3" s="120" t="s">
        <v>18</v>
      </c>
      <c r="D3" s="120" t="s">
        <v>19</v>
      </c>
      <c r="E3" s="120" t="s">
        <v>20</v>
      </c>
      <c r="F3" s="121" t="s">
        <v>21</v>
      </c>
      <c r="G3" s="122" t="s">
        <v>22</v>
      </c>
      <c r="H3" s="122"/>
      <c r="I3" s="122"/>
      <c r="J3" s="122"/>
      <c r="K3" s="122"/>
      <c r="L3" s="122"/>
    </row>
    <row r="4" spans="1:12" ht="85.5" customHeight="1" x14ac:dyDescent="0.2">
      <c r="A4" s="119"/>
      <c r="B4" s="119"/>
      <c r="C4" s="119"/>
      <c r="D4" s="119"/>
      <c r="E4" s="119"/>
      <c r="F4" s="119"/>
      <c r="G4" s="4" t="s">
        <v>23</v>
      </c>
      <c r="H4" s="4" t="s">
        <v>24</v>
      </c>
      <c r="I4" s="4" t="s">
        <v>25</v>
      </c>
      <c r="J4" s="5" t="s">
        <v>26</v>
      </c>
      <c r="K4" s="4" t="s">
        <v>27</v>
      </c>
      <c r="L4" s="4" t="s">
        <v>28</v>
      </c>
    </row>
  </sheetData>
  <sheetProtection selectLockedCells="1" selectUnlockedCells="1"/>
  <mergeCells count="9">
    <mergeCell ref="A1:L1"/>
    <mergeCell ref="A2:L2"/>
    <mergeCell ref="A3:A4"/>
    <mergeCell ref="B3:B4"/>
    <mergeCell ref="C3:C4"/>
    <mergeCell ref="D3:D4"/>
    <mergeCell ref="E3:E4"/>
    <mergeCell ref="F3:F4"/>
    <mergeCell ref="G3:L3"/>
  </mergeCells>
  <printOptions horizontalCentered="1"/>
  <pageMargins left="0" right="0" top="0.39374999999999999" bottom="0.19652777777777777" header="0.51180555555555551" footer="0.51180555555555551"/>
  <pageSetup paperSize="9" scale="75" firstPageNumber="0" pageOrder="overThenDown" orientation="landscape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2"/>
  <sheetViews>
    <sheetView workbookViewId="0">
      <selection activeCell="A11" sqref="A11"/>
    </sheetView>
  </sheetViews>
  <sheetFormatPr defaultColWidth="8.875" defaultRowHeight="14.25" x14ac:dyDescent="0.2"/>
  <cols>
    <col min="1" max="2" width="5" style="1" customWidth="1"/>
    <col min="3" max="3" width="8" style="1" customWidth="1"/>
    <col min="4" max="4" width="9.25" style="1" customWidth="1"/>
    <col min="5" max="5" width="7.75" style="90" customWidth="1"/>
    <col min="6" max="6" width="9.625" style="90" customWidth="1"/>
    <col min="7" max="7" width="8.625" style="90" customWidth="1"/>
    <col min="8" max="8" width="8.25" style="90" customWidth="1"/>
    <col min="9" max="9" width="9.625" style="90" customWidth="1"/>
    <col min="10" max="10" width="8.5" style="90" customWidth="1"/>
    <col min="11" max="11" width="8.125" style="90" customWidth="1"/>
    <col min="12" max="12" width="9.625" style="90" customWidth="1"/>
    <col min="13" max="13" width="7.625" style="90" customWidth="1"/>
    <col min="14" max="14" width="8" style="90" customWidth="1"/>
    <col min="15" max="15" width="7.625" style="90" customWidth="1"/>
    <col min="16" max="16" width="8.625" style="1" customWidth="1"/>
    <col min="17" max="17" width="10.625" style="91" customWidth="1"/>
    <col min="18" max="16384" width="8.875" style="1"/>
  </cols>
  <sheetData>
    <row r="1" spans="1:17" ht="22.5" customHeight="1" x14ac:dyDescent="0.2">
      <c r="A1" s="183" t="s">
        <v>180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1" t="s">
        <v>171</v>
      </c>
    </row>
    <row r="2" spans="1:17" ht="18.75" customHeight="1" x14ac:dyDescent="0.2">
      <c r="A2" s="184" t="s">
        <v>16</v>
      </c>
      <c r="B2" s="184" t="s">
        <v>83</v>
      </c>
      <c r="C2" s="155" t="s">
        <v>62</v>
      </c>
      <c r="D2" s="156" t="s">
        <v>40</v>
      </c>
      <c r="E2" s="156" t="s">
        <v>179</v>
      </c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81"/>
    </row>
    <row r="3" spans="1:17" ht="43.5" customHeight="1" x14ac:dyDescent="0.2">
      <c r="A3" s="184"/>
      <c r="B3" s="184"/>
      <c r="C3" s="155"/>
      <c r="D3" s="156"/>
      <c r="E3" s="59" t="s">
        <v>127</v>
      </c>
      <c r="F3" s="59" t="s">
        <v>128</v>
      </c>
      <c r="G3" s="59" t="s">
        <v>172</v>
      </c>
      <c r="H3" s="59" t="s">
        <v>173</v>
      </c>
      <c r="I3" s="59" t="s">
        <v>131</v>
      </c>
      <c r="J3" s="59" t="s">
        <v>174</v>
      </c>
      <c r="K3" s="59" t="s">
        <v>133</v>
      </c>
      <c r="L3" s="59" t="s">
        <v>134</v>
      </c>
      <c r="M3" s="59" t="s">
        <v>135</v>
      </c>
      <c r="N3" s="59" t="s">
        <v>136</v>
      </c>
      <c r="O3" s="59" t="s">
        <v>137</v>
      </c>
      <c r="P3" s="93" t="s">
        <v>138</v>
      </c>
      <c r="Q3" s="181"/>
    </row>
    <row r="4" spans="1:17" ht="25.15" customHeight="1" x14ac:dyDescent="0.2">
      <c r="A4" s="163"/>
      <c r="B4" s="163"/>
      <c r="C4" s="12" t="s">
        <v>74</v>
      </c>
      <c r="D4" s="94" t="s">
        <v>175</v>
      </c>
      <c r="E4" s="73" t="e">
        <f>'Dział.IV.7.5 Referendarz'!E4*100/'Dział.IV.7.5 Referendarz'!P4</f>
        <v>#DIV/0!</v>
      </c>
      <c r="F4" s="75" t="e">
        <f t="shared" ref="F4:F10" si="0">G4+H4+I4</f>
        <v>#DIV/0!</v>
      </c>
      <c r="G4" s="74" t="e">
        <f>'Dział.IV.7.5 Referendarz'!G4*100/'Dział.IV.7.5 Referendarz'!P4</f>
        <v>#DIV/0!</v>
      </c>
      <c r="H4" s="74" t="e">
        <f>'Dział.IV.7.5 Referendarz'!H4*100/'Dział.IV.7.5 Referendarz'!P4</f>
        <v>#DIV/0!</v>
      </c>
      <c r="I4" s="75" t="e">
        <f t="shared" ref="I4:I10" si="1">J4+K4+L4</f>
        <v>#DIV/0!</v>
      </c>
      <c r="J4" s="74" t="e">
        <f>'Dział.IV.7.5 Referendarz'!J4*100/'Dział.IV.7.5 Referendarz'!P4</f>
        <v>#DIV/0!</v>
      </c>
      <c r="K4" s="74" t="e">
        <f>'Dział.IV.7.5 Referendarz'!K4*100/'Dział.IV.7.5 Referendarz'!P4</f>
        <v>#DIV/0!</v>
      </c>
      <c r="L4" s="75" t="e">
        <f t="shared" ref="L4:L10" si="2">M4+N4+O4</f>
        <v>#DIV/0!</v>
      </c>
      <c r="M4" s="73" t="e">
        <f>'Dział.IV.7.5 Referendarz'!M4*100/'Dział.IV.7.5 Referendarz'!P4</f>
        <v>#DIV/0!</v>
      </c>
      <c r="N4" s="73" t="e">
        <f>'Dział.IV.7.5 Referendarz'!N4*100/'Dział.IV.7.5 Referendarz'!P4</f>
        <v>#DIV/0!</v>
      </c>
      <c r="O4" s="73" t="e">
        <f>'Dział.IV.7.5 Referendarz'!O4*100/'Dział.IV.7.5 Referendarz'!P4</f>
        <v>#DIV/0!</v>
      </c>
      <c r="P4" s="75" t="e">
        <f t="shared" ref="P4:P10" si="3">E4+F4</f>
        <v>#DIV/0!</v>
      </c>
      <c r="Q4" s="65">
        <f>'Dział.IV.2.4.S.Poniedziałek'!H3</f>
        <v>0</v>
      </c>
    </row>
    <row r="5" spans="1:17" ht="25.15" customHeight="1" x14ac:dyDescent="0.2">
      <c r="A5" s="163"/>
      <c r="B5" s="163"/>
      <c r="C5" s="12" t="s">
        <v>76</v>
      </c>
      <c r="D5" s="94" t="s">
        <v>175</v>
      </c>
      <c r="E5" s="73" t="e">
        <f>'Dział.IV.7.5 Referendarz'!E5*100/'Dział.IV.7.5 Referendarz'!P5</f>
        <v>#DIV/0!</v>
      </c>
      <c r="F5" s="75" t="e">
        <f t="shared" si="0"/>
        <v>#DIV/0!</v>
      </c>
      <c r="G5" s="74" t="e">
        <f>'Dział.IV.7.5 Referendarz'!G5*100/'Dział.IV.7.5 Referendarz'!P5</f>
        <v>#DIV/0!</v>
      </c>
      <c r="H5" s="74" t="e">
        <f>'Dział.IV.7.5 Referendarz'!H5*100/'Dział.IV.7.5 Referendarz'!P5</f>
        <v>#DIV/0!</v>
      </c>
      <c r="I5" s="75" t="e">
        <f t="shared" si="1"/>
        <v>#DIV/0!</v>
      </c>
      <c r="J5" s="74" t="e">
        <f>'Dział.IV.7.5 Referendarz'!J5*100/'Dział.IV.7.5 Referendarz'!P5</f>
        <v>#DIV/0!</v>
      </c>
      <c r="K5" s="74" t="e">
        <f>'Dział.IV.7.5 Referendarz'!K5*100/'Dział.IV.7.5 Referendarz'!P5</f>
        <v>#DIV/0!</v>
      </c>
      <c r="L5" s="75" t="e">
        <f t="shared" si="2"/>
        <v>#DIV/0!</v>
      </c>
      <c r="M5" s="73" t="e">
        <f>'Dział.IV.7.5 Referendarz'!M5*100/'Dział.IV.7.5 Referendarz'!P5</f>
        <v>#DIV/0!</v>
      </c>
      <c r="N5" s="73" t="e">
        <f>'Dział.IV.7.5 Referendarz'!N5*100/'Dział.IV.7.5 Referendarz'!P5</f>
        <v>#DIV/0!</v>
      </c>
      <c r="O5" s="73" t="e">
        <f>'Dział.IV.7.5 Referendarz'!O5*100/'Dział.IV.7.5 Referendarz'!P5</f>
        <v>#DIV/0!</v>
      </c>
      <c r="P5" s="75" t="e">
        <f t="shared" si="3"/>
        <v>#DIV/0!</v>
      </c>
      <c r="Q5" s="65">
        <f>'Dział.IV.2.4.S.Poniedziałek'!H4</f>
        <v>0</v>
      </c>
    </row>
    <row r="6" spans="1:17" ht="25.15" customHeight="1" x14ac:dyDescent="0.2">
      <c r="A6" s="163"/>
      <c r="B6" s="163"/>
      <c r="C6" s="12" t="s">
        <v>77</v>
      </c>
      <c r="D6" s="94" t="s">
        <v>175</v>
      </c>
      <c r="E6" s="73" t="e">
        <f>'Dział.IV.7.5 Referendarz'!E6*100/'Dział.IV.7.5 Referendarz'!P6</f>
        <v>#DIV/0!</v>
      </c>
      <c r="F6" s="75" t="e">
        <f t="shared" si="0"/>
        <v>#DIV/0!</v>
      </c>
      <c r="G6" s="74" t="e">
        <f>'Dział.IV.7.5 Referendarz'!G6*100/'Dział.IV.7.5 Referendarz'!P6</f>
        <v>#DIV/0!</v>
      </c>
      <c r="H6" s="74" t="e">
        <f>'Dział.IV.7.5 Referendarz'!H6*100/'Dział.IV.7.5 Referendarz'!P6</f>
        <v>#DIV/0!</v>
      </c>
      <c r="I6" s="75" t="e">
        <f t="shared" si="1"/>
        <v>#DIV/0!</v>
      </c>
      <c r="J6" s="74" t="e">
        <f>'Dział.IV.7.5 Referendarz'!J6*100/'Dział.IV.7.5 Referendarz'!P6</f>
        <v>#DIV/0!</v>
      </c>
      <c r="K6" s="74" t="e">
        <f>'Dział.IV.7.5 Referendarz'!K6*100/'Dział.IV.7.5 Referendarz'!P6</f>
        <v>#DIV/0!</v>
      </c>
      <c r="L6" s="75" t="e">
        <f t="shared" si="2"/>
        <v>#DIV/0!</v>
      </c>
      <c r="M6" s="73" t="e">
        <f>'Dział.IV.7.5 Referendarz'!M6*100/'Dział.IV.7.5 Referendarz'!P6</f>
        <v>#DIV/0!</v>
      </c>
      <c r="N6" s="73" t="e">
        <f>'Dział.IV.7.5 Referendarz'!N6*100/'Dział.IV.7.5 Referendarz'!P6</f>
        <v>#DIV/0!</v>
      </c>
      <c r="O6" s="73" t="e">
        <f>'Dział.IV.7.5 Referendarz'!O6*100/'Dział.IV.7.5 Referendarz'!P6</f>
        <v>#DIV/0!</v>
      </c>
      <c r="P6" s="75" t="e">
        <f t="shared" si="3"/>
        <v>#DIV/0!</v>
      </c>
      <c r="Q6" s="65">
        <f>'Dział.IV.2.4.S.Poniedziałek'!H5</f>
        <v>0</v>
      </c>
    </row>
    <row r="7" spans="1:17" ht="26.85" customHeight="1" x14ac:dyDescent="0.2">
      <c r="A7" s="163"/>
      <c r="B7" s="163"/>
      <c r="C7" s="12" t="s">
        <v>78</v>
      </c>
      <c r="D7" s="94" t="s">
        <v>175</v>
      </c>
      <c r="E7" s="73" t="e">
        <f>'Dział.IV.7.5 Referendarz'!E7*100/'Dział.IV.7.5 Referendarz'!P7</f>
        <v>#DIV/0!</v>
      </c>
      <c r="F7" s="75" t="e">
        <f t="shared" si="0"/>
        <v>#DIV/0!</v>
      </c>
      <c r="G7" s="74" t="e">
        <f>'Dział.IV.7.5 Referendarz'!G7*100/'Dział.IV.7.5 Referendarz'!P7</f>
        <v>#DIV/0!</v>
      </c>
      <c r="H7" s="74" t="e">
        <f>'Dział.IV.7.5 Referendarz'!H7*100/'Dział.IV.7.5 Referendarz'!P7</f>
        <v>#DIV/0!</v>
      </c>
      <c r="I7" s="75" t="e">
        <f t="shared" si="1"/>
        <v>#DIV/0!</v>
      </c>
      <c r="J7" s="74" t="e">
        <f>'Dział.IV.7.5 Referendarz'!J7*100/'Dział.IV.7.5 Referendarz'!P7</f>
        <v>#DIV/0!</v>
      </c>
      <c r="K7" s="74" t="e">
        <f>'Dział.IV.7.5 Referendarz'!K7*100/'Dział.IV.7.5 Referendarz'!P7</f>
        <v>#DIV/0!</v>
      </c>
      <c r="L7" s="75" t="e">
        <f t="shared" si="2"/>
        <v>#DIV/0!</v>
      </c>
      <c r="M7" s="73" t="e">
        <f>'Dział.IV.7.5 Referendarz'!M7*100/'Dział.IV.7.5 Referendarz'!P7</f>
        <v>#DIV/0!</v>
      </c>
      <c r="N7" s="73" t="e">
        <f>'Dział.IV.7.5 Referendarz'!N7*100/'Dział.IV.7.5 Referendarz'!P7</f>
        <v>#DIV/0!</v>
      </c>
      <c r="O7" s="73" t="e">
        <f>'Dział.IV.7.5 Referendarz'!O7*100/'Dział.IV.7.5 Referendarz'!P7</f>
        <v>#DIV/0!</v>
      </c>
      <c r="P7" s="75" t="e">
        <f t="shared" si="3"/>
        <v>#DIV/0!</v>
      </c>
      <c r="Q7" s="65">
        <f>'Dział.IV.2.4.S.Poniedziałek'!H6</f>
        <v>0</v>
      </c>
    </row>
    <row r="8" spans="1:17" ht="22.5" customHeight="1" x14ac:dyDescent="0.2">
      <c r="A8" s="163"/>
      <c r="B8" s="163"/>
      <c r="C8" s="12" t="s">
        <v>79</v>
      </c>
      <c r="D8" s="94" t="s">
        <v>175</v>
      </c>
      <c r="E8" s="73" t="e">
        <f>'Dział.IV.7.5 Referendarz'!E8*100/'Dział.IV.7.5 Referendarz'!P8</f>
        <v>#DIV/0!</v>
      </c>
      <c r="F8" s="75" t="e">
        <f t="shared" si="0"/>
        <v>#DIV/0!</v>
      </c>
      <c r="G8" s="74" t="e">
        <f>'Dział.IV.7.5 Referendarz'!G8*100/'Dział.IV.7.5 Referendarz'!P8</f>
        <v>#DIV/0!</v>
      </c>
      <c r="H8" s="74" t="e">
        <f>'Dział.IV.7.5 Referendarz'!H8*100/'Dział.IV.7.5 Referendarz'!P8</f>
        <v>#DIV/0!</v>
      </c>
      <c r="I8" s="75" t="e">
        <f t="shared" si="1"/>
        <v>#DIV/0!</v>
      </c>
      <c r="J8" s="74" t="e">
        <f>'Dział.IV.7.5 Referendarz'!J8*100/'Dział.IV.7.5 Referendarz'!P8</f>
        <v>#DIV/0!</v>
      </c>
      <c r="K8" s="74" t="e">
        <f>'Dział.IV.7.5 Referendarz'!K8*100/'Dział.IV.7.5 Referendarz'!P8</f>
        <v>#DIV/0!</v>
      </c>
      <c r="L8" s="75" t="e">
        <f t="shared" si="2"/>
        <v>#DIV/0!</v>
      </c>
      <c r="M8" s="73" t="e">
        <f>'Dział.IV.7.5 Referendarz'!M8*100/'Dział.IV.7.5 Referendarz'!P8</f>
        <v>#DIV/0!</v>
      </c>
      <c r="N8" s="73" t="e">
        <f>'Dział.IV.7.5 Referendarz'!N8*100/'Dział.IV.7.5 Referendarz'!P8</f>
        <v>#DIV/0!</v>
      </c>
      <c r="O8" s="73" t="e">
        <f>'Dział.IV.7.5 Referendarz'!O8*100/'Dział.IV.7.5 Referendarz'!P8</f>
        <v>#DIV/0!</v>
      </c>
      <c r="P8" s="75" t="e">
        <f t="shared" si="3"/>
        <v>#DIV/0!</v>
      </c>
      <c r="Q8" s="65">
        <f>'Dział.IV.2.4.S.Poniedziałek'!H7</f>
        <v>0</v>
      </c>
    </row>
    <row r="9" spans="1:17" ht="25.15" customHeight="1" x14ac:dyDescent="0.2">
      <c r="A9" s="163"/>
      <c r="B9" s="163"/>
      <c r="C9" s="71" t="s">
        <v>80</v>
      </c>
      <c r="D9" s="94" t="s">
        <v>175</v>
      </c>
      <c r="E9" s="73" t="e">
        <f>'Dział.IV.7.5 Referendarz'!E9*100/'Dział.IV.7.5 Referendarz'!P9</f>
        <v>#DIV/0!</v>
      </c>
      <c r="F9" s="75" t="e">
        <f t="shared" si="0"/>
        <v>#DIV/0!</v>
      </c>
      <c r="G9" s="74" t="e">
        <f>'Dział.IV.7.5 Referendarz'!G9*100/'Dział.IV.7.5 Referendarz'!P9</f>
        <v>#DIV/0!</v>
      </c>
      <c r="H9" s="74" t="e">
        <f>'Dział.IV.7.5 Referendarz'!H9*100/'Dział.IV.7.5 Referendarz'!P9</f>
        <v>#DIV/0!</v>
      </c>
      <c r="I9" s="75" t="e">
        <f t="shared" si="1"/>
        <v>#DIV/0!</v>
      </c>
      <c r="J9" s="74" t="e">
        <f>'Dział.IV.7.5 Referendarz'!J9*100/'Dział.IV.7.5 Referendarz'!P9</f>
        <v>#DIV/0!</v>
      </c>
      <c r="K9" s="74" t="e">
        <f>'Dział.IV.7.5 Referendarz'!K9*100/'Dział.IV.7.5 Referendarz'!P9</f>
        <v>#DIV/0!</v>
      </c>
      <c r="L9" s="75" t="e">
        <f t="shared" si="2"/>
        <v>#DIV/0!</v>
      </c>
      <c r="M9" s="73" t="e">
        <f>'Dział.IV.7.5 Referendarz'!M9*100/'Dział.IV.7.5 Referendarz'!P9</f>
        <v>#DIV/0!</v>
      </c>
      <c r="N9" s="73" t="e">
        <f>'Dział.IV.7.5 Referendarz'!N9*100/'Dział.IV.7.5 Referendarz'!P9</f>
        <v>#DIV/0!</v>
      </c>
      <c r="O9" s="73" t="e">
        <f>'Dział.IV.7.5 Referendarz'!O9*100/'Dział.IV.7.5 Referendarz'!P9</f>
        <v>#DIV/0!</v>
      </c>
      <c r="P9" s="75" t="e">
        <f t="shared" si="3"/>
        <v>#DIV/0!</v>
      </c>
      <c r="Q9" s="65">
        <f>'Dział.IV.2.4.S.Poniedziałek'!H8</f>
        <v>0</v>
      </c>
    </row>
    <row r="10" spans="1:17" ht="22.35" customHeight="1" x14ac:dyDescent="0.2">
      <c r="A10" s="182" t="s">
        <v>81</v>
      </c>
      <c r="B10" s="182"/>
      <c r="C10" s="182"/>
      <c r="D10" s="96" t="s">
        <v>175</v>
      </c>
      <c r="E10" s="97" t="e">
        <f>'Dział.IV.7.5 Referendarz'!E10*100/'Dział.IV.7.5 Referendarz'!P10</f>
        <v>#DIV/0!</v>
      </c>
      <c r="F10" s="97" t="e">
        <f t="shared" si="0"/>
        <v>#DIV/0!</v>
      </c>
      <c r="G10" s="97" t="e">
        <f>'Dział.IV.7.5 Referendarz'!G10*100/'Dział.IV.7.5 Referendarz'!P10</f>
        <v>#DIV/0!</v>
      </c>
      <c r="H10" s="97" t="e">
        <f>'Dział.IV.7.5 Referendarz'!H10*100/'Dział.IV.7.5 Referendarz'!P10</f>
        <v>#DIV/0!</v>
      </c>
      <c r="I10" s="97" t="e">
        <f t="shared" si="1"/>
        <v>#DIV/0!</v>
      </c>
      <c r="J10" s="97" t="e">
        <f>'Dział.IV.7.5 Referendarz'!J10*100/'Dział.IV.7.5 Referendarz'!P10</f>
        <v>#DIV/0!</v>
      </c>
      <c r="K10" s="97" t="e">
        <f>'Dział.IV.7.5 Referendarz'!K10*100/'Dział.IV.7.5 Referendarz'!P10</f>
        <v>#DIV/0!</v>
      </c>
      <c r="L10" s="97" t="e">
        <f t="shared" si="2"/>
        <v>#DIV/0!</v>
      </c>
      <c r="M10" s="97" t="e">
        <f>'Dział.IV.7.5 Referendarz'!M10*100/'Dział.IV.7.5 Referendarz'!P10</f>
        <v>#DIV/0!</v>
      </c>
      <c r="N10" s="97" t="e">
        <f>'Dział.IV.7.5 Referendarz'!N10*100/'Dział.IV.7.5 Referendarz'!P10</f>
        <v>#DIV/0!</v>
      </c>
      <c r="O10" s="97" t="e">
        <f>'Dział.IV.7.5 Referendarz'!O10*100/'Dział.IV.7.5 Referendarz'!P10</f>
        <v>#DIV/0!</v>
      </c>
      <c r="P10" s="97" t="e">
        <f t="shared" si="3"/>
        <v>#DIV/0!</v>
      </c>
      <c r="Q10" s="65">
        <f>'Dział.IV.2.4.S.Poniedziałek'!H9</f>
        <v>0</v>
      </c>
    </row>
    <row r="162" ht="13.5" customHeight="1" x14ac:dyDescent="0.2"/>
  </sheetData>
  <sheetProtection selectLockedCells="1" selectUnlockedCells="1"/>
  <mergeCells count="10">
    <mergeCell ref="A4:A9"/>
    <mergeCell ref="B4:B9"/>
    <mergeCell ref="A10:C10"/>
    <mergeCell ref="A1:P1"/>
    <mergeCell ref="Q1:Q3"/>
    <mergeCell ref="A2:A3"/>
    <mergeCell ref="B2:B3"/>
    <mergeCell ref="C2:C3"/>
    <mergeCell ref="D2:D3"/>
    <mergeCell ref="E2:P2"/>
  </mergeCells>
  <printOptions horizontalCentered="1"/>
  <pageMargins left="0" right="0" top="0.39374999999999999" bottom="0.19652777777777777" header="0.51180555555555551" footer="0.51180555555555551"/>
  <pageSetup paperSize="9" scale="90" firstPageNumber="0" pageOrder="overThenDown" orientation="landscape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ColWidth="8.875" defaultRowHeight="14.25" x14ac:dyDescent="0.2"/>
  <cols>
    <col min="1" max="1" width="45.5" style="1" customWidth="1"/>
    <col min="2" max="2" width="81.625" style="1" customWidth="1"/>
    <col min="3" max="16384" width="8.875" style="1"/>
  </cols>
  <sheetData>
    <row r="1" spans="1:2" ht="117" customHeight="1" x14ac:dyDescent="0.2">
      <c r="A1" s="98" t="s">
        <v>181</v>
      </c>
      <c r="B1" s="99"/>
    </row>
    <row r="2" spans="1:2" ht="117" customHeight="1" x14ac:dyDescent="0.2">
      <c r="A2" s="98" t="s">
        <v>182</v>
      </c>
      <c r="B2" s="99"/>
    </row>
    <row r="3" spans="1:2" ht="117" customHeight="1" x14ac:dyDescent="0.2">
      <c r="A3" s="98" t="s">
        <v>183</v>
      </c>
      <c r="B3" s="99"/>
    </row>
    <row r="4" spans="1:2" ht="117" customHeight="1" x14ac:dyDescent="0.2">
      <c r="A4" s="98" t="s">
        <v>184</v>
      </c>
      <c r="B4" s="99"/>
    </row>
  </sheetData>
  <sheetProtection selectLockedCells="1" selectUnlockedCells="1"/>
  <printOptions horizontalCentered="1"/>
  <pageMargins left="0" right="0" top="0.39374999999999999" bottom="0.39374999999999999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0" zoomScaleNormal="80" workbookViewId="0">
      <selection activeCell="H24" sqref="H24"/>
    </sheetView>
  </sheetViews>
  <sheetFormatPr defaultColWidth="8.875" defaultRowHeight="14.25" x14ac:dyDescent="0.2"/>
  <cols>
    <col min="1" max="1" width="12.5" style="1" customWidth="1"/>
    <col min="2" max="2" width="11.875" style="1" customWidth="1"/>
    <col min="3" max="7" width="10.625" style="1" customWidth="1"/>
    <col min="8" max="8" width="15.375" style="1" customWidth="1"/>
    <col min="9" max="9" width="19.875" style="1" customWidth="1"/>
    <col min="10" max="16384" width="8.875" style="1"/>
  </cols>
  <sheetData>
    <row r="1" spans="1:9" ht="31.7" customHeight="1" x14ac:dyDescent="0.2">
      <c r="A1" s="185" t="s">
        <v>185</v>
      </c>
      <c r="B1" s="185"/>
      <c r="C1" s="185"/>
      <c r="D1" s="185"/>
      <c r="E1" s="185"/>
      <c r="F1" s="185"/>
      <c r="G1" s="185"/>
      <c r="H1" s="185"/>
      <c r="I1" s="185"/>
    </row>
    <row r="2" spans="1:9" ht="60.75" customHeight="1" x14ac:dyDescent="0.2">
      <c r="A2" s="186" t="s">
        <v>186</v>
      </c>
      <c r="B2" s="186"/>
      <c r="C2" s="186"/>
      <c r="D2" s="186"/>
      <c r="E2" s="186"/>
      <c r="F2" s="186"/>
      <c r="G2" s="186"/>
      <c r="H2" s="186"/>
      <c r="I2" s="186"/>
    </row>
    <row r="3" spans="1:9" s="101" customFormat="1" ht="51.75" customHeight="1" x14ac:dyDescent="0.2">
      <c r="A3" s="100" t="s">
        <v>62</v>
      </c>
      <c r="B3" s="100" t="s">
        <v>63</v>
      </c>
      <c r="C3" s="100" t="s">
        <v>64</v>
      </c>
      <c r="D3" s="100" t="s">
        <v>65</v>
      </c>
      <c r="E3" s="100" t="s">
        <v>187</v>
      </c>
      <c r="F3" s="100" t="s">
        <v>188</v>
      </c>
      <c r="G3" s="100" t="s">
        <v>160</v>
      </c>
      <c r="H3" s="100" t="s">
        <v>189</v>
      </c>
      <c r="I3" s="100" t="s">
        <v>190</v>
      </c>
    </row>
    <row r="4" spans="1:9" ht="32.25" customHeight="1" x14ac:dyDescent="0.2">
      <c r="A4" s="2" t="s">
        <v>74</v>
      </c>
      <c r="B4" s="102"/>
      <c r="C4" s="103"/>
      <c r="D4" s="104"/>
      <c r="E4" s="104"/>
      <c r="F4" s="103"/>
      <c r="G4" s="104"/>
      <c r="H4" s="103"/>
      <c r="I4" s="105"/>
    </row>
    <row r="5" spans="1:9" ht="32.25" customHeight="1" x14ac:dyDescent="0.2">
      <c r="A5" s="2" t="s">
        <v>76</v>
      </c>
      <c r="B5" s="102"/>
      <c r="C5" s="104"/>
      <c r="D5" s="104"/>
      <c r="E5" s="104"/>
      <c r="F5" s="104"/>
      <c r="G5" s="104"/>
      <c r="H5" s="104"/>
      <c r="I5" s="104"/>
    </row>
    <row r="6" spans="1:9" ht="32.25" customHeight="1" x14ac:dyDescent="0.2">
      <c r="A6" s="2" t="s">
        <v>77</v>
      </c>
      <c r="B6" s="102"/>
      <c r="C6" s="103"/>
      <c r="D6" s="104"/>
      <c r="E6" s="104"/>
      <c r="F6" s="104"/>
      <c r="G6" s="103"/>
      <c r="H6" s="104"/>
      <c r="I6" s="104"/>
    </row>
    <row r="7" spans="1:9" ht="32.25" customHeight="1" x14ac:dyDescent="0.2">
      <c r="A7" s="2" t="s">
        <v>78</v>
      </c>
      <c r="B7" s="102"/>
      <c r="C7" s="104"/>
      <c r="D7" s="104"/>
      <c r="E7" s="104"/>
      <c r="F7" s="104"/>
      <c r="G7" s="104"/>
      <c r="H7" s="104"/>
      <c r="I7" s="104"/>
    </row>
    <row r="8" spans="1:9" ht="32.25" customHeight="1" x14ac:dyDescent="0.2">
      <c r="A8" s="2" t="s">
        <v>79</v>
      </c>
      <c r="B8" s="102"/>
      <c r="C8" s="104"/>
      <c r="D8" s="104"/>
      <c r="E8" s="104"/>
      <c r="F8" s="104"/>
      <c r="G8" s="104"/>
      <c r="H8" s="104"/>
      <c r="I8" s="104"/>
    </row>
    <row r="9" spans="1:9" ht="32.25" customHeight="1" x14ac:dyDescent="0.2">
      <c r="A9" s="2" t="s">
        <v>80</v>
      </c>
      <c r="B9" s="102"/>
      <c r="C9" s="103"/>
      <c r="D9" s="104"/>
      <c r="E9" s="104"/>
      <c r="F9" s="103"/>
      <c r="G9" s="104"/>
      <c r="H9" s="103"/>
      <c r="I9" s="105"/>
    </row>
    <row r="10" spans="1:9" ht="32.25" customHeight="1" x14ac:dyDescent="0.2">
      <c r="A10" s="106" t="s">
        <v>81</v>
      </c>
      <c r="B10" s="57">
        <f t="shared" ref="B10:I10" si="0">SUM(B4:B9)</f>
        <v>0</v>
      </c>
      <c r="C10" s="57">
        <f t="shared" si="0"/>
        <v>0</v>
      </c>
      <c r="D10" s="57">
        <f t="shared" si="0"/>
        <v>0</v>
      </c>
      <c r="E10" s="57">
        <f t="shared" si="0"/>
        <v>0</v>
      </c>
      <c r="F10" s="57">
        <f t="shared" si="0"/>
        <v>0</v>
      </c>
      <c r="G10" s="57">
        <f t="shared" si="0"/>
        <v>0</v>
      </c>
      <c r="H10" s="57">
        <f t="shared" si="0"/>
        <v>0</v>
      </c>
      <c r="I10" s="57">
        <f t="shared" si="0"/>
        <v>0</v>
      </c>
    </row>
  </sheetData>
  <sheetProtection selectLockedCells="1" selectUnlockedCells="1"/>
  <mergeCells count="2">
    <mergeCell ref="A1:I1"/>
    <mergeCell ref="A2:I2"/>
  </mergeCells>
  <printOptions horizontalCentered="1"/>
  <pageMargins left="0" right="0" top="0.39374999999999999" bottom="0.19652777777777777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" sqref="D2"/>
    </sheetView>
  </sheetViews>
  <sheetFormatPr defaultColWidth="8.875" defaultRowHeight="14.25" x14ac:dyDescent="0.2"/>
  <cols>
    <col min="1" max="1" width="43.75" style="1" customWidth="1"/>
    <col min="2" max="2" width="81.5" style="1" customWidth="1"/>
    <col min="3" max="16384" width="8.875" style="1"/>
  </cols>
  <sheetData>
    <row r="1" spans="1:2" ht="78" customHeight="1" x14ac:dyDescent="0.2">
      <c r="A1" s="98" t="s">
        <v>191</v>
      </c>
      <c r="B1" s="99"/>
    </row>
    <row r="2" spans="1:2" ht="78" customHeight="1" x14ac:dyDescent="0.2">
      <c r="A2" s="98" t="s">
        <v>192</v>
      </c>
      <c r="B2" s="99"/>
    </row>
    <row r="3" spans="1:2" ht="78" customHeight="1" x14ac:dyDescent="0.2">
      <c r="A3" s="98" t="s">
        <v>193</v>
      </c>
      <c r="B3" s="99"/>
    </row>
    <row r="4" spans="1:2" ht="78" customHeight="1" x14ac:dyDescent="0.2">
      <c r="A4" s="98" t="s">
        <v>194</v>
      </c>
      <c r="B4" s="99"/>
    </row>
  </sheetData>
  <sheetProtection selectLockedCells="1" selectUnlockedCells="1"/>
  <printOptions horizontalCentered="1"/>
  <pageMargins left="0" right="0" top="0.59027777777777779" bottom="0.39374999999999999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H8" sqref="H8"/>
    </sheetView>
  </sheetViews>
  <sheetFormatPr defaultColWidth="8.875" defaultRowHeight="14.25" x14ac:dyDescent="0.2"/>
  <cols>
    <col min="1" max="1" width="39" style="1" customWidth="1"/>
    <col min="2" max="2" width="23.625" style="1" customWidth="1"/>
    <col min="3" max="3" width="24.875" style="1" customWidth="1"/>
    <col min="4" max="4" width="43.375" style="1" customWidth="1"/>
    <col min="5" max="16384" width="8.875" style="1"/>
  </cols>
  <sheetData>
    <row r="1" spans="1:4" ht="28.5" customHeight="1" x14ac:dyDescent="0.2">
      <c r="A1" s="187" t="s">
        <v>195</v>
      </c>
      <c r="B1" s="187"/>
      <c r="C1" s="187"/>
      <c r="D1" s="187"/>
    </row>
    <row r="2" spans="1:4" ht="105.75" customHeight="1" x14ac:dyDescent="0.2">
      <c r="A2" s="107" t="s">
        <v>196</v>
      </c>
      <c r="B2" s="112"/>
      <c r="C2" s="112"/>
      <c r="D2" s="112"/>
    </row>
    <row r="3" spans="1:4" ht="58.5" customHeight="1" x14ac:dyDescent="0.2">
      <c r="A3" s="108" t="s">
        <v>197</v>
      </c>
      <c r="B3" s="3"/>
      <c r="C3" s="108" t="s">
        <v>198</v>
      </c>
      <c r="D3" s="3"/>
    </row>
  </sheetData>
  <sheetProtection selectLockedCells="1" selectUnlockedCells="1"/>
  <mergeCells count="2">
    <mergeCell ref="A1:D1"/>
    <mergeCell ref="B2:D2"/>
  </mergeCells>
  <printOptions horizontalCentered="1"/>
  <pageMargins left="0" right="0" top="0.59027777777777779" bottom="0.39374999999999999" header="0.51180555555555551" footer="0.51180555555555551"/>
  <pageSetup paperSize="9" firstPageNumber="0"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E19" sqref="E19"/>
    </sheetView>
  </sheetViews>
  <sheetFormatPr defaultColWidth="8.875" defaultRowHeight="14.25" x14ac:dyDescent="0.2"/>
  <cols>
    <col min="1" max="1" width="14.125" style="1" customWidth="1"/>
    <col min="2" max="2" width="17.875" style="1" customWidth="1"/>
    <col min="3" max="3" width="8.75" style="1" customWidth="1"/>
    <col min="4" max="4" width="9.375" style="1" customWidth="1"/>
    <col min="5" max="5" width="12" style="1" customWidth="1"/>
    <col min="6" max="6" width="13.125" style="1" customWidth="1"/>
    <col min="7" max="7" width="12.125" style="1" customWidth="1"/>
    <col min="8" max="8" width="12" style="1" customWidth="1"/>
    <col min="9" max="9" width="11.25" style="1" customWidth="1"/>
    <col min="10" max="10" width="14.5" style="1" customWidth="1"/>
    <col min="11" max="11" width="13.25" style="1" customWidth="1"/>
    <col min="12" max="12" width="14.5" style="1" customWidth="1"/>
    <col min="13" max="16384" width="8.875" style="1"/>
  </cols>
  <sheetData>
    <row r="1" spans="1:12" ht="21" customHeight="1" x14ac:dyDescent="0.2">
      <c r="A1" s="118" t="s">
        <v>14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2" ht="25.5" customHeight="1" x14ac:dyDescent="0.2">
      <c r="A2" s="118" t="s">
        <v>31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17.25" customHeight="1" x14ac:dyDescent="0.2">
      <c r="A3" s="113" t="s">
        <v>16</v>
      </c>
      <c r="B3" s="123" t="s">
        <v>17</v>
      </c>
      <c r="C3" s="123" t="s">
        <v>18</v>
      </c>
      <c r="D3" s="123" t="s">
        <v>19</v>
      </c>
      <c r="E3" s="123" t="s">
        <v>32</v>
      </c>
      <c r="F3" s="124" t="s">
        <v>21</v>
      </c>
      <c r="G3" s="125" t="s">
        <v>22</v>
      </c>
      <c r="H3" s="125"/>
      <c r="I3" s="125"/>
      <c r="J3" s="125"/>
      <c r="K3" s="125"/>
      <c r="L3" s="125"/>
    </row>
    <row r="4" spans="1:12" ht="73.5" customHeight="1" x14ac:dyDescent="0.2">
      <c r="A4" s="113"/>
      <c r="B4" s="113"/>
      <c r="C4" s="113"/>
      <c r="D4" s="113"/>
      <c r="E4" s="113"/>
      <c r="F4" s="113"/>
      <c r="G4" s="6" t="s">
        <v>23</v>
      </c>
      <c r="H4" s="6" t="s">
        <v>24</v>
      </c>
      <c r="I4" s="6" t="s">
        <v>25</v>
      </c>
      <c r="J4" s="7" t="s">
        <v>26</v>
      </c>
      <c r="K4" s="6" t="s">
        <v>27</v>
      </c>
      <c r="L4" s="6" t="s">
        <v>28</v>
      </c>
    </row>
  </sheetData>
  <sheetProtection selectLockedCells="1" selectUnlockedCells="1"/>
  <mergeCells count="9">
    <mergeCell ref="A1:L1"/>
    <mergeCell ref="A2:L2"/>
    <mergeCell ref="A3:A4"/>
    <mergeCell ref="B3:B4"/>
    <mergeCell ref="C3:C4"/>
    <mergeCell ref="D3:D4"/>
    <mergeCell ref="E3:E4"/>
    <mergeCell ref="F3:F4"/>
    <mergeCell ref="G3:L3"/>
  </mergeCells>
  <printOptions horizontalCentered="1"/>
  <pageMargins left="0" right="0" top="0.39374999999999999" bottom="0.19652777777777777" header="0.51180555555555551" footer="0.51180555555555551"/>
  <pageSetup paperSize="9" scale="85" firstPageNumber="0" pageOrder="overThenDown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4" sqref="D34"/>
    </sheetView>
  </sheetViews>
  <sheetFormatPr defaultColWidth="8.875" defaultRowHeight="14.25" x14ac:dyDescent="0.2"/>
  <cols>
    <col min="1" max="1" width="28.5" style="1" customWidth="1"/>
    <col min="2" max="2" width="31" style="1" customWidth="1"/>
    <col min="3" max="3" width="13.125" style="1" customWidth="1"/>
    <col min="4" max="4" width="40.125" style="1" bestFit="1" customWidth="1"/>
    <col min="5" max="16384" width="8.875" style="1"/>
  </cols>
  <sheetData>
    <row r="1" spans="1:4" ht="21" customHeight="1" x14ac:dyDescent="0.2">
      <c r="A1" s="118" t="s">
        <v>14</v>
      </c>
      <c r="B1" s="118"/>
      <c r="C1" s="118"/>
      <c r="D1" s="118"/>
    </row>
    <row r="2" spans="1:4" ht="13.5" customHeight="1" x14ac:dyDescent="0.2">
      <c r="A2" s="126" t="s">
        <v>33</v>
      </c>
      <c r="B2" s="126"/>
      <c r="C2" s="126"/>
      <c r="D2" s="126"/>
    </row>
    <row r="3" spans="1:4" ht="13.5" customHeight="1" x14ac:dyDescent="0.2">
      <c r="A3" s="109" t="s">
        <v>16</v>
      </c>
      <c r="B3" s="109" t="s">
        <v>17</v>
      </c>
      <c r="C3" s="110" t="s">
        <v>34</v>
      </c>
      <c r="D3" s="109" t="s">
        <v>35</v>
      </c>
    </row>
  </sheetData>
  <sheetProtection selectLockedCells="1" selectUnlockedCells="1"/>
  <mergeCells count="2">
    <mergeCell ref="A1:D1"/>
    <mergeCell ref="A2:D2"/>
  </mergeCells>
  <printOptions horizontalCentered="1"/>
  <pageMargins left="0" right="0" top="0.39374999999999999" bottom="0.19652777777777777" header="0.51180555555555551" footer="0.51180555555555551"/>
  <pageSetup paperSize="9" scale="85" firstPageNumber="0" pageOrder="overThenDown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A2" sqref="A2:L12"/>
    </sheetView>
  </sheetViews>
  <sheetFormatPr defaultColWidth="8.875" defaultRowHeight="14.25" x14ac:dyDescent="0.2"/>
  <cols>
    <col min="1" max="1" width="14.125" style="1" customWidth="1"/>
    <col min="2" max="2" width="17.875" style="1" customWidth="1"/>
    <col min="3" max="3" width="8.75" style="1" customWidth="1"/>
    <col min="4" max="4" width="9.375" style="1" customWidth="1"/>
    <col min="5" max="5" width="12" style="1" customWidth="1"/>
    <col min="6" max="6" width="13.125" style="1" customWidth="1"/>
    <col min="7" max="7" width="12.125" style="1" customWidth="1"/>
    <col min="8" max="8" width="12" style="1" customWidth="1"/>
    <col min="9" max="9" width="11.25" style="1" customWidth="1"/>
    <col min="10" max="10" width="14.5" style="1" customWidth="1"/>
    <col min="11" max="11" width="13.25" style="1" customWidth="1"/>
    <col min="12" max="12" width="14.5" style="1" customWidth="1"/>
    <col min="13" max="16384" width="8.875" style="1"/>
  </cols>
  <sheetData>
    <row r="1" spans="1:12" ht="13.5" customHeight="1" x14ac:dyDescent="0.2">
      <c r="A1" s="126" t="s">
        <v>37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2" ht="13.5" customHeight="1" x14ac:dyDescent="0.2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ht="13.5" customHeight="1" x14ac:dyDescent="0.2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</row>
    <row r="4" spans="1:12" ht="13.5" customHeight="1" x14ac:dyDescent="0.2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ht="13.5" customHeight="1" x14ac:dyDescent="0.2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</row>
    <row r="6" spans="1:12" ht="13.5" customHeight="1" x14ac:dyDescent="0.2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</row>
    <row r="7" spans="1:12" ht="13.5" customHeight="1" x14ac:dyDescent="0.2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</row>
    <row r="8" spans="1:12" ht="13.5" customHeight="1" x14ac:dyDescent="0.2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</row>
    <row r="9" spans="1:12" ht="13.5" customHeight="1" x14ac:dyDescent="0.2">
      <c r="A9" s="127"/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</row>
    <row r="10" spans="1:12" ht="13.5" customHeight="1" x14ac:dyDescent="0.2">
      <c r="A10" s="127"/>
      <c r="B10" s="127"/>
      <c r="C10" s="127"/>
      <c r="D10" s="127"/>
      <c r="E10" s="127"/>
      <c r="F10" s="127"/>
      <c r="G10" s="127"/>
      <c r="H10" s="127"/>
      <c r="I10" s="127"/>
      <c r="J10" s="127"/>
      <c r="K10" s="127"/>
      <c r="L10" s="127"/>
    </row>
    <row r="11" spans="1:12" ht="13.5" customHeight="1" x14ac:dyDescent="0.2">
      <c r="A11" s="127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12" ht="13.5" customHeight="1" x14ac:dyDescent="0.2">
      <c r="A12" s="127"/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</row>
    <row r="13" spans="1:12" ht="13.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ht="13.5" customHeight="1" x14ac:dyDescent="0.2">
      <c r="A14" s="128" t="s">
        <v>38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</row>
    <row r="15" spans="1:12" ht="13.5" customHeight="1" x14ac:dyDescent="0.2">
      <c r="A15" s="128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</row>
    <row r="16" spans="1:12" ht="13.5" customHeight="1" x14ac:dyDescent="0.2">
      <c r="A16" s="128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</row>
    <row r="17" spans="1:12" ht="13.5" customHeight="1" x14ac:dyDescent="0.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</row>
    <row r="18" spans="1:12" ht="13.5" customHeight="1" x14ac:dyDescent="0.2"/>
  </sheetData>
  <sheetProtection selectLockedCells="1" selectUnlockedCells="1"/>
  <mergeCells count="3">
    <mergeCell ref="A1:L1"/>
    <mergeCell ref="A2:L12"/>
    <mergeCell ref="A14:L17"/>
  </mergeCells>
  <printOptions horizontalCentered="1"/>
  <pageMargins left="0" right="0" top="0.39374999999999999" bottom="0.19652777777777777" header="0.51180555555555551" footer="0.51180555555555551"/>
  <pageSetup paperSize="9" scale="85" firstPageNumber="0" pageOrder="overThenDown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A2" zoomScale="80" zoomScaleNormal="80" workbookViewId="0">
      <selection activeCell="D6" sqref="D6"/>
    </sheetView>
  </sheetViews>
  <sheetFormatPr defaultColWidth="8.875" defaultRowHeight="14.25" x14ac:dyDescent="0.2"/>
  <cols>
    <col min="1" max="1" width="11.5" style="1" customWidth="1"/>
    <col min="2" max="2" width="11.375" style="1" customWidth="1"/>
    <col min="3" max="3" width="8.75" style="1" customWidth="1"/>
    <col min="4" max="4" width="11.25" style="1" customWidth="1"/>
    <col min="5" max="5" width="10.375" style="1" customWidth="1"/>
    <col min="6" max="6" width="8.5" style="1" customWidth="1"/>
    <col min="7" max="7" width="8.875" style="1"/>
    <col min="8" max="9" width="10.625" style="1" customWidth="1"/>
    <col min="10" max="10" width="8.125" style="1" customWidth="1"/>
    <col min="11" max="11" width="10.625" style="1" customWidth="1"/>
    <col min="12" max="12" width="9.75" style="1" customWidth="1"/>
    <col min="13" max="13" width="7.75" style="1" customWidth="1"/>
    <col min="14" max="14" width="9.5" style="1" customWidth="1"/>
    <col min="15" max="15" width="9.375" style="1" customWidth="1"/>
    <col min="16" max="16" width="10.625" style="1" customWidth="1"/>
    <col min="17" max="16384" width="8.875" style="1"/>
  </cols>
  <sheetData>
    <row r="1" spans="1:16" ht="18.75" x14ac:dyDescent="0.2">
      <c r="A1" s="131" t="s">
        <v>39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16" ht="18.75" x14ac:dyDescent="0.3">
      <c r="A2" s="132" t="s">
        <v>40</v>
      </c>
      <c r="B2" s="133" t="s">
        <v>41</v>
      </c>
      <c r="C2" s="133"/>
      <c r="D2" s="133"/>
      <c r="E2" s="132" t="s">
        <v>42</v>
      </c>
      <c r="F2" s="132"/>
      <c r="G2" s="132"/>
      <c r="H2" s="132" t="s">
        <v>43</v>
      </c>
      <c r="I2" s="132"/>
      <c r="J2" s="132"/>
      <c r="K2" s="132" t="s">
        <v>44</v>
      </c>
      <c r="L2" s="132"/>
      <c r="M2" s="132"/>
      <c r="N2" s="134" t="s">
        <v>45</v>
      </c>
      <c r="O2" s="134"/>
    </row>
    <row r="3" spans="1:16" ht="170.25" customHeight="1" x14ac:dyDescent="0.2">
      <c r="A3" s="132"/>
      <c r="B3" s="13" t="s">
        <v>46</v>
      </c>
      <c r="C3" s="13" t="s">
        <v>47</v>
      </c>
      <c r="D3" s="13" t="s">
        <v>48</v>
      </c>
      <c r="E3" s="13" t="s">
        <v>49</v>
      </c>
      <c r="F3" s="13" t="s">
        <v>47</v>
      </c>
      <c r="G3" s="13" t="s">
        <v>48</v>
      </c>
      <c r="H3" s="13" t="s">
        <v>50</v>
      </c>
      <c r="I3" s="13" t="s">
        <v>47</v>
      </c>
      <c r="J3" s="13" t="s">
        <v>48</v>
      </c>
      <c r="K3" s="13" t="s">
        <v>51</v>
      </c>
      <c r="L3" s="13" t="s">
        <v>47</v>
      </c>
      <c r="M3" s="13" t="s">
        <v>48</v>
      </c>
      <c r="N3" s="13" t="s">
        <v>52</v>
      </c>
      <c r="O3" s="13" t="s">
        <v>53</v>
      </c>
      <c r="P3" s="14"/>
    </row>
    <row r="4" spans="1:16" ht="48.6" customHeight="1" x14ac:dyDescent="0.2">
      <c r="A4" s="15" t="s">
        <v>54</v>
      </c>
      <c r="B4" s="16"/>
      <c r="C4" s="16"/>
      <c r="D4" s="17" t="e">
        <f>C4*100/B4</f>
        <v>#DIV/0!</v>
      </c>
      <c r="E4" s="16"/>
      <c r="F4" s="16"/>
      <c r="G4" s="18" t="e">
        <f>F4*100/E4</f>
        <v>#DIV/0!</v>
      </c>
      <c r="H4" s="16"/>
      <c r="I4" s="16"/>
      <c r="J4" s="18" t="e">
        <f>I4*100/H4</f>
        <v>#DIV/0!</v>
      </c>
      <c r="K4" s="16"/>
      <c r="L4" s="16"/>
      <c r="M4" s="18" t="e">
        <f>L4*100/K4</f>
        <v>#DIV/0!</v>
      </c>
      <c r="N4" s="18" t="e">
        <f>H4/B4</f>
        <v>#DIV/0!</v>
      </c>
      <c r="O4" s="18" t="e">
        <f>K4/(B4+E4)</f>
        <v>#DIV/0!</v>
      </c>
    </row>
    <row r="5" spans="1:16" ht="46.7" customHeight="1" x14ac:dyDescent="0.2">
      <c r="A5" s="19" t="s">
        <v>55</v>
      </c>
      <c r="B5" s="16" t="e">
        <f>(B4+#REF!+#REF!)/3</f>
        <v>#REF!</v>
      </c>
      <c r="C5" s="16" t="e">
        <f>(C4+#REF!+#REF!)/3</f>
        <v>#REF!</v>
      </c>
      <c r="D5" s="20" t="e">
        <f>C5*100/B5</f>
        <v>#REF!</v>
      </c>
      <c r="E5" s="16" t="e">
        <f>(E4+#REF!+#REF!)/3</f>
        <v>#REF!</v>
      </c>
      <c r="F5" s="16" t="e">
        <f>(F4+#REF!+#REF!)/3</f>
        <v>#REF!</v>
      </c>
      <c r="G5" s="18" t="e">
        <f>F5*100/E5</f>
        <v>#REF!</v>
      </c>
      <c r="H5" s="16" t="e">
        <f>(H4+#REF!+#REF!)/3</f>
        <v>#REF!</v>
      </c>
      <c r="I5" s="16" t="e">
        <f>(I4+#REF!+#REF!)/3</f>
        <v>#REF!</v>
      </c>
      <c r="J5" s="18" t="e">
        <f>I5*100/H5</f>
        <v>#REF!</v>
      </c>
      <c r="K5" s="16" t="e">
        <f>(K4+#REF!+#REF!)/3</f>
        <v>#REF!</v>
      </c>
      <c r="L5" s="16" t="e">
        <f>(L4+#REF!+#REF!)/3</f>
        <v>#REF!</v>
      </c>
      <c r="M5" s="18" t="e">
        <f>L5*100/K5</f>
        <v>#REF!</v>
      </c>
      <c r="N5" s="18" t="e">
        <f>H5/B5</f>
        <v>#REF!</v>
      </c>
      <c r="O5" s="18" t="e">
        <f>K5/(B5+E5)</f>
        <v>#REF!</v>
      </c>
    </row>
    <row r="6" spans="1:16" ht="66.75" customHeight="1" x14ac:dyDescent="0.2"/>
    <row r="7" spans="1:16" ht="14.25" customHeight="1" x14ac:dyDescent="0.2">
      <c r="A7" s="129" t="s">
        <v>56</v>
      </c>
      <c r="B7" s="129"/>
      <c r="C7" s="129"/>
      <c r="D7" s="129"/>
      <c r="E7" s="129"/>
      <c r="F7" s="129"/>
      <c r="G7" s="129"/>
      <c r="H7" s="129"/>
      <c r="I7" s="112"/>
      <c r="J7" s="112"/>
      <c r="K7" s="112"/>
      <c r="L7" s="112"/>
      <c r="M7" s="112"/>
      <c r="N7" s="112"/>
      <c r="O7" s="112"/>
    </row>
    <row r="8" spans="1:16" ht="45" customHeight="1" x14ac:dyDescent="0.2">
      <c r="A8" s="129"/>
      <c r="B8" s="129"/>
      <c r="C8" s="129"/>
      <c r="D8" s="129"/>
      <c r="E8" s="129"/>
      <c r="F8" s="129"/>
      <c r="G8" s="129"/>
      <c r="H8" s="129"/>
      <c r="I8" s="112"/>
      <c r="J8" s="112"/>
      <c r="K8" s="112"/>
      <c r="L8" s="112"/>
      <c r="M8" s="112"/>
      <c r="N8" s="112"/>
      <c r="O8" s="112"/>
    </row>
    <row r="9" spans="1:16" ht="49.5" customHeight="1" x14ac:dyDescent="0.2">
      <c r="A9" s="130" t="s">
        <v>57</v>
      </c>
      <c r="B9" s="130"/>
      <c r="C9" s="130"/>
      <c r="D9" s="130"/>
      <c r="E9" s="130"/>
      <c r="F9" s="130"/>
      <c r="G9" s="130"/>
      <c r="H9" s="130"/>
      <c r="I9" s="112"/>
      <c r="J9" s="112"/>
      <c r="K9" s="112"/>
      <c r="L9" s="112"/>
      <c r="M9" s="112"/>
      <c r="N9" s="112"/>
      <c r="O9" s="112"/>
    </row>
    <row r="10" spans="1:16" ht="59.25" customHeight="1" x14ac:dyDescent="0.2">
      <c r="A10" s="130" t="s">
        <v>58</v>
      </c>
      <c r="B10" s="130"/>
      <c r="C10" s="130"/>
      <c r="D10" s="130"/>
      <c r="E10" s="130"/>
      <c r="F10" s="130"/>
      <c r="G10" s="130"/>
      <c r="H10" s="130"/>
      <c r="I10" s="112"/>
      <c r="J10" s="112"/>
      <c r="K10" s="112"/>
      <c r="L10" s="112"/>
      <c r="M10" s="112"/>
      <c r="N10" s="112"/>
      <c r="O10" s="112"/>
    </row>
    <row r="12" spans="1:16" x14ac:dyDescent="0.2">
      <c r="A12" s="1" t="s">
        <v>59</v>
      </c>
    </row>
  </sheetData>
  <sheetProtection selectLockedCells="1" selectUnlockedCells="1"/>
  <mergeCells count="13">
    <mergeCell ref="A1:O1"/>
    <mergeCell ref="A2:A3"/>
    <mergeCell ref="B2:D2"/>
    <mergeCell ref="E2:G2"/>
    <mergeCell ref="H2:J2"/>
    <mergeCell ref="K2:M2"/>
    <mergeCell ref="N2:O2"/>
    <mergeCell ref="A7:H8"/>
    <mergeCell ref="I7:O8"/>
    <mergeCell ref="A9:H9"/>
    <mergeCell ref="I9:O9"/>
    <mergeCell ref="A10:H10"/>
    <mergeCell ref="I10:O10"/>
  </mergeCells>
  <printOptions horizontalCentered="1"/>
  <pageMargins left="0" right="0" top="0.39374999999999999" bottom="0.19652777777777777" header="0.51180555555555551" footer="0.51180555555555551"/>
  <pageSetup paperSize="9" scale="85" firstPageNumber="0" pageOrder="overThenDown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90" zoomScaleNormal="90" workbookViewId="0">
      <selection activeCell="A11" sqref="A11"/>
    </sheetView>
  </sheetViews>
  <sheetFormatPr defaultColWidth="8.875" defaultRowHeight="14.25" x14ac:dyDescent="0.2"/>
  <cols>
    <col min="1" max="1" width="8.75" style="1" customWidth="1"/>
    <col min="2" max="2" width="17.625" style="1" customWidth="1"/>
    <col min="3" max="5" width="8.25" style="1" customWidth="1"/>
    <col min="6" max="6" width="5.75" style="1" customWidth="1"/>
    <col min="7" max="7" width="13.125" style="1" customWidth="1"/>
    <col min="8" max="8" width="13.5" style="1" customWidth="1"/>
    <col min="9" max="9" width="12.125" style="1" customWidth="1"/>
    <col min="10" max="10" width="9" style="1" customWidth="1"/>
    <col min="11" max="11" width="10.875" style="1" customWidth="1"/>
    <col min="12" max="12" width="9.75" style="1" customWidth="1"/>
    <col min="13" max="13" width="6.875" style="21" customWidth="1"/>
    <col min="14" max="14" width="10.625" style="1" customWidth="1"/>
    <col min="15" max="16384" width="8.875" style="1"/>
  </cols>
  <sheetData>
    <row r="1" spans="1:14" ht="18.75" x14ac:dyDescent="0.2">
      <c r="A1" s="132" t="s">
        <v>60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4" ht="18.75" x14ac:dyDescent="0.2">
      <c r="A2" s="135" t="s">
        <v>61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</row>
    <row r="3" spans="1:14" ht="153.75" customHeight="1" x14ac:dyDescent="0.2">
      <c r="A3" s="22" t="s">
        <v>62</v>
      </c>
      <c r="B3" s="23" t="s">
        <v>40</v>
      </c>
      <c r="C3" s="23" t="s">
        <v>63</v>
      </c>
      <c r="D3" s="23" t="s">
        <v>64</v>
      </c>
      <c r="E3" s="23" t="s">
        <v>65</v>
      </c>
      <c r="F3" s="23" t="s">
        <v>66</v>
      </c>
      <c r="G3" s="24" t="s">
        <v>67</v>
      </c>
      <c r="H3" s="24" t="s">
        <v>68</v>
      </c>
      <c r="I3" s="24" t="s">
        <v>69</v>
      </c>
      <c r="J3" s="25" t="s">
        <v>70</v>
      </c>
      <c r="K3" s="25" t="s">
        <v>71</v>
      </c>
      <c r="L3" s="25" t="s">
        <v>72</v>
      </c>
      <c r="M3" s="26" t="s">
        <v>73</v>
      </c>
      <c r="N3" s="27"/>
    </row>
    <row r="4" spans="1:14" ht="18" customHeight="1" x14ac:dyDescent="0.25">
      <c r="A4" s="28" t="s">
        <v>74</v>
      </c>
      <c r="B4" s="29" t="s">
        <v>75</v>
      </c>
      <c r="C4" s="30"/>
      <c r="D4" s="30"/>
      <c r="E4" s="30"/>
      <c r="F4" s="30"/>
      <c r="G4" s="30" t="e">
        <f>SUM(C4/('Dział III.4.5.6.7'!B4+'Dział III.4.5.6.7'!E4))</f>
        <v>#DIV/0!</v>
      </c>
      <c r="H4" s="30" t="e">
        <f>SUM(D4/('Dział III.4.5.6.7'!B4+'Dział III.4.5.6.7'!E4))</f>
        <v>#DIV/0!</v>
      </c>
      <c r="I4" s="30" t="e">
        <f>SUM(E4/('Dział III.4.5.6.7'!B4+'Dział III.4.5.6.7'!E4))</f>
        <v>#DIV/0!</v>
      </c>
      <c r="J4" s="30" t="e">
        <f>SUM(C4/('Dział III.4.5.6.7'!C4+'Dział III.4.5.6.7'!F4))</f>
        <v>#DIV/0!</v>
      </c>
      <c r="K4" s="30" t="e">
        <f>SUM(D4/('Dział III.4.5.6.7'!C4+'Dział III.4.5.6.7'!F4))</f>
        <v>#DIV/0!</v>
      </c>
      <c r="L4" s="30" t="e">
        <f>SUM(E4/('Dział III.4.5.6.7'!C4+'Dział III.4.5.6.7'!F4))</f>
        <v>#DIV/0!</v>
      </c>
      <c r="M4" s="31" t="e">
        <f t="shared" ref="M4:M9" si="0">(E4/(C4/9*3))</f>
        <v>#DIV/0!</v>
      </c>
    </row>
    <row r="5" spans="1:14" ht="18" customHeight="1" x14ac:dyDescent="0.25">
      <c r="A5" s="28" t="s">
        <v>76</v>
      </c>
      <c r="B5" s="29" t="s">
        <v>75</v>
      </c>
      <c r="C5" s="30"/>
      <c r="D5" s="30"/>
      <c r="E5" s="30"/>
      <c r="F5" s="30"/>
      <c r="G5" s="30" t="e">
        <f>SUM(C5/('Dział III.4.5.6.7'!B4+'Dział III.4.5.6.7'!E4))</f>
        <v>#DIV/0!</v>
      </c>
      <c r="H5" s="30" t="e">
        <f>SUM(D5/('Dział III.4.5.6.7'!B4+'Dział III.4.5.6.7'!E4))</f>
        <v>#DIV/0!</v>
      </c>
      <c r="I5" s="30" t="e">
        <f>SUM(E5/('Dział III.4.5.6.7'!B4+'Dział III.4.5.6.7'!E4))</f>
        <v>#DIV/0!</v>
      </c>
      <c r="J5" s="30" t="e">
        <f>SUM(C5/('Dział III.4.5.6.7'!C4+'Dział III.4.5.6.7'!F4))</f>
        <v>#DIV/0!</v>
      </c>
      <c r="K5" s="30" t="e">
        <f>SUM(D5/('Dział III.4.5.6.7'!C4+'Dział III.4.5.6.7'!F4))</f>
        <v>#DIV/0!</v>
      </c>
      <c r="L5" s="30" t="e">
        <f>SUM(E5/('Dział III.4.5.6.7'!C4+'Dział III.4.5.6.7'!F4))</f>
        <v>#DIV/0!</v>
      </c>
      <c r="M5" s="31" t="e">
        <f t="shared" si="0"/>
        <v>#DIV/0!</v>
      </c>
    </row>
    <row r="6" spans="1:14" ht="18" customHeight="1" x14ac:dyDescent="0.25">
      <c r="A6" s="28" t="s">
        <v>77</v>
      </c>
      <c r="B6" s="29" t="s">
        <v>75</v>
      </c>
      <c r="C6" s="30"/>
      <c r="D6" s="30"/>
      <c r="E6" s="30"/>
      <c r="F6" s="30"/>
      <c r="G6" s="30" t="e">
        <f>SUM(C6/('Dział III.4.5.6.7'!B4+'Dział III.4.5.6.7'!E4))</f>
        <v>#DIV/0!</v>
      </c>
      <c r="H6" s="30" t="e">
        <f>SUM(D6/('Dział III.4.5.6.7'!B4+'Dział III.4.5.6.7'!E4))</f>
        <v>#DIV/0!</v>
      </c>
      <c r="I6" s="30" t="e">
        <f>SUM(E6/('Dział III.4.5.6.7'!B4+'Dział III.4.5.6.7'!E4))</f>
        <v>#DIV/0!</v>
      </c>
      <c r="J6" s="30" t="e">
        <f>SUM(C6/('Dział III.4.5.6.7'!C4+'Dział III.4.5.6.7'!F4))</f>
        <v>#DIV/0!</v>
      </c>
      <c r="K6" s="30" t="e">
        <f>SUM(D6/('Dział III.4.5.6.7'!C4+'Dział III.4.5.6.7'!F4))</f>
        <v>#DIV/0!</v>
      </c>
      <c r="L6" s="30" t="e">
        <f>SUM(E6/('Dział III.4.5.6.7'!C4+'Dział III.4.5.6.7'!F4))</f>
        <v>#DIV/0!</v>
      </c>
      <c r="M6" s="31" t="e">
        <f t="shared" si="0"/>
        <v>#DIV/0!</v>
      </c>
    </row>
    <row r="7" spans="1:14" ht="18" customHeight="1" x14ac:dyDescent="0.25">
      <c r="A7" s="28" t="s">
        <v>78</v>
      </c>
      <c r="B7" s="29" t="s">
        <v>75</v>
      </c>
      <c r="C7" s="30"/>
      <c r="D7" s="30"/>
      <c r="E7" s="30"/>
      <c r="F7" s="30"/>
      <c r="G7" s="30" t="e">
        <f>SUM(C7/('Dział III.4.5.6.7'!B4+'Dział III.4.5.6.7'!E4))</f>
        <v>#DIV/0!</v>
      </c>
      <c r="H7" s="30" t="e">
        <f>SUM(D7/('Dział III.4.5.6.7'!B4+'Dział III.4.5.6.7'!E4))</f>
        <v>#DIV/0!</v>
      </c>
      <c r="I7" s="30" t="e">
        <f>SUM(E7/('Dział III.4.5.6.7'!B4+'Dział III.4.5.6.7'!E4))</f>
        <v>#DIV/0!</v>
      </c>
      <c r="J7" s="30" t="e">
        <f>SUM(C7/('Dział III.4.5.6.7'!C4+'Dział III.4.5.6.7'!F4))</f>
        <v>#DIV/0!</v>
      </c>
      <c r="K7" s="30" t="e">
        <f>SUM(D7/('Dział III.4.5.6.7'!C4+'Dział III.4.5.6.7'!F4))</f>
        <v>#DIV/0!</v>
      </c>
      <c r="L7" s="30" t="e">
        <f>SUM(E7/('Dział III.4.5.6.7'!C4+'Dział III.4.5.6.7'!F4))</f>
        <v>#DIV/0!</v>
      </c>
      <c r="M7" s="31" t="e">
        <f t="shared" si="0"/>
        <v>#DIV/0!</v>
      </c>
    </row>
    <row r="8" spans="1:14" ht="18" customHeight="1" x14ac:dyDescent="0.25">
      <c r="A8" s="28" t="s">
        <v>79</v>
      </c>
      <c r="B8" s="29" t="s">
        <v>75</v>
      </c>
      <c r="C8" s="30"/>
      <c r="D8" s="30"/>
      <c r="E8" s="30"/>
      <c r="F8" s="30"/>
      <c r="G8" s="30" t="e">
        <f>SUM(C8/('Dział III.4.5.6.7'!B4+'Dział III.4.5.6.7'!E4))</f>
        <v>#DIV/0!</v>
      </c>
      <c r="H8" s="30" t="e">
        <f>SUM(D8/('Dział III.4.5.6.7'!B4+'Dział III.4.5.6.7'!E4))</f>
        <v>#DIV/0!</v>
      </c>
      <c r="I8" s="30" t="e">
        <f>SUM(E8/('Dział III.4.5.6.7'!B4+'Dział III.4.5.6.7'!E4))</f>
        <v>#DIV/0!</v>
      </c>
      <c r="J8" s="30" t="e">
        <f>SUM(C8/('Dział III.4.5.6.7'!C4+'Dział III.4.5.6.7'!F4))</f>
        <v>#DIV/0!</v>
      </c>
      <c r="K8" s="30" t="e">
        <f>SUM(D8/('Dział III.4.5.6.7'!C4+'Dział III.4.5.6.7'!F4))</f>
        <v>#DIV/0!</v>
      </c>
      <c r="L8" s="30" t="e">
        <f>SUM(E8/('Dział III.4.5.6.7'!C4+'Dział III.4.5.6.7'!F4))</f>
        <v>#DIV/0!</v>
      </c>
      <c r="M8" s="31" t="e">
        <f t="shared" si="0"/>
        <v>#DIV/0!</v>
      </c>
    </row>
    <row r="9" spans="1:14" ht="18" customHeight="1" x14ac:dyDescent="0.25">
      <c r="A9" s="28" t="s">
        <v>80</v>
      </c>
      <c r="B9" s="29" t="s">
        <v>75</v>
      </c>
      <c r="C9" s="30"/>
      <c r="D9" s="30"/>
      <c r="E9" s="30"/>
      <c r="F9" s="30"/>
      <c r="G9" s="30" t="e">
        <f>SUM(C9/('Dział III.4.5.6.7'!B4+'Dział III.4.5.6.7'!E4))</f>
        <v>#DIV/0!</v>
      </c>
      <c r="H9" s="30" t="e">
        <f>SUM(D9/('Dział III.4.5.6.7'!B4+'Dział III.4.5.6.7'!E4))</f>
        <v>#DIV/0!</v>
      </c>
      <c r="I9" s="30" t="e">
        <f>SUM(E9/('Dział III.4.5.6.7'!B4+'Dział III.4.5.6.7'!E4))</f>
        <v>#DIV/0!</v>
      </c>
      <c r="J9" s="30" t="e">
        <f>SUM(C9/('Dział III.4.5.6.7'!C4+'Dział III.4.5.6.7'!F4))</f>
        <v>#DIV/0!</v>
      </c>
      <c r="K9" s="30" t="e">
        <f>SUM(D9/('Dział III.4.5.6.7'!C4+'Dział III.4.5.6.7'!F4))</f>
        <v>#DIV/0!</v>
      </c>
      <c r="L9" s="30" t="e">
        <f>SUM(E9/('Dział III.4.5.6.7'!C4+'Dział III.4.5.6.7'!F4))</f>
        <v>#DIV/0!</v>
      </c>
      <c r="M9" s="31" t="e">
        <f t="shared" si="0"/>
        <v>#DIV/0!</v>
      </c>
    </row>
    <row r="10" spans="1:14" x14ac:dyDescent="0.2">
      <c r="A10" s="32" t="s">
        <v>81</v>
      </c>
      <c r="B10" s="29" t="s">
        <v>36</v>
      </c>
      <c r="C10" s="33">
        <f>C4+C5+C6+C7+C8+C9</f>
        <v>0</v>
      </c>
      <c r="D10" s="33">
        <f>D4+D5+D6+D7+D8+D9</f>
        <v>0</v>
      </c>
      <c r="E10" s="33">
        <f>E4+E5+E6+E7+E8+E9</f>
        <v>0</v>
      </c>
      <c r="F10" s="33">
        <f>F4+F5+F6+F7+F8+F9</f>
        <v>0</v>
      </c>
      <c r="G10" s="33" t="e">
        <f>C10/('Dział III.4.5.6.7'!B4+'Dział III.4.5.6.7'!E4)</f>
        <v>#DIV/0!</v>
      </c>
      <c r="H10" s="33" t="e">
        <f>D10/('Dział III.4.5.6.7'!B4+'Dział III.4.5.6.7'!E4)</f>
        <v>#DIV/0!</v>
      </c>
      <c r="I10" s="33" t="e">
        <f>E10/('Dział III.4.5.6.7'!B4+'Dział III.4.5.6.7'!E4)</f>
        <v>#DIV/0!</v>
      </c>
      <c r="J10" s="33" t="e">
        <f>C10/('Dział III.4.5.6.7'!C4++'Dział III.4.5.6.7'!F4)</f>
        <v>#DIV/0!</v>
      </c>
      <c r="K10" s="33" t="e">
        <f>D10/('Dział III.4.5.6.7'!C4+'Dział III.4.5.6.7'!F4)</f>
        <v>#DIV/0!</v>
      </c>
      <c r="L10" s="33" t="e">
        <f>E10/('Dział III.4.5.6.7'!C4+'Dział III.4.5.6.7'!F4)</f>
        <v>#DIV/0!</v>
      </c>
      <c r="M10" s="34" t="e">
        <f>E10/(C10/9*3)</f>
        <v>#DIV/0!</v>
      </c>
    </row>
    <row r="11" spans="1:14" ht="39" customHeight="1" x14ac:dyDescent="0.2">
      <c r="A11" s="35" t="s">
        <v>29</v>
      </c>
      <c r="B11" s="36" t="s">
        <v>30</v>
      </c>
      <c r="C11" s="37" t="e">
        <f>C10+#REF!+#REF!</f>
        <v>#REF!</v>
      </c>
      <c r="D11" s="37" t="e">
        <f>D10+#REF!+#REF!</f>
        <v>#REF!</v>
      </c>
      <c r="E11" s="37" t="e">
        <f>#REF!</f>
        <v>#REF!</v>
      </c>
      <c r="F11" s="38" t="e">
        <f>#REF!</f>
        <v>#REF!</v>
      </c>
      <c r="G11" s="38" t="e">
        <f>C11/('Dział III.4.5.6.7'!B5+'Dział III.4.5.6.7'!E5)</f>
        <v>#REF!</v>
      </c>
      <c r="H11" s="38" t="e">
        <f>D11/('Dział III.4.5.6.7'!B5+'Dział III.4.5.6.7'!E5)</f>
        <v>#REF!</v>
      </c>
      <c r="I11" s="38" t="e">
        <f>E11/('Dział III.4.5.6.7'!B5+'Dział III.4.5.6.7'!E5)</f>
        <v>#REF!</v>
      </c>
      <c r="J11" s="38" t="e">
        <f>C11/('Dział III.4.5.6.7'!C5+'Dział III.4.5.6.7'!F5)</f>
        <v>#REF!</v>
      </c>
      <c r="K11" s="38" t="e">
        <f>D11/('Dział III.4.5.6.7'!C5+'Dział III.4.5.6.7'!F5)</f>
        <v>#REF!</v>
      </c>
      <c r="L11" s="38" t="e">
        <f>E11/('Dział III.4.5.6.7'!C5+'Dział III.4.5.6.7'!F5)</f>
        <v>#REF!</v>
      </c>
      <c r="M11" s="39" t="e">
        <f>E11/(C11/24*3)</f>
        <v>#REF!</v>
      </c>
    </row>
  </sheetData>
  <sheetProtection selectLockedCells="1" selectUnlockedCells="1"/>
  <mergeCells count="2">
    <mergeCell ref="A1:M1"/>
    <mergeCell ref="A2:M2"/>
  </mergeCells>
  <printOptions horizontalCentered="1"/>
  <pageMargins left="0" right="0" top="0.39374999999999999" bottom="0.19652777777777777" header="0.51180555555555551" footer="0.51180555555555551"/>
  <pageSetup paperSize="9" scale="95" firstPageNumber="0" pageOrder="overThenDown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zoomScale="70" zoomScaleNormal="70" workbookViewId="0">
      <selection activeCell="T5" sqref="T5"/>
    </sheetView>
  </sheetViews>
  <sheetFormatPr defaultColWidth="10.625" defaultRowHeight="18.75" x14ac:dyDescent="0.2"/>
  <cols>
    <col min="1" max="1" width="5.875" style="40" customWidth="1"/>
    <col min="2" max="2" width="6.625" style="41" customWidth="1"/>
    <col min="3" max="3" width="6.625" style="42" customWidth="1"/>
    <col min="4" max="4" width="27.5" style="43" customWidth="1"/>
    <col min="5" max="19" width="8.25" style="42" customWidth="1"/>
    <col min="20" max="20" width="14.5" style="42" customWidth="1"/>
    <col min="21" max="16384" width="10.625" style="42"/>
  </cols>
  <sheetData>
    <row r="1" spans="1:21" ht="30.6" customHeight="1" x14ac:dyDescent="0.2">
      <c r="A1" s="141" t="s">
        <v>82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</row>
    <row r="2" spans="1:21" ht="18.75" customHeight="1" x14ac:dyDescent="0.2">
      <c r="A2" s="142" t="s">
        <v>16</v>
      </c>
      <c r="B2" s="142" t="s">
        <v>83</v>
      </c>
      <c r="C2" s="142" t="s">
        <v>84</v>
      </c>
      <c r="D2" s="143"/>
      <c r="E2" s="140" t="s">
        <v>62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39" t="s">
        <v>85</v>
      </c>
      <c r="U2" s="139"/>
    </row>
    <row r="3" spans="1:21" ht="23.25" customHeight="1" x14ac:dyDescent="0.2">
      <c r="A3" s="142"/>
      <c r="B3" s="142"/>
      <c r="C3" s="142"/>
      <c r="D3" s="143"/>
      <c r="E3" s="44" t="s">
        <v>86</v>
      </c>
      <c r="F3" s="140" t="s">
        <v>74</v>
      </c>
      <c r="G3" s="140"/>
      <c r="H3" s="140" t="s">
        <v>76</v>
      </c>
      <c r="I3" s="140"/>
      <c r="J3" s="140" t="s">
        <v>77</v>
      </c>
      <c r="K3" s="140"/>
      <c r="L3" s="140" t="s">
        <v>78</v>
      </c>
      <c r="M3" s="140"/>
      <c r="N3" s="140" t="s">
        <v>87</v>
      </c>
      <c r="O3" s="140"/>
      <c r="P3" s="140" t="s">
        <v>79</v>
      </c>
      <c r="Q3" s="140"/>
      <c r="R3" s="140" t="s">
        <v>80</v>
      </c>
      <c r="S3" s="140"/>
      <c r="T3" s="139"/>
      <c r="U3" s="139"/>
    </row>
    <row r="4" spans="1:21" ht="26.25" customHeight="1" x14ac:dyDescent="0.2">
      <c r="A4" s="142"/>
      <c r="B4" s="142"/>
      <c r="C4" s="142"/>
      <c r="D4" s="143"/>
      <c r="E4" s="10" t="s">
        <v>88</v>
      </c>
      <c r="F4" s="10" t="s">
        <v>88</v>
      </c>
      <c r="G4" s="10" t="s">
        <v>89</v>
      </c>
      <c r="H4" s="10" t="s">
        <v>88</v>
      </c>
      <c r="I4" s="10" t="s">
        <v>89</v>
      </c>
      <c r="J4" s="10" t="s">
        <v>88</v>
      </c>
      <c r="K4" s="10" t="s">
        <v>89</v>
      </c>
      <c r="L4" s="10" t="s">
        <v>88</v>
      </c>
      <c r="M4" s="10" t="s">
        <v>89</v>
      </c>
      <c r="N4" s="10" t="s">
        <v>88</v>
      </c>
      <c r="O4" s="10" t="s">
        <v>89</v>
      </c>
      <c r="P4" s="10" t="s">
        <v>88</v>
      </c>
      <c r="Q4" s="10" t="s">
        <v>89</v>
      </c>
      <c r="R4" s="10" t="s">
        <v>88</v>
      </c>
      <c r="S4" s="10" t="s">
        <v>89</v>
      </c>
      <c r="T4" s="139"/>
      <c r="U4" s="139"/>
    </row>
    <row r="5" spans="1:21" ht="55.5" customHeight="1" x14ac:dyDescent="0.2">
      <c r="A5" s="137"/>
      <c r="B5" s="138"/>
      <c r="C5" s="112"/>
      <c r="D5" s="45" t="s">
        <v>90</v>
      </c>
      <c r="E5" s="9">
        <f t="shared" ref="E5:E24" si="0">SUM(F5,H5,J5,L5,N5,P5,R5)</f>
        <v>0</v>
      </c>
      <c r="F5" s="9"/>
      <c r="G5" s="9" t="e">
        <f t="shared" ref="G5:G24" si="1">F5*100/E5</f>
        <v>#DIV/0!</v>
      </c>
      <c r="H5" s="9"/>
      <c r="I5" s="46" t="e">
        <f t="shared" ref="I5:I24" si="2">H5*100/E5</f>
        <v>#DIV/0!</v>
      </c>
      <c r="J5" s="46"/>
      <c r="K5" s="46" t="e">
        <f t="shared" ref="K5:K24" si="3">J5*100/E5</f>
        <v>#DIV/0!</v>
      </c>
      <c r="L5" s="46"/>
      <c r="M5" s="46" t="e">
        <f t="shared" ref="M5:M24" si="4">L5*100/E5</f>
        <v>#DIV/0!</v>
      </c>
      <c r="N5" s="46"/>
      <c r="O5" s="46" t="e">
        <f t="shared" ref="O5:O24" si="5">N5*100/E5</f>
        <v>#DIV/0!</v>
      </c>
      <c r="P5" s="46"/>
      <c r="Q5" s="46" t="e">
        <f t="shared" ref="Q5:Q24" si="6">P5*100/E5</f>
        <v>#DIV/0!</v>
      </c>
      <c r="R5" s="46"/>
      <c r="S5" s="46" t="e">
        <f t="shared" ref="S5:S24" si="7">R5*100/E5</f>
        <v>#DIV/0!</v>
      </c>
      <c r="T5" s="47" t="e">
        <f t="shared" ref="T5:T24" si="8">G5+I5+K5+M5+O5+Q5+S5</f>
        <v>#DIV/0!</v>
      </c>
      <c r="U5" s="47"/>
    </row>
    <row r="6" spans="1:21" ht="55.5" customHeight="1" x14ac:dyDescent="0.2">
      <c r="A6" s="137"/>
      <c r="B6" s="138"/>
      <c r="C6" s="112"/>
      <c r="D6" s="45" t="s">
        <v>91</v>
      </c>
      <c r="E6" s="9">
        <f t="shared" si="0"/>
        <v>0</v>
      </c>
      <c r="F6" s="9"/>
      <c r="G6" s="9" t="e">
        <f t="shared" si="1"/>
        <v>#DIV/0!</v>
      </c>
      <c r="H6" s="9"/>
      <c r="I6" s="46" t="e">
        <f t="shared" si="2"/>
        <v>#DIV/0!</v>
      </c>
      <c r="J6" s="46"/>
      <c r="K6" s="46" t="e">
        <f t="shared" si="3"/>
        <v>#DIV/0!</v>
      </c>
      <c r="L6" s="46"/>
      <c r="M6" s="46" t="e">
        <f t="shared" si="4"/>
        <v>#DIV/0!</v>
      </c>
      <c r="N6" s="46"/>
      <c r="O6" s="46" t="e">
        <f t="shared" si="5"/>
        <v>#DIV/0!</v>
      </c>
      <c r="P6" s="46"/>
      <c r="Q6" s="46" t="e">
        <f t="shared" si="6"/>
        <v>#DIV/0!</v>
      </c>
      <c r="R6" s="46"/>
      <c r="S6" s="46" t="e">
        <f t="shared" si="7"/>
        <v>#DIV/0!</v>
      </c>
      <c r="T6" s="47" t="e">
        <f t="shared" si="8"/>
        <v>#DIV/0!</v>
      </c>
      <c r="U6" s="47"/>
    </row>
    <row r="7" spans="1:21" ht="55.5" customHeight="1" x14ac:dyDescent="0.2">
      <c r="A7" s="137"/>
      <c r="B7" s="138"/>
      <c r="C7" s="112"/>
      <c r="D7" s="45" t="s">
        <v>90</v>
      </c>
      <c r="E7" s="9">
        <f t="shared" si="0"/>
        <v>0</v>
      </c>
      <c r="F7" s="9"/>
      <c r="G7" s="9" t="e">
        <f t="shared" si="1"/>
        <v>#DIV/0!</v>
      </c>
      <c r="H7" s="9"/>
      <c r="I7" s="46" t="e">
        <f t="shared" si="2"/>
        <v>#DIV/0!</v>
      </c>
      <c r="J7" s="46"/>
      <c r="K7" s="46" t="e">
        <f t="shared" si="3"/>
        <v>#DIV/0!</v>
      </c>
      <c r="L7" s="46"/>
      <c r="M7" s="46" t="e">
        <f t="shared" si="4"/>
        <v>#DIV/0!</v>
      </c>
      <c r="N7" s="46"/>
      <c r="O7" s="46" t="e">
        <f t="shared" si="5"/>
        <v>#DIV/0!</v>
      </c>
      <c r="P7" s="46"/>
      <c r="Q7" s="46" t="e">
        <f t="shared" si="6"/>
        <v>#DIV/0!</v>
      </c>
      <c r="R7" s="46"/>
      <c r="S7" s="46" t="e">
        <f t="shared" si="7"/>
        <v>#DIV/0!</v>
      </c>
      <c r="T7" s="47" t="e">
        <f t="shared" si="8"/>
        <v>#DIV/0!</v>
      </c>
      <c r="U7" s="47"/>
    </row>
    <row r="8" spans="1:21" ht="55.5" customHeight="1" x14ac:dyDescent="0.2">
      <c r="A8" s="137"/>
      <c r="B8" s="138"/>
      <c r="C8" s="112"/>
      <c r="D8" s="45" t="s">
        <v>91</v>
      </c>
      <c r="E8" s="9">
        <f t="shared" si="0"/>
        <v>0</v>
      </c>
      <c r="F8" s="9"/>
      <c r="G8" s="9" t="e">
        <f t="shared" si="1"/>
        <v>#DIV/0!</v>
      </c>
      <c r="H8" s="9"/>
      <c r="I8" s="46" t="e">
        <f t="shared" si="2"/>
        <v>#DIV/0!</v>
      </c>
      <c r="J8" s="46"/>
      <c r="K8" s="46" t="e">
        <f t="shared" si="3"/>
        <v>#DIV/0!</v>
      </c>
      <c r="L8" s="46"/>
      <c r="M8" s="46" t="e">
        <f t="shared" si="4"/>
        <v>#DIV/0!</v>
      </c>
      <c r="N8" s="46"/>
      <c r="O8" s="46" t="e">
        <f t="shared" si="5"/>
        <v>#DIV/0!</v>
      </c>
      <c r="P8" s="46"/>
      <c r="Q8" s="46" t="e">
        <f t="shared" si="6"/>
        <v>#DIV/0!</v>
      </c>
      <c r="R8" s="46"/>
      <c r="S8" s="46" t="e">
        <f t="shared" si="7"/>
        <v>#DIV/0!</v>
      </c>
      <c r="T8" s="47" t="e">
        <f t="shared" si="8"/>
        <v>#DIV/0!</v>
      </c>
      <c r="U8" s="47"/>
    </row>
    <row r="9" spans="1:21" ht="55.5" customHeight="1" x14ac:dyDescent="0.2">
      <c r="A9" s="137"/>
      <c r="B9" s="138"/>
      <c r="C9" s="112"/>
      <c r="D9" s="45" t="s">
        <v>90</v>
      </c>
      <c r="E9" s="9">
        <f t="shared" si="0"/>
        <v>0</v>
      </c>
      <c r="F9" s="9"/>
      <c r="G9" s="9" t="e">
        <f t="shared" si="1"/>
        <v>#DIV/0!</v>
      </c>
      <c r="H9" s="9"/>
      <c r="I9" s="46" t="e">
        <f t="shared" si="2"/>
        <v>#DIV/0!</v>
      </c>
      <c r="J9" s="46"/>
      <c r="K9" s="46" t="e">
        <f t="shared" si="3"/>
        <v>#DIV/0!</v>
      </c>
      <c r="L9" s="46"/>
      <c r="M9" s="46" t="e">
        <f t="shared" si="4"/>
        <v>#DIV/0!</v>
      </c>
      <c r="N9" s="46"/>
      <c r="O9" s="46" t="e">
        <f t="shared" si="5"/>
        <v>#DIV/0!</v>
      </c>
      <c r="P9" s="46"/>
      <c r="Q9" s="46" t="e">
        <f t="shared" si="6"/>
        <v>#DIV/0!</v>
      </c>
      <c r="R9" s="46"/>
      <c r="S9" s="46" t="e">
        <f t="shared" si="7"/>
        <v>#DIV/0!</v>
      </c>
      <c r="T9" s="47" t="e">
        <f t="shared" si="8"/>
        <v>#DIV/0!</v>
      </c>
      <c r="U9" s="47"/>
    </row>
    <row r="10" spans="1:21" ht="55.5" customHeight="1" x14ac:dyDescent="0.2">
      <c r="A10" s="137"/>
      <c r="B10" s="138"/>
      <c r="C10" s="112"/>
      <c r="D10" s="45" t="s">
        <v>91</v>
      </c>
      <c r="E10" s="9">
        <f t="shared" si="0"/>
        <v>0</v>
      </c>
      <c r="F10" s="9"/>
      <c r="G10" s="9" t="e">
        <f t="shared" si="1"/>
        <v>#DIV/0!</v>
      </c>
      <c r="H10" s="9"/>
      <c r="I10" s="46" t="e">
        <f t="shared" si="2"/>
        <v>#DIV/0!</v>
      </c>
      <c r="J10" s="46"/>
      <c r="K10" s="46" t="e">
        <f t="shared" si="3"/>
        <v>#DIV/0!</v>
      </c>
      <c r="L10" s="46"/>
      <c r="M10" s="46" t="e">
        <f t="shared" si="4"/>
        <v>#DIV/0!</v>
      </c>
      <c r="N10" s="46"/>
      <c r="O10" s="46" t="e">
        <f t="shared" si="5"/>
        <v>#DIV/0!</v>
      </c>
      <c r="P10" s="46"/>
      <c r="Q10" s="46" t="e">
        <f t="shared" si="6"/>
        <v>#DIV/0!</v>
      </c>
      <c r="R10" s="46"/>
      <c r="S10" s="46" t="e">
        <f t="shared" si="7"/>
        <v>#DIV/0!</v>
      </c>
      <c r="T10" s="47" t="e">
        <f t="shared" si="8"/>
        <v>#DIV/0!</v>
      </c>
      <c r="U10" s="47"/>
    </row>
    <row r="11" spans="1:21" ht="55.5" customHeight="1" x14ac:dyDescent="0.2">
      <c r="A11" s="137"/>
      <c r="B11" s="138"/>
      <c r="C11" s="112"/>
      <c r="D11" s="45" t="s">
        <v>90</v>
      </c>
      <c r="E11" s="9">
        <f t="shared" si="0"/>
        <v>0</v>
      </c>
      <c r="F11" s="9"/>
      <c r="G11" s="9" t="e">
        <f t="shared" si="1"/>
        <v>#DIV/0!</v>
      </c>
      <c r="H11" s="9"/>
      <c r="I11" s="46" t="e">
        <f t="shared" si="2"/>
        <v>#DIV/0!</v>
      </c>
      <c r="J11" s="46"/>
      <c r="K11" s="46" t="e">
        <f t="shared" si="3"/>
        <v>#DIV/0!</v>
      </c>
      <c r="L11" s="46"/>
      <c r="M11" s="46" t="e">
        <f t="shared" si="4"/>
        <v>#DIV/0!</v>
      </c>
      <c r="N11" s="46"/>
      <c r="O11" s="46" t="e">
        <f t="shared" si="5"/>
        <v>#DIV/0!</v>
      </c>
      <c r="P11" s="46"/>
      <c r="Q11" s="46" t="e">
        <f t="shared" si="6"/>
        <v>#DIV/0!</v>
      </c>
      <c r="R11" s="46"/>
      <c r="S11" s="46" t="e">
        <f t="shared" si="7"/>
        <v>#DIV/0!</v>
      </c>
      <c r="T11" s="47" t="e">
        <f t="shared" si="8"/>
        <v>#DIV/0!</v>
      </c>
      <c r="U11" s="47"/>
    </row>
    <row r="12" spans="1:21" ht="55.5" customHeight="1" x14ac:dyDescent="0.2">
      <c r="A12" s="137"/>
      <c r="B12" s="138"/>
      <c r="C12" s="112"/>
      <c r="D12" s="45" t="s">
        <v>91</v>
      </c>
      <c r="E12" s="9">
        <f t="shared" si="0"/>
        <v>0</v>
      </c>
      <c r="F12" s="9"/>
      <c r="G12" s="9" t="e">
        <f t="shared" si="1"/>
        <v>#DIV/0!</v>
      </c>
      <c r="H12" s="9"/>
      <c r="I12" s="46" t="e">
        <f t="shared" si="2"/>
        <v>#DIV/0!</v>
      </c>
      <c r="J12" s="46"/>
      <c r="K12" s="46" t="e">
        <f t="shared" si="3"/>
        <v>#DIV/0!</v>
      </c>
      <c r="L12" s="46"/>
      <c r="M12" s="46" t="e">
        <f t="shared" si="4"/>
        <v>#DIV/0!</v>
      </c>
      <c r="N12" s="46"/>
      <c r="O12" s="46" t="e">
        <f t="shared" si="5"/>
        <v>#DIV/0!</v>
      </c>
      <c r="P12" s="46"/>
      <c r="Q12" s="46" t="e">
        <f t="shared" si="6"/>
        <v>#DIV/0!</v>
      </c>
      <c r="R12" s="46"/>
      <c r="S12" s="46" t="e">
        <f t="shared" si="7"/>
        <v>#DIV/0!</v>
      </c>
      <c r="T12" s="47" t="e">
        <f t="shared" si="8"/>
        <v>#DIV/0!</v>
      </c>
      <c r="U12" s="47"/>
    </row>
    <row r="13" spans="1:21" ht="55.5" customHeight="1" x14ac:dyDescent="0.2">
      <c r="A13" s="137"/>
      <c r="B13" s="138"/>
      <c r="C13" s="112"/>
      <c r="D13" s="45" t="s">
        <v>90</v>
      </c>
      <c r="E13" s="9">
        <f t="shared" si="0"/>
        <v>0</v>
      </c>
      <c r="F13" s="9"/>
      <c r="G13" s="9" t="e">
        <f t="shared" si="1"/>
        <v>#DIV/0!</v>
      </c>
      <c r="H13" s="9"/>
      <c r="I13" s="46" t="e">
        <f t="shared" si="2"/>
        <v>#DIV/0!</v>
      </c>
      <c r="J13" s="46"/>
      <c r="K13" s="46" t="e">
        <f t="shared" si="3"/>
        <v>#DIV/0!</v>
      </c>
      <c r="L13" s="46"/>
      <c r="M13" s="46" t="e">
        <f t="shared" si="4"/>
        <v>#DIV/0!</v>
      </c>
      <c r="N13" s="46"/>
      <c r="O13" s="46" t="e">
        <f t="shared" si="5"/>
        <v>#DIV/0!</v>
      </c>
      <c r="P13" s="46"/>
      <c r="Q13" s="46" t="e">
        <f t="shared" si="6"/>
        <v>#DIV/0!</v>
      </c>
      <c r="R13" s="46"/>
      <c r="S13" s="46" t="e">
        <f t="shared" si="7"/>
        <v>#DIV/0!</v>
      </c>
      <c r="T13" s="47" t="e">
        <f t="shared" si="8"/>
        <v>#DIV/0!</v>
      </c>
      <c r="U13" s="47"/>
    </row>
    <row r="14" spans="1:21" ht="55.5" customHeight="1" x14ac:dyDescent="0.2">
      <c r="A14" s="137"/>
      <c r="B14" s="138"/>
      <c r="C14" s="112"/>
      <c r="D14" s="45" t="s">
        <v>91</v>
      </c>
      <c r="E14" s="9">
        <f t="shared" si="0"/>
        <v>0</v>
      </c>
      <c r="F14" s="9"/>
      <c r="G14" s="9" t="e">
        <f t="shared" si="1"/>
        <v>#DIV/0!</v>
      </c>
      <c r="H14" s="9"/>
      <c r="I14" s="46" t="e">
        <f t="shared" si="2"/>
        <v>#DIV/0!</v>
      </c>
      <c r="J14" s="46"/>
      <c r="K14" s="46" t="e">
        <f t="shared" si="3"/>
        <v>#DIV/0!</v>
      </c>
      <c r="L14" s="46"/>
      <c r="M14" s="46" t="e">
        <f t="shared" si="4"/>
        <v>#DIV/0!</v>
      </c>
      <c r="N14" s="46"/>
      <c r="O14" s="46" t="e">
        <f t="shared" si="5"/>
        <v>#DIV/0!</v>
      </c>
      <c r="P14" s="46"/>
      <c r="Q14" s="46" t="e">
        <f t="shared" si="6"/>
        <v>#DIV/0!</v>
      </c>
      <c r="R14" s="46"/>
      <c r="S14" s="46" t="e">
        <f t="shared" si="7"/>
        <v>#DIV/0!</v>
      </c>
      <c r="T14" s="47" t="e">
        <f t="shared" si="8"/>
        <v>#DIV/0!</v>
      </c>
      <c r="U14" s="47"/>
    </row>
    <row r="15" spans="1:21" ht="55.5" customHeight="1" x14ac:dyDescent="0.2">
      <c r="A15" s="137"/>
      <c r="B15" s="138"/>
      <c r="C15" s="112"/>
      <c r="D15" s="45" t="s">
        <v>90</v>
      </c>
      <c r="E15" s="9">
        <f t="shared" si="0"/>
        <v>0</v>
      </c>
      <c r="F15" s="9"/>
      <c r="G15" s="9" t="e">
        <f t="shared" si="1"/>
        <v>#DIV/0!</v>
      </c>
      <c r="H15" s="9"/>
      <c r="I15" s="46" t="e">
        <f t="shared" si="2"/>
        <v>#DIV/0!</v>
      </c>
      <c r="J15" s="46"/>
      <c r="K15" s="46" t="e">
        <f t="shared" si="3"/>
        <v>#DIV/0!</v>
      </c>
      <c r="L15" s="46"/>
      <c r="M15" s="46" t="e">
        <f t="shared" si="4"/>
        <v>#DIV/0!</v>
      </c>
      <c r="N15" s="46"/>
      <c r="O15" s="46" t="e">
        <f t="shared" si="5"/>
        <v>#DIV/0!</v>
      </c>
      <c r="P15" s="46"/>
      <c r="Q15" s="46" t="e">
        <f t="shared" si="6"/>
        <v>#DIV/0!</v>
      </c>
      <c r="R15" s="46"/>
      <c r="S15" s="46" t="e">
        <f t="shared" si="7"/>
        <v>#DIV/0!</v>
      </c>
      <c r="T15" s="47" t="e">
        <f t="shared" si="8"/>
        <v>#DIV/0!</v>
      </c>
      <c r="U15" s="47"/>
    </row>
    <row r="16" spans="1:21" ht="55.5" customHeight="1" x14ac:dyDescent="0.2">
      <c r="A16" s="137"/>
      <c r="B16" s="138"/>
      <c r="C16" s="112"/>
      <c r="D16" s="45" t="s">
        <v>91</v>
      </c>
      <c r="E16" s="9">
        <f t="shared" si="0"/>
        <v>0</v>
      </c>
      <c r="F16" s="9"/>
      <c r="G16" s="9" t="e">
        <f t="shared" si="1"/>
        <v>#DIV/0!</v>
      </c>
      <c r="H16" s="9"/>
      <c r="I16" s="46" t="e">
        <f t="shared" si="2"/>
        <v>#DIV/0!</v>
      </c>
      <c r="J16" s="46"/>
      <c r="K16" s="46" t="e">
        <f t="shared" si="3"/>
        <v>#DIV/0!</v>
      </c>
      <c r="L16" s="46"/>
      <c r="M16" s="46" t="e">
        <f t="shared" si="4"/>
        <v>#DIV/0!</v>
      </c>
      <c r="N16" s="46"/>
      <c r="O16" s="46" t="e">
        <f t="shared" si="5"/>
        <v>#DIV/0!</v>
      </c>
      <c r="P16" s="46"/>
      <c r="Q16" s="46" t="e">
        <f t="shared" si="6"/>
        <v>#DIV/0!</v>
      </c>
      <c r="R16" s="46"/>
      <c r="S16" s="46" t="e">
        <f t="shared" si="7"/>
        <v>#DIV/0!</v>
      </c>
      <c r="T16" s="47" t="e">
        <f t="shared" si="8"/>
        <v>#DIV/0!</v>
      </c>
      <c r="U16" s="47"/>
    </row>
    <row r="17" spans="1:21" ht="55.5" customHeight="1" x14ac:dyDescent="0.2">
      <c r="A17" s="137"/>
      <c r="B17" s="138"/>
      <c r="C17" s="112"/>
      <c r="D17" s="45" t="s">
        <v>90</v>
      </c>
      <c r="E17" s="9">
        <f t="shared" si="0"/>
        <v>0</v>
      </c>
      <c r="F17" s="9"/>
      <c r="G17" s="9" t="e">
        <f t="shared" si="1"/>
        <v>#DIV/0!</v>
      </c>
      <c r="H17" s="9"/>
      <c r="I17" s="46" t="e">
        <f t="shared" si="2"/>
        <v>#DIV/0!</v>
      </c>
      <c r="J17" s="46"/>
      <c r="K17" s="46" t="e">
        <f t="shared" si="3"/>
        <v>#DIV/0!</v>
      </c>
      <c r="L17" s="46"/>
      <c r="M17" s="46" t="e">
        <f t="shared" si="4"/>
        <v>#DIV/0!</v>
      </c>
      <c r="N17" s="46"/>
      <c r="O17" s="46" t="e">
        <f t="shared" si="5"/>
        <v>#DIV/0!</v>
      </c>
      <c r="P17" s="46"/>
      <c r="Q17" s="46" t="e">
        <f t="shared" si="6"/>
        <v>#DIV/0!</v>
      </c>
      <c r="R17" s="46"/>
      <c r="S17" s="46" t="e">
        <f t="shared" si="7"/>
        <v>#DIV/0!</v>
      </c>
      <c r="T17" s="47" t="e">
        <f t="shared" si="8"/>
        <v>#DIV/0!</v>
      </c>
      <c r="U17" s="47"/>
    </row>
    <row r="18" spans="1:21" ht="55.5" customHeight="1" x14ac:dyDescent="0.2">
      <c r="A18" s="137"/>
      <c r="B18" s="138"/>
      <c r="C18" s="112"/>
      <c r="D18" s="45" t="s">
        <v>91</v>
      </c>
      <c r="E18" s="9">
        <f t="shared" si="0"/>
        <v>0</v>
      </c>
      <c r="F18" s="9"/>
      <c r="G18" s="9" t="e">
        <f t="shared" si="1"/>
        <v>#DIV/0!</v>
      </c>
      <c r="H18" s="9"/>
      <c r="I18" s="46" t="e">
        <f t="shared" si="2"/>
        <v>#DIV/0!</v>
      </c>
      <c r="J18" s="46"/>
      <c r="K18" s="46" t="e">
        <f t="shared" si="3"/>
        <v>#DIV/0!</v>
      </c>
      <c r="L18" s="46"/>
      <c r="M18" s="46" t="e">
        <f t="shared" si="4"/>
        <v>#DIV/0!</v>
      </c>
      <c r="N18" s="46"/>
      <c r="O18" s="46" t="e">
        <f t="shared" si="5"/>
        <v>#DIV/0!</v>
      </c>
      <c r="P18" s="46"/>
      <c r="Q18" s="46" t="e">
        <f t="shared" si="6"/>
        <v>#DIV/0!</v>
      </c>
      <c r="R18" s="46"/>
      <c r="S18" s="46" t="e">
        <f t="shared" si="7"/>
        <v>#DIV/0!</v>
      </c>
      <c r="T18" s="47" t="e">
        <f t="shared" si="8"/>
        <v>#DIV/0!</v>
      </c>
      <c r="U18" s="47"/>
    </row>
    <row r="19" spans="1:21" ht="55.5" customHeight="1" x14ac:dyDescent="0.2">
      <c r="A19" s="137"/>
      <c r="B19" s="138"/>
      <c r="C19" s="112"/>
      <c r="D19" s="45" t="s">
        <v>90</v>
      </c>
      <c r="E19" s="9">
        <f t="shared" si="0"/>
        <v>0</v>
      </c>
      <c r="F19" s="9"/>
      <c r="G19" s="9" t="e">
        <f t="shared" si="1"/>
        <v>#DIV/0!</v>
      </c>
      <c r="H19" s="9"/>
      <c r="I19" s="46" t="e">
        <f t="shared" si="2"/>
        <v>#DIV/0!</v>
      </c>
      <c r="J19" s="46"/>
      <c r="K19" s="46" t="e">
        <f t="shared" si="3"/>
        <v>#DIV/0!</v>
      </c>
      <c r="L19" s="46"/>
      <c r="M19" s="46" t="e">
        <f t="shared" si="4"/>
        <v>#DIV/0!</v>
      </c>
      <c r="N19" s="46"/>
      <c r="O19" s="46" t="e">
        <f t="shared" si="5"/>
        <v>#DIV/0!</v>
      </c>
      <c r="P19" s="46"/>
      <c r="Q19" s="46" t="e">
        <f t="shared" si="6"/>
        <v>#DIV/0!</v>
      </c>
      <c r="R19" s="46"/>
      <c r="S19" s="46" t="e">
        <f t="shared" si="7"/>
        <v>#DIV/0!</v>
      </c>
      <c r="T19" s="47" t="e">
        <f t="shared" si="8"/>
        <v>#DIV/0!</v>
      </c>
      <c r="U19" s="47"/>
    </row>
    <row r="20" spans="1:21" ht="55.5" customHeight="1" x14ac:dyDescent="0.2">
      <c r="A20" s="137"/>
      <c r="B20" s="138"/>
      <c r="C20" s="112"/>
      <c r="D20" s="45" t="s">
        <v>91</v>
      </c>
      <c r="E20" s="9">
        <f t="shared" si="0"/>
        <v>0</v>
      </c>
      <c r="F20" s="9"/>
      <c r="G20" s="9" t="e">
        <f t="shared" si="1"/>
        <v>#DIV/0!</v>
      </c>
      <c r="H20" s="9"/>
      <c r="I20" s="46" t="e">
        <f t="shared" si="2"/>
        <v>#DIV/0!</v>
      </c>
      <c r="J20" s="46"/>
      <c r="K20" s="46" t="e">
        <f t="shared" si="3"/>
        <v>#DIV/0!</v>
      </c>
      <c r="L20" s="46"/>
      <c r="M20" s="46" t="e">
        <f t="shared" si="4"/>
        <v>#DIV/0!</v>
      </c>
      <c r="N20" s="46"/>
      <c r="O20" s="46" t="e">
        <f t="shared" si="5"/>
        <v>#DIV/0!</v>
      </c>
      <c r="P20" s="46"/>
      <c r="Q20" s="46" t="e">
        <f t="shared" si="6"/>
        <v>#DIV/0!</v>
      </c>
      <c r="R20" s="46"/>
      <c r="S20" s="46" t="e">
        <f t="shared" si="7"/>
        <v>#DIV/0!</v>
      </c>
      <c r="T20" s="47" t="e">
        <f t="shared" si="8"/>
        <v>#DIV/0!</v>
      </c>
      <c r="U20" s="47"/>
    </row>
    <row r="21" spans="1:21" ht="55.5" customHeight="1" x14ac:dyDescent="0.2">
      <c r="A21" s="137"/>
      <c r="B21" s="138"/>
      <c r="C21" s="112"/>
      <c r="D21" s="45" t="s">
        <v>90</v>
      </c>
      <c r="E21" s="9">
        <f t="shared" si="0"/>
        <v>0</v>
      </c>
      <c r="F21" s="9"/>
      <c r="G21" s="9" t="e">
        <f t="shared" si="1"/>
        <v>#DIV/0!</v>
      </c>
      <c r="H21" s="9"/>
      <c r="I21" s="46" t="e">
        <f t="shared" si="2"/>
        <v>#DIV/0!</v>
      </c>
      <c r="J21" s="46"/>
      <c r="K21" s="46" t="e">
        <f t="shared" si="3"/>
        <v>#DIV/0!</v>
      </c>
      <c r="L21" s="46"/>
      <c r="M21" s="46" t="e">
        <f t="shared" si="4"/>
        <v>#DIV/0!</v>
      </c>
      <c r="N21" s="46"/>
      <c r="O21" s="46" t="e">
        <f t="shared" si="5"/>
        <v>#DIV/0!</v>
      </c>
      <c r="P21" s="46"/>
      <c r="Q21" s="46" t="e">
        <f t="shared" si="6"/>
        <v>#DIV/0!</v>
      </c>
      <c r="R21" s="46"/>
      <c r="S21" s="46" t="e">
        <f t="shared" si="7"/>
        <v>#DIV/0!</v>
      </c>
      <c r="T21" s="47" t="e">
        <f t="shared" si="8"/>
        <v>#DIV/0!</v>
      </c>
      <c r="U21" s="47"/>
    </row>
    <row r="22" spans="1:21" ht="55.5" customHeight="1" x14ac:dyDescent="0.2">
      <c r="A22" s="137"/>
      <c r="B22" s="138"/>
      <c r="C22" s="112"/>
      <c r="D22" s="45" t="s">
        <v>91</v>
      </c>
      <c r="E22" s="9">
        <f t="shared" si="0"/>
        <v>0</v>
      </c>
      <c r="F22" s="9"/>
      <c r="G22" s="9" t="e">
        <f t="shared" si="1"/>
        <v>#DIV/0!</v>
      </c>
      <c r="H22" s="9"/>
      <c r="I22" s="46" t="e">
        <f t="shared" si="2"/>
        <v>#DIV/0!</v>
      </c>
      <c r="J22" s="46"/>
      <c r="K22" s="46" t="e">
        <f t="shared" si="3"/>
        <v>#DIV/0!</v>
      </c>
      <c r="L22" s="46"/>
      <c r="M22" s="46" t="e">
        <f t="shared" si="4"/>
        <v>#DIV/0!</v>
      </c>
      <c r="N22" s="46"/>
      <c r="O22" s="46" t="e">
        <f t="shared" si="5"/>
        <v>#DIV/0!</v>
      </c>
      <c r="P22" s="46"/>
      <c r="Q22" s="46" t="e">
        <f t="shared" si="6"/>
        <v>#DIV/0!</v>
      </c>
      <c r="R22" s="46"/>
      <c r="S22" s="46" t="e">
        <f t="shared" si="7"/>
        <v>#DIV/0!</v>
      </c>
      <c r="T22" s="47" t="e">
        <f t="shared" si="8"/>
        <v>#DIV/0!</v>
      </c>
      <c r="U22" s="47"/>
    </row>
    <row r="23" spans="1:21" ht="55.5" customHeight="1" x14ac:dyDescent="0.2">
      <c r="A23" s="137"/>
      <c r="B23" s="138"/>
      <c r="C23" s="112"/>
      <c r="D23" s="45" t="s">
        <v>90</v>
      </c>
      <c r="E23" s="9">
        <f t="shared" si="0"/>
        <v>0</v>
      </c>
      <c r="F23" s="9"/>
      <c r="G23" s="9" t="e">
        <f t="shared" si="1"/>
        <v>#DIV/0!</v>
      </c>
      <c r="H23" s="9"/>
      <c r="I23" s="46" t="e">
        <f t="shared" si="2"/>
        <v>#DIV/0!</v>
      </c>
      <c r="J23" s="46"/>
      <c r="K23" s="46" t="e">
        <f t="shared" si="3"/>
        <v>#DIV/0!</v>
      </c>
      <c r="L23" s="46"/>
      <c r="M23" s="46" t="e">
        <f t="shared" si="4"/>
        <v>#DIV/0!</v>
      </c>
      <c r="N23" s="46"/>
      <c r="O23" s="46" t="e">
        <f t="shared" si="5"/>
        <v>#DIV/0!</v>
      </c>
      <c r="P23" s="46"/>
      <c r="Q23" s="46" t="e">
        <f t="shared" si="6"/>
        <v>#DIV/0!</v>
      </c>
      <c r="R23" s="46"/>
      <c r="S23" s="46" t="e">
        <f t="shared" si="7"/>
        <v>#DIV/0!</v>
      </c>
      <c r="T23" s="47" t="e">
        <f t="shared" si="8"/>
        <v>#DIV/0!</v>
      </c>
      <c r="U23" s="47"/>
    </row>
    <row r="24" spans="1:21" ht="55.5" customHeight="1" x14ac:dyDescent="0.2">
      <c r="A24" s="137"/>
      <c r="B24" s="138"/>
      <c r="C24" s="112"/>
      <c r="D24" s="45" t="s">
        <v>91</v>
      </c>
      <c r="E24" s="9">
        <f t="shared" si="0"/>
        <v>0</v>
      </c>
      <c r="F24" s="9"/>
      <c r="G24" s="9" t="e">
        <f t="shared" si="1"/>
        <v>#DIV/0!</v>
      </c>
      <c r="H24" s="9"/>
      <c r="I24" s="46" t="e">
        <f t="shared" si="2"/>
        <v>#DIV/0!</v>
      </c>
      <c r="J24" s="46"/>
      <c r="K24" s="46" t="e">
        <f t="shared" si="3"/>
        <v>#DIV/0!</v>
      </c>
      <c r="L24" s="46"/>
      <c r="M24" s="46" t="e">
        <f t="shared" si="4"/>
        <v>#DIV/0!</v>
      </c>
      <c r="N24" s="46"/>
      <c r="O24" s="46" t="e">
        <f t="shared" si="5"/>
        <v>#DIV/0!</v>
      </c>
      <c r="P24" s="46"/>
      <c r="Q24" s="46" t="e">
        <f t="shared" si="6"/>
        <v>#DIV/0!</v>
      </c>
      <c r="R24" s="46"/>
      <c r="S24" s="46" t="e">
        <f t="shared" si="7"/>
        <v>#DIV/0!</v>
      </c>
      <c r="T24" s="47" t="e">
        <f t="shared" si="8"/>
        <v>#DIV/0!</v>
      </c>
      <c r="U24" s="47"/>
    </row>
    <row r="25" spans="1:21" ht="53.25" customHeight="1" x14ac:dyDescent="0.2">
      <c r="A25" s="136" t="s">
        <v>38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</row>
  </sheetData>
  <sheetProtection selectLockedCells="1" selectUnlockedCells="1"/>
  <mergeCells count="46">
    <mergeCell ref="A1:S1"/>
    <mergeCell ref="A2:A4"/>
    <mergeCell ref="B2:B4"/>
    <mergeCell ref="C2:C4"/>
    <mergeCell ref="D2:D4"/>
    <mergeCell ref="E2:S2"/>
    <mergeCell ref="T2:T4"/>
    <mergeCell ref="U2:U4"/>
    <mergeCell ref="F3:G3"/>
    <mergeCell ref="H3:I3"/>
    <mergeCell ref="J3:K3"/>
    <mergeCell ref="L3:M3"/>
    <mergeCell ref="N3:O3"/>
    <mergeCell ref="P3:Q3"/>
    <mergeCell ref="R3:S3"/>
    <mergeCell ref="A5:A6"/>
    <mergeCell ref="B5:B6"/>
    <mergeCell ref="C5:C6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5:S25"/>
    <mergeCell ref="A21:A22"/>
    <mergeCell ref="B21:B22"/>
    <mergeCell ref="C21:C22"/>
    <mergeCell ref="A23:A24"/>
    <mergeCell ref="B23:B24"/>
    <mergeCell ref="C23:C24"/>
  </mergeCells>
  <pageMargins left="0" right="0" top="0.59027777777777779" bottom="0.39374999999999999" header="0.51180555555555551" footer="0.51180555555555551"/>
  <pageSetup paperSize="9" scale="75" firstPageNumber="0"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Dział.I</vt:lpstr>
      <vt:lpstr>Dział.II</vt:lpstr>
      <vt:lpstr>Dział.III.1</vt:lpstr>
      <vt:lpstr>Dział III.2</vt:lpstr>
      <vt:lpstr>Dział III.3</vt:lpstr>
      <vt:lpstr>Dział III.3.2</vt:lpstr>
      <vt:lpstr>Dział III.4.5.6.7</vt:lpstr>
      <vt:lpstr>Dział.IV.1</vt:lpstr>
      <vt:lpstr>Dział IV.2.1</vt:lpstr>
      <vt:lpstr>Dział IV.2.2.</vt:lpstr>
      <vt:lpstr>Dział.IV.2.3.S.Poniedziałek</vt:lpstr>
      <vt:lpstr>Dział.IV.2.3.S.Wtorek</vt:lpstr>
      <vt:lpstr>Dział.IV.2.3. OGÓŁ Sędzia</vt:lpstr>
      <vt:lpstr>Dział.IV.2.4.S.Poniedziałek</vt:lpstr>
      <vt:lpstr>Dział.IV.3.1.3.2.3.3</vt:lpstr>
      <vt:lpstr>Dział.IV.4.1</vt:lpstr>
      <vt:lpstr>Dział.IV.4.2</vt:lpstr>
      <vt:lpstr>Dział.IV.5.1.S. Poniedziałek</vt:lpstr>
      <vt:lpstr>Dział.IV.5.2.S.Poniedziałek%</vt:lpstr>
      <vt:lpstr>Dział.IV.5.3 Referendarz</vt:lpstr>
      <vt:lpstr>Dział.IV.5.4 Referendarz (%)</vt:lpstr>
      <vt:lpstr>Dział.IV.5.5.6.7.8.9</vt:lpstr>
      <vt:lpstr>Dział.IV.6.1.</vt:lpstr>
      <vt:lpstr>Dział.IV.6.2.S.Poniedzi</vt:lpstr>
      <vt:lpstr>Dział.IV.7.1</vt:lpstr>
      <vt:lpstr>Dział.IV.7.2 (%)</vt:lpstr>
      <vt:lpstr>Dział.IV.7.3S.Poniedziałek</vt:lpstr>
      <vt:lpstr>Dział.IV.7.4.S.Poniedziałe (%</vt:lpstr>
      <vt:lpstr>Dział.IV.7.5 Referendarz</vt:lpstr>
      <vt:lpstr>Dział.IV.7.6 Referendarz (%)</vt:lpstr>
      <vt:lpstr>Dział.IV.7.7.8.9.10</vt:lpstr>
      <vt:lpstr>Dział.V.1</vt:lpstr>
      <vt:lpstr>Dział.V.2.3.4.5</vt:lpstr>
      <vt:lpstr>Dział.VI.1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Skowronek, Roland</cp:lastModifiedBy>
  <dcterms:created xsi:type="dcterms:W3CDTF">2018-11-17T21:11:02Z</dcterms:created>
  <dcterms:modified xsi:type="dcterms:W3CDTF">2018-11-17T21:11:03Z</dcterms:modified>
</cp:coreProperties>
</file>