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cloud42ie-my.sharepoint.com/personal/rolf_thecloud42_com/Documents/Customer Projects/TheCloud 42 - Own Courses/done/"/>
    </mc:Choice>
  </mc:AlternateContent>
  <xr:revisionPtr revIDLastSave="136" documentId="114_{529522D5-EB11-4DD4-B4F6-C1FE67634159}" xr6:coauthVersionLast="45" xr6:coauthVersionMax="45" xr10:uidLastSave="{1D50B209-6977-40F0-99AF-33167DCE9BCB}"/>
  <bookViews>
    <workbookView xWindow="0" yWindow="3030" windowWidth="33720" windowHeight="19365" xr2:uid="{C935EA29-66AB-47BC-AD6E-3C33C43244A1}"/>
  </bookViews>
  <sheets>
    <sheet name="Assessment Overview" sheetId="3" r:id="rId1"/>
    <sheet name="Self Assessment" sheetId="1" r:id="rId2"/>
    <sheet name="Other Valu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  <c r="D23" i="1"/>
  <c r="D27" i="1"/>
  <c r="D38" i="1"/>
  <c r="D47" i="1"/>
  <c r="D53" i="1"/>
  <c r="D10" i="1"/>
  <c r="E53" i="1"/>
  <c r="E47" i="1"/>
  <c r="E43" i="1"/>
  <c r="E42" i="1"/>
  <c r="E38" i="1"/>
  <c r="E32" i="1"/>
  <c r="E31" i="1"/>
  <c r="E27" i="1"/>
  <c r="E23" i="1"/>
  <c r="E22" i="1"/>
  <c r="E13" i="1"/>
  <c r="E46" i="1"/>
  <c r="E20" i="1"/>
  <c r="E19" i="1"/>
  <c r="E16" i="1" l="1"/>
  <c r="E15" i="1"/>
  <c r="E10" i="1"/>
  <c r="E3" i="1"/>
  <c r="E2" i="1"/>
  <c r="E55" i="1" l="1"/>
  <c r="E40" i="1"/>
  <c r="E11" i="1" l="1"/>
  <c r="E12" i="1"/>
  <c r="E14" i="1"/>
  <c r="E17" i="1"/>
  <c r="D16" i="1" s="1"/>
  <c r="D15" i="1" s="1"/>
  <c r="B17" i="3" s="1"/>
  <c r="E18" i="1"/>
  <c r="E21" i="1"/>
  <c r="E24" i="1"/>
  <c r="E25" i="1"/>
  <c r="E26" i="1"/>
  <c r="E28" i="1"/>
  <c r="E29" i="1"/>
  <c r="E30" i="1"/>
  <c r="E34" i="1"/>
  <c r="E35" i="1"/>
  <c r="E36" i="1"/>
  <c r="E39" i="1"/>
  <c r="E41" i="1"/>
  <c r="E44" i="1"/>
  <c r="D43" i="1" s="1"/>
  <c r="D42" i="1" s="1"/>
  <c r="B19" i="3" s="1"/>
  <c r="E45" i="1"/>
  <c r="E48" i="1"/>
  <c r="E49" i="1"/>
  <c r="E50" i="1"/>
  <c r="E51" i="1"/>
  <c r="E52" i="1"/>
  <c r="E54" i="1"/>
  <c r="E56" i="1"/>
  <c r="E5" i="1"/>
  <c r="E6" i="1"/>
  <c r="E7" i="1"/>
  <c r="E8" i="1"/>
  <c r="E9" i="1"/>
  <c r="E4" i="1"/>
  <c r="D3" i="1" l="1"/>
  <c r="D2" i="1" s="1"/>
  <c r="B16" i="3"/>
  <c r="E33" i="1"/>
  <c r="D32" i="1" s="1"/>
  <c r="D31" i="1" s="1"/>
  <c r="B18" i="3" s="1"/>
  <c r="E37" i="1"/>
  <c r="B20" i="3" l="1"/>
</calcChain>
</file>

<file path=xl/sharedStrings.xml><?xml version="1.0" encoding="utf-8"?>
<sst xmlns="http://schemas.openxmlformats.org/spreadsheetml/2006/main" count="136" uniqueCount="95">
  <si>
    <t>Self-Assessment Categories</t>
  </si>
  <si>
    <t>Know Well</t>
  </si>
  <si>
    <t>Know a Little</t>
  </si>
  <si>
    <t>No Idea</t>
  </si>
  <si>
    <t>Keep in mind that all exam Objective Domain info/text is copyright by Microsoft.</t>
  </si>
  <si>
    <t>https://github.com/Build5Nines/exam-assessments/blob/master/LICENSE</t>
  </si>
  <si>
    <t>This self assessment is licensed under the MIT License.</t>
  </si>
  <si>
    <t>License</t>
  </si>
  <si>
    <t>https://github.com/Build5Nines/exam-assessments</t>
  </si>
  <si>
    <t>If you have feedback or suggestions on how to improve this tool, please post Issues to the Github project here:</t>
  </si>
  <si>
    <t>Got Feedback?</t>
  </si>
  <si>
    <t>https://twitter.com/deltadan</t>
  </si>
  <si>
    <t>Dan Patrick, General Manager DevOps and Chief Intrastructure Architect at Solliance &amp; Microsoft MVP - Azure</t>
  </si>
  <si>
    <t>https://build5nines.com</t>
  </si>
  <si>
    <t>Chris Pietschmann, Founder, Build5Nines.com &amp; Solution Architect at Solliance &amp; Microsoft MVP - Azure</t>
  </si>
  <si>
    <t>This self-assessment tool was created by:</t>
  </si>
  <si>
    <t>Your Overall Confidence Level</t>
  </si>
  <si>
    <t>Your Confidence Level</t>
  </si>
  <si>
    <t>Objective Domains</t>
  </si>
  <si>
    <t>You can see an overview of you Overall Confidence Level for the Exam Objective Domains below:</t>
  </si>
  <si>
    <t>Happy studying, and good luck on the exam!</t>
  </si>
  <si>
    <t>5. Once your self-assessment is at a high Overall Confidence Level, then you are ready to take the exam with confidence!</t>
  </si>
  <si>
    <t>4. Study each "Task / Topic" that's not set to "Know Well" and highlighted green, then update your confidence level accordingly.</t>
  </si>
  <si>
    <t>3. Review the different exam objective domains to see your level of confidence in each area</t>
  </si>
  <si>
    <t>2. Review the different exam sub-domains to see your level of confidence in each area</t>
  </si>
  <si>
    <t>1. Go to the "Self Assessment" sheet, and mark each "Task / Topic" with your level of confidence.</t>
  </si>
  <si>
    <t>Tips for use:</t>
  </si>
  <si>
    <t>Microsoft Certification Self-Assessment Tool</t>
  </si>
  <si>
    <t>Objective Domain</t>
  </si>
  <si>
    <t>Sub-Domain</t>
  </si>
  <si>
    <t>Task / Topic</t>
  </si>
  <si>
    <t>Confidence Level</t>
  </si>
  <si>
    <t>Rolf McLaughlin, Founder, TheCloud42.com, Cloud Solution Architect &amp; MCT Regional Lead</t>
  </si>
  <si>
    <t>https://TheCloud42.com</t>
  </si>
  <si>
    <t>Self Assessment last updated April 28, 2020</t>
  </si>
  <si>
    <t>Exam MD-100: Windows 10</t>
  </si>
  <si>
    <t>Deploy Windows (15-20%)</t>
  </si>
  <si>
    <t xml:space="preserve">Manage devices and data (35-40%) </t>
  </si>
  <si>
    <t xml:space="preserve">Configure connectivity (15-20%) </t>
  </si>
  <si>
    <t xml:space="preserve">Maintain Windows (25-30%) </t>
  </si>
  <si>
    <t>https://docs.microsoft.com/learn/certifications/exams/md-100</t>
  </si>
  <si>
    <t>Deploy Windows 10</t>
  </si>
  <si>
    <t>Perform post-installation configuration</t>
  </si>
  <si>
    <t>Manage devices and data (35-40%)</t>
  </si>
  <si>
    <t>Manage local users, local groups, and devices</t>
  </si>
  <si>
    <t>Configure data access and protection</t>
  </si>
  <si>
    <t>Configure devices by using local policies</t>
  </si>
  <si>
    <t>Manage Windows security</t>
  </si>
  <si>
    <t>Configure networking</t>
  </si>
  <si>
    <t>Configure remote connectivity</t>
  </si>
  <si>
    <t>Maintain Windows (25-30%)</t>
  </si>
  <si>
    <t>Configure system and data recovery</t>
  </si>
  <si>
    <t>Manage updates</t>
  </si>
  <si>
    <t>Monitor and manage Windows</t>
  </si>
  <si>
    <t xml:space="preserve">Deploy Windows (15-20%) </t>
  </si>
  <si>
    <t>configure language packs</t>
  </si>
  <si>
    <t>migrate user data</t>
  </si>
  <si>
    <t>perform a clean installation</t>
  </si>
  <si>
    <t>perform an in-place upgrade (using tools such as MDT, WDS, ADK, etc.)</t>
  </si>
  <si>
    <t>select the appropriate Windows edition</t>
  </si>
  <si>
    <t>troubleshoot activation issues</t>
  </si>
  <si>
    <t>manage devices in directories</t>
  </si>
  <si>
    <t>manage local groups</t>
  </si>
  <si>
    <t>manage local users</t>
  </si>
  <si>
    <t>configure NTFS permissions</t>
  </si>
  <si>
    <t>configure shared permissions</t>
  </si>
  <si>
    <t>configure local registry</t>
  </si>
  <si>
    <t>implement local policy</t>
  </si>
  <si>
    <t>troubleshoot group policies on devices</t>
  </si>
  <si>
    <t>configure user account control (UAC)</t>
  </si>
  <si>
    <t>configure Windows Defender Firewall</t>
  </si>
  <si>
    <t>implement encryption</t>
  </si>
  <si>
    <t>configure client IP settings</t>
  </si>
  <si>
    <t>configure mobile networking</t>
  </si>
  <si>
    <t>configure VPN client</t>
  </si>
  <si>
    <t>troubleshoot networking</t>
  </si>
  <si>
    <t>configure Wi-Fi profiles</t>
  </si>
  <si>
    <t>configure remote management</t>
  </si>
  <si>
    <t>enable PowerShell Remoting</t>
  </si>
  <si>
    <t>configure remote desktop access</t>
  </si>
  <si>
    <t>perform file recovery (including OneDrive)</t>
  </si>
  <si>
    <t>recover Windows 10</t>
  </si>
  <si>
    <t>troubleshoot startup/boot process</t>
  </si>
  <si>
    <t>check for updates</t>
  </si>
  <si>
    <t>troubleshoot updates</t>
  </si>
  <si>
    <t>validate and test updates</t>
  </si>
  <si>
    <t>select the appropriate servicing channel</t>
  </si>
  <si>
    <t>configure Windows update options</t>
  </si>
  <si>
    <t>configure Edge and Internet Explorer</t>
  </si>
  <si>
    <t>configure mobility settings</t>
  </si>
  <si>
    <t>configure sign-in options</t>
  </si>
  <si>
    <t>configure and analyze event logs</t>
  </si>
  <si>
    <t>manage performance</t>
  </si>
  <si>
    <t>manage Windows 10 environment</t>
  </si>
  <si>
    <t>customize the Windows 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</si>
</sst>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12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2" fillId="0" borderId="0" xfId="1" applyFont="1"/>
    <xf numFmtId="0" fontId="1" fillId="0" borderId="0" xfId="1"/>
    <xf numFmtId="0" fontId="3" fillId="2" borderId="0" xfId="1" applyFont="1" applyFill="1"/>
    <xf numFmtId="0" fontId="1" fillId="3" borderId="0" xfId="1" applyFill="1"/>
    <xf numFmtId="0" fontId="3" fillId="4" borderId="0" xfId="1" applyFont="1" applyFill="1"/>
    <xf numFmtId="0" fontId="4" fillId="0" borderId="0" xfId="1" applyFont="1"/>
    <xf numFmtId="0" fontId="5" fillId="0" borderId="0" xfId="2"/>
    <xf numFmtId="0" fontId="6" fillId="0" borderId="0" xfId="1" applyFont="1"/>
    <xf numFmtId="0" fontId="7" fillId="0" borderId="0" xfId="1" applyFont="1"/>
    <xf numFmtId="10" fontId="8" fillId="5" borderId="0" xfId="1" applyNumberFormat="1" applyFont="1" applyFill="1"/>
    <xf numFmtId="0" fontId="9" fillId="5" borderId="0" xfId="1" applyFont="1" applyFill="1"/>
    <xf numFmtId="10" fontId="10" fillId="0" borderId="0" xfId="1" applyNumberFormat="1" applyFont="1"/>
    <xf numFmtId="0" fontId="11" fillId="0" borderId="0" xfId="1" applyFont="1"/>
    <xf numFmtId="0" fontId="12" fillId="5" borderId="0" xfId="1" applyFont="1" applyFill="1"/>
    <xf numFmtId="0" fontId="10" fillId="0" borderId="0" xfId="1" applyFont="1"/>
    <xf numFmtId="0" fontId="13" fillId="0" borderId="0" xfId="1" applyFont="1"/>
    <xf numFmtId="0" fontId="14" fillId="5" borderId="0" xfId="0" applyFont="1" applyFill="1"/>
    <xf numFmtId="0" fontId="7" fillId="0" borderId="0" xfId="0" applyFont="1" applyAlignment="1"/>
    <xf numFmtId="0" fontId="7" fillId="0" borderId="0" xfId="0" applyFont="1"/>
    <xf numFmtId="0" fontId="10" fillId="0" borderId="0" xfId="0" applyFont="1" applyAlignment="1"/>
    <xf numFmtId="0" fontId="10" fillId="0" borderId="0" xfId="0" applyFont="1"/>
    <xf numFmtId="0" fontId="1" fillId="0" borderId="0" xfId="0" applyFont="1" applyAlignment="1"/>
    <xf numFmtId="0" fontId="1" fillId="0" borderId="0" xfId="0" applyFont="1"/>
    <xf numFmtId="10" fontId="7" fillId="0" borderId="0" xfId="0" applyNumberFormat="1" applyFont="1"/>
    <xf numFmtId="10" fontId="10" fillId="0" borderId="0" xfId="0" applyNumberFormat="1" applyFont="1"/>
  </cellXfs>
  <cellStyles count="3">
    <cellStyle name="Hyperlink" xfId="2" builtinId="8"/>
    <cellStyle name="Normal" xfId="0" builtinId="0"/>
    <cellStyle name="Normal 2" xfId="1" xr:uid="{53131793-09E6-461C-8EFA-0A1B2AF0414A}"/>
  </cellStyles>
  <dxfs count="6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uild5Nines/exam-assessments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6" Type="http://schemas.openxmlformats.org/officeDocument/2006/relationships/hyperlink" Target="https://thecloud42.com/" TargetMode="External"/><Relationship Id="rId5" Type="http://schemas.openxmlformats.org/officeDocument/2006/relationships/hyperlink" Target="https://docs.microsoft.com/learn/certifications/exams/md-100" TargetMode="External"/><Relationship Id="rId4" Type="http://schemas.openxmlformats.org/officeDocument/2006/relationships/hyperlink" Target="https://github.com/Build5Nines/exam-assessments/blob/master/LICEN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0D26-65BA-4615-AC6E-5E99075537E5}">
  <dimension ref="A1:D36"/>
  <sheetViews>
    <sheetView tabSelected="1" workbookViewId="0">
      <selection activeCell="D14" sqref="D14"/>
    </sheetView>
  </sheetViews>
  <sheetFormatPr defaultRowHeight="15.75" x14ac:dyDescent="0.25"/>
  <cols>
    <col min="1" max="1" width="59.7109375" style="3" customWidth="1"/>
    <col min="2" max="2" width="22" style="3" bestFit="1" customWidth="1"/>
    <col min="3" max="3" width="18.85546875" style="3" customWidth="1"/>
    <col min="4" max="4" width="28.140625" style="3" bestFit="1" customWidth="1"/>
    <col min="5" max="16384" width="9.140625" style="3"/>
  </cols>
  <sheetData>
    <row r="1" spans="1:2" ht="18.75" x14ac:dyDescent="0.3">
      <c r="A1" s="17" t="s">
        <v>27</v>
      </c>
    </row>
    <row r="2" spans="1:2" x14ac:dyDescent="0.25">
      <c r="A2" s="2" t="s">
        <v>26</v>
      </c>
    </row>
    <row r="3" spans="1:2" x14ac:dyDescent="0.25">
      <c r="A3" s="3" t="s">
        <v>25</v>
      </c>
    </row>
    <row r="4" spans="1:2" x14ac:dyDescent="0.25">
      <c r="A4" s="3" t="s">
        <v>24</v>
      </c>
    </row>
    <row r="5" spans="1:2" x14ac:dyDescent="0.25">
      <c r="A5" s="3" t="s">
        <v>23</v>
      </c>
    </row>
    <row r="6" spans="1:2" x14ac:dyDescent="0.25">
      <c r="A6" s="3" t="s">
        <v>22</v>
      </c>
    </row>
    <row r="7" spans="1:2" x14ac:dyDescent="0.25">
      <c r="A7" s="3" t="s">
        <v>21</v>
      </c>
    </row>
    <row r="8" spans="1:2" x14ac:dyDescent="0.25">
      <c r="A8" s="2" t="s">
        <v>20</v>
      </c>
    </row>
    <row r="10" spans="1:2" x14ac:dyDescent="0.25">
      <c r="A10" s="3" t="s">
        <v>19</v>
      </c>
    </row>
    <row r="12" spans="1:2" s="16" customFormat="1" ht="21" x14ac:dyDescent="0.35">
      <c r="A12" s="9" t="s">
        <v>35</v>
      </c>
    </row>
    <row r="13" spans="1:2" x14ac:dyDescent="0.25">
      <c r="A13" s="8" t="s">
        <v>40</v>
      </c>
    </row>
    <row r="15" spans="1:2" x14ac:dyDescent="0.25">
      <c r="A15" s="15" t="s">
        <v>18</v>
      </c>
      <c r="B15" s="15" t="s">
        <v>17</v>
      </c>
    </row>
    <row r="16" spans="1:2" ht="18.75" x14ac:dyDescent="0.3">
      <c r="A16" s="14" t="s">
        <v>36</v>
      </c>
      <c r="B16" s="13">
        <f>'Self Assessment'!D2</f>
        <v>0</v>
      </c>
    </row>
    <row r="17" spans="1:4" ht="18.75" x14ac:dyDescent="0.3">
      <c r="A17" s="14" t="s">
        <v>37</v>
      </c>
      <c r="B17" s="13">
        <f>'Self Assessment'!D15</f>
        <v>0</v>
      </c>
    </row>
    <row r="18" spans="1:4" ht="18.75" x14ac:dyDescent="0.3">
      <c r="A18" s="14" t="s">
        <v>38</v>
      </c>
      <c r="B18" s="13">
        <f>'Self Assessment'!D31</f>
        <v>0</v>
      </c>
    </row>
    <row r="19" spans="1:4" ht="18.75" x14ac:dyDescent="0.3">
      <c r="A19" s="14" t="s">
        <v>39</v>
      </c>
      <c r="B19" s="13">
        <f>'Self Assessment'!D42</f>
        <v>0</v>
      </c>
    </row>
    <row r="20" spans="1:4" ht="26.25" x14ac:dyDescent="0.4">
      <c r="A20" s="12" t="s">
        <v>16</v>
      </c>
      <c r="B20" s="11">
        <f>SUM(B16:B19)/4</f>
        <v>0</v>
      </c>
    </row>
    <row r="22" spans="1:4" ht="21" x14ac:dyDescent="0.35">
      <c r="A22" s="10" t="s">
        <v>15</v>
      </c>
    </row>
    <row r="23" spans="1:4" x14ac:dyDescent="0.25">
      <c r="A23" s="2" t="s">
        <v>14</v>
      </c>
      <c r="D23" s="8" t="s">
        <v>13</v>
      </c>
    </row>
    <row r="24" spans="1:4" x14ac:dyDescent="0.25">
      <c r="A24" s="2" t="s">
        <v>12</v>
      </c>
      <c r="D24" s="8" t="s">
        <v>11</v>
      </c>
    </row>
    <row r="25" spans="1:4" x14ac:dyDescent="0.25">
      <c r="A25" s="2" t="s">
        <v>32</v>
      </c>
      <c r="D25" s="8" t="s">
        <v>33</v>
      </c>
    </row>
    <row r="27" spans="1:4" ht="21" x14ac:dyDescent="0.35">
      <c r="A27" s="9" t="s">
        <v>10</v>
      </c>
    </row>
    <row r="28" spans="1:4" x14ac:dyDescent="0.25">
      <c r="A28" s="3" t="s">
        <v>9</v>
      </c>
    </row>
    <row r="29" spans="1:4" x14ac:dyDescent="0.25">
      <c r="A29" s="8" t="s">
        <v>8</v>
      </c>
    </row>
    <row r="31" spans="1:4" ht="21" x14ac:dyDescent="0.35">
      <c r="A31" s="9" t="s">
        <v>7</v>
      </c>
    </row>
    <row r="32" spans="1:4" x14ac:dyDescent="0.25">
      <c r="A32" s="3" t="s">
        <v>6</v>
      </c>
    </row>
    <row r="33" spans="1:1" x14ac:dyDescent="0.25">
      <c r="A33" s="8" t="s">
        <v>5</v>
      </c>
    </row>
    <row r="34" spans="1:1" x14ac:dyDescent="0.25">
      <c r="A34" s="3" t="s">
        <v>4</v>
      </c>
    </row>
    <row r="36" spans="1:1" x14ac:dyDescent="0.25">
      <c r="A36" s="7" t="s">
        <v>34</v>
      </c>
    </row>
  </sheetData>
  <conditionalFormatting sqref="B16:B19">
    <cfRule type="cellIs" dxfId="65" priority="9" operator="greaterThan">
      <formula>0.7</formula>
    </cfRule>
  </conditionalFormatting>
  <conditionalFormatting sqref="B16:B19">
    <cfRule type="cellIs" dxfId="64" priority="8" operator="lessThan">
      <formula>0.5</formula>
    </cfRule>
  </conditionalFormatting>
  <conditionalFormatting sqref="B16:B19">
    <cfRule type="cellIs" dxfId="63" priority="7" operator="between">
      <formula>0.5</formula>
      <formula>0.7</formula>
    </cfRule>
  </conditionalFormatting>
  <conditionalFormatting sqref="B20">
    <cfRule type="cellIs" dxfId="62" priority="6" operator="greaterThan">
      <formula>0.7</formula>
    </cfRule>
  </conditionalFormatting>
  <conditionalFormatting sqref="B20">
    <cfRule type="cellIs" dxfId="61" priority="5" operator="lessThan">
      <formula>0.5</formula>
    </cfRule>
  </conditionalFormatting>
  <conditionalFormatting sqref="B20">
    <cfRule type="cellIs" dxfId="60" priority="4" operator="between">
      <formula>0.5</formula>
      <formula>0.7</formula>
    </cfRule>
  </conditionalFormatting>
  <hyperlinks>
    <hyperlink ref="D23" r:id="rId1" xr:uid="{EACC7D9E-7F83-458C-8F58-673A151E44D7}"/>
    <hyperlink ref="D24" r:id="rId2" xr:uid="{07983044-D44C-40D7-B031-44A449E5CFD1}"/>
    <hyperlink ref="A29" r:id="rId3" xr:uid="{387EB212-4436-44A3-8EAC-64C6D0AD65AA}"/>
    <hyperlink ref="A33" r:id="rId4" xr:uid="{045D0B74-3506-473F-A6BD-41C8D986FFFA}"/>
    <hyperlink ref="A13" r:id="rId5" xr:uid="{FFA409A4-E101-4410-ABB7-6D0F076BA9B8}"/>
    <hyperlink ref="D25" r:id="rId6" xr:uid="{423C29FF-2809-4F44-BBB4-4F614F3EA4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1722-C888-4438-AEAE-DF7288158105}">
  <dimension ref="A1:E96"/>
  <sheetViews>
    <sheetView workbookViewId="0">
      <selection activeCell="E1" sqref="E1:E1048576"/>
    </sheetView>
  </sheetViews>
  <sheetFormatPr defaultRowHeight="21" x14ac:dyDescent="0.35"/>
  <cols>
    <col min="1" max="1" width="29" style="19" customWidth="1"/>
    <col min="2" max="2" width="34.5703125" style="21" customWidth="1"/>
    <col min="3" max="3" width="69.140625" style="23" bestFit="1" customWidth="1"/>
    <col min="4" max="4" width="20.85546875" style="1" bestFit="1" customWidth="1"/>
    <col min="5" max="5" width="9.140625" style="1" hidden="1" customWidth="1"/>
    <col min="6" max="6" width="16.85546875" style="1" customWidth="1"/>
    <col min="7" max="16384" width="9.140625" style="1"/>
  </cols>
  <sheetData>
    <row r="1" spans="1:5" s="18" customFormat="1" ht="18.75" x14ac:dyDescent="0.3">
      <c r="A1" s="18" t="s">
        <v>28</v>
      </c>
      <c r="B1" s="18" t="s">
        <v>29</v>
      </c>
      <c r="C1" s="18" t="s">
        <v>30</v>
      </c>
      <c r="D1" s="18" t="s">
        <v>31</v>
      </c>
    </row>
    <row r="2" spans="1:5" x14ac:dyDescent="0.35">
      <c r="A2" s="20" t="s">
        <v>54</v>
      </c>
      <c r="D2" s="25">
        <f>SUM(D3,D10)/E2</f>
        <v>0</v>
      </c>
      <c r="E2" s="1">
        <f>COUNTA(B3:B14)</f>
        <v>2</v>
      </c>
    </row>
    <row r="3" spans="1:5" x14ac:dyDescent="0.35">
      <c r="B3" s="21" t="s">
        <v>41</v>
      </c>
      <c r="D3" s="26">
        <f>SUM(E4:E9)/E3</f>
        <v>0</v>
      </c>
      <c r="E3" s="1">
        <f>COUNTA(C4:C9)</f>
        <v>6</v>
      </c>
    </row>
    <row r="4" spans="1:5" x14ac:dyDescent="0.35">
      <c r="C4" s="23" t="s">
        <v>55</v>
      </c>
      <c r="D4" t="s">
        <v>3</v>
      </c>
      <c r="E4" s="1">
        <f>IF(D4="Know Well",1,IF(D4="Know a Little",0.5,0))</f>
        <v>0</v>
      </c>
    </row>
    <row r="5" spans="1:5" x14ac:dyDescent="0.35">
      <c r="C5" s="23" t="s">
        <v>56</v>
      </c>
      <c r="D5" t="s">
        <v>3</v>
      </c>
      <c r="E5" s="1">
        <f t="shared" ref="E5:E56" si="0">IF(D5="Know Well",1,IF(D5="Know a Little",0.5,0))</f>
        <v>0</v>
      </c>
    </row>
    <row r="6" spans="1:5" x14ac:dyDescent="0.35">
      <c r="C6" s="23" t="s">
        <v>57</v>
      </c>
      <c r="D6" t="s">
        <v>3</v>
      </c>
      <c r="E6" s="1">
        <f t="shared" si="0"/>
        <v>0</v>
      </c>
    </row>
    <row r="7" spans="1:5" x14ac:dyDescent="0.35">
      <c r="C7" s="23" t="s">
        <v>58</v>
      </c>
      <c r="D7" t="s">
        <v>3</v>
      </c>
      <c r="E7" s="1">
        <f t="shared" si="0"/>
        <v>0</v>
      </c>
    </row>
    <row r="8" spans="1:5" x14ac:dyDescent="0.35">
      <c r="C8" s="23" t="s">
        <v>59</v>
      </c>
      <c r="D8" t="s">
        <v>3</v>
      </c>
      <c r="E8" s="1">
        <f t="shared" si="0"/>
        <v>0</v>
      </c>
    </row>
    <row r="9" spans="1:5" x14ac:dyDescent="0.35">
      <c r="C9" s="23" t="s">
        <v>60</v>
      </c>
      <c r="D9" t="s">
        <v>3</v>
      </c>
      <c r="E9" s="1">
        <f t="shared" si="0"/>
        <v>0</v>
      </c>
    </row>
    <row r="10" spans="1:5" x14ac:dyDescent="0.35">
      <c r="B10" s="21" t="s">
        <v>42</v>
      </c>
      <c r="C10" s="24"/>
      <c r="D10" s="26">
        <f>SUM(E11:E14)/E10</f>
        <v>0</v>
      </c>
      <c r="E10" s="1">
        <f>COUNTA(C11:C14)</f>
        <v>4</v>
      </c>
    </row>
    <row r="11" spans="1:5" x14ac:dyDescent="0.35">
      <c r="C11" s="23" t="s">
        <v>88</v>
      </c>
      <c r="D11" t="s">
        <v>3</v>
      </c>
      <c r="E11" s="1">
        <f t="shared" si="0"/>
        <v>0</v>
      </c>
    </row>
    <row r="12" spans="1:5" x14ac:dyDescent="0.35">
      <c r="C12" s="23" t="s">
        <v>89</v>
      </c>
      <c r="D12" t="s">
        <v>3</v>
      </c>
      <c r="E12" s="1">
        <f t="shared" si="0"/>
        <v>0</v>
      </c>
    </row>
    <row r="13" spans="1:5" x14ac:dyDescent="0.35">
      <c r="C13" s="23" t="s">
        <v>90</v>
      </c>
      <c r="D13" t="s">
        <v>3</v>
      </c>
      <c r="E13" s="1">
        <f t="shared" si="0"/>
        <v>0</v>
      </c>
    </row>
    <row r="14" spans="1:5" x14ac:dyDescent="0.35">
      <c r="C14" s="23" t="s">
        <v>94</v>
      </c>
      <c r="D14" t="s">
        <v>3</v>
      </c>
      <c r="E14" s="1">
        <f t="shared" si="0"/>
        <v>0</v>
      </c>
    </row>
    <row r="15" spans="1:5" x14ac:dyDescent="0.35">
      <c r="A15" s="19" t="s">
        <v>43</v>
      </c>
      <c r="C15" s="24"/>
      <c r="D15" s="25">
        <f>SUM(D16,D20,D23,D27)/E15</f>
        <v>0</v>
      </c>
      <c r="E15" s="1">
        <f>COUNTA(B16:B30)</f>
        <v>4</v>
      </c>
    </row>
    <row r="16" spans="1:5" x14ac:dyDescent="0.35">
      <c r="B16" s="21" t="s">
        <v>44</v>
      </c>
      <c r="C16" s="24"/>
      <c r="D16" s="26">
        <f>SUM(E17:E19)/E16</f>
        <v>0</v>
      </c>
      <c r="E16" s="1">
        <f>COUNTA(C17:C19)</f>
        <v>3</v>
      </c>
    </row>
    <row r="17" spans="1:5" x14ac:dyDescent="0.35">
      <c r="C17" s="23" t="s">
        <v>61</v>
      </c>
      <c r="D17" t="s">
        <v>3</v>
      </c>
      <c r="E17" s="1">
        <f t="shared" si="0"/>
        <v>0</v>
      </c>
    </row>
    <row r="18" spans="1:5" x14ac:dyDescent="0.35">
      <c r="C18" s="23" t="s">
        <v>62</v>
      </c>
      <c r="D18" t="s">
        <v>3</v>
      </c>
      <c r="E18" s="1">
        <f t="shared" si="0"/>
        <v>0</v>
      </c>
    </row>
    <row r="19" spans="1:5" x14ac:dyDescent="0.35">
      <c r="C19" s="23" t="s">
        <v>63</v>
      </c>
      <c r="D19" t="s">
        <v>3</v>
      </c>
      <c r="E19" s="1">
        <f t="shared" si="0"/>
        <v>0</v>
      </c>
    </row>
    <row r="20" spans="1:5" x14ac:dyDescent="0.35">
      <c r="B20" s="21" t="s">
        <v>45</v>
      </c>
      <c r="C20" s="24"/>
      <c r="D20" s="26">
        <f>SUM(E21:E22)/E20</f>
        <v>0</v>
      </c>
      <c r="E20" s="1">
        <f>COUNTA(C21:C22)</f>
        <v>2</v>
      </c>
    </row>
    <row r="21" spans="1:5" x14ac:dyDescent="0.35">
      <c r="C21" s="23" t="s">
        <v>64</v>
      </c>
      <c r="D21" t="s">
        <v>3</v>
      </c>
      <c r="E21" s="1">
        <f t="shared" si="0"/>
        <v>0</v>
      </c>
    </row>
    <row r="22" spans="1:5" x14ac:dyDescent="0.35">
      <c r="C22" s="23" t="s">
        <v>65</v>
      </c>
      <c r="D22" t="s">
        <v>3</v>
      </c>
      <c r="E22" s="1">
        <f t="shared" si="0"/>
        <v>0</v>
      </c>
    </row>
    <row r="23" spans="1:5" x14ac:dyDescent="0.35">
      <c r="B23" s="21" t="s">
        <v>46</v>
      </c>
      <c r="C23" s="24"/>
      <c r="D23" s="26">
        <f>SUM(E24:E26)/E23</f>
        <v>0</v>
      </c>
      <c r="E23" s="1">
        <f>COUNTA(C24:C26)</f>
        <v>3</v>
      </c>
    </row>
    <row r="24" spans="1:5" x14ac:dyDescent="0.35">
      <c r="C24" s="23" t="s">
        <v>66</v>
      </c>
      <c r="D24" t="s">
        <v>3</v>
      </c>
      <c r="E24" s="1">
        <f t="shared" si="0"/>
        <v>0</v>
      </c>
    </row>
    <row r="25" spans="1:5" x14ac:dyDescent="0.35">
      <c r="C25" s="23" t="s">
        <v>67</v>
      </c>
      <c r="D25" t="s">
        <v>3</v>
      </c>
      <c r="E25" s="1">
        <f t="shared" si="0"/>
        <v>0</v>
      </c>
    </row>
    <row r="26" spans="1:5" x14ac:dyDescent="0.35">
      <c r="C26" s="23" t="s">
        <v>68</v>
      </c>
      <c r="D26" t="s">
        <v>3</v>
      </c>
      <c r="E26" s="1">
        <f t="shared" si="0"/>
        <v>0</v>
      </c>
    </row>
    <row r="27" spans="1:5" x14ac:dyDescent="0.35">
      <c r="B27" s="21" t="s">
        <v>47</v>
      </c>
      <c r="D27" s="26">
        <f>SUM(E28:E30)/E27</f>
        <v>0</v>
      </c>
      <c r="E27" s="1">
        <f>COUNTA(C28:C30)</f>
        <v>3</v>
      </c>
    </row>
    <row r="28" spans="1:5" x14ac:dyDescent="0.35">
      <c r="C28" s="23" t="s">
        <v>69</v>
      </c>
      <c r="D28" t="s">
        <v>3</v>
      </c>
      <c r="E28" s="1">
        <f t="shared" si="0"/>
        <v>0</v>
      </c>
    </row>
    <row r="29" spans="1:5" x14ac:dyDescent="0.35">
      <c r="C29" s="23" t="s">
        <v>70</v>
      </c>
      <c r="D29" t="s">
        <v>3</v>
      </c>
      <c r="E29" s="1">
        <f t="shared" si="0"/>
        <v>0</v>
      </c>
    </row>
    <row r="30" spans="1:5" x14ac:dyDescent="0.35">
      <c r="C30" s="23" t="s">
        <v>71</v>
      </c>
      <c r="D30" t="s">
        <v>3</v>
      </c>
      <c r="E30" s="1">
        <f t="shared" si="0"/>
        <v>0</v>
      </c>
    </row>
    <row r="31" spans="1:5" x14ac:dyDescent="0.35">
      <c r="A31" s="19" t="s">
        <v>38</v>
      </c>
      <c r="C31" s="24"/>
      <c r="D31" s="25">
        <f>SUM(D32,D38)/E31</f>
        <v>0</v>
      </c>
      <c r="E31" s="1">
        <f>COUNTA(B32:B41)</f>
        <v>2</v>
      </c>
    </row>
    <row r="32" spans="1:5" x14ac:dyDescent="0.35">
      <c r="B32" s="21" t="s">
        <v>48</v>
      </c>
      <c r="C32" s="24"/>
      <c r="D32" s="26">
        <f>SUM(E33:E37)/E32</f>
        <v>0</v>
      </c>
      <c r="E32" s="1">
        <f>COUNTA(C33:C37)</f>
        <v>5</v>
      </c>
    </row>
    <row r="33" spans="1:5" x14ac:dyDescent="0.35">
      <c r="C33" s="23" t="s">
        <v>72</v>
      </c>
      <c r="D33" t="s">
        <v>3</v>
      </c>
      <c r="E33" s="1">
        <f t="shared" si="0"/>
        <v>0</v>
      </c>
    </row>
    <row r="34" spans="1:5" x14ac:dyDescent="0.35">
      <c r="C34" s="23" t="s">
        <v>73</v>
      </c>
      <c r="D34" t="s">
        <v>3</v>
      </c>
      <c r="E34" s="1">
        <f t="shared" si="0"/>
        <v>0</v>
      </c>
    </row>
    <row r="35" spans="1:5" x14ac:dyDescent="0.35">
      <c r="C35" s="23" t="s">
        <v>74</v>
      </c>
      <c r="D35" t="s">
        <v>3</v>
      </c>
      <c r="E35" s="1">
        <f t="shared" si="0"/>
        <v>0</v>
      </c>
    </row>
    <row r="36" spans="1:5" x14ac:dyDescent="0.35">
      <c r="C36" s="23" t="s">
        <v>75</v>
      </c>
      <c r="D36" t="s">
        <v>3</v>
      </c>
      <c r="E36" s="1">
        <f t="shared" si="0"/>
        <v>0</v>
      </c>
    </row>
    <row r="37" spans="1:5" x14ac:dyDescent="0.35">
      <c r="C37" s="23" t="s">
        <v>76</v>
      </c>
      <c r="D37" t="s">
        <v>3</v>
      </c>
      <c r="E37" s="1">
        <f t="shared" si="0"/>
        <v>0</v>
      </c>
    </row>
    <row r="38" spans="1:5" x14ac:dyDescent="0.35">
      <c r="B38" s="21" t="s">
        <v>49</v>
      </c>
      <c r="C38" s="24"/>
      <c r="D38" s="26">
        <f>SUM(E39:E41)/E38</f>
        <v>0</v>
      </c>
      <c r="E38" s="1">
        <f>COUNTA(C39:C41)</f>
        <v>3</v>
      </c>
    </row>
    <row r="39" spans="1:5" x14ac:dyDescent="0.35">
      <c r="C39" s="23" t="s">
        <v>77</v>
      </c>
      <c r="D39" t="s">
        <v>3</v>
      </c>
      <c r="E39" s="1">
        <f t="shared" si="0"/>
        <v>0</v>
      </c>
    </row>
    <row r="40" spans="1:5" x14ac:dyDescent="0.35">
      <c r="C40" s="23" t="s">
        <v>78</v>
      </c>
      <c r="D40" t="s">
        <v>3</v>
      </c>
      <c r="E40" s="1">
        <f>COUNTA(C42:C43)</f>
        <v>0</v>
      </c>
    </row>
    <row r="41" spans="1:5" x14ac:dyDescent="0.35">
      <c r="C41" s="23" t="s">
        <v>79</v>
      </c>
      <c r="D41" t="s">
        <v>3</v>
      </c>
      <c r="E41" s="1">
        <f t="shared" si="0"/>
        <v>0</v>
      </c>
    </row>
    <row r="42" spans="1:5" x14ac:dyDescent="0.35">
      <c r="A42" s="19" t="s">
        <v>50</v>
      </c>
      <c r="C42" s="24"/>
      <c r="D42" s="25">
        <f>SUM(D43,D47,D53)/E42</f>
        <v>0</v>
      </c>
      <c r="E42" s="1">
        <f>COUNTA(B43:B56)</f>
        <v>3</v>
      </c>
    </row>
    <row r="43" spans="1:5" x14ac:dyDescent="0.35">
      <c r="B43" s="21" t="s">
        <v>51</v>
      </c>
      <c r="C43" s="24"/>
      <c r="D43" s="26">
        <f>SUM(E44:E46)/E43</f>
        <v>0</v>
      </c>
      <c r="E43" s="1">
        <f>COUNTA(C44:C46)</f>
        <v>3</v>
      </c>
    </row>
    <row r="44" spans="1:5" x14ac:dyDescent="0.35">
      <c r="C44" s="23" t="s">
        <v>80</v>
      </c>
      <c r="D44" t="s">
        <v>3</v>
      </c>
      <c r="E44" s="1">
        <f t="shared" si="0"/>
        <v>0</v>
      </c>
    </row>
    <row r="45" spans="1:5" x14ac:dyDescent="0.35">
      <c r="C45" s="23" t="s">
        <v>81</v>
      </c>
      <c r="D45" t="s">
        <v>3</v>
      </c>
      <c r="E45" s="1">
        <f t="shared" si="0"/>
        <v>0</v>
      </c>
    </row>
    <row r="46" spans="1:5" x14ac:dyDescent="0.35">
      <c r="C46" s="23" t="s">
        <v>82</v>
      </c>
      <c r="D46" t="s">
        <v>3</v>
      </c>
      <c r="E46" s="1">
        <f t="shared" si="0"/>
        <v>0</v>
      </c>
    </row>
    <row r="47" spans="1:5" x14ac:dyDescent="0.35">
      <c r="B47" s="21" t="s">
        <v>52</v>
      </c>
      <c r="C47" s="24"/>
      <c r="D47" s="26">
        <f>SUM(E48:E52)/E47</f>
        <v>0</v>
      </c>
      <c r="E47" s="1">
        <f>COUNTA(C48:C52)</f>
        <v>5</v>
      </c>
    </row>
    <row r="48" spans="1:5" x14ac:dyDescent="0.35">
      <c r="C48" s="23" t="s">
        <v>83</v>
      </c>
      <c r="D48" t="s">
        <v>3</v>
      </c>
      <c r="E48" s="1">
        <f t="shared" si="0"/>
        <v>0</v>
      </c>
    </row>
    <row r="49" spans="1:5" x14ac:dyDescent="0.35">
      <c r="C49" s="23" t="s">
        <v>84</v>
      </c>
      <c r="D49" t="s">
        <v>3</v>
      </c>
      <c r="E49" s="1">
        <f t="shared" si="0"/>
        <v>0</v>
      </c>
    </row>
    <row r="50" spans="1:5" x14ac:dyDescent="0.35">
      <c r="C50" s="23" t="s">
        <v>85</v>
      </c>
      <c r="D50" t="s">
        <v>3</v>
      </c>
      <c r="E50" s="1">
        <f t="shared" si="0"/>
        <v>0</v>
      </c>
    </row>
    <row r="51" spans="1:5" x14ac:dyDescent="0.35">
      <c r="C51" s="23" t="s">
        <v>86</v>
      </c>
      <c r="D51" t="s">
        <v>3</v>
      </c>
      <c r="E51" s="1">
        <f t="shared" si="0"/>
        <v>0</v>
      </c>
    </row>
    <row r="52" spans="1:5" x14ac:dyDescent="0.35">
      <c r="C52" s="23" t="s">
        <v>87</v>
      </c>
      <c r="D52" t="s">
        <v>3</v>
      </c>
      <c r="E52" s="1">
        <f t="shared" si="0"/>
        <v>0</v>
      </c>
    </row>
    <row r="53" spans="1:5" x14ac:dyDescent="0.35">
      <c r="B53" s="21" t="s">
        <v>53</v>
      </c>
      <c r="C53" s="24"/>
      <c r="D53" s="26">
        <f>SUM(E54:E56)/E53</f>
        <v>0</v>
      </c>
      <c r="E53" s="1">
        <f>COUNTA(C54:C56)</f>
        <v>3</v>
      </c>
    </row>
    <row r="54" spans="1:5" x14ac:dyDescent="0.35">
      <c r="C54" s="23" t="s">
        <v>91</v>
      </c>
      <c r="D54" t="s">
        <v>3</v>
      </c>
      <c r="E54" s="1">
        <f>IF(D55="Know Well",1,IF(D55="Know a Little",0.5,0))</f>
        <v>0</v>
      </c>
    </row>
    <row r="55" spans="1:5" x14ac:dyDescent="0.35">
      <c r="C55" s="23" t="s">
        <v>92</v>
      </c>
      <c r="D55" t="s">
        <v>3</v>
      </c>
      <c r="E55" s="1">
        <f>COUNTA(C57:C63)</f>
        <v>0</v>
      </c>
    </row>
    <row r="56" spans="1:5" x14ac:dyDescent="0.35">
      <c r="C56" s="23" t="s">
        <v>93</v>
      </c>
      <c r="D56" t="s">
        <v>3</v>
      </c>
      <c r="E56" s="1">
        <f t="shared" si="0"/>
        <v>0</v>
      </c>
    </row>
    <row r="57" spans="1:5" x14ac:dyDescent="0.35">
      <c r="B57" s="22"/>
      <c r="C57" s="24"/>
      <c r="D57" s="24"/>
    </row>
    <row r="58" spans="1:5" x14ac:dyDescent="0.35">
      <c r="B58" s="22"/>
      <c r="C58" s="24"/>
      <c r="D58" s="24"/>
    </row>
    <row r="59" spans="1:5" x14ac:dyDescent="0.35">
      <c r="B59" s="22"/>
      <c r="C59" s="24"/>
      <c r="D59" s="24"/>
    </row>
    <row r="60" spans="1:5" x14ac:dyDescent="0.35">
      <c r="B60" s="22"/>
      <c r="C60" s="24"/>
      <c r="D60" s="24"/>
    </row>
    <row r="61" spans="1:5" x14ac:dyDescent="0.35">
      <c r="B61" s="22"/>
      <c r="C61" s="24"/>
      <c r="D61" s="24"/>
    </row>
    <row r="62" spans="1:5" x14ac:dyDescent="0.35">
      <c r="B62" s="22"/>
      <c r="C62" s="24"/>
      <c r="D62" s="24"/>
    </row>
    <row r="63" spans="1:5" x14ac:dyDescent="0.35">
      <c r="B63" s="22"/>
      <c r="C63" s="24"/>
      <c r="D63" s="24"/>
    </row>
    <row r="64" spans="1:5" x14ac:dyDescent="0.35">
      <c r="A64" s="20"/>
      <c r="C64" s="24"/>
      <c r="D64" s="24"/>
    </row>
    <row r="65" spans="2:4" x14ac:dyDescent="0.35">
      <c r="B65" s="22"/>
      <c r="C65" s="24"/>
      <c r="D65" s="24"/>
    </row>
    <row r="66" spans="2:4" x14ac:dyDescent="0.35">
      <c r="B66" s="22"/>
      <c r="C66" s="24"/>
      <c r="D66" s="24"/>
    </row>
    <row r="67" spans="2:4" x14ac:dyDescent="0.35">
      <c r="B67" s="22"/>
      <c r="C67" s="24"/>
      <c r="D67" s="24"/>
    </row>
    <row r="68" spans="2:4" x14ac:dyDescent="0.35">
      <c r="B68" s="22"/>
      <c r="C68" s="24"/>
      <c r="D68" s="24"/>
    </row>
    <row r="69" spans="2:4" x14ac:dyDescent="0.35">
      <c r="B69" s="22"/>
      <c r="C69" s="24"/>
      <c r="D69" s="24"/>
    </row>
    <row r="70" spans="2:4" x14ac:dyDescent="0.35">
      <c r="B70" s="22"/>
      <c r="C70" s="24"/>
      <c r="D70" s="24"/>
    </row>
    <row r="71" spans="2:4" x14ac:dyDescent="0.35">
      <c r="B71" s="22"/>
      <c r="C71" s="24"/>
      <c r="D71" s="24"/>
    </row>
    <row r="72" spans="2:4" x14ac:dyDescent="0.35">
      <c r="B72" s="22"/>
      <c r="C72" s="24"/>
      <c r="D72" s="24"/>
    </row>
    <row r="73" spans="2:4" x14ac:dyDescent="0.35">
      <c r="B73" s="22"/>
      <c r="C73" s="24"/>
      <c r="D73" s="24"/>
    </row>
    <row r="74" spans="2:4" x14ac:dyDescent="0.35">
      <c r="B74" s="22"/>
      <c r="C74" s="24"/>
      <c r="D74" s="24"/>
    </row>
    <row r="75" spans="2:4" x14ac:dyDescent="0.35">
      <c r="B75" s="22"/>
      <c r="C75" s="24"/>
      <c r="D75" s="24"/>
    </row>
    <row r="76" spans="2:4" x14ac:dyDescent="0.35">
      <c r="B76" s="22"/>
      <c r="C76" s="24"/>
      <c r="D76" s="24"/>
    </row>
    <row r="77" spans="2:4" x14ac:dyDescent="0.35">
      <c r="B77" s="22"/>
      <c r="C77" s="24"/>
      <c r="D77" s="24"/>
    </row>
    <row r="78" spans="2:4" x14ac:dyDescent="0.35">
      <c r="B78" s="22"/>
      <c r="C78" s="24"/>
      <c r="D78" s="24"/>
    </row>
    <row r="79" spans="2:4" x14ac:dyDescent="0.35">
      <c r="B79" s="22"/>
      <c r="C79" s="24"/>
      <c r="D79" s="24"/>
    </row>
    <row r="80" spans="2:4" x14ac:dyDescent="0.35">
      <c r="B80" s="22"/>
      <c r="C80" s="24"/>
      <c r="D80" s="24"/>
    </row>
    <row r="81" spans="1:4" x14ac:dyDescent="0.35">
      <c r="B81" s="22"/>
      <c r="C81" s="24"/>
      <c r="D81" s="24"/>
    </row>
    <row r="82" spans="1:4" x14ac:dyDescent="0.35">
      <c r="B82" s="22"/>
      <c r="C82" s="24"/>
      <c r="D82" s="24"/>
    </row>
    <row r="83" spans="1:4" x14ac:dyDescent="0.35">
      <c r="B83" s="22"/>
      <c r="C83" s="24"/>
      <c r="D83" s="24"/>
    </row>
    <row r="84" spans="1:4" x14ac:dyDescent="0.35">
      <c r="A84" s="20"/>
      <c r="D84" s="24"/>
    </row>
    <row r="85" spans="1:4" x14ac:dyDescent="0.35">
      <c r="B85" s="22"/>
      <c r="D85" s="24"/>
    </row>
    <row r="86" spans="1:4" x14ac:dyDescent="0.35">
      <c r="B86" s="22"/>
      <c r="C86" s="24"/>
      <c r="D86" s="24"/>
    </row>
    <row r="87" spans="1:4" x14ac:dyDescent="0.35">
      <c r="B87" s="22"/>
      <c r="C87" s="24"/>
      <c r="D87" s="24"/>
    </row>
    <row r="88" spans="1:4" x14ac:dyDescent="0.35">
      <c r="B88" s="22"/>
      <c r="C88" s="24"/>
      <c r="D88" s="24"/>
    </row>
    <row r="89" spans="1:4" x14ac:dyDescent="0.35">
      <c r="B89" s="22"/>
      <c r="C89" s="24"/>
      <c r="D89" s="24"/>
    </row>
    <row r="90" spans="1:4" x14ac:dyDescent="0.35">
      <c r="B90" s="22"/>
      <c r="D90" s="24"/>
    </row>
    <row r="91" spans="1:4" x14ac:dyDescent="0.35">
      <c r="B91" s="22"/>
      <c r="C91" s="24"/>
      <c r="D91" s="24"/>
    </row>
    <row r="92" spans="1:4" x14ac:dyDescent="0.35">
      <c r="B92" s="22"/>
      <c r="C92" s="24"/>
      <c r="D92" s="24"/>
    </row>
    <row r="93" spans="1:4" x14ac:dyDescent="0.35">
      <c r="B93" s="22"/>
      <c r="C93" s="24"/>
      <c r="D93" s="24"/>
    </row>
    <row r="94" spans="1:4" x14ac:dyDescent="0.35">
      <c r="B94" s="22"/>
      <c r="C94" s="24"/>
      <c r="D94" s="24"/>
    </row>
    <row r="95" spans="1:4" x14ac:dyDescent="0.35">
      <c r="B95" s="22"/>
      <c r="C95" s="24"/>
      <c r="D95" s="24"/>
    </row>
    <row r="96" spans="1:4" x14ac:dyDescent="0.35">
      <c r="B96" s="22"/>
      <c r="C96" s="24"/>
      <c r="D96" s="24"/>
    </row>
  </sheetData>
  <conditionalFormatting sqref="D4:D9 D28:D30 D34:D36 D39 D21:D22 D24:D26 D11:D14 D17:D18 D54:D56 D41 D48:D52 D44:D46">
    <cfRule type="cellIs" dxfId="59" priority="213" operator="equal">
      <formula>"No Idea"</formula>
    </cfRule>
  </conditionalFormatting>
  <conditionalFormatting sqref="D4:D9 D28:D30 D34:D36 D39 D21:D22 D24:D26 D11:D14 D17:D18 D54:D56 D41 D48:D52 D44:D46">
    <cfRule type="cellIs" dxfId="58" priority="212" operator="equal">
      <formula>"Know a Little"</formula>
    </cfRule>
  </conditionalFormatting>
  <conditionalFormatting sqref="D4:D9 D28:D30 D34:D36 D39 D21:D22 D24:D26 D11:D14 D17:D18 D54:D56 D41 D48:D52 D44:D46">
    <cfRule type="cellIs" dxfId="57" priority="211" operator="equal">
      <formula>"Know Well"</formula>
    </cfRule>
  </conditionalFormatting>
  <conditionalFormatting sqref="D3">
    <cfRule type="cellIs" dxfId="56" priority="147" operator="greaterThan">
      <formula>0.7</formula>
    </cfRule>
  </conditionalFormatting>
  <conditionalFormatting sqref="D3">
    <cfRule type="cellIs" dxfId="55" priority="146" operator="lessThan">
      <formula>0.5</formula>
    </cfRule>
  </conditionalFormatting>
  <conditionalFormatting sqref="D3">
    <cfRule type="cellIs" dxfId="54" priority="145" operator="between">
      <formula>0.5</formula>
      <formula>0.7</formula>
    </cfRule>
  </conditionalFormatting>
  <conditionalFormatting sqref="D2">
    <cfRule type="cellIs" dxfId="53" priority="150" operator="greaterThan">
      <formula>0.7</formula>
    </cfRule>
  </conditionalFormatting>
  <conditionalFormatting sqref="D2">
    <cfRule type="cellIs" dxfId="52" priority="149" operator="lessThan">
      <formula>0.5</formula>
    </cfRule>
  </conditionalFormatting>
  <conditionalFormatting sqref="D2">
    <cfRule type="cellIs" dxfId="51" priority="148" operator="between">
      <formula>0.5</formula>
      <formula>0.7</formula>
    </cfRule>
  </conditionalFormatting>
  <conditionalFormatting sqref="D19">
    <cfRule type="cellIs" dxfId="50" priority="60" operator="equal">
      <formula>"No Idea"</formula>
    </cfRule>
  </conditionalFormatting>
  <conditionalFormatting sqref="D19">
    <cfRule type="cellIs" dxfId="49" priority="59" operator="equal">
      <formula>"Know a Little"</formula>
    </cfRule>
  </conditionalFormatting>
  <conditionalFormatting sqref="D19">
    <cfRule type="cellIs" dxfId="48" priority="58" operator="equal">
      <formula>"Know Well"</formula>
    </cfRule>
  </conditionalFormatting>
  <conditionalFormatting sqref="D33">
    <cfRule type="cellIs" dxfId="47" priority="51" operator="equal">
      <formula>"No Idea"</formula>
    </cfRule>
  </conditionalFormatting>
  <conditionalFormatting sqref="D33">
    <cfRule type="cellIs" dxfId="46" priority="50" operator="equal">
      <formula>"Know a Little"</formula>
    </cfRule>
  </conditionalFormatting>
  <conditionalFormatting sqref="D33">
    <cfRule type="cellIs" dxfId="45" priority="49" operator="equal">
      <formula>"Know Well"</formula>
    </cfRule>
  </conditionalFormatting>
  <conditionalFormatting sqref="D37">
    <cfRule type="cellIs" dxfId="44" priority="48" operator="equal">
      <formula>"No Idea"</formula>
    </cfRule>
  </conditionalFormatting>
  <conditionalFormatting sqref="D37">
    <cfRule type="cellIs" dxfId="43" priority="47" operator="equal">
      <formula>"Know a Little"</formula>
    </cfRule>
  </conditionalFormatting>
  <conditionalFormatting sqref="D37">
    <cfRule type="cellIs" dxfId="42" priority="46" operator="equal">
      <formula>"Know Well"</formula>
    </cfRule>
  </conditionalFormatting>
  <conditionalFormatting sqref="D40">
    <cfRule type="cellIs" dxfId="41" priority="45" operator="equal">
      <formula>"No Idea"</formula>
    </cfRule>
  </conditionalFormatting>
  <conditionalFormatting sqref="D40">
    <cfRule type="cellIs" dxfId="40" priority="44" operator="equal">
      <formula>"Know a Little"</formula>
    </cfRule>
  </conditionalFormatting>
  <conditionalFormatting sqref="D40">
    <cfRule type="cellIs" dxfId="39" priority="43" operator="equal">
      <formula>"Know Well"</formula>
    </cfRule>
  </conditionalFormatting>
  <conditionalFormatting sqref="D10">
    <cfRule type="cellIs" dxfId="38" priority="39" operator="greaterThan">
      <formula>0.7</formula>
    </cfRule>
  </conditionalFormatting>
  <conditionalFormatting sqref="D10">
    <cfRule type="cellIs" dxfId="37" priority="38" operator="lessThan">
      <formula>0.5</formula>
    </cfRule>
  </conditionalFormatting>
  <conditionalFormatting sqref="D10">
    <cfRule type="cellIs" dxfId="36" priority="37" operator="between">
      <formula>0.5</formula>
      <formula>0.7</formula>
    </cfRule>
  </conditionalFormatting>
  <conditionalFormatting sqref="D16">
    <cfRule type="cellIs" dxfId="35" priority="36" operator="greaterThan">
      <formula>0.7</formula>
    </cfRule>
  </conditionalFormatting>
  <conditionalFormatting sqref="D16">
    <cfRule type="cellIs" dxfId="34" priority="35" operator="lessThan">
      <formula>0.5</formula>
    </cfRule>
  </conditionalFormatting>
  <conditionalFormatting sqref="D16">
    <cfRule type="cellIs" dxfId="33" priority="34" operator="between">
      <formula>0.5</formula>
      <formula>0.7</formula>
    </cfRule>
  </conditionalFormatting>
  <conditionalFormatting sqref="D20">
    <cfRule type="cellIs" dxfId="32" priority="33" operator="greaterThan">
      <formula>0.7</formula>
    </cfRule>
  </conditionalFormatting>
  <conditionalFormatting sqref="D20">
    <cfRule type="cellIs" dxfId="31" priority="32" operator="lessThan">
      <formula>0.5</formula>
    </cfRule>
  </conditionalFormatting>
  <conditionalFormatting sqref="D20">
    <cfRule type="cellIs" dxfId="30" priority="31" operator="between">
      <formula>0.5</formula>
      <formula>0.7</formula>
    </cfRule>
  </conditionalFormatting>
  <conditionalFormatting sqref="D23">
    <cfRule type="cellIs" dxfId="29" priority="30" operator="greaterThan">
      <formula>0.7</formula>
    </cfRule>
  </conditionalFormatting>
  <conditionalFormatting sqref="D23">
    <cfRule type="cellIs" dxfId="28" priority="29" operator="lessThan">
      <formula>0.5</formula>
    </cfRule>
  </conditionalFormatting>
  <conditionalFormatting sqref="D23">
    <cfRule type="cellIs" dxfId="27" priority="28" operator="between">
      <formula>0.5</formula>
      <formula>0.7</formula>
    </cfRule>
  </conditionalFormatting>
  <conditionalFormatting sqref="D27">
    <cfRule type="cellIs" dxfId="26" priority="27" operator="greaterThan">
      <formula>0.7</formula>
    </cfRule>
  </conditionalFormatting>
  <conditionalFormatting sqref="D27">
    <cfRule type="cellIs" dxfId="25" priority="26" operator="lessThan">
      <formula>0.5</formula>
    </cfRule>
  </conditionalFormatting>
  <conditionalFormatting sqref="D27">
    <cfRule type="cellIs" dxfId="24" priority="25" operator="between">
      <formula>0.5</formula>
      <formula>0.7</formula>
    </cfRule>
  </conditionalFormatting>
  <conditionalFormatting sqref="D32">
    <cfRule type="cellIs" dxfId="23" priority="24" operator="greaterThan">
      <formula>0.7</formula>
    </cfRule>
  </conditionalFormatting>
  <conditionalFormatting sqref="D32">
    <cfRule type="cellIs" dxfId="22" priority="23" operator="lessThan">
      <formula>0.5</formula>
    </cfRule>
  </conditionalFormatting>
  <conditionalFormatting sqref="D32">
    <cfRule type="cellIs" dxfId="21" priority="22" operator="between">
      <formula>0.5</formula>
      <formula>0.7</formula>
    </cfRule>
  </conditionalFormatting>
  <conditionalFormatting sqref="D38">
    <cfRule type="cellIs" dxfId="20" priority="21" operator="greaterThan">
      <formula>0.7</formula>
    </cfRule>
  </conditionalFormatting>
  <conditionalFormatting sqref="D38">
    <cfRule type="cellIs" dxfId="19" priority="20" operator="lessThan">
      <formula>0.5</formula>
    </cfRule>
  </conditionalFormatting>
  <conditionalFormatting sqref="D38">
    <cfRule type="cellIs" dxfId="18" priority="19" operator="between">
      <formula>0.5</formula>
      <formula>0.7</formula>
    </cfRule>
  </conditionalFormatting>
  <conditionalFormatting sqref="D43">
    <cfRule type="cellIs" dxfId="17" priority="18" operator="greaterThan">
      <formula>0.7</formula>
    </cfRule>
  </conditionalFormatting>
  <conditionalFormatting sqref="D43">
    <cfRule type="cellIs" dxfId="16" priority="17" operator="lessThan">
      <formula>0.5</formula>
    </cfRule>
  </conditionalFormatting>
  <conditionalFormatting sqref="D43">
    <cfRule type="cellIs" dxfId="15" priority="16" operator="between">
      <formula>0.5</formula>
      <formula>0.7</formula>
    </cfRule>
  </conditionalFormatting>
  <conditionalFormatting sqref="D47">
    <cfRule type="cellIs" dxfId="14" priority="15" operator="greaterThan">
      <formula>0.7</formula>
    </cfRule>
  </conditionalFormatting>
  <conditionalFormatting sqref="D47">
    <cfRule type="cellIs" dxfId="13" priority="14" operator="lessThan">
      <formula>0.5</formula>
    </cfRule>
  </conditionalFormatting>
  <conditionalFormatting sqref="D47">
    <cfRule type="cellIs" dxfId="12" priority="13" operator="between">
      <formula>0.5</formula>
      <formula>0.7</formula>
    </cfRule>
  </conditionalFormatting>
  <conditionalFormatting sqref="D53">
    <cfRule type="cellIs" dxfId="11" priority="12" operator="greaterThan">
      <formula>0.7</formula>
    </cfRule>
  </conditionalFormatting>
  <conditionalFormatting sqref="D53">
    <cfRule type="cellIs" dxfId="10" priority="11" operator="lessThan">
      <formula>0.5</formula>
    </cfRule>
  </conditionalFormatting>
  <conditionalFormatting sqref="D53">
    <cfRule type="cellIs" dxfId="9" priority="10" operator="between">
      <formula>0.5</formula>
      <formula>0.7</formula>
    </cfRule>
  </conditionalFormatting>
  <conditionalFormatting sqref="D15">
    <cfRule type="cellIs" dxfId="8" priority="9" operator="greaterThan">
      <formula>0.7</formula>
    </cfRule>
  </conditionalFormatting>
  <conditionalFormatting sqref="D15">
    <cfRule type="cellIs" dxfId="7" priority="8" operator="lessThan">
      <formula>0.5</formula>
    </cfRule>
  </conditionalFormatting>
  <conditionalFormatting sqref="D15">
    <cfRule type="cellIs" dxfId="6" priority="7" operator="between">
      <formula>0.5</formula>
      <formula>0.7</formula>
    </cfRule>
  </conditionalFormatting>
  <conditionalFormatting sqref="D31">
    <cfRule type="cellIs" dxfId="5" priority="6" operator="greaterThan">
      <formula>0.7</formula>
    </cfRule>
  </conditionalFormatting>
  <conditionalFormatting sqref="D31">
    <cfRule type="cellIs" dxfId="4" priority="5" operator="lessThan">
      <formula>0.5</formula>
    </cfRule>
  </conditionalFormatting>
  <conditionalFormatting sqref="D31">
    <cfRule type="cellIs" dxfId="3" priority="4" operator="between">
      <formula>0.5</formula>
      <formula>0.7</formula>
    </cfRule>
  </conditionalFormatting>
  <conditionalFormatting sqref="D42">
    <cfRule type="cellIs" dxfId="2" priority="3" operator="greaterThan">
      <formula>0.7</formula>
    </cfRule>
  </conditionalFormatting>
  <conditionalFormatting sqref="D42">
    <cfRule type="cellIs" dxfId="1" priority="2" operator="lessThan">
      <formula>0.5</formula>
    </cfRule>
  </conditionalFormatting>
  <conditionalFormatting sqref="D42">
    <cfRule type="cellIs" dxfId="0" priority="1" operator="between">
      <formula>0.5</formula>
      <formula>0.7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257F14-4921-4300-B1B2-21136F98C336}">
          <x14:formula1>
            <xm:f>'Other Values'!$A$2:$A$4</xm:f>
          </x14:formula1>
          <xm:sqref>D11:D14 D24:D26 D4:D9 D44:D46 D17:D19 D21:D22 D54:D56 D48:D52 D33:D37 D28:D30 D39:D41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3121-3AAC-490A-87FB-6FDB47A25489}">
  <dimension ref="A1:A4"/>
  <sheetViews>
    <sheetView workbookViewId="0"/>
  </sheetViews>
  <sheetFormatPr defaultColWidth="12.5703125" defaultRowHeight="15.75" x14ac:dyDescent="0.25"/>
  <cols>
    <col min="1" max="1" width="26.7109375" style="3" bestFit="1" customWidth="1"/>
    <col min="2" max="16384" width="12.5703125" style="3"/>
  </cols>
  <sheetData>
    <row r="1" spans="1:1" x14ac:dyDescent="0.25">
      <c r="A1" s="2" t="s">
        <v>0</v>
      </c>
    </row>
    <row r="2" spans="1:1" x14ac:dyDescent="0.25">
      <c r="A2" s="4" t="s">
        <v>1</v>
      </c>
    </row>
    <row r="3" spans="1:1" x14ac:dyDescent="0.25">
      <c r="A3" s="5" t="s">
        <v>2</v>
      </c>
    </row>
    <row r="4" spans="1:1" x14ac:dyDescent="0.25">
      <c r="A4" s="6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07142713CD6D4C83CBD8BC01D705B5" ma:contentTypeVersion="15" ma:contentTypeDescription="Create a new document." ma:contentTypeScope="" ma:versionID="32aeae619b2d68ad0a0a617232c5ed1c">
  <xsd:schema xmlns:xsd="http://www.w3.org/2001/XMLSchema" xmlns:xs="http://www.w3.org/2001/XMLSchema" xmlns:p="http://schemas.microsoft.com/office/2006/metadata/properties" xmlns:ns1="http://schemas.microsoft.com/sharepoint/v3" xmlns:ns3="fdf91ed2-bd70-42ba-ab71-fba0383985f7" xmlns:ns4="f0622a8f-13ca-4d7c-a754-eaa399ac8b4a" targetNamespace="http://schemas.microsoft.com/office/2006/metadata/properties" ma:root="true" ma:fieldsID="3241b21036c9de17defa365b42b3bf51" ns1:_="" ns3:_="" ns4:_="">
    <xsd:import namespace="http://schemas.microsoft.com/sharepoint/v3"/>
    <xsd:import namespace="fdf91ed2-bd70-42ba-ab71-fba0383985f7"/>
    <xsd:import namespace="f0622a8f-13ca-4d7c-a754-eaa399ac8b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91ed2-bd70-42ba-ab71-fba0383985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22a8f-13ca-4d7c-a754-eaa399ac8b4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9C97D4-D35A-4BE7-99D7-230B389AC1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F35C236B-8AE1-436F-B1E2-ED8D2060C8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DD4A3B-2670-4E44-82A3-4A8CB7637D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df91ed2-bd70-42ba-ab71-fba0383985f7"/>
    <ds:schemaRef ds:uri="f0622a8f-13ca-4d7c-a754-eaa399ac8b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Overview</vt:lpstr>
      <vt:lpstr>Self Assessment</vt:lpstr>
      <vt:lpstr>Other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McLaughlin</dc:creator>
  <cp:lastModifiedBy>Rolf McLaughlin</cp:lastModifiedBy>
  <dcterms:created xsi:type="dcterms:W3CDTF">2020-04-27T15:50:17Z</dcterms:created>
  <dcterms:modified xsi:type="dcterms:W3CDTF">2020-04-28T16:34:30Z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0x010100EF07142713CD6D4C83CBD8BC01D705B5</vt:lpwstr>
  </property>
</Properties>
</file>