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cloud42ie-my.sharepoint.com/personal/rolf_thecloud42_com/Documents/Customer Projects/TheCloud 42 - Own Courses/done/"/>
    </mc:Choice>
  </mc:AlternateContent>
  <xr:revisionPtr revIDLastSave="3" documentId="114_{529522D5-EB11-4DD4-B4F6-C1FE67634159}" xr6:coauthVersionLast="45" xr6:coauthVersionMax="45" xr10:uidLastSave="{0FA98BC2-CCC0-4362-999E-BAA14C012297}"/>
  <bookViews>
    <workbookView xWindow="0" yWindow="3030" windowWidth="33720" windowHeight="19365" xr2:uid="{C935EA29-66AB-47BC-AD6E-3C33C43244A1}"/>
  </bookViews>
  <sheets>
    <sheet name="Assessment Overview" sheetId="3" r:id="rId1"/>
    <sheet name="Self Assessment" sheetId="1" r:id="rId2"/>
    <sheet name="Other Valu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3" l="1"/>
  <c r="E84" i="1"/>
  <c r="E85" i="1"/>
  <c r="E64" i="1"/>
  <c r="E90" i="1"/>
  <c r="E80" i="1"/>
  <c r="E76" i="1"/>
  <c r="E71" i="1"/>
  <c r="E65" i="1"/>
  <c r="E55" i="1"/>
  <c r="E46" i="1"/>
  <c r="E40" i="1"/>
  <c r="E37" i="1"/>
  <c r="D33" i="1"/>
  <c r="E33" i="1"/>
  <c r="E32" i="1"/>
  <c r="E27" i="1"/>
  <c r="E19" i="1"/>
  <c r="E13" i="1"/>
  <c r="E10" i="1"/>
  <c r="E2" i="1"/>
  <c r="E3" i="1"/>
  <c r="D71" i="1" l="1"/>
  <c r="D76" i="1"/>
  <c r="D80" i="1"/>
  <c r="D90" i="1"/>
  <c r="D46" i="1"/>
  <c r="D40" i="1"/>
  <c r="D37" i="1"/>
  <c r="D27" i="1"/>
  <c r="D19" i="1"/>
  <c r="D13" i="1"/>
  <c r="D10" i="1"/>
  <c r="E11" i="1"/>
  <c r="E12" i="1"/>
  <c r="E14" i="1"/>
  <c r="E15" i="1"/>
  <c r="E16" i="1"/>
  <c r="E17" i="1"/>
  <c r="E18" i="1"/>
  <c r="E20" i="1"/>
  <c r="E21" i="1"/>
  <c r="E23" i="1"/>
  <c r="E24" i="1"/>
  <c r="E25" i="1"/>
  <c r="E26" i="1"/>
  <c r="E28" i="1"/>
  <c r="E29" i="1"/>
  <c r="E30" i="1"/>
  <c r="E31" i="1"/>
  <c r="E34" i="1"/>
  <c r="E35" i="1"/>
  <c r="E36" i="1"/>
  <c r="E38" i="1"/>
  <c r="E39" i="1"/>
  <c r="E41" i="1"/>
  <c r="E42" i="1"/>
  <c r="E43" i="1"/>
  <c r="E44" i="1"/>
  <c r="E45" i="1"/>
  <c r="E47" i="1"/>
  <c r="E48" i="1"/>
  <c r="E49" i="1"/>
  <c r="E50" i="1"/>
  <c r="E51" i="1"/>
  <c r="E52" i="1"/>
  <c r="E53" i="1"/>
  <c r="E54" i="1"/>
  <c r="E56" i="1"/>
  <c r="D55" i="1" s="1"/>
  <c r="D32" i="1" s="1"/>
  <c r="B17" i="3" s="1"/>
  <c r="E57" i="1"/>
  <c r="E58" i="1"/>
  <c r="E59" i="1"/>
  <c r="E60" i="1"/>
  <c r="E61" i="1"/>
  <c r="E62" i="1"/>
  <c r="E63" i="1"/>
  <c r="E66" i="1"/>
  <c r="D65" i="1" s="1"/>
  <c r="D64" i="1" s="1"/>
  <c r="B18" i="3" s="1"/>
  <c r="E67" i="1"/>
  <c r="E68" i="1"/>
  <c r="E69" i="1"/>
  <c r="E70" i="1"/>
  <c r="E72" i="1"/>
  <c r="E73" i="1"/>
  <c r="E74" i="1"/>
  <c r="E75" i="1"/>
  <c r="E77" i="1"/>
  <c r="E78" i="1"/>
  <c r="E79" i="1"/>
  <c r="E81" i="1"/>
  <c r="E82" i="1"/>
  <c r="E83" i="1"/>
  <c r="E86" i="1"/>
  <c r="D85" i="1" s="1"/>
  <c r="D84" i="1" s="1"/>
  <c r="B19" i="3" s="1"/>
  <c r="E87" i="1"/>
  <c r="E88" i="1"/>
  <c r="E89" i="1"/>
  <c r="E91" i="1"/>
  <c r="E92" i="1"/>
  <c r="E93" i="1"/>
  <c r="E94" i="1"/>
  <c r="E95" i="1"/>
  <c r="E96" i="1"/>
  <c r="E5" i="1"/>
  <c r="E6" i="1"/>
  <c r="E7" i="1"/>
  <c r="E8" i="1"/>
  <c r="E9" i="1"/>
  <c r="E4" i="1"/>
  <c r="B20" i="3" l="1"/>
  <c r="D3" i="1"/>
  <c r="D2" i="1" s="1"/>
</calcChain>
</file>

<file path=xl/sharedStrings.xml><?xml version="1.0" encoding="utf-8"?>
<sst xmlns="http://schemas.openxmlformats.org/spreadsheetml/2006/main" count="211" uniqueCount="133">
  <si>
    <t>Self-Assessment Categories</t>
  </si>
  <si>
    <t>Know Well</t>
  </si>
  <si>
    <t>Know a Little</t>
  </si>
  <si>
    <t>No Idea</t>
  </si>
  <si>
    <t>Keep in mind that all exam Objective Domain info/text is copyright by Microsoft.</t>
  </si>
  <si>
    <t>https://github.com/Build5Nines/exam-assessments/blob/master/LICENSE</t>
  </si>
  <si>
    <t>This self assessment is licensed under the MIT License.</t>
  </si>
  <si>
    <t>License</t>
  </si>
  <si>
    <t>https://github.com/Build5Nines/exam-assessments</t>
  </si>
  <si>
    <t>If you have feedback or suggestions on how to improve this tool, please post Issues to the Github project here:</t>
  </si>
  <si>
    <t>Got Feedback?</t>
  </si>
  <si>
    <t>https://twitter.com/deltadan</t>
  </si>
  <si>
    <t>Dan Patrick, General Manager DevOps and Chief Intrastructure Architect at Solliance &amp; Microsoft MVP - Azure</t>
  </si>
  <si>
    <t>https://build5nines.com</t>
  </si>
  <si>
    <t>Chris Pietschmann, Founder, Build5Nines.com &amp; Solution Architect at Solliance &amp; Microsoft MVP - Azure</t>
  </si>
  <si>
    <t>This self-assessment tool was created by:</t>
  </si>
  <si>
    <t>Your Overall Confidence Level</t>
  </si>
  <si>
    <t>Your Confidence Level</t>
  </si>
  <si>
    <t>Objective Domains</t>
  </si>
  <si>
    <t>You can see an overview of you Overall Confidence Level for the Exam Objective Domains below:</t>
  </si>
  <si>
    <t>Happy studying, and good luck on the exam!</t>
  </si>
  <si>
    <t>5. Once your self-assessment is at a high Overall Confidence Level, then you are ready to take the exam with confidence!</t>
  </si>
  <si>
    <t>4. Study each "Task / Topic" that's not set to "Know Well" and highlighted green, then update your confidence level accordingly.</t>
  </si>
  <si>
    <t>3. Review the different exam objective domains to see your level of confidence in each area</t>
  </si>
  <si>
    <t>2. Review the different exam sub-domains to see your level of confidence in each area</t>
  </si>
  <si>
    <t>1. Go to the "Self Assessment" sheet, and mark each "Task / Topic" with your level of confidence.</t>
  </si>
  <si>
    <t>Tips for use:</t>
  </si>
  <si>
    <t>Microsoft Certification Self-Assessment Tool</t>
  </si>
  <si>
    <t>Objective Domain</t>
  </si>
  <si>
    <t>Sub-Domain</t>
  </si>
  <si>
    <t>Task / Topic</t>
  </si>
  <si>
    <t>Confidence Level</t>
  </si>
  <si>
    <t>Rolf McLaughlin, Founder, TheCloud42.com, Cloud Solution Architect &amp; MCT Regional Lead</t>
  </si>
  <si>
    <t>https://TheCloud42.com</t>
  </si>
  <si>
    <t>https://docs.microsoft.com/learn/certifications/exams/ms-100</t>
  </si>
  <si>
    <t>Exam MS-100: Microsoft 365 Identity and Services</t>
  </si>
  <si>
    <t>Design and implement Microsoft 365 services (25-30%)</t>
  </si>
  <si>
    <t>Manage user identity and roles (35-40%)</t>
  </si>
  <si>
    <t>Manage access and authentication (20-25%)</t>
  </si>
  <si>
    <t>Plan Office 365 workloads and applications (10-15%)</t>
  </si>
  <si>
    <t>Self Assessment last updated April 28, 2020</t>
  </si>
  <si>
    <r>
      <t>Design and implement Microsoft 365 services (25-30%)</t>
    </r>
    <r>
      <rPr>
        <sz val="14"/>
        <color rgb="FF1A1A1A"/>
        <rFont val="Segoe UI"/>
        <family val="2"/>
      </rPr>
      <t xml:space="preserve"> </t>
    </r>
  </si>
  <si>
    <t>Manage domains</t>
  </si>
  <si>
    <t>Plan a Microsoft 365 implementation</t>
  </si>
  <si>
    <t>Setup Microsoft 365 tenancy and subscription</t>
  </si>
  <si>
    <t>Manage Microsoft 365 subscription and tenant health</t>
  </si>
  <si>
    <t>Plan migration of users and data</t>
  </si>
  <si>
    <t>Design identity strategy</t>
  </si>
  <si>
    <t>Plan identity synchronization by using Azure AD Connect</t>
  </si>
  <si>
    <t>Manage identity synchronization by using Azure AD Connect</t>
  </si>
  <si>
    <t>Manage Azure AD identities</t>
  </si>
  <si>
    <t>Manage user roles</t>
  </si>
  <si>
    <t>Manage authentication</t>
  </si>
  <si>
    <t>Implement Multi-Factor Authentication (MFA)</t>
  </si>
  <si>
    <t>Configure application access</t>
  </si>
  <si>
    <t>Implement access for external users of Microsoft 365 workloads</t>
  </si>
  <si>
    <t>Plan for Office 365 workload deployment</t>
  </si>
  <si>
    <t>Plan Office 365 applications deployment</t>
  </si>
  <si>
    <t>add and configure additional domains</t>
  </si>
  <si>
    <t>configure user identities for new domain name</t>
  </si>
  <si>
    <t>configure workloads for new domain name</t>
  </si>
  <si>
    <t>design domain name configuration</t>
  </si>
  <si>
    <t>set primary domain name</t>
  </si>
  <si>
    <t>verify custom domain</t>
  </si>
  <si>
    <t>plan for Microsoft 365 on-premises Infrastructure</t>
  </si>
  <si>
    <t>plan identity and authentication solution</t>
  </si>
  <si>
    <t>configure subscription and tenant roles and workload settings</t>
  </si>
  <si>
    <t>evaluate Microsoft 365 for organization</t>
  </si>
  <si>
    <t>plan and create tenant</t>
  </si>
  <si>
    <t>upgrade existing subscriptions to Microsoft 365</t>
  </si>
  <si>
    <t>monitor license allocations</t>
  </si>
  <si>
    <t>evaluate requirements and solution for synchronization</t>
  </si>
  <si>
    <t>evaluate requirements and solution for identity management</t>
  </si>
  <si>
    <t>evaluate requirements and solution for authentication</t>
  </si>
  <si>
    <t>design directory synchronization</t>
  </si>
  <si>
    <t>implement directory synchronization with directory services, federation services, and Azure endpoints</t>
  </si>
  <si>
    <t>monitor Azure AD Connect Health</t>
  </si>
  <si>
    <t>manage Azure AD Connect synchronization</t>
  </si>
  <si>
    <t>configure object filters</t>
  </si>
  <si>
    <t>configure password sync</t>
  </si>
  <si>
    <t>implement multi-forest AD Connect scenarios</t>
  </si>
  <si>
    <t>design authentication method</t>
  </si>
  <si>
    <t>configure authentication</t>
  </si>
  <si>
    <t>implement authentication method</t>
  </si>
  <si>
    <t>manage authentication</t>
  </si>
  <si>
    <t>monitor authentication</t>
  </si>
  <si>
    <t>design an MFA solution</t>
  </si>
  <si>
    <t>configure MFA for apps or users</t>
  </si>
  <si>
    <t>administer MFA users</t>
  </si>
  <si>
    <t>report MFA utilization</t>
  </si>
  <si>
    <t>identify hybrid requirements</t>
  </si>
  <si>
    <t>plan connectivity and data flow for each workload</t>
  </si>
  <si>
    <t>plan for Microsoft 365 workload connectivity</t>
  </si>
  <si>
    <t>plan migration strategy for workloads</t>
  </si>
  <si>
    <t>manage service health alerts</t>
  </si>
  <si>
    <t>create &amp; manage service requests</t>
  </si>
  <si>
    <t>create internal service health response plan</t>
  </si>
  <si>
    <t>monitor service health</t>
  </si>
  <si>
    <t>configure and review reports, including BI, OMS, and Microsoft 365 reporting</t>
  </si>
  <si>
    <t>schedule and review security and compliance reports</t>
  </si>
  <si>
    <t>schedule and review usage metrics</t>
  </si>
  <si>
    <t>identify data to be migrated and method</t>
  </si>
  <si>
    <t>identify users and mailboxes to be migrated and method</t>
  </si>
  <si>
    <t>plan migration of on-prem users and groups</t>
  </si>
  <si>
    <t>import PST Files</t>
  </si>
  <si>
    <t>plan Azure AD identities</t>
  </si>
  <si>
    <t>implement and manage Azure AD self-service password reset</t>
  </si>
  <si>
    <t>manage access reviews</t>
  </si>
  <si>
    <t>manage groups</t>
  </si>
  <si>
    <t>manage passwords</t>
  </si>
  <si>
    <t>manage product licenses</t>
  </si>
  <si>
    <t>manage users</t>
  </si>
  <si>
    <t>perform bulk user management</t>
  </si>
  <si>
    <t>plan user roles</t>
  </si>
  <si>
    <t>allocate roles in workloads</t>
  </si>
  <si>
    <t>configure administrative accounts</t>
  </si>
  <si>
    <t>configure RBAC within Azure AD</t>
  </si>
  <si>
    <t>delegate admin rights</t>
  </si>
  <si>
    <t>manage admin roles</t>
  </si>
  <si>
    <t>configure application registration in Azure AD</t>
  </si>
  <si>
    <t>configure Azure AD application proxy</t>
  </si>
  <si>
    <t>publish enterprise apps in Azure AD</t>
  </si>
  <si>
    <t>create B2B accounts</t>
  </si>
  <si>
    <t>create guest accounts</t>
  </si>
  <si>
    <t>design solutions for external access</t>
  </si>
  <si>
    <t>manage Office 365 software downloads</t>
  </si>
  <si>
    <t>plan for Office 365 apps</t>
  </si>
  <si>
    <t>plan for Office 365 Pro plus apps updates</t>
  </si>
  <si>
    <t>plan for Office 365 Pro plus connectivity</t>
  </si>
  <si>
    <t>plan for Office online</t>
  </si>
  <si>
    <t>plan Office 365 Pro plus deployment</t>
  </si>
  <si>
    <t>manage role allocations by using Azure AD</t>
  </si>
  <si>
    <t>plan security and compliance roles for Microsoft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</si>
</sst>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rgb="FFFFFFFF"/>
      <name val="Calibri"/>
      <family val="2"/>
      <scheme val="minor"/>
    </font>
    <font>
      <b/>
      <sz val="20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44444"/>
      <name val="Calibri"/>
      <family val="2"/>
      <charset val="1"/>
    </font>
    <font>
      <b/>
      <sz val="12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rgb="FF1A1A1A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2" fillId="0" borderId="0" xfId="1" applyFont="1"/>
    <xf numFmtId="0" fontId="1" fillId="0" borderId="0" xfId="1"/>
    <xf numFmtId="0" fontId="3" fillId="2" borderId="0" xfId="1" applyFont="1" applyFill="1"/>
    <xf numFmtId="0" fontId="1" fillId="3" borderId="0" xfId="1" applyFill="1"/>
    <xf numFmtId="0" fontId="3" fillId="4" borderId="0" xfId="1" applyFont="1" applyFill="1"/>
    <xf numFmtId="0" fontId="4" fillId="0" borderId="0" xfId="1" applyFont="1"/>
    <xf numFmtId="0" fontId="5" fillId="0" borderId="0" xfId="2"/>
    <xf numFmtId="0" fontId="6" fillId="0" borderId="0" xfId="1" applyFont="1"/>
    <xf numFmtId="0" fontId="7" fillId="0" borderId="0" xfId="1" applyFont="1"/>
    <xf numFmtId="10" fontId="8" fillId="5" borderId="0" xfId="1" applyNumberFormat="1" applyFont="1" applyFill="1"/>
    <xf numFmtId="0" fontId="9" fillId="5" borderId="0" xfId="1" applyFont="1" applyFill="1"/>
    <xf numFmtId="10" fontId="10" fillId="0" borderId="0" xfId="1" applyNumberFormat="1" applyFont="1"/>
    <xf numFmtId="0" fontId="11" fillId="0" borderId="0" xfId="1" applyFont="1"/>
    <xf numFmtId="0" fontId="12" fillId="5" borderId="0" xfId="1" applyFont="1" applyFill="1"/>
    <xf numFmtId="0" fontId="10" fillId="0" borderId="0" xfId="1" applyFont="1"/>
    <xf numFmtId="0" fontId="13" fillId="0" borderId="0" xfId="1" applyFont="1"/>
    <xf numFmtId="0" fontId="14" fillId="5" borderId="0" xfId="0" applyFont="1" applyFill="1"/>
    <xf numFmtId="0" fontId="7" fillId="0" borderId="0" xfId="0" applyFont="1" applyAlignment="1"/>
    <xf numFmtId="0" fontId="7" fillId="0" borderId="0" xfId="0" applyFont="1"/>
    <xf numFmtId="0" fontId="10" fillId="0" borderId="0" xfId="0" applyFont="1" applyAlignment="1"/>
    <xf numFmtId="0" fontId="10" fillId="0" borderId="0" xfId="0" applyFont="1"/>
    <xf numFmtId="0" fontId="1" fillId="0" borderId="0" xfId="0" applyFont="1" applyAlignment="1"/>
    <xf numFmtId="0" fontId="1" fillId="0" borderId="0" xfId="0" applyFont="1"/>
    <xf numFmtId="10" fontId="7" fillId="0" borderId="0" xfId="0" applyNumberFormat="1" applyFont="1"/>
    <xf numFmtId="10" fontId="10" fillId="0" borderId="0" xfId="0" applyNumberFormat="1" applyFont="1"/>
  </cellXfs>
  <cellStyles count="3">
    <cellStyle name="Hyperlink" xfId="2" builtinId="8"/>
    <cellStyle name="Normal" xfId="0" builtinId="0"/>
    <cellStyle name="Normal 2" xfId="1" xr:uid="{53131793-09E6-461C-8EFA-0A1B2AF0414A}"/>
  </cellStyles>
  <dxfs count="69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uild5Nines/exam-assessments" TargetMode="External"/><Relationship Id="rId2" Type="http://schemas.openxmlformats.org/officeDocument/2006/relationships/hyperlink" Target="https://twitter.com/deltadan" TargetMode="External"/><Relationship Id="rId1" Type="http://schemas.openxmlformats.org/officeDocument/2006/relationships/hyperlink" Target="https://build5nines.com/" TargetMode="External"/><Relationship Id="rId6" Type="http://schemas.openxmlformats.org/officeDocument/2006/relationships/hyperlink" Target="https://thecloud42.com/" TargetMode="External"/><Relationship Id="rId5" Type="http://schemas.openxmlformats.org/officeDocument/2006/relationships/hyperlink" Target="https://docs.microsoft.com/learn/certifications/exams/ms-100" TargetMode="External"/><Relationship Id="rId4" Type="http://schemas.openxmlformats.org/officeDocument/2006/relationships/hyperlink" Target="https://github.com/Build5Nines/exam-assessments/blob/master/LICEN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0D26-65BA-4615-AC6E-5E99075537E5}">
  <dimension ref="A1:D36"/>
  <sheetViews>
    <sheetView tabSelected="1" workbookViewId="0">
      <selection activeCell="B21" sqref="B21"/>
    </sheetView>
  </sheetViews>
  <sheetFormatPr defaultRowHeight="15.75" x14ac:dyDescent="0.25"/>
  <cols>
    <col min="1" max="1" width="59.7109375" style="3" customWidth="1"/>
    <col min="2" max="2" width="22" style="3" bestFit="1" customWidth="1"/>
    <col min="3" max="3" width="18.85546875" style="3" customWidth="1"/>
    <col min="4" max="4" width="28.140625" style="3" bestFit="1" customWidth="1"/>
    <col min="5" max="16384" width="9.140625" style="3"/>
  </cols>
  <sheetData>
    <row r="1" spans="1:2" ht="18.75" x14ac:dyDescent="0.3">
      <c r="A1" s="17" t="s">
        <v>27</v>
      </c>
    </row>
    <row r="2" spans="1:2" x14ac:dyDescent="0.25">
      <c r="A2" s="2" t="s">
        <v>26</v>
      </c>
    </row>
    <row r="3" spans="1:2" x14ac:dyDescent="0.25">
      <c r="A3" s="3" t="s">
        <v>25</v>
      </c>
    </row>
    <row r="4" spans="1:2" x14ac:dyDescent="0.25">
      <c r="A4" s="3" t="s">
        <v>24</v>
      </c>
    </row>
    <row r="5" spans="1:2" x14ac:dyDescent="0.25">
      <c r="A5" s="3" t="s">
        <v>23</v>
      </c>
    </row>
    <row r="6" spans="1:2" x14ac:dyDescent="0.25">
      <c r="A6" s="3" t="s">
        <v>22</v>
      </c>
    </row>
    <row r="7" spans="1:2" x14ac:dyDescent="0.25">
      <c r="A7" s="3" t="s">
        <v>21</v>
      </c>
    </row>
    <row r="8" spans="1:2" x14ac:dyDescent="0.25">
      <c r="A8" s="2" t="s">
        <v>20</v>
      </c>
    </row>
    <row r="10" spans="1:2" x14ac:dyDescent="0.25">
      <c r="A10" s="3" t="s">
        <v>19</v>
      </c>
    </row>
    <row r="12" spans="1:2" s="16" customFormat="1" ht="21" x14ac:dyDescent="0.35">
      <c r="A12" s="9" t="s">
        <v>35</v>
      </c>
    </row>
    <row r="13" spans="1:2" x14ac:dyDescent="0.25">
      <c r="A13" s="8" t="s">
        <v>34</v>
      </c>
    </row>
    <row r="15" spans="1:2" x14ac:dyDescent="0.25">
      <c r="A15" s="15" t="s">
        <v>18</v>
      </c>
      <c r="B15" s="15" t="s">
        <v>17</v>
      </c>
    </row>
    <row r="16" spans="1:2" ht="18.75" x14ac:dyDescent="0.3">
      <c r="A16" s="14" t="s">
        <v>36</v>
      </c>
      <c r="B16" s="13">
        <f>'Self Assessment'!D2</f>
        <v>0</v>
      </c>
    </row>
    <row r="17" spans="1:4" ht="18.75" x14ac:dyDescent="0.3">
      <c r="A17" s="14" t="s">
        <v>37</v>
      </c>
      <c r="B17" s="13">
        <f>'Self Assessment'!D32</f>
        <v>0</v>
      </c>
    </row>
    <row r="18" spans="1:4" ht="18.75" x14ac:dyDescent="0.3">
      <c r="A18" s="14" t="s">
        <v>38</v>
      </c>
      <c r="B18" s="13">
        <f>'Self Assessment'!D64</f>
        <v>0</v>
      </c>
    </row>
    <row r="19" spans="1:4" ht="18.75" x14ac:dyDescent="0.3">
      <c r="A19" s="14" t="s">
        <v>39</v>
      </c>
      <c r="B19" s="13">
        <f>'Self Assessment'!D84</f>
        <v>0</v>
      </c>
    </row>
    <row r="20" spans="1:4" ht="26.25" x14ac:dyDescent="0.4">
      <c r="A20" s="12" t="s">
        <v>16</v>
      </c>
      <c r="B20" s="11">
        <f>SUM(B16:B19)/4</f>
        <v>0</v>
      </c>
    </row>
    <row r="22" spans="1:4" ht="21" x14ac:dyDescent="0.35">
      <c r="A22" s="10" t="s">
        <v>15</v>
      </c>
    </row>
    <row r="23" spans="1:4" x14ac:dyDescent="0.25">
      <c r="A23" s="2" t="s">
        <v>14</v>
      </c>
      <c r="D23" s="8" t="s">
        <v>13</v>
      </c>
    </row>
    <row r="24" spans="1:4" x14ac:dyDescent="0.25">
      <c r="A24" s="2" t="s">
        <v>12</v>
      </c>
      <c r="D24" s="8" t="s">
        <v>11</v>
      </c>
    </row>
    <row r="25" spans="1:4" x14ac:dyDescent="0.25">
      <c r="A25" s="2" t="s">
        <v>32</v>
      </c>
      <c r="D25" s="8" t="s">
        <v>33</v>
      </c>
    </row>
    <row r="27" spans="1:4" ht="21" x14ac:dyDescent="0.35">
      <c r="A27" s="9" t="s">
        <v>10</v>
      </c>
    </row>
    <row r="28" spans="1:4" x14ac:dyDescent="0.25">
      <c r="A28" s="3" t="s">
        <v>9</v>
      </c>
    </row>
    <row r="29" spans="1:4" x14ac:dyDescent="0.25">
      <c r="A29" s="8" t="s">
        <v>8</v>
      </c>
    </row>
    <row r="31" spans="1:4" ht="21" x14ac:dyDescent="0.35">
      <c r="A31" s="9" t="s">
        <v>7</v>
      </c>
    </row>
    <row r="32" spans="1:4" x14ac:dyDescent="0.25">
      <c r="A32" s="3" t="s">
        <v>6</v>
      </c>
    </row>
    <row r="33" spans="1:1" x14ac:dyDescent="0.25">
      <c r="A33" s="8" t="s">
        <v>5</v>
      </c>
    </row>
    <row r="34" spans="1:1" x14ac:dyDescent="0.25">
      <c r="A34" s="3" t="s">
        <v>4</v>
      </c>
    </row>
    <row r="36" spans="1:1" x14ac:dyDescent="0.25">
      <c r="A36" s="7" t="s">
        <v>40</v>
      </c>
    </row>
  </sheetData>
  <conditionalFormatting sqref="B16:B19">
    <cfRule type="cellIs" dxfId="68" priority="9" operator="greaterThan">
      <formula>0.7</formula>
    </cfRule>
  </conditionalFormatting>
  <conditionalFormatting sqref="B16:B19">
    <cfRule type="cellIs" dxfId="67" priority="8" operator="lessThan">
      <formula>0.5</formula>
    </cfRule>
  </conditionalFormatting>
  <conditionalFormatting sqref="B16:B19">
    <cfRule type="cellIs" dxfId="66" priority="7" operator="between">
      <formula>0.5</formula>
      <formula>0.7</formula>
    </cfRule>
  </conditionalFormatting>
  <conditionalFormatting sqref="B20">
    <cfRule type="cellIs" dxfId="65" priority="6" operator="greaterThan">
      <formula>0.7</formula>
    </cfRule>
  </conditionalFormatting>
  <conditionalFormatting sqref="B20">
    <cfRule type="cellIs" dxfId="64" priority="5" operator="lessThan">
      <formula>0.5</formula>
    </cfRule>
  </conditionalFormatting>
  <conditionalFormatting sqref="B20">
    <cfRule type="cellIs" dxfId="63" priority="4" operator="between">
      <formula>0.5</formula>
      <formula>0.7</formula>
    </cfRule>
  </conditionalFormatting>
  <hyperlinks>
    <hyperlink ref="D23" r:id="rId1" xr:uid="{EACC7D9E-7F83-458C-8F58-673A151E44D7}"/>
    <hyperlink ref="D24" r:id="rId2" xr:uid="{07983044-D44C-40D7-B031-44A449E5CFD1}"/>
    <hyperlink ref="A29" r:id="rId3" xr:uid="{387EB212-4436-44A3-8EAC-64C6D0AD65AA}"/>
    <hyperlink ref="A33" r:id="rId4" xr:uid="{045D0B74-3506-473F-A6BD-41C8D986FFFA}"/>
    <hyperlink ref="A13" r:id="rId5" xr:uid="{FFA409A4-E101-4410-ABB7-6D0F076BA9B8}"/>
    <hyperlink ref="D25" r:id="rId6" xr:uid="{423C29FF-2809-4F44-BBB4-4F614F3EA4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1722-C888-4438-AEAE-DF7288158105}">
  <dimension ref="A1:E96"/>
  <sheetViews>
    <sheetView workbookViewId="0">
      <selection activeCell="E1" sqref="E1:E1048576"/>
    </sheetView>
  </sheetViews>
  <sheetFormatPr defaultRowHeight="21" x14ac:dyDescent="0.35"/>
  <cols>
    <col min="1" max="1" width="29" style="19" customWidth="1"/>
    <col min="2" max="2" width="34.5703125" style="21" customWidth="1"/>
    <col min="3" max="3" width="69.7109375" style="23" bestFit="1" customWidth="1"/>
    <col min="4" max="4" width="20.85546875" style="1" bestFit="1" customWidth="1"/>
    <col min="5" max="5" width="9.140625" style="1" hidden="1" customWidth="1"/>
    <col min="6" max="6" width="16.85546875" style="1" customWidth="1"/>
    <col min="7" max="16384" width="9.140625" style="1"/>
  </cols>
  <sheetData>
    <row r="1" spans="1:5" s="18" customFormat="1" ht="18.75" x14ac:dyDescent="0.3">
      <c r="A1" s="18" t="s">
        <v>28</v>
      </c>
      <c r="B1" s="18" t="s">
        <v>29</v>
      </c>
      <c r="C1" s="18" t="s">
        <v>30</v>
      </c>
      <c r="D1" s="18" t="s">
        <v>31</v>
      </c>
    </row>
    <row r="2" spans="1:5" x14ac:dyDescent="0.35">
      <c r="A2" s="20" t="s">
        <v>41</v>
      </c>
      <c r="D2" s="25">
        <f>SUM(D3,D10,D13,D19,D27)/E2</f>
        <v>0</v>
      </c>
      <c r="E2" s="1">
        <f>COUNTA(B3:B31)</f>
        <v>5</v>
      </c>
    </row>
    <row r="3" spans="1:5" x14ac:dyDescent="0.35">
      <c r="B3" s="22" t="s">
        <v>42</v>
      </c>
      <c r="D3" s="26">
        <f>SUM(E4:E9)/E3</f>
        <v>0</v>
      </c>
      <c r="E3" s="1">
        <f>COUNTA(C4:C9)</f>
        <v>6</v>
      </c>
    </row>
    <row r="4" spans="1:5" x14ac:dyDescent="0.35">
      <c r="B4" s="22"/>
      <c r="C4" s="24" t="s">
        <v>58</v>
      </c>
      <c r="D4" t="s">
        <v>3</v>
      </c>
      <c r="E4" s="1">
        <f>IF(D4="Know Well",1,IF(D4="Know a Little",0.5,0))</f>
        <v>0</v>
      </c>
    </row>
    <row r="5" spans="1:5" x14ac:dyDescent="0.35">
      <c r="B5" s="22"/>
      <c r="C5" s="24" t="s">
        <v>59</v>
      </c>
      <c r="D5" t="s">
        <v>3</v>
      </c>
      <c r="E5" s="1">
        <f t="shared" ref="E5:E68" si="0">IF(D5="Know Well",1,IF(D5="Know a Little",0.5,0))</f>
        <v>0</v>
      </c>
    </row>
    <row r="6" spans="1:5" x14ac:dyDescent="0.35">
      <c r="B6" s="22"/>
      <c r="C6" s="24" t="s">
        <v>60</v>
      </c>
      <c r="D6" t="s">
        <v>3</v>
      </c>
      <c r="E6" s="1">
        <f t="shared" si="0"/>
        <v>0</v>
      </c>
    </row>
    <row r="7" spans="1:5" x14ac:dyDescent="0.35">
      <c r="B7" s="22"/>
      <c r="C7" s="24" t="s">
        <v>61</v>
      </c>
      <c r="D7" t="s">
        <v>3</v>
      </c>
      <c r="E7" s="1">
        <f t="shared" si="0"/>
        <v>0</v>
      </c>
    </row>
    <row r="8" spans="1:5" x14ac:dyDescent="0.35">
      <c r="B8" s="22"/>
      <c r="C8" s="24" t="s">
        <v>62</v>
      </c>
      <c r="D8" t="s">
        <v>3</v>
      </c>
      <c r="E8" s="1">
        <f t="shared" si="0"/>
        <v>0</v>
      </c>
    </row>
    <row r="9" spans="1:5" x14ac:dyDescent="0.35">
      <c r="B9" s="22"/>
      <c r="C9" s="24" t="s">
        <v>63</v>
      </c>
      <c r="D9" t="s">
        <v>3</v>
      </c>
      <c r="E9" s="1">
        <f t="shared" si="0"/>
        <v>0</v>
      </c>
    </row>
    <row r="10" spans="1:5" x14ac:dyDescent="0.35">
      <c r="B10" s="22" t="s">
        <v>43</v>
      </c>
      <c r="C10" s="24"/>
      <c r="D10" s="26">
        <f>SUM(E11:E12)/E10</f>
        <v>0</v>
      </c>
      <c r="E10" s="1">
        <f>COUNTA(C11:C12)</f>
        <v>2</v>
      </c>
    </row>
    <row r="11" spans="1:5" x14ac:dyDescent="0.35">
      <c r="B11" s="22"/>
      <c r="C11" s="24" t="s">
        <v>64</v>
      </c>
      <c r="D11" t="s">
        <v>3</v>
      </c>
      <c r="E11" s="1">
        <f t="shared" si="0"/>
        <v>0</v>
      </c>
    </row>
    <row r="12" spans="1:5" x14ac:dyDescent="0.35">
      <c r="B12" s="22"/>
      <c r="C12" s="24" t="s">
        <v>65</v>
      </c>
      <c r="D12" t="s">
        <v>3</v>
      </c>
      <c r="E12" s="1">
        <f t="shared" si="0"/>
        <v>0</v>
      </c>
    </row>
    <row r="13" spans="1:5" x14ac:dyDescent="0.35">
      <c r="B13" s="22" t="s">
        <v>44</v>
      </c>
      <c r="C13" s="24"/>
      <c r="D13" s="26">
        <f>SUM(E14:E18)/E13</f>
        <v>0</v>
      </c>
      <c r="E13" s="1">
        <f>COUNTA(C14:C18)</f>
        <v>5</v>
      </c>
    </row>
    <row r="14" spans="1:5" x14ac:dyDescent="0.35">
      <c r="B14" s="22"/>
      <c r="C14" s="24" t="s">
        <v>66</v>
      </c>
      <c r="D14" t="s">
        <v>3</v>
      </c>
      <c r="E14" s="1">
        <f t="shared" si="0"/>
        <v>0</v>
      </c>
    </row>
    <row r="15" spans="1:5" x14ac:dyDescent="0.35">
      <c r="B15" s="22"/>
      <c r="C15" s="24" t="s">
        <v>67</v>
      </c>
      <c r="D15" t="s">
        <v>3</v>
      </c>
      <c r="E15" s="1">
        <f t="shared" si="0"/>
        <v>0</v>
      </c>
    </row>
    <row r="16" spans="1:5" x14ac:dyDescent="0.35">
      <c r="B16" s="22"/>
      <c r="C16" s="24" t="s">
        <v>68</v>
      </c>
      <c r="D16" t="s">
        <v>3</v>
      </c>
      <c r="E16" s="1">
        <f t="shared" si="0"/>
        <v>0</v>
      </c>
    </row>
    <row r="17" spans="1:5" x14ac:dyDescent="0.35">
      <c r="B17" s="22"/>
      <c r="C17" s="24" t="s">
        <v>69</v>
      </c>
      <c r="D17" t="s">
        <v>3</v>
      </c>
      <c r="E17" s="1">
        <f t="shared" si="0"/>
        <v>0</v>
      </c>
    </row>
    <row r="18" spans="1:5" x14ac:dyDescent="0.35">
      <c r="B18" s="22"/>
      <c r="C18" s="24" t="s">
        <v>70</v>
      </c>
      <c r="D18" t="s">
        <v>3</v>
      </c>
      <c r="E18" s="1">
        <f t="shared" si="0"/>
        <v>0</v>
      </c>
    </row>
    <row r="19" spans="1:5" x14ac:dyDescent="0.35">
      <c r="B19" s="22" t="s">
        <v>45</v>
      </c>
      <c r="C19" s="24"/>
      <c r="D19" s="26">
        <f>SUM(E20:E21)/E19</f>
        <v>0</v>
      </c>
      <c r="E19" s="1">
        <f>COUNTA(C20:C26)</f>
        <v>7</v>
      </c>
    </row>
    <row r="20" spans="1:5" x14ac:dyDescent="0.35">
      <c r="B20" s="22"/>
      <c r="C20" s="24" t="s">
        <v>94</v>
      </c>
      <c r="D20" t="s">
        <v>3</v>
      </c>
      <c r="E20" s="1">
        <f t="shared" si="0"/>
        <v>0</v>
      </c>
    </row>
    <row r="21" spans="1:5" x14ac:dyDescent="0.35">
      <c r="B21" s="22"/>
      <c r="C21" s="24" t="s">
        <v>95</v>
      </c>
      <c r="D21" t="s">
        <v>3</v>
      </c>
      <c r="E21" s="1">
        <f t="shared" si="0"/>
        <v>0</v>
      </c>
    </row>
    <row r="22" spans="1:5" x14ac:dyDescent="0.35">
      <c r="B22" s="22"/>
      <c r="C22" s="24" t="s">
        <v>96</v>
      </c>
      <c r="D22" t="s">
        <v>3</v>
      </c>
      <c r="E22" s="1">
        <v>4</v>
      </c>
    </row>
    <row r="23" spans="1:5" x14ac:dyDescent="0.35">
      <c r="B23" s="22"/>
      <c r="C23" s="24" t="s">
        <v>97</v>
      </c>
      <c r="D23" t="s">
        <v>3</v>
      </c>
      <c r="E23" s="1">
        <f t="shared" si="0"/>
        <v>0</v>
      </c>
    </row>
    <row r="24" spans="1:5" x14ac:dyDescent="0.35">
      <c r="B24" s="22"/>
      <c r="C24" s="24" t="s">
        <v>98</v>
      </c>
      <c r="D24" t="s">
        <v>3</v>
      </c>
      <c r="E24" s="1">
        <f t="shared" si="0"/>
        <v>0</v>
      </c>
    </row>
    <row r="25" spans="1:5" x14ac:dyDescent="0.35">
      <c r="B25" s="22"/>
      <c r="C25" s="24" t="s">
        <v>99</v>
      </c>
      <c r="D25" t="s">
        <v>3</v>
      </c>
      <c r="E25" s="1">
        <f t="shared" si="0"/>
        <v>0</v>
      </c>
    </row>
    <row r="26" spans="1:5" x14ac:dyDescent="0.35">
      <c r="B26" s="22"/>
      <c r="C26" s="24" t="s">
        <v>100</v>
      </c>
      <c r="D26" t="s">
        <v>3</v>
      </c>
      <c r="E26" s="1">
        <f t="shared" si="0"/>
        <v>0</v>
      </c>
    </row>
    <row r="27" spans="1:5" x14ac:dyDescent="0.35">
      <c r="B27" s="22" t="s">
        <v>46</v>
      </c>
      <c r="D27" s="26">
        <f>SUM(E28:E31)/E27</f>
        <v>0</v>
      </c>
      <c r="E27" s="1">
        <f>COUNTA(C28:C31)</f>
        <v>4</v>
      </c>
    </row>
    <row r="28" spans="1:5" x14ac:dyDescent="0.35">
      <c r="B28" s="22"/>
      <c r="C28" s="24" t="s">
        <v>101</v>
      </c>
      <c r="D28" t="s">
        <v>3</v>
      </c>
      <c r="E28" s="1">
        <f t="shared" si="0"/>
        <v>0</v>
      </c>
    </row>
    <row r="29" spans="1:5" x14ac:dyDescent="0.35">
      <c r="B29" s="22"/>
      <c r="C29" s="24" t="s">
        <v>102</v>
      </c>
      <c r="D29" t="s">
        <v>3</v>
      </c>
      <c r="E29" s="1">
        <f t="shared" si="0"/>
        <v>0</v>
      </c>
    </row>
    <row r="30" spans="1:5" x14ac:dyDescent="0.35">
      <c r="B30" s="22"/>
      <c r="C30" s="24" t="s">
        <v>103</v>
      </c>
      <c r="D30" t="s">
        <v>3</v>
      </c>
      <c r="E30" s="1">
        <f t="shared" si="0"/>
        <v>0</v>
      </c>
    </row>
    <row r="31" spans="1:5" x14ac:dyDescent="0.35">
      <c r="B31" s="22"/>
      <c r="C31" s="24" t="s">
        <v>104</v>
      </c>
      <c r="D31" t="s">
        <v>3</v>
      </c>
      <c r="E31" s="1">
        <f t="shared" si="0"/>
        <v>0</v>
      </c>
    </row>
    <row r="32" spans="1:5" x14ac:dyDescent="0.35">
      <c r="A32" s="20" t="s">
        <v>37</v>
      </c>
      <c r="C32" s="24"/>
      <c r="D32" s="25">
        <f>SUM(D33,D37,D40,D46,D55)/E32</f>
        <v>0</v>
      </c>
      <c r="E32" s="1">
        <f>COUNTA(B33:B63)</f>
        <v>5</v>
      </c>
    </row>
    <row r="33" spans="2:5" x14ac:dyDescent="0.35">
      <c r="B33" s="22" t="s">
        <v>47</v>
      </c>
      <c r="C33" s="24"/>
      <c r="D33" s="26">
        <f>SUM(E34:E36)/E33</f>
        <v>0</v>
      </c>
      <c r="E33" s="1">
        <f>COUNTA(C34:C36)</f>
        <v>3</v>
      </c>
    </row>
    <row r="34" spans="2:5" x14ac:dyDescent="0.35">
      <c r="B34" s="22"/>
      <c r="C34" s="24" t="s">
        <v>71</v>
      </c>
      <c r="D34" t="s">
        <v>3</v>
      </c>
      <c r="E34" s="1">
        <f t="shared" si="0"/>
        <v>0</v>
      </c>
    </row>
    <row r="35" spans="2:5" x14ac:dyDescent="0.35">
      <c r="B35" s="22"/>
      <c r="C35" s="24" t="s">
        <v>72</v>
      </c>
      <c r="D35" t="s">
        <v>3</v>
      </c>
      <c r="E35" s="1">
        <f t="shared" si="0"/>
        <v>0</v>
      </c>
    </row>
    <row r="36" spans="2:5" x14ac:dyDescent="0.35">
      <c r="B36" s="22"/>
      <c r="C36" s="24" t="s">
        <v>73</v>
      </c>
      <c r="D36" t="s">
        <v>3</v>
      </c>
      <c r="E36" s="1">
        <f t="shared" si="0"/>
        <v>0</v>
      </c>
    </row>
    <row r="37" spans="2:5" x14ac:dyDescent="0.35">
      <c r="B37" s="22" t="s">
        <v>48</v>
      </c>
      <c r="C37" s="24"/>
      <c r="D37" s="26">
        <f>SUM(E38:E39)/E37</f>
        <v>0</v>
      </c>
      <c r="E37" s="1">
        <f>COUNTA(C38:C39)</f>
        <v>2</v>
      </c>
    </row>
    <row r="38" spans="2:5" x14ac:dyDescent="0.35">
      <c r="B38" s="22"/>
      <c r="C38" s="24" t="s">
        <v>74</v>
      </c>
      <c r="D38" t="s">
        <v>3</v>
      </c>
      <c r="E38" s="1">
        <f t="shared" si="0"/>
        <v>0</v>
      </c>
    </row>
    <row r="39" spans="2:5" x14ac:dyDescent="0.35">
      <c r="B39" s="22"/>
      <c r="C39" s="24" t="s">
        <v>75</v>
      </c>
      <c r="D39" t="s">
        <v>3</v>
      </c>
      <c r="E39" s="1">
        <f t="shared" si="0"/>
        <v>0</v>
      </c>
    </row>
    <row r="40" spans="2:5" x14ac:dyDescent="0.35">
      <c r="B40" s="22" t="s">
        <v>49</v>
      </c>
      <c r="C40" s="24"/>
      <c r="D40" s="26">
        <f>SUM(E41:E45)/E40</f>
        <v>0</v>
      </c>
      <c r="E40" s="1">
        <f>COUNTA(C41:C45)</f>
        <v>5</v>
      </c>
    </row>
    <row r="41" spans="2:5" x14ac:dyDescent="0.35">
      <c r="B41" s="22"/>
      <c r="C41" s="24" t="s">
        <v>76</v>
      </c>
      <c r="D41" t="s">
        <v>3</v>
      </c>
      <c r="E41" s="1">
        <f t="shared" si="0"/>
        <v>0</v>
      </c>
    </row>
    <row r="42" spans="2:5" x14ac:dyDescent="0.35">
      <c r="B42" s="22"/>
      <c r="C42" s="24" t="s">
        <v>77</v>
      </c>
      <c r="D42" t="s">
        <v>3</v>
      </c>
      <c r="E42" s="1">
        <f t="shared" si="0"/>
        <v>0</v>
      </c>
    </row>
    <row r="43" spans="2:5" x14ac:dyDescent="0.35">
      <c r="B43" s="22"/>
      <c r="C43" s="24" t="s">
        <v>78</v>
      </c>
      <c r="D43" t="s">
        <v>3</v>
      </c>
      <c r="E43" s="1">
        <f t="shared" si="0"/>
        <v>0</v>
      </c>
    </row>
    <row r="44" spans="2:5" x14ac:dyDescent="0.35">
      <c r="B44" s="22"/>
      <c r="C44" s="24" t="s">
        <v>79</v>
      </c>
      <c r="D44" t="s">
        <v>3</v>
      </c>
      <c r="E44" s="1">
        <f t="shared" si="0"/>
        <v>0</v>
      </c>
    </row>
    <row r="45" spans="2:5" x14ac:dyDescent="0.35">
      <c r="B45" s="22"/>
      <c r="C45" s="24" t="s">
        <v>80</v>
      </c>
      <c r="D45" t="s">
        <v>3</v>
      </c>
      <c r="E45" s="1">
        <f t="shared" si="0"/>
        <v>0</v>
      </c>
    </row>
    <row r="46" spans="2:5" x14ac:dyDescent="0.35">
      <c r="B46" s="22" t="s">
        <v>50</v>
      </c>
      <c r="D46" s="26">
        <f>SUM(E47:E54)/E46</f>
        <v>0</v>
      </c>
      <c r="E46" s="1">
        <f>COUNTA(C47:C54)</f>
        <v>8</v>
      </c>
    </row>
    <row r="47" spans="2:5" x14ac:dyDescent="0.35">
      <c r="B47" s="22"/>
      <c r="C47" s="24" t="s">
        <v>105</v>
      </c>
      <c r="D47" t="s">
        <v>3</v>
      </c>
      <c r="E47" s="1">
        <f t="shared" si="0"/>
        <v>0</v>
      </c>
    </row>
    <row r="48" spans="2:5" x14ac:dyDescent="0.35">
      <c r="B48" s="22"/>
      <c r="C48" s="24" t="s">
        <v>106</v>
      </c>
      <c r="D48" t="s">
        <v>3</v>
      </c>
      <c r="E48" s="1">
        <f t="shared" si="0"/>
        <v>0</v>
      </c>
    </row>
    <row r="49" spans="1:5" x14ac:dyDescent="0.35">
      <c r="B49" s="22"/>
      <c r="C49" s="24" t="s">
        <v>107</v>
      </c>
      <c r="D49" t="s">
        <v>3</v>
      </c>
      <c r="E49" s="1">
        <f t="shared" si="0"/>
        <v>0</v>
      </c>
    </row>
    <row r="50" spans="1:5" x14ac:dyDescent="0.35">
      <c r="B50" s="22"/>
      <c r="C50" s="24" t="s">
        <v>108</v>
      </c>
      <c r="D50" t="s">
        <v>3</v>
      </c>
      <c r="E50" s="1">
        <f t="shared" si="0"/>
        <v>0</v>
      </c>
    </row>
    <row r="51" spans="1:5" x14ac:dyDescent="0.35">
      <c r="B51" s="22"/>
      <c r="C51" s="24" t="s">
        <v>109</v>
      </c>
      <c r="D51" t="s">
        <v>3</v>
      </c>
      <c r="E51" s="1">
        <f t="shared" si="0"/>
        <v>0</v>
      </c>
    </row>
    <row r="52" spans="1:5" x14ac:dyDescent="0.35">
      <c r="B52" s="22"/>
      <c r="C52" s="24" t="s">
        <v>110</v>
      </c>
      <c r="D52" t="s">
        <v>3</v>
      </c>
      <c r="E52" s="1">
        <f t="shared" si="0"/>
        <v>0</v>
      </c>
    </row>
    <row r="53" spans="1:5" x14ac:dyDescent="0.35">
      <c r="B53" s="22"/>
      <c r="C53" s="24" t="s">
        <v>111</v>
      </c>
      <c r="D53" t="s">
        <v>3</v>
      </c>
      <c r="E53" s="1">
        <f t="shared" si="0"/>
        <v>0</v>
      </c>
    </row>
    <row r="54" spans="1:5" x14ac:dyDescent="0.35">
      <c r="B54" s="22"/>
      <c r="C54" s="24" t="s">
        <v>112</v>
      </c>
      <c r="D54" t="s">
        <v>3</v>
      </c>
      <c r="E54" s="1">
        <f t="shared" si="0"/>
        <v>0</v>
      </c>
    </row>
    <row r="55" spans="1:5" x14ac:dyDescent="0.35">
      <c r="B55" s="22" t="s">
        <v>51</v>
      </c>
      <c r="C55" s="24"/>
      <c r="D55" s="26">
        <f>SUM(E56:E63)/E55</f>
        <v>0</v>
      </c>
      <c r="E55" s="1">
        <f>COUNTA(C56:C63)</f>
        <v>8</v>
      </c>
    </row>
    <row r="56" spans="1:5" x14ac:dyDescent="0.35">
      <c r="B56" s="22"/>
      <c r="C56" s="24" t="s">
        <v>113</v>
      </c>
      <c r="D56" t="s">
        <v>3</v>
      </c>
      <c r="E56" s="1">
        <f t="shared" si="0"/>
        <v>0</v>
      </c>
    </row>
    <row r="57" spans="1:5" x14ac:dyDescent="0.35">
      <c r="B57" s="22"/>
      <c r="C57" s="24" t="s">
        <v>114</v>
      </c>
      <c r="D57" t="s">
        <v>3</v>
      </c>
      <c r="E57" s="1">
        <f t="shared" si="0"/>
        <v>0</v>
      </c>
    </row>
    <row r="58" spans="1:5" x14ac:dyDescent="0.35">
      <c r="B58" s="22"/>
      <c r="C58" s="24" t="s">
        <v>115</v>
      </c>
      <c r="D58" t="s">
        <v>3</v>
      </c>
      <c r="E58" s="1">
        <f t="shared" si="0"/>
        <v>0</v>
      </c>
    </row>
    <row r="59" spans="1:5" x14ac:dyDescent="0.35">
      <c r="B59" s="22"/>
      <c r="C59" s="24" t="s">
        <v>116</v>
      </c>
      <c r="D59" t="s">
        <v>3</v>
      </c>
      <c r="E59" s="1">
        <f t="shared" si="0"/>
        <v>0</v>
      </c>
    </row>
    <row r="60" spans="1:5" x14ac:dyDescent="0.35">
      <c r="B60" s="22"/>
      <c r="C60" s="24" t="s">
        <v>117</v>
      </c>
      <c r="D60" t="s">
        <v>3</v>
      </c>
      <c r="E60" s="1">
        <f t="shared" si="0"/>
        <v>0</v>
      </c>
    </row>
    <row r="61" spans="1:5" x14ac:dyDescent="0.35">
      <c r="B61" s="22"/>
      <c r="C61" s="24" t="s">
        <v>118</v>
      </c>
      <c r="D61" t="s">
        <v>3</v>
      </c>
      <c r="E61" s="1">
        <f t="shared" si="0"/>
        <v>0</v>
      </c>
    </row>
    <row r="62" spans="1:5" x14ac:dyDescent="0.35">
      <c r="B62" s="22"/>
      <c r="C62" s="24" t="s">
        <v>131</v>
      </c>
      <c r="D62" t="s">
        <v>3</v>
      </c>
      <c r="E62" s="1">
        <f t="shared" si="0"/>
        <v>0</v>
      </c>
    </row>
    <row r="63" spans="1:5" x14ac:dyDescent="0.35">
      <c r="B63" s="22"/>
      <c r="C63" s="24" t="s">
        <v>132</v>
      </c>
      <c r="D63" t="s">
        <v>3</v>
      </c>
      <c r="E63" s="1">
        <f t="shared" si="0"/>
        <v>0</v>
      </c>
    </row>
    <row r="64" spans="1:5" x14ac:dyDescent="0.35">
      <c r="A64" s="20" t="s">
        <v>38</v>
      </c>
      <c r="C64" s="24"/>
      <c r="D64" s="25">
        <f>SUM(D65,D71,D76,D80)/E64</f>
        <v>0</v>
      </c>
      <c r="E64" s="1">
        <f>COUNTA(B65:B83)</f>
        <v>4</v>
      </c>
    </row>
    <row r="65" spans="2:5" x14ac:dyDescent="0.35">
      <c r="B65" s="22" t="s">
        <v>52</v>
      </c>
      <c r="C65" s="24"/>
      <c r="D65" s="26">
        <f>SUM(E66:E68)/E65</f>
        <v>0</v>
      </c>
      <c r="E65" s="1">
        <f>COUNTA(C66:C70)</f>
        <v>5</v>
      </c>
    </row>
    <row r="66" spans="2:5" x14ac:dyDescent="0.35">
      <c r="B66" s="22"/>
      <c r="C66" s="24" t="s">
        <v>81</v>
      </c>
      <c r="D66" t="s">
        <v>3</v>
      </c>
      <c r="E66" s="1">
        <f t="shared" si="0"/>
        <v>0</v>
      </c>
    </row>
    <row r="67" spans="2:5" x14ac:dyDescent="0.35">
      <c r="B67" s="22"/>
      <c r="C67" s="24" t="s">
        <v>82</v>
      </c>
      <c r="D67" t="s">
        <v>3</v>
      </c>
      <c r="E67" s="1">
        <f t="shared" si="0"/>
        <v>0</v>
      </c>
    </row>
    <row r="68" spans="2:5" x14ac:dyDescent="0.35">
      <c r="B68" s="22"/>
      <c r="C68" s="24" t="s">
        <v>83</v>
      </c>
      <c r="D68" t="s">
        <v>3</v>
      </c>
      <c r="E68" s="1">
        <f t="shared" si="0"/>
        <v>0</v>
      </c>
    </row>
    <row r="69" spans="2:5" x14ac:dyDescent="0.35">
      <c r="B69" s="22"/>
      <c r="C69" s="24" t="s">
        <v>84</v>
      </c>
      <c r="D69" t="s">
        <v>3</v>
      </c>
      <c r="E69" s="1">
        <f t="shared" ref="E69:E96" si="1">IF(D69="Know Well",1,IF(D69="Know a Little",0.5,0))</f>
        <v>0</v>
      </c>
    </row>
    <row r="70" spans="2:5" x14ac:dyDescent="0.35">
      <c r="B70" s="22"/>
      <c r="C70" s="24" t="s">
        <v>85</v>
      </c>
      <c r="D70" t="s">
        <v>3</v>
      </c>
      <c r="E70" s="1">
        <f t="shared" si="1"/>
        <v>0</v>
      </c>
    </row>
    <row r="71" spans="2:5" x14ac:dyDescent="0.35">
      <c r="B71" s="22" t="s">
        <v>53</v>
      </c>
      <c r="C71" s="24"/>
      <c r="D71" s="26">
        <f>SUM(E72:E75)/E71</f>
        <v>0</v>
      </c>
      <c r="E71" s="1">
        <f>COUNTA(C72:C75)</f>
        <v>4</v>
      </c>
    </row>
    <row r="72" spans="2:5" x14ac:dyDescent="0.35">
      <c r="B72" s="22"/>
      <c r="C72" s="24" t="s">
        <v>86</v>
      </c>
      <c r="D72" t="s">
        <v>3</v>
      </c>
      <c r="E72" s="1">
        <f t="shared" si="1"/>
        <v>0</v>
      </c>
    </row>
    <row r="73" spans="2:5" x14ac:dyDescent="0.35">
      <c r="B73" s="22"/>
      <c r="C73" s="24" t="s">
        <v>87</v>
      </c>
      <c r="D73" t="s">
        <v>3</v>
      </c>
      <c r="E73" s="1">
        <f t="shared" si="1"/>
        <v>0</v>
      </c>
    </row>
    <row r="74" spans="2:5" x14ac:dyDescent="0.35">
      <c r="B74" s="22"/>
      <c r="C74" s="24" t="s">
        <v>88</v>
      </c>
      <c r="D74" t="s">
        <v>3</v>
      </c>
      <c r="E74" s="1">
        <f t="shared" si="1"/>
        <v>0</v>
      </c>
    </row>
    <row r="75" spans="2:5" x14ac:dyDescent="0.35">
      <c r="B75" s="22"/>
      <c r="C75" s="24" t="s">
        <v>89</v>
      </c>
      <c r="D75" t="s">
        <v>3</v>
      </c>
      <c r="E75" s="1">
        <f t="shared" si="1"/>
        <v>0</v>
      </c>
    </row>
    <row r="76" spans="2:5" x14ac:dyDescent="0.35">
      <c r="B76" s="22" t="s">
        <v>54</v>
      </c>
      <c r="C76" s="24"/>
      <c r="D76" s="26">
        <f>SUM(E77:E79)/E76</f>
        <v>0</v>
      </c>
      <c r="E76" s="1">
        <f>COUNTA(C77:C79)</f>
        <v>3</v>
      </c>
    </row>
    <row r="77" spans="2:5" x14ac:dyDescent="0.35">
      <c r="B77" s="22"/>
      <c r="C77" s="24" t="s">
        <v>119</v>
      </c>
      <c r="D77" t="s">
        <v>3</v>
      </c>
      <c r="E77" s="1">
        <f t="shared" si="1"/>
        <v>0</v>
      </c>
    </row>
    <row r="78" spans="2:5" x14ac:dyDescent="0.35">
      <c r="B78" s="22"/>
      <c r="C78" s="24" t="s">
        <v>120</v>
      </c>
      <c r="D78" t="s">
        <v>3</v>
      </c>
      <c r="E78" s="1">
        <f t="shared" si="1"/>
        <v>0</v>
      </c>
    </row>
    <row r="79" spans="2:5" x14ac:dyDescent="0.35">
      <c r="B79" s="22"/>
      <c r="C79" s="24" t="s">
        <v>121</v>
      </c>
      <c r="D79" t="s">
        <v>3</v>
      </c>
      <c r="E79" s="1">
        <f t="shared" si="1"/>
        <v>0</v>
      </c>
    </row>
    <row r="80" spans="2:5" x14ac:dyDescent="0.35">
      <c r="B80" s="22" t="s">
        <v>55</v>
      </c>
      <c r="C80" s="24"/>
      <c r="D80" s="26">
        <f>SUM(E81:E83)/E80</f>
        <v>0</v>
      </c>
      <c r="E80" s="1">
        <f>COUNTA(C81:C83)</f>
        <v>3</v>
      </c>
    </row>
    <row r="81" spans="1:5" x14ac:dyDescent="0.35">
      <c r="B81" s="22"/>
      <c r="C81" s="24" t="s">
        <v>122</v>
      </c>
      <c r="D81" t="s">
        <v>3</v>
      </c>
      <c r="E81" s="1">
        <f t="shared" si="1"/>
        <v>0</v>
      </c>
    </row>
    <row r="82" spans="1:5" x14ac:dyDescent="0.35">
      <c r="B82" s="22"/>
      <c r="C82" s="24" t="s">
        <v>123</v>
      </c>
      <c r="D82" t="s">
        <v>3</v>
      </c>
      <c r="E82" s="1">
        <f t="shared" si="1"/>
        <v>0</v>
      </c>
    </row>
    <row r="83" spans="1:5" x14ac:dyDescent="0.35">
      <c r="B83" s="22"/>
      <c r="C83" s="24" t="s">
        <v>124</v>
      </c>
      <c r="D83" t="s">
        <v>3</v>
      </c>
      <c r="E83" s="1">
        <f t="shared" si="1"/>
        <v>0</v>
      </c>
    </row>
    <row r="84" spans="1:5" x14ac:dyDescent="0.35">
      <c r="A84" s="20" t="s">
        <v>39</v>
      </c>
      <c r="D84" s="25">
        <f>SUM(D85,D90)/E84</f>
        <v>0</v>
      </c>
      <c r="E84" s="1">
        <f>COUNTA(B85:B96)</f>
        <v>2</v>
      </c>
    </row>
    <row r="85" spans="1:5" x14ac:dyDescent="0.35">
      <c r="B85" s="22" t="s">
        <v>56</v>
      </c>
      <c r="D85" s="26">
        <f>SUM(E86:E88)/E85</f>
        <v>0</v>
      </c>
      <c r="E85" s="1">
        <f>COUNTA(C86:C89)</f>
        <v>4</v>
      </c>
    </row>
    <row r="86" spans="1:5" x14ac:dyDescent="0.35">
      <c r="B86" s="22"/>
      <c r="C86" s="24" t="s">
        <v>90</v>
      </c>
      <c r="D86" t="s">
        <v>3</v>
      </c>
      <c r="E86" s="1">
        <f t="shared" si="1"/>
        <v>0</v>
      </c>
    </row>
    <row r="87" spans="1:5" x14ac:dyDescent="0.35">
      <c r="B87" s="22"/>
      <c r="C87" s="24" t="s">
        <v>91</v>
      </c>
      <c r="D87" t="s">
        <v>3</v>
      </c>
      <c r="E87" s="1">
        <f t="shared" si="1"/>
        <v>0</v>
      </c>
    </row>
    <row r="88" spans="1:5" x14ac:dyDescent="0.35">
      <c r="B88" s="22"/>
      <c r="C88" s="24" t="s">
        <v>92</v>
      </c>
      <c r="D88" t="s">
        <v>3</v>
      </c>
      <c r="E88" s="1">
        <f t="shared" si="1"/>
        <v>0</v>
      </c>
    </row>
    <row r="89" spans="1:5" x14ac:dyDescent="0.35">
      <c r="B89" s="22"/>
      <c r="C89" s="24" t="s">
        <v>93</v>
      </c>
      <c r="D89" t="s">
        <v>3</v>
      </c>
      <c r="E89" s="1">
        <f t="shared" si="1"/>
        <v>0</v>
      </c>
    </row>
    <row r="90" spans="1:5" x14ac:dyDescent="0.35">
      <c r="B90" s="22" t="s">
        <v>57</v>
      </c>
      <c r="D90" s="26">
        <f>SUM(E91:E96)/E90</f>
        <v>0</v>
      </c>
      <c r="E90" s="1">
        <f>COUNTA(C91:C96)</f>
        <v>6</v>
      </c>
    </row>
    <row r="91" spans="1:5" x14ac:dyDescent="0.35">
      <c r="B91" s="22"/>
      <c r="C91" s="24" t="s">
        <v>125</v>
      </c>
      <c r="D91" t="s">
        <v>3</v>
      </c>
      <c r="E91" s="1">
        <f t="shared" si="1"/>
        <v>0</v>
      </c>
    </row>
    <row r="92" spans="1:5" x14ac:dyDescent="0.35">
      <c r="B92" s="22"/>
      <c r="C92" s="24" t="s">
        <v>126</v>
      </c>
      <c r="D92" t="s">
        <v>3</v>
      </c>
      <c r="E92" s="1">
        <f t="shared" si="1"/>
        <v>0</v>
      </c>
    </row>
    <row r="93" spans="1:5" x14ac:dyDescent="0.35">
      <c r="B93" s="22"/>
      <c r="C93" s="24" t="s">
        <v>127</v>
      </c>
      <c r="D93" t="s">
        <v>3</v>
      </c>
      <c r="E93" s="1">
        <f t="shared" si="1"/>
        <v>0</v>
      </c>
    </row>
    <row r="94" spans="1:5" x14ac:dyDescent="0.35">
      <c r="B94" s="22"/>
      <c r="C94" s="24" t="s">
        <v>128</v>
      </c>
      <c r="D94" t="s">
        <v>3</v>
      </c>
      <c r="E94" s="1">
        <f t="shared" si="1"/>
        <v>0</v>
      </c>
    </row>
    <row r="95" spans="1:5" x14ac:dyDescent="0.35">
      <c r="B95" s="22"/>
      <c r="C95" s="24" t="s">
        <v>129</v>
      </c>
      <c r="D95" t="s">
        <v>3</v>
      </c>
      <c r="E95" s="1">
        <f t="shared" si="1"/>
        <v>0</v>
      </c>
    </row>
    <row r="96" spans="1:5" x14ac:dyDescent="0.35">
      <c r="B96" s="22"/>
      <c r="C96" s="24" t="s">
        <v>130</v>
      </c>
      <c r="D96" t="s">
        <v>3</v>
      </c>
      <c r="E96" s="1">
        <f t="shared" si="1"/>
        <v>0</v>
      </c>
    </row>
  </sheetData>
  <conditionalFormatting sqref="D4:D9 D47:D54 D28:D31 D34:D36 D14:D18 D11:D12 D38:D39 D41:D45 D56:D63 D66:D70 D72:D75 D77:D79 D81:D83 D86:D89 D91:D96 D20:D26">
    <cfRule type="cellIs" dxfId="62" priority="144" operator="equal">
      <formula>"No Idea"</formula>
    </cfRule>
  </conditionalFormatting>
  <conditionalFormatting sqref="D4:D9 D47:D54 D28:D31 D34:D36 D14:D18 D11:D12 D38:D39 D41:D45 D56:D63 D66:D70 D72:D75 D77:D79 D81:D83 D86:D89 D91:D96 D20:D26">
    <cfRule type="cellIs" dxfId="61" priority="143" operator="equal">
      <formula>"Know a Little"</formula>
    </cfRule>
  </conditionalFormatting>
  <conditionalFormatting sqref="D4:D9 D47:D54 D28:D31 D34:D36 D14:D18 D11:D12 D38:D39 D41:D45 D56:D63 D66:D70 D72:D75 D77:D79 D81:D83 D86:D89 D91:D96 D20:D26">
    <cfRule type="cellIs" dxfId="60" priority="142" operator="equal">
      <formula>"Know Well"</formula>
    </cfRule>
  </conditionalFormatting>
  <conditionalFormatting sqref="D3">
    <cfRule type="cellIs" dxfId="59" priority="78" operator="greaterThan">
      <formula>0.7</formula>
    </cfRule>
  </conditionalFormatting>
  <conditionalFormatting sqref="D3">
    <cfRule type="cellIs" dxfId="58" priority="77" operator="lessThan">
      <formula>0.5</formula>
    </cfRule>
  </conditionalFormatting>
  <conditionalFormatting sqref="D3">
    <cfRule type="cellIs" dxfId="57" priority="76" operator="between">
      <formula>0.5</formula>
      <formula>0.7</formula>
    </cfRule>
  </conditionalFormatting>
  <conditionalFormatting sqref="D2">
    <cfRule type="cellIs" dxfId="56" priority="81" operator="greaterThan">
      <formula>0.7</formula>
    </cfRule>
  </conditionalFormatting>
  <conditionalFormatting sqref="D2">
    <cfRule type="cellIs" dxfId="55" priority="80" operator="lessThan">
      <formula>0.5</formula>
    </cfRule>
  </conditionalFormatting>
  <conditionalFormatting sqref="D2">
    <cfRule type="cellIs" dxfId="54" priority="79" operator="between">
      <formula>0.5</formula>
      <formula>0.7</formula>
    </cfRule>
  </conditionalFormatting>
  <conditionalFormatting sqref="D10">
    <cfRule type="cellIs" dxfId="53" priority="75" operator="greaterThan">
      <formula>0.7</formula>
    </cfRule>
  </conditionalFormatting>
  <conditionalFormatting sqref="D10">
    <cfRule type="cellIs" dxfId="52" priority="74" operator="lessThan">
      <formula>0.5</formula>
    </cfRule>
  </conditionalFormatting>
  <conditionalFormatting sqref="D10">
    <cfRule type="cellIs" dxfId="51" priority="73" operator="between">
      <formula>0.5</formula>
      <formula>0.7</formula>
    </cfRule>
  </conditionalFormatting>
  <conditionalFormatting sqref="D13">
    <cfRule type="cellIs" dxfId="50" priority="69" operator="greaterThan">
      <formula>0.7</formula>
    </cfRule>
  </conditionalFormatting>
  <conditionalFormatting sqref="D13">
    <cfRule type="cellIs" dxfId="49" priority="68" operator="lessThan">
      <formula>0.5</formula>
    </cfRule>
  </conditionalFormatting>
  <conditionalFormatting sqref="D13">
    <cfRule type="cellIs" dxfId="48" priority="67" operator="between">
      <formula>0.5</formula>
      <formula>0.7</formula>
    </cfRule>
  </conditionalFormatting>
  <conditionalFormatting sqref="D19">
    <cfRule type="cellIs" dxfId="47" priority="66" operator="greaterThan">
      <formula>0.7</formula>
    </cfRule>
  </conditionalFormatting>
  <conditionalFormatting sqref="D19">
    <cfRule type="cellIs" dxfId="46" priority="65" operator="lessThan">
      <formula>0.5</formula>
    </cfRule>
  </conditionalFormatting>
  <conditionalFormatting sqref="D19">
    <cfRule type="cellIs" dxfId="45" priority="64" operator="between">
      <formula>0.5</formula>
      <formula>0.7</formula>
    </cfRule>
  </conditionalFormatting>
  <conditionalFormatting sqref="D27">
    <cfRule type="cellIs" dxfId="44" priority="60" operator="greaterThan">
      <formula>0.7</formula>
    </cfRule>
  </conditionalFormatting>
  <conditionalFormatting sqref="D27">
    <cfRule type="cellIs" dxfId="43" priority="59" operator="lessThan">
      <formula>0.5</formula>
    </cfRule>
  </conditionalFormatting>
  <conditionalFormatting sqref="D27">
    <cfRule type="cellIs" dxfId="42" priority="58" operator="between">
      <formula>0.5</formula>
      <formula>0.7</formula>
    </cfRule>
  </conditionalFormatting>
  <conditionalFormatting sqref="D37">
    <cfRule type="cellIs" dxfId="41" priority="57" operator="greaterThan">
      <formula>0.7</formula>
    </cfRule>
  </conditionalFormatting>
  <conditionalFormatting sqref="D37">
    <cfRule type="cellIs" dxfId="40" priority="56" operator="lessThan">
      <formula>0.5</formula>
    </cfRule>
  </conditionalFormatting>
  <conditionalFormatting sqref="D37">
    <cfRule type="cellIs" dxfId="39" priority="55" operator="between">
      <formula>0.5</formula>
      <formula>0.7</formula>
    </cfRule>
  </conditionalFormatting>
  <conditionalFormatting sqref="D40">
    <cfRule type="cellIs" dxfId="38" priority="51" operator="greaterThan">
      <formula>0.7</formula>
    </cfRule>
  </conditionalFormatting>
  <conditionalFormatting sqref="D40">
    <cfRule type="cellIs" dxfId="37" priority="50" operator="lessThan">
      <formula>0.5</formula>
    </cfRule>
  </conditionalFormatting>
  <conditionalFormatting sqref="D40">
    <cfRule type="cellIs" dxfId="36" priority="49" operator="between">
      <formula>0.5</formula>
      <formula>0.7</formula>
    </cfRule>
  </conditionalFormatting>
  <conditionalFormatting sqref="D46">
    <cfRule type="cellIs" dxfId="35" priority="48" operator="greaterThan">
      <formula>0.7</formula>
    </cfRule>
  </conditionalFormatting>
  <conditionalFormatting sqref="D46">
    <cfRule type="cellIs" dxfId="34" priority="47" operator="lessThan">
      <formula>0.5</formula>
    </cfRule>
  </conditionalFormatting>
  <conditionalFormatting sqref="D46">
    <cfRule type="cellIs" dxfId="33" priority="46" operator="between">
      <formula>0.5</formula>
      <formula>0.7</formula>
    </cfRule>
  </conditionalFormatting>
  <conditionalFormatting sqref="D55">
    <cfRule type="cellIs" dxfId="32" priority="45" operator="greaterThan">
      <formula>0.7</formula>
    </cfRule>
  </conditionalFormatting>
  <conditionalFormatting sqref="D55">
    <cfRule type="cellIs" dxfId="31" priority="44" operator="lessThan">
      <formula>0.5</formula>
    </cfRule>
  </conditionalFormatting>
  <conditionalFormatting sqref="D55">
    <cfRule type="cellIs" dxfId="30" priority="43" operator="between">
      <formula>0.5</formula>
      <formula>0.7</formula>
    </cfRule>
  </conditionalFormatting>
  <conditionalFormatting sqref="D71">
    <cfRule type="cellIs" dxfId="29" priority="39" operator="greaterThan">
      <formula>0.7</formula>
    </cfRule>
  </conditionalFormatting>
  <conditionalFormatting sqref="D71">
    <cfRule type="cellIs" dxfId="28" priority="38" operator="lessThan">
      <formula>0.5</formula>
    </cfRule>
  </conditionalFormatting>
  <conditionalFormatting sqref="D71">
    <cfRule type="cellIs" dxfId="27" priority="37" operator="between">
      <formula>0.5</formula>
      <formula>0.7</formula>
    </cfRule>
  </conditionalFormatting>
  <conditionalFormatting sqref="D76">
    <cfRule type="cellIs" dxfId="26" priority="36" operator="greaterThan">
      <formula>0.7</formula>
    </cfRule>
  </conditionalFormatting>
  <conditionalFormatting sqref="D76">
    <cfRule type="cellIs" dxfId="25" priority="35" operator="lessThan">
      <formula>0.5</formula>
    </cfRule>
  </conditionalFormatting>
  <conditionalFormatting sqref="D76">
    <cfRule type="cellIs" dxfId="24" priority="34" operator="between">
      <formula>0.5</formula>
      <formula>0.7</formula>
    </cfRule>
  </conditionalFormatting>
  <conditionalFormatting sqref="D80">
    <cfRule type="cellIs" dxfId="23" priority="33" operator="greaterThan">
      <formula>0.7</formula>
    </cfRule>
  </conditionalFormatting>
  <conditionalFormatting sqref="D80">
    <cfRule type="cellIs" dxfId="22" priority="32" operator="lessThan">
      <formula>0.5</formula>
    </cfRule>
  </conditionalFormatting>
  <conditionalFormatting sqref="D80">
    <cfRule type="cellIs" dxfId="21" priority="31" operator="between">
      <formula>0.5</formula>
      <formula>0.7</formula>
    </cfRule>
  </conditionalFormatting>
  <conditionalFormatting sqref="D90">
    <cfRule type="cellIs" dxfId="20" priority="27" operator="greaterThan">
      <formula>0.7</formula>
    </cfRule>
  </conditionalFormatting>
  <conditionalFormatting sqref="D90">
    <cfRule type="cellIs" dxfId="19" priority="26" operator="lessThan">
      <formula>0.5</formula>
    </cfRule>
  </conditionalFormatting>
  <conditionalFormatting sqref="D90">
    <cfRule type="cellIs" dxfId="18" priority="25" operator="between">
      <formula>0.5</formula>
      <formula>0.7</formula>
    </cfRule>
  </conditionalFormatting>
  <conditionalFormatting sqref="D33">
    <cfRule type="cellIs" dxfId="17" priority="21" operator="greaterThan">
      <formula>0.7</formula>
    </cfRule>
  </conditionalFormatting>
  <conditionalFormatting sqref="D33">
    <cfRule type="cellIs" dxfId="16" priority="20" operator="lessThan">
      <formula>0.5</formula>
    </cfRule>
  </conditionalFormatting>
  <conditionalFormatting sqref="D33">
    <cfRule type="cellIs" dxfId="15" priority="19" operator="between">
      <formula>0.5</formula>
      <formula>0.7</formula>
    </cfRule>
  </conditionalFormatting>
  <conditionalFormatting sqref="D32">
    <cfRule type="cellIs" dxfId="14" priority="15" operator="greaterThan">
      <formula>0.7</formula>
    </cfRule>
  </conditionalFormatting>
  <conditionalFormatting sqref="D32">
    <cfRule type="cellIs" dxfId="13" priority="14" operator="lessThan">
      <formula>0.5</formula>
    </cfRule>
  </conditionalFormatting>
  <conditionalFormatting sqref="D32">
    <cfRule type="cellIs" dxfId="12" priority="13" operator="between">
      <formula>0.5</formula>
      <formula>0.7</formula>
    </cfRule>
  </conditionalFormatting>
  <conditionalFormatting sqref="D65">
    <cfRule type="cellIs" dxfId="11" priority="12" operator="greaterThan">
      <formula>0.7</formula>
    </cfRule>
  </conditionalFormatting>
  <conditionalFormatting sqref="D65">
    <cfRule type="cellIs" dxfId="10" priority="11" operator="lessThan">
      <formula>0.5</formula>
    </cfRule>
  </conditionalFormatting>
  <conditionalFormatting sqref="D65">
    <cfRule type="cellIs" dxfId="9" priority="10" operator="between">
      <formula>0.5</formula>
      <formula>0.7</formula>
    </cfRule>
  </conditionalFormatting>
  <conditionalFormatting sqref="D64">
    <cfRule type="cellIs" dxfId="8" priority="9" operator="greaterThan">
      <formula>0.7</formula>
    </cfRule>
  </conditionalFormatting>
  <conditionalFormatting sqref="D64">
    <cfRule type="cellIs" dxfId="7" priority="8" operator="lessThan">
      <formula>0.5</formula>
    </cfRule>
  </conditionalFormatting>
  <conditionalFormatting sqref="D64">
    <cfRule type="cellIs" dxfId="6" priority="7" operator="between">
      <formula>0.5</formula>
      <formula>0.7</formula>
    </cfRule>
  </conditionalFormatting>
  <conditionalFormatting sqref="D85">
    <cfRule type="cellIs" dxfId="5" priority="6" operator="greaterThan">
      <formula>0.7</formula>
    </cfRule>
  </conditionalFormatting>
  <conditionalFormatting sqref="D85">
    <cfRule type="cellIs" dxfId="4" priority="5" operator="lessThan">
      <formula>0.5</formula>
    </cfRule>
  </conditionalFormatting>
  <conditionalFormatting sqref="D85">
    <cfRule type="cellIs" dxfId="3" priority="4" operator="between">
      <formula>0.5</formula>
      <formula>0.7</formula>
    </cfRule>
  </conditionalFormatting>
  <conditionalFormatting sqref="D84">
    <cfRule type="cellIs" dxfId="2" priority="3" operator="greaterThan">
      <formula>0.7</formula>
    </cfRule>
  </conditionalFormatting>
  <conditionalFormatting sqref="D84">
    <cfRule type="cellIs" dxfId="1" priority="2" operator="lessThan">
      <formula>0.5</formula>
    </cfRule>
  </conditionalFormatting>
  <conditionalFormatting sqref="D84">
    <cfRule type="cellIs" dxfId="0" priority="1" operator="between">
      <formula>0.5</formula>
      <formula>0.7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257F14-4921-4300-B1B2-21136F98C336}">
          <x14:formula1>
            <xm:f>'Other Values'!$A$2:$A$4</xm:f>
          </x14:formula1>
          <xm:sqref>D11:D12 D41:D45 D28:D31 D20:D26 D14:D18 D4:D9 D34:D36 D38:D39 D47:D54 D91:D96 D66:D70 D72:D75 D77:D79 D56:D63 D86:D89 D81:D83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3121-3AAC-490A-87FB-6FDB47A25489}">
  <dimension ref="A1:A4"/>
  <sheetViews>
    <sheetView workbookViewId="0"/>
  </sheetViews>
  <sheetFormatPr defaultColWidth="12.5703125" defaultRowHeight="15.75" x14ac:dyDescent="0.25"/>
  <cols>
    <col min="1" max="1" width="26.7109375" style="3" bestFit="1" customWidth="1"/>
    <col min="2" max="16384" width="12.5703125" style="3"/>
  </cols>
  <sheetData>
    <row r="1" spans="1:1" x14ac:dyDescent="0.25">
      <c r="A1" s="2" t="s">
        <v>0</v>
      </c>
    </row>
    <row r="2" spans="1:1" x14ac:dyDescent="0.25">
      <c r="A2" s="4" t="s">
        <v>1</v>
      </c>
    </row>
    <row r="3" spans="1:1" x14ac:dyDescent="0.25">
      <c r="A3" s="5" t="s">
        <v>2</v>
      </c>
    </row>
    <row r="4" spans="1:1" x14ac:dyDescent="0.25">
      <c r="A4" s="6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07142713CD6D4C83CBD8BC01D705B5" ma:contentTypeVersion="15" ma:contentTypeDescription="Create a new document." ma:contentTypeScope="" ma:versionID="32aeae619b2d68ad0a0a617232c5ed1c">
  <xsd:schema xmlns:xsd="http://www.w3.org/2001/XMLSchema" xmlns:xs="http://www.w3.org/2001/XMLSchema" xmlns:p="http://schemas.microsoft.com/office/2006/metadata/properties" xmlns:ns1="http://schemas.microsoft.com/sharepoint/v3" xmlns:ns3="fdf91ed2-bd70-42ba-ab71-fba0383985f7" xmlns:ns4="f0622a8f-13ca-4d7c-a754-eaa399ac8b4a" targetNamespace="http://schemas.microsoft.com/office/2006/metadata/properties" ma:root="true" ma:fieldsID="3241b21036c9de17defa365b42b3bf51" ns1:_="" ns3:_="" ns4:_="">
    <xsd:import namespace="http://schemas.microsoft.com/sharepoint/v3"/>
    <xsd:import namespace="fdf91ed2-bd70-42ba-ab71-fba0383985f7"/>
    <xsd:import namespace="f0622a8f-13ca-4d7c-a754-eaa399ac8b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91ed2-bd70-42ba-ab71-fba0383985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22a8f-13ca-4d7c-a754-eaa399ac8b4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9C97D4-D35A-4BE7-99D7-230B389AC1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F35C236B-8AE1-436F-B1E2-ED8D2060C8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DD4A3B-2670-4E44-82A3-4A8CB7637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f91ed2-bd70-42ba-ab71-fba0383985f7"/>
    <ds:schemaRef ds:uri="f0622a8f-13ca-4d7c-a754-eaa399ac8b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 Overview</vt:lpstr>
      <vt:lpstr>Self Assessment</vt:lpstr>
      <vt:lpstr>Other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McLaughlin</dc:creator>
  <cp:lastModifiedBy>Rolf McLaughlin</cp:lastModifiedBy>
  <dcterms:created xsi:type="dcterms:W3CDTF">2020-04-27T15:50:17Z</dcterms:created>
  <dcterms:modified xsi:type="dcterms:W3CDTF">2020-04-28T16:33:48Z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0x010100EF07142713CD6D4C83CBD8BC01D705B5</vt:lpwstr>
  </property>
</Properties>
</file>