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cloud42ie-my.sharepoint.com/personal/rolf_thecloud42_com/Documents/Customer Projects/TheCloud 42 - Own Courses/"/>
    </mc:Choice>
  </mc:AlternateContent>
  <xr:revisionPtr revIDLastSave="306" documentId="114_{529522D5-EB11-4DD4-B4F6-C1FE67634159}" xr6:coauthVersionLast="45" xr6:coauthVersionMax="45" xr10:uidLastSave="{B8D8A68E-E9EB-472B-A777-A31BB15B1FFD}"/>
  <bookViews>
    <workbookView xWindow="3900" yWindow="3900" windowWidth="33720" windowHeight="19365" xr2:uid="{C935EA29-66AB-47BC-AD6E-3C33C43244A1}"/>
  </bookViews>
  <sheets>
    <sheet name="Assessment Overview" sheetId="3" r:id="rId1"/>
    <sheet name="Self Assessment" sheetId="1" r:id="rId2"/>
    <sheet name="Other Valu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3" i="1" l="1"/>
  <c r="D125" i="1"/>
  <c r="D134" i="1"/>
  <c r="E83" i="1"/>
  <c r="D83" i="1" s="1"/>
  <c r="E88" i="1"/>
  <c r="D88" i="1" s="1"/>
  <c r="E103" i="1"/>
  <c r="E110" i="1"/>
  <c r="D110" i="1" s="1"/>
  <c r="E125" i="1"/>
  <c r="E134" i="1"/>
  <c r="E140" i="1"/>
  <c r="D140" i="1" s="1"/>
  <c r="E147" i="1"/>
  <c r="D147" i="1" s="1"/>
  <c r="E158" i="1"/>
  <c r="D158" i="1" s="1"/>
  <c r="E163" i="1"/>
  <c r="D163" i="1" s="1"/>
  <c r="E37" i="1"/>
  <c r="E82" i="1"/>
  <c r="E124" i="1"/>
  <c r="D50" i="1"/>
  <c r="D62" i="1"/>
  <c r="D79" i="1"/>
  <c r="E38" i="1"/>
  <c r="D38" i="1" s="1"/>
  <c r="D37" i="1" s="1"/>
  <c r="B17" i="3" s="1"/>
  <c r="E46" i="1"/>
  <c r="D46" i="1" s="1"/>
  <c r="E50" i="1"/>
  <c r="E62" i="1"/>
  <c r="E79" i="1"/>
  <c r="E2" i="1"/>
  <c r="D24" i="1"/>
  <c r="D28" i="1"/>
  <c r="D32" i="1"/>
  <c r="E3" i="1"/>
  <c r="D3" i="1" s="1"/>
  <c r="E8" i="1"/>
  <c r="D8" i="1" s="1"/>
  <c r="E12" i="1"/>
  <c r="D12" i="1" s="1"/>
  <c r="E19" i="1"/>
  <c r="D19" i="1" s="1"/>
  <c r="E24" i="1"/>
  <c r="E28" i="1"/>
  <c r="E32" i="1"/>
  <c r="E59" i="1"/>
  <c r="E60" i="1"/>
  <c r="E61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80" i="1"/>
  <c r="E81" i="1"/>
  <c r="E84" i="1"/>
  <c r="E85" i="1"/>
  <c r="E86" i="1"/>
  <c r="E87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4" i="1"/>
  <c r="E105" i="1"/>
  <c r="E106" i="1"/>
  <c r="E107" i="1"/>
  <c r="E108" i="1"/>
  <c r="E109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6" i="1"/>
  <c r="E127" i="1"/>
  <c r="E128" i="1"/>
  <c r="E129" i="1"/>
  <c r="E130" i="1"/>
  <c r="E131" i="1"/>
  <c r="E132" i="1"/>
  <c r="E133" i="1"/>
  <c r="E135" i="1"/>
  <c r="E136" i="1"/>
  <c r="E137" i="1"/>
  <c r="E138" i="1"/>
  <c r="E139" i="1"/>
  <c r="E141" i="1"/>
  <c r="E142" i="1"/>
  <c r="E143" i="1"/>
  <c r="E144" i="1"/>
  <c r="E145" i="1"/>
  <c r="E146" i="1"/>
  <c r="E148" i="1"/>
  <c r="E149" i="1"/>
  <c r="E150" i="1"/>
  <c r="E151" i="1"/>
  <c r="E152" i="1"/>
  <c r="E153" i="1"/>
  <c r="E154" i="1"/>
  <c r="E155" i="1"/>
  <c r="E156" i="1"/>
  <c r="E157" i="1"/>
  <c r="E159" i="1"/>
  <c r="E160" i="1"/>
  <c r="E161" i="1"/>
  <c r="E162" i="1"/>
  <c r="E164" i="1"/>
  <c r="E165" i="1"/>
  <c r="E166" i="1"/>
  <c r="E167" i="1"/>
  <c r="E168" i="1"/>
  <c r="E10" i="1"/>
  <c r="E11" i="1"/>
  <c r="E13" i="1"/>
  <c r="E14" i="1"/>
  <c r="E15" i="1"/>
  <c r="E16" i="1"/>
  <c r="E17" i="1"/>
  <c r="E18" i="1"/>
  <c r="E20" i="1"/>
  <c r="E21" i="1"/>
  <c r="E22" i="1"/>
  <c r="E23" i="1"/>
  <c r="E25" i="1"/>
  <c r="E26" i="1"/>
  <c r="E27" i="1"/>
  <c r="E29" i="1"/>
  <c r="E30" i="1"/>
  <c r="E31" i="1"/>
  <c r="E33" i="1"/>
  <c r="E34" i="1"/>
  <c r="E35" i="1"/>
  <c r="E36" i="1"/>
  <c r="E39" i="1"/>
  <c r="E40" i="1"/>
  <c r="E41" i="1"/>
  <c r="E42" i="1"/>
  <c r="E43" i="1"/>
  <c r="E44" i="1"/>
  <c r="E45" i="1"/>
  <c r="E47" i="1"/>
  <c r="E48" i="1"/>
  <c r="E49" i="1"/>
  <c r="E51" i="1"/>
  <c r="E52" i="1"/>
  <c r="E53" i="1"/>
  <c r="E54" i="1"/>
  <c r="E55" i="1"/>
  <c r="E56" i="1"/>
  <c r="E57" i="1"/>
  <c r="E58" i="1"/>
  <c r="D124" i="1" l="1"/>
  <c r="B19" i="3" s="1"/>
  <c r="D2" i="1"/>
  <c r="D82" i="1"/>
  <c r="B18" i="3" s="1"/>
  <c r="E5" i="1"/>
  <c r="E6" i="1"/>
  <c r="E7" i="1"/>
  <c r="E9" i="1"/>
  <c r="E4" i="1"/>
  <c r="B16" i="3" l="1"/>
  <c r="B20" i="3" l="1"/>
</calcChain>
</file>

<file path=xl/sharedStrings.xml><?xml version="1.0" encoding="utf-8"?>
<sst xmlns="http://schemas.openxmlformats.org/spreadsheetml/2006/main" count="349" uniqueCount="204">
  <si>
    <t>Self-Assessment Categories</t>
  </si>
  <si>
    <t>Know Well</t>
  </si>
  <si>
    <t>Know a Little</t>
  </si>
  <si>
    <t>No Idea</t>
  </si>
  <si>
    <t>Keep in mind that all exam Objective Domain info/text is copyright by Microsoft.</t>
  </si>
  <si>
    <t>https://github.com/Build5Nines/exam-assessments/blob/master/LICENSE</t>
  </si>
  <si>
    <t>This self assessment is licensed under the MIT License.</t>
  </si>
  <si>
    <t>License</t>
  </si>
  <si>
    <t>https://github.com/Build5Nines/exam-assessments</t>
  </si>
  <si>
    <t>If you have feedback or suggestions on how to improve this tool, please post Issues to the Github project here:</t>
  </si>
  <si>
    <t>Got Feedback?</t>
  </si>
  <si>
    <t>https://twitter.com/deltadan</t>
  </si>
  <si>
    <t>Dan Patrick, General Manager DevOps and Chief Intrastructure Architect at Solliance &amp; Microsoft MVP - Azure</t>
  </si>
  <si>
    <t>https://build5nines.com</t>
  </si>
  <si>
    <t>Chris Pietschmann, Founder, Build5Nines.com &amp; Solution Architect at Solliance &amp; Microsoft MVP - Azure</t>
  </si>
  <si>
    <t>This self-assessment tool was created by:</t>
  </si>
  <si>
    <t>Your Overall Confidence Level</t>
  </si>
  <si>
    <t>Your Confidence Level</t>
  </si>
  <si>
    <t>Objective Domains</t>
  </si>
  <si>
    <t>You can see an overview of you Overall Confidence Level for the Exam Objective Domains below:</t>
  </si>
  <si>
    <t>Happy studying, and good luck on the exam!</t>
  </si>
  <si>
    <t>5. Once your self-assessment is at a high Overall Confidence Level, then you are ready to take the exam with confidence!</t>
  </si>
  <si>
    <t>4. Study each "Task / Topic" that's not set to "Know Well" and highlighted green, then update your confidence level accordingly.</t>
  </si>
  <si>
    <t>3. Review the different exam objective domains to see your level of confidence in each area</t>
  </si>
  <si>
    <t>2. Review the different exam sub-domains to see your level of confidence in each area</t>
  </si>
  <si>
    <t>1. Go to the "Self Assessment" sheet, and mark each "Task / Topic" with your level of confidence.</t>
  </si>
  <si>
    <t>Tips for use:</t>
  </si>
  <si>
    <t>Microsoft Certification Self-Assessment Tool</t>
  </si>
  <si>
    <t>Objective Domain</t>
  </si>
  <si>
    <t>Sub-Domain</t>
  </si>
  <si>
    <t>Task / Topic</t>
  </si>
  <si>
    <t>Confidence Level</t>
  </si>
  <si>
    <t>Rolf McLaughlin, Founder, TheCloud42.com, Cloud Solution Architect &amp; MCT Regional Lead</t>
  </si>
  <si>
    <t>https://TheCloud42.com</t>
  </si>
  <si>
    <t>Self Assessment last updated April 28, 2020</t>
  </si>
  <si>
    <t>Exam MS-500: Microsoft 365 Security Administration</t>
  </si>
  <si>
    <t>https://docs.microsoft.com/learn/certifications/exams/ms-500</t>
  </si>
  <si>
    <t>Implement and manage identity and access (30-35%)</t>
  </si>
  <si>
    <t>Implement and manage threat protection (20-25%)</t>
  </si>
  <si>
    <t>Implement and manage information protection (15-20%)</t>
  </si>
  <si>
    <t>Manage governance and compliance features in Microsoft 365 (25-30%)</t>
  </si>
  <si>
    <t>Secure Microsoft 365 hybrid environments</t>
  </si>
  <si>
    <t>Secure user accounts</t>
  </si>
  <si>
    <t>Implement authentication methods</t>
  </si>
  <si>
    <t>Implement conditional access</t>
  </si>
  <si>
    <t>Implement role-based access control (RBAC)</t>
  </si>
  <si>
    <t>Implement Azure AD Privileged Identity Management (PIM)</t>
  </si>
  <si>
    <t>Implement Azure AD Identity Protection</t>
  </si>
  <si>
    <t>Implement an enterprise hybrid threat protection solution</t>
  </si>
  <si>
    <t>Implement device threat protection</t>
  </si>
  <si>
    <t>Implement and manage device and application protection</t>
  </si>
  <si>
    <t xml:space="preserve">Business, Exchange Online, and Microsoft Teams </t>
  </si>
  <si>
    <t>Secure data access within Office 365</t>
  </si>
  <si>
    <t>Manage Azure information Protection (AIP)</t>
  </si>
  <si>
    <t>Manage Data Loss Prevention (DLP)</t>
  </si>
  <si>
    <t>Implement and manage Microsoft Cloud App Security</t>
  </si>
  <si>
    <t>Configure and analyze security reporting</t>
  </si>
  <si>
    <t>Manage and analyze audit logs and reports</t>
  </si>
  <si>
    <t>Configure Office 365 classification and labeling</t>
  </si>
  <si>
    <t>Manage data governance and retention</t>
  </si>
  <si>
    <t>Manage search and investigation</t>
  </si>
  <si>
    <t>Manage data privacy regulation compliance</t>
  </si>
  <si>
    <t xml:space="preserve">Implement and manage Office 365 ATP </t>
  </si>
  <si>
    <t>configure and manage security integration components in Microsoft 365 hybrid environments, including connectivity, synchronization services, and authentication</t>
  </si>
  <si>
    <t>plan Azure AD authentication options</t>
  </si>
  <si>
    <t>plan Azure AD synchronization options</t>
  </si>
  <si>
    <t>monitor and interpret Azure AD Connect events</t>
  </si>
  <si>
    <t>implement Azure AD dynamic group membership</t>
  </si>
  <si>
    <t>implement Azure AD Self-service password reset</t>
  </si>
  <si>
    <t>manage Azure AD access reviews</t>
  </si>
  <si>
    <t>plan sign-on security</t>
  </si>
  <si>
    <t>implement multi-factor authentication (MFA)</t>
  </si>
  <si>
    <t>manage and monitor MFA</t>
  </si>
  <si>
    <t>implement device sign-on methods</t>
  </si>
  <si>
    <t>manage authentication methods</t>
  </si>
  <si>
    <t>monitor authentication methods</t>
  </si>
  <si>
    <t>plan for compliance and conditional access policies</t>
  </si>
  <si>
    <t>configure and manage device compliance policy</t>
  </si>
  <si>
    <t>configure and manage conditional access policy</t>
  </si>
  <si>
    <t>monitor Conditional Access and Device Compliance</t>
  </si>
  <si>
    <t>plan an Azure Advanced Threat Protection (ATP) solution</t>
  </si>
  <si>
    <t>install and configure Azure ATP</t>
  </si>
  <si>
    <t>manage Azure ATP workspace health</t>
  </si>
  <si>
    <t>generate Azure ATP reports</t>
  </si>
  <si>
    <t>integrate Azure ATP with Microsoft Defender ATP</t>
  </si>
  <si>
    <t>monitor Azure ATP</t>
  </si>
  <si>
    <t>manage suspicious activities</t>
  </si>
  <si>
    <t xml:space="preserve">plan and implement a Microsoft Defender ATP solution </t>
  </si>
  <si>
    <t xml:space="preserve">manage Microsoft Defender ATP </t>
  </si>
  <si>
    <t xml:space="preserve">monitor Microsoft Defender ATP </t>
  </si>
  <si>
    <t>plan for device protection</t>
  </si>
  <si>
    <t>configure and manage Windows Defender Application Guard</t>
  </si>
  <si>
    <t>configure and manage Windows Defender Application Control</t>
  </si>
  <si>
    <t>configure and manage Windows Defender Exploit Guard</t>
  </si>
  <si>
    <t>configure Secure Boot</t>
  </si>
  <si>
    <t>configure and manage Windows 10 device encryption</t>
  </si>
  <si>
    <t>configure and manage non-Windows device encryption</t>
  </si>
  <si>
    <t>plan for securing applications data on devices</t>
  </si>
  <si>
    <t>define managed apps for Mobile Application Management (MAM)</t>
  </si>
  <si>
    <t>protect your enterprise data using Windows Information Protection (WIP)</t>
  </si>
  <si>
    <t>configure Intune App Protection policies for Windows and non-Windows devices</t>
  </si>
  <si>
    <t>configure Office 365 ATP anti-phishing protection</t>
  </si>
  <si>
    <t>configure Office 365 ATP anti-phishing policies</t>
  </si>
  <si>
    <t>define users and domains to protect with Office 365 ATP Anti-phishing</t>
  </si>
  <si>
    <t>configure Office 365 ATP anti-spoofing</t>
  </si>
  <si>
    <t>configure actions against impersonation</t>
  </si>
  <si>
    <t>configure Office 365 ATP anti-spam protection</t>
  </si>
  <si>
    <t>enable Office 365 ATP Safe-Attachments</t>
  </si>
  <si>
    <t>configure Office 365 ATP Safe Attachments policies</t>
  </si>
  <si>
    <t>configure Office 365 ATP Safe Attachments options</t>
  </si>
  <si>
    <t>configure Office 365 ATP Safe Links options</t>
  </si>
  <si>
    <t>configure Office 365 ATP Safe Links blocked URLs</t>
  </si>
  <si>
    <t xml:space="preserve">configure Office 365 ATP Safe Links policies </t>
  </si>
  <si>
    <t xml:space="preserve">review threats and malware trends on the Office 365 ATP Threat Management dashboard </t>
  </si>
  <si>
    <t xml:space="preserve">review threats and malware trends with Office 365 ATP Threat Explorer and Threat Tracker </t>
  </si>
  <si>
    <t xml:space="preserve">create and review Office 365 ATP incidents </t>
  </si>
  <si>
    <t xml:space="preserve">review quarantined items in ATP including Microsoft SharePoint Online, OneDrive for </t>
  </si>
  <si>
    <t xml:space="preserve">monitor online anti-malware solutions using Office 365 ATP Reports </t>
  </si>
  <si>
    <t xml:space="preserve">perform tests using Attack Simulator </t>
  </si>
  <si>
    <t>plan secure data access within Office 365</t>
  </si>
  <si>
    <t>implement and manage Customer Lockbox</t>
  </si>
  <si>
    <t>configure data access in Office 365 collaboration workloads</t>
  </si>
  <si>
    <t>configure B2B sharing for external users</t>
  </si>
  <si>
    <t>plan an AIP solution</t>
  </si>
  <si>
    <t>activate Azure Rights Management</t>
  </si>
  <si>
    <t>configure usage rights</t>
  </si>
  <si>
    <t>configure and manage super users</t>
  </si>
  <si>
    <t>customize policy settings</t>
  </si>
  <si>
    <t>create and configure labels and conditions</t>
  </si>
  <si>
    <t>create and configure templates</t>
  </si>
  <si>
    <t>configure languages</t>
  </si>
  <si>
    <t>configure and use the AIP scanner</t>
  </si>
  <si>
    <t>deploy the RMS connector</t>
  </si>
  <si>
    <t>manage tenant keys</t>
  </si>
  <si>
    <t>deploy the AIP client</t>
  </si>
  <si>
    <t>track and revoke protected documents</t>
  </si>
  <si>
    <t>integrate AIP with Microsoft Online Services</t>
  </si>
  <si>
    <t>plan Cloud App Security implementation</t>
  </si>
  <si>
    <t xml:space="preserve">configure Microsoft Cloud App Security </t>
  </si>
  <si>
    <t>perform productivity app discovery using Cloud App Security</t>
  </si>
  <si>
    <t>manage entries in the Cloud app catalog</t>
  </si>
  <si>
    <t>manage third-party apps in Cloud App Security</t>
  </si>
  <si>
    <t>manage Microsoft Cloud App Security</t>
  </si>
  <si>
    <t>configure Cloud App Security connectors</t>
  </si>
  <si>
    <t>configure Cloud App Security policies</t>
  </si>
  <si>
    <t>configure and manage Cloud App Security templates</t>
  </si>
  <si>
    <t>configure Cloud App Security users and permissions</t>
  </si>
  <si>
    <t>review and respond to Cloud App Security alerts</t>
  </si>
  <si>
    <t>review and interpret Cloud App Security dashboards and reports</t>
  </si>
  <si>
    <t>review and interpret Cloud App Security activity log and governance log</t>
  </si>
  <si>
    <t>interpret Windows Analytics</t>
  </si>
  <si>
    <t>configure Windows Telemetry options</t>
  </si>
  <si>
    <t>configure Office Telemetry options</t>
  </si>
  <si>
    <t>review and interpret security reports and dashboards plan for custom security reporting with Intelligent Security Graph</t>
  </si>
  <si>
    <t>review Office 365 secure score action and recommendations</t>
  </si>
  <si>
    <t>configure reports and dashboards in Azure Log Analytics</t>
  </si>
  <si>
    <t>review and interpret reports and dashboards in Azure Log Analytics</t>
  </si>
  <si>
    <t>configure alert policies in the Office 365 Security and Compliance Center</t>
  </si>
  <si>
    <t>plan for auditing and reporting</t>
  </si>
  <si>
    <t>configure Office 365 auditing and reporting</t>
  </si>
  <si>
    <t>perform audit log search</t>
  </si>
  <si>
    <t>review and interpret compliance reports and dashboards</t>
  </si>
  <si>
    <t>configure audit alert policy</t>
  </si>
  <si>
    <t>plan for data governance classification and labels</t>
  </si>
  <si>
    <t>search for personal data</t>
  </si>
  <si>
    <t>apply labels to personal data</t>
  </si>
  <si>
    <t>monitor for leaks of personal data</t>
  </si>
  <si>
    <t>create and publish Office 365 labels</t>
  </si>
  <si>
    <t>configure label policies</t>
  </si>
  <si>
    <t>plan for RBAC</t>
  </si>
  <si>
    <t>configure RBAC</t>
  </si>
  <si>
    <t>monitor RBAC usage</t>
  </si>
  <si>
    <t>plan for Azure PIM</t>
  </si>
  <si>
    <t>configure and manage Azure PIM</t>
  </si>
  <si>
    <t>monitor Azure PIM</t>
  </si>
  <si>
    <t>implement user risk policy</t>
  </si>
  <si>
    <t>implement sign-in risk policy</t>
  </si>
  <si>
    <t>configure Identity Protection alerts</t>
  </si>
  <si>
    <t>review and respond to risk events</t>
  </si>
  <si>
    <t>plan a DLP solution</t>
  </si>
  <si>
    <t>create and manage DLP policies</t>
  </si>
  <si>
    <t>create and manage sensitive information types</t>
  </si>
  <si>
    <t>monitor DLP reports</t>
  </si>
  <si>
    <t>manage DLP notifications</t>
  </si>
  <si>
    <t>create queries to locate sensitive data</t>
  </si>
  <si>
    <t>plan for data governance and retention</t>
  </si>
  <si>
    <t>review and interpret data governance reports and dashboards</t>
  </si>
  <si>
    <t>configure retention policies</t>
  </si>
  <si>
    <t>define data governance event types</t>
  </si>
  <si>
    <t>define data governance supervision policies</t>
  </si>
  <si>
    <t>configure Information holds</t>
  </si>
  <si>
    <t>find and recover deleted Office 365 data</t>
  </si>
  <si>
    <t>import data in the Security and Compliance Center</t>
  </si>
  <si>
    <t>configure data archiving</t>
  </si>
  <si>
    <t>manage inactive mailboxes</t>
  </si>
  <si>
    <t>plan for content search and eDiscovery</t>
  </si>
  <si>
    <t>delegate permissions to use search and discovery tools</t>
  </si>
  <si>
    <t>use search and investigation tools to perform content searches export content search results</t>
  </si>
  <si>
    <t>manage eDiscovery cases</t>
  </si>
  <si>
    <t>plan for regulatory compliance in Microsoft 365</t>
  </si>
  <si>
    <t>review and interpret GDPR dashboards and reports</t>
  </si>
  <si>
    <t>manage Data Subject Requests (DSRs)</t>
  </si>
  <si>
    <t>review Compliance Manager reports</t>
  </si>
  <si>
    <t>create and perform Compliance Manager assessments and action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</si>
</sst>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444444"/>
      <name val="Calibri"/>
      <family val="2"/>
      <charset val="1"/>
    </font>
    <font>
      <b/>
      <sz val="12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472C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/>
    <xf numFmtId="0" fontId="2" fillId="0" borderId="0" xfId="1" applyFont="1"/>
    <xf numFmtId="0" fontId="1" fillId="0" borderId="0" xfId="1"/>
    <xf numFmtId="0" fontId="3" fillId="2" borderId="0" xfId="1" applyFont="1" applyFill="1"/>
    <xf numFmtId="0" fontId="1" fillId="3" borderId="0" xfId="1" applyFill="1"/>
    <xf numFmtId="0" fontId="3" fillId="4" borderId="0" xfId="1" applyFont="1" applyFill="1"/>
    <xf numFmtId="0" fontId="4" fillId="0" borderId="0" xfId="1" applyFont="1"/>
    <xf numFmtId="0" fontId="5" fillId="0" borderId="0" xfId="2"/>
    <xf numFmtId="0" fontId="6" fillId="0" borderId="0" xfId="1" applyFont="1"/>
    <xf numFmtId="0" fontId="7" fillId="0" borderId="0" xfId="1" applyFont="1"/>
    <xf numFmtId="10" fontId="8" fillId="5" borderId="0" xfId="1" applyNumberFormat="1" applyFont="1" applyFill="1"/>
    <xf numFmtId="0" fontId="9" fillId="5" borderId="0" xfId="1" applyFont="1" applyFill="1"/>
    <xf numFmtId="10" fontId="10" fillId="0" borderId="0" xfId="1" applyNumberFormat="1" applyFont="1"/>
    <xf numFmtId="0" fontId="11" fillId="0" borderId="0" xfId="1" applyFont="1"/>
    <xf numFmtId="0" fontId="12" fillId="5" borderId="0" xfId="1" applyFont="1" applyFill="1"/>
    <xf numFmtId="0" fontId="10" fillId="0" borderId="0" xfId="1" applyFont="1"/>
    <xf numFmtId="0" fontId="13" fillId="0" borderId="0" xfId="1" applyFont="1"/>
    <xf numFmtId="0" fontId="14" fillId="5" borderId="0" xfId="0" applyFont="1" applyFill="1"/>
    <xf numFmtId="0" fontId="7" fillId="0" borderId="0" xfId="0" applyFont="1" applyAlignment="1"/>
    <xf numFmtId="0" fontId="7" fillId="0" borderId="0" xfId="0" applyFont="1"/>
    <xf numFmtId="0" fontId="10" fillId="0" borderId="0" xfId="0" applyFont="1" applyAlignment="1"/>
    <xf numFmtId="0" fontId="10" fillId="0" borderId="0" xfId="0" applyFont="1"/>
    <xf numFmtId="0" fontId="1" fillId="0" borderId="0" xfId="0" applyFont="1" applyAlignment="1"/>
    <xf numFmtId="0" fontId="1" fillId="0" borderId="0" xfId="0" applyFont="1"/>
    <xf numFmtId="10" fontId="7" fillId="0" borderId="0" xfId="0" applyNumberFormat="1" applyFont="1"/>
    <xf numFmtId="10" fontId="10" fillId="0" borderId="0" xfId="0" applyNumberFormat="1" applyFont="1"/>
  </cellXfs>
  <cellStyles count="3">
    <cellStyle name="Hyperlink" xfId="2" builtinId="8"/>
    <cellStyle name="Normal" xfId="0" builtinId="0"/>
    <cellStyle name="Normal 2" xfId="1" xr:uid="{53131793-09E6-461C-8EFA-0A1B2AF0414A}"/>
  </cellStyles>
  <dxfs count="13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Build5Nines/exam-assessments" TargetMode="External"/><Relationship Id="rId2" Type="http://schemas.openxmlformats.org/officeDocument/2006/relationships/hyperlink" Target="https://twitter.com/deltadan" TargetMode="External"/><Relationship Id="rId1" Type="http://schemas.openxmlformats.org/officeDocument/2006/relationships/hyperlink" Target="https://build5nines.com/" TargetMode="External"/><Relationship Id="rId6" Type="http://schemas.openxmlformats.org/officeDocument/2006/relationships/hyperlink" Target="https://thecloud42.com/" TargetMode="External"/><Relationship Id="rId5" Type="http://schemas.openxmlformats.org/officeDocument/2006/relationships/hyperlink" Target="https://docs.microsoft.com/learn/certifications/exams/ms-500" TargetMode="External"/><Relationship Id="rId4" Type="http://schemas.openxmlformats.org/officeDocument/2006/relationships/hyperlink" Target="https://github.com/Build5Nines/exam-assessments/blob/master/LICENS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80D26-65BA-4615-AC6E-5E99075537E5}">
  <dimension ref="A1:D36"/>
  <sheetViews>
    <sheetView tabSelected="1" workbookViewId="0">
      <selection activeCell="B20" sqref="B20"/>
    </sheetView>
  </sheetViews>
  <sheetFormatPr defaultRowHeight="15.75" x14ac:dyDescent="0.25"/>
  <cols>
    <col min="1" max="1" width="81" style="3" customWidth="1"/>
    <col min="2" max="2" width="22" style="3" bestFit="1" customWidth="1"/>
    <col min="3" max="3" width="18.85546875" style="3" customWidth="1"/>
    <col min="4" max="4" width="28.140625" style="3" bestFit="1" customWidth="1"/>
    <col min="5" max="16384" width="9.140625" style="3"/>
  </cols>
  <sheetData>
    <row r="1" spans="1:2" ht="18.75" x14ac:dyDescent="0.3">
      <c r="A1" s="17" t="s">
        <v>27</v>
      </c>
    </row>
    <row r="2" spans="1:2" x14ac:dyDescent="0.25">
      <c r="A2" s="2" t="s">
        <v>26</v>
      </c>
    </row>
    <row r="3" spans="1:2" x14ac:dyDescent="0.25">
      <c r="A3" s="3" t="s">
        <v>25</v>
      </c>
    </row>
    <row r="4" spans="1:2" x14ac:dyDescent="0.25">
      <c r="A4" s="3" t="s">
        <v>24</v>
      </c>
    </row>
    <row r="5" spans="1:2" x14ac:dyDescent="0.25">
      <c r="A5" s="3" t="s">
        <v>23</v>
      </c>
    </row>
    <row r="6" spans="1:2" x14ac:dyDescent="0.25">
      <c r="A6" s="3" t="s">
        <v>22</v>
      </c>
    </row>
    <row r="7" spans="1:2" x14ac:dyDescent="0.25">
      <c r="A7" s="3" t="s">
        <v>21</v>
      </c>
    </row>
    <row r="8" spans="1:2" x14ac:dyDescent="0.25">
      <c r="A8" s="2" t="s">
        <v>20</v>
      </c>
    </row>
    <row r="10" spans="1:2" x14ac:dyDescent="0.25">
      <c r="A10" s="3" t="s">
        <v>19</v>
      </c>
    </row>
    <row r="12" spans="1:2" s="16" customFormat="1" ht="21" x14ac:dyDescent="0.35">
      <c r="A12" s="9" t="s">
        <v>35</v>
      </c>
    </row>
    <row r="13" spans="1:2" x14ac:dyDescent="0.25">
      <c r="A13" s="8" t="s">
        <v>36</v>
      </c>
    </row>
    <row r="15" spans="1:2" x14ac:dyDescent="0.25">
      <c r="A15" s="15" t="s">
        <v>18</v>
      </c>
      <c r="B15" s="15" t="s">
        <v>17</v>
      </c>
    </row>
    <row r="16" spans="1:2" ht="18.75" x14ac:dyDescent="0.3">
      <c r="A16" s="14" t="s">
        <v>37</v>
      </c>
      <c r="B16" s="13">
        <f>'Self Assessment'!D2</f>
        <v>0</v>
      </c>
    </row>
    <row r="17" spans="1:4" ht="18.75" x14ac:dyDescent="0.3">
      <c r="A17" s="14" t="s">
        <v>38</v>
      </c>
      <c r="B17" s="13">
        <f>'Self Assessment'!D37</f>
        <v>0</v>
      </c>
    </row>
    <row r="18" spans="1:4" ht="18.75" x14ac:dyDescent="0.3">
      <c r="A18" s="14" t="s">
        <v>39</v>
      </c>
      <c r="B18" s="13">
        <f>'Self Assessment'!D82</f>
        <v>0</v>
      </c>
    </row>
    <row r="19" spans="1:4" ht="18.75" x14ac:dyDescent="0.3">
      <c r="A19" s="14" t="s">
        <v>40</v>
      </c>
      <c r="B19" s="13">
        <f>'Self Assessment'!D124</f>
        <v>0</v>
      </c>
    </row>
    <row r="20" spans="1:4" ht="26.25" x14ac:dyDescent="0.4">
      <c r="A20" s="12" t="s">
        <v>16</v>
      </c>
      <c r="B20" s="11">
        <f>SUM(B16:B19)/4</f>
        <v>0</v>
      </c>
    </row>
    <row r="22" spans="1:4" ht="21" x14ac:dyDescent="0.35">
      <c r="A22" s="10" t="s">
        <v>15</v>
      </c>
    </row>
    <row r="23" spans="1:4" x14ac:dyDescent="0.25">
      <c r="A23" s="2" t="s">
        <v>14</v>
      </c>
      <c r="D23" s="8" t="s">
        <v>13</v>
      </c>
    </row>
    <row r="24" spans="1:4" x14ac:dyDescent="0.25">
      <c r="A24" s="2" t="s">
        <v>12</v>
      </c>
      <c r="D24" s="8" t="s">
        <v>11</v>
      </c>
    </row>
    <row r="25" spans="1:4" x14ac:dyDescent="0.25">
      <c r="A25" s="2" t="s">
        <v>32</v>
      </c>
      <c r="D25" s="8" t="s">
        <v>33</v>
      </c>
    </row>
    <row r="27" spans="1:4" ht="21" x14ac:dyDescent="0.35">
      <c r="A27" s="9" t="s">
        <v>10</v>
      </c>
    </row>
    <row r="28" spans="1:4" x14ac:dyDescent="0.25">
      <c r="A28" s="3" t="s">
        <v>9</v>
      </c>
    </row>
    <row r="29" spans="1:4" x14ac:dyDescent="0.25">
      <c r="A29" s="8" t="s">
        <v>8</v>
      </c>
    </row>
    <row r="31" spans="1:4" ht="21" x14ac:dyDescent="0.35">
      <c r="A31" s="9" t="s">
        <v>7</v>
      </c>
    </row>
    <row r="32" spans="1:4" x14ac:dyDescent="0.25">
      <c r="A32" s="3" t="s">
        <v>6</v>
      </c>
    </row>
    <row r="33" spans="1:1" x14ac:dyDescent="0.25">
      <c r="A33" s="8" t="s">
        <v>5</v>
      </c>
    </row>
    <row r="34" spans="1:1" x14ac:dyDescent="0.25">
      <c r="A34" s="3" t="s">
        <v>4</v>
      </c>
    </row>
    <row r="36" spans="1:1" x14ac:dyDescent="0.25">
      <c r="A36" s="7" t="s">
        <v>34</v>
      </c>
    </row>
  </sheetData>
  <conditionalFormatting sqref="B16:B19">
    <cfRule type="cellIs" dxfId="137" priority="9" operator="greaterThan">
      <formula>0.7</formula>
    </cfRule>
  </conditionalFormatting>
  <conditionalFormatting sqref="B16:B19">
    <cfRule type="cellIs" dxfId="136" priority="8" operator="lessThan">
      <formula>0.5</formula>
    </cfRule>
  </conditionalFormatting>
  <conditionalFormatting sqref="B16:B19">
    <cfRule type="cellIs" dxfId="135" priority="7" operator="between">
      <formula>0.5</formula>
      <formula>0.7</formula>
    </cfRule>
  </conditionalFormatting>
  <conditionalFormatting sqref="B20">
    <cfRule type="cellIs" dxfId="134" priority="6" operator="greaterThan">
      <formula>0.7</formula>
    </cfRule>
  </conditionalFormatting>
  <conditionalFormatting sqref="B20">
    <cfRule type="cellIs" dxfId="133" priority="5" operator="lessThan">
      <formula>0.5</formula>
    </cfRule>
  </conditionalFormatting>
  <conditionalFormatting sqref="B20">
    <cfRule type="cellIs" dxfId="132" priority="4" operator="between">
      <formula>0.5</formula>
      <formula>0.7</formula>
    </cfRule>
  </conditionalFormatting>
  <hyperlinks>
    <hyperlink ref="D23" r:id="rId1" xr:uid="{EACC7D9E-7F83-458C-8F58-673A151E44D7}"/>
    <hyperlink ref="D24" r:id="rId2" xr:uid="{07983044-D44C-40D7-B031-44A449E5CFD1}"/>
    <hyperlink ref="A29" r:id="rId3" xr:uid="{387EB212-4436-44A3-8EAC-64C6D0AD65AA}"/>
    <hyperlink ref="A33" r:id="rId4" xr:uid="{045D0B74-3506-473F-A6BD-41C8D986FFFA}"/>
    <hyperlink ref="A13" r:id="rId5" xr:uid="{FFA409A4-E101-4410-ABB7-6D0F076BA9B8}"/>
    <hyperlink ref="D25" r:id="rId6" xr:uid="{423C29FF-2809-4F44-BBB4-4F614F3EA42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91722-C888-4438-AEAE-DF7288158105}">
  <dimension ref="A1:E168"/>
  <sheetViews>
    <sheetView workbookViewId="0">
      <selection activeCell="C168" sqref="C168"/>
    </sheetView>
  </sheetViews>
  <sheetFormatPr defaultRowHeight="21" x14ac:dyDescent="0.35"/>
  <cols>
    <col min="1" max="1" width="29" style="19" customWidth="1"/>
    <col min="2" max="2" width="34.5703125" style="21" customWidth="1"/>
    <col min="3" max="3" width="69.140625" style="23" bestFit="1" customWidth="1"/>
    <col min="4" max="4" width="20.85546875" style="1" bestFit="1" customWidth="1"/>
    <col min="5" max="5" width="9.140625" style="1" hidden="1" customWidth="1"/>
    <col min="6" max="6" width="16.85546875" style="1" customWidth="1"/>
    <col min="7" max="16384" width="9.140625" style="1"/>
  </cols>
  <sheetData>
    <row r="1" spans="1:5" s="18" customFormat="1" ht="18.75" x14ac:dyDescent="0.3">
      <c r="A1" s="18" t="s">
        <v>28</v>
      </c>
      <c r="B1" s="18" t="s">
        <v>29</v>
      </c>
      <c r="C1" s="18" t="s">
        <v>30</v>
      </c>
      <c r="D1" s="18" t="s">
        <v>31</v>
      </c>
    </row>
    <row r="2" spans="1:5" x14ac:dyDescent="0.35">
      <c r="A2" s="20" t="s">
        <v>37</v>
      </c>
      <c r="D2" s="25">
        <f>SUM(D3,D8,D12,D19,D24,D28,D32)/E2</f>
        <v>0</v>
      </c>
      <c r="E2" s="1">
        <f>COUNTA(B3:B36)</f>
        <v>7</v>
      </c>
    </row>
    <row r="3" spans="1:5" x14ac:dyDescent="0.35">
      <c r="B3" s="21" t="s">
        <v>41</v>
      </c>
      <c r="D3" s="26">
        <f>SUM(E4:E7)/E3</f>
        <v>0</v>
      </c>
      <c r="E3" s="1">
        <f>COUNTA(C4:C7)</f>
        <v>4</v>
      </c>
    </row>
    <row r="4" spans="1:5" x14ac:dyDescent="0.35">
      <c r="C4" s="23" t="s">
        <v>63</v>
      </c>
      <c r="D4" t="s">
        <v>3</v>
      </c>
      <c r="E4" s="1">
        <f>IF(D4="Know Well",1,IF(D4="Know a Little",0.5,0))</f>
        <v>0</v>
      </c>
    </row>
    <row r="5" spans="1:5" x14ac:dyDescent="0.35">
      <c r="C5" s="23" t="s">
        <v>64</v>
      </c>
      <c r="D5" t="s">
        <v>3</v>
      </c>
      <c r="E5" s="1">
        <f t="shared" ref="E5:E56" si="0">IF(D5="Know Well",1,IF(D5="Know a Little",0.5,0))</f>
        <v>0</v>
      </c>
    </row>
    <row r="6" spans="1:5" x14ac:dyDescent="0.35">
      <c r="C6" s="23" t="s">
        <v>65</v>
      </c>
      <c r="D6" t="s">
        <v>3</v>
      </c>
      <c r="E6" s="1">
        <f t="shared" si="0"/>
        <v>0</v>
      </c>
    </row>
    <row r="7" spans="1:5" x14ac:dyDescent="0.35">
      <c r="C7" s="23" t="s">
        <v>66</v>
      </c>
      <c r="D7" t="s">
        <v>3</v>
      </c>
      <c r="E7" s="1">
        <f t="shared" si="0"/>
        <v>0</v>
      </c>
    </row>
    <row r="8" spans="1:5" x14ac:dyDescent="0.35">
      <c r="B8" s="21" t="s">
        <v>42</v>
      </c>
      <c r="D8" s="26">
        <f>SUM(E9:E11)/E8</f>
        <v>0</v>
      </c>
      <c r="E8" s="1">
        <f>COUNTA(C9:C11)</f>
        <v>3</v>
      </c>
    </row>
    <row r="9" spans="1:5" x14ac:dyDescent="0.35">
      <c r="C9" s="23" t="s">
        <v>67</v>
      </c>
      <c r="D9" t="s">
        <v>3</v>
      </c>
      <c r="E9" s="1">
        <f t="shared" si="0"/>
        <v>0</v>
      </c>
    </row>
    <row r="10" spans="1:5" x14ac:dyDescent="0.35">
      <c r="C10" s="23" t="s">
        <v>68</v>
      </c>
      <c r="D10" t="s">
        <v>3</v>
      </c>
      <c r="E10" s="1">
        <f t="shared" ref="E10:E58" si="1">IF(D10="Know Well",1,IF(D10="Know a Little",0.5,0))</f>
        <v>0</v>
      </c>
    </row>
    <row r="11" spans="1:5" x14ac:dyDescent="0.35">
      <c r="C11" s="23" t="s">
        <v>69</v>
      </c>
      <c r="D11" t="s">
        <v>3</v>
      </c>
      <c r="E11" s="1">
        <f t="shared" si="1"/>
        <v>0</v>
      </c>
    </row>
    <row r="12" spans="1:5" x14ac:dyDescent="0.35">
      <c r="B12" s="21" t="s">
        <v>43</v>
      </c>
      <c r="D12" s="26">
        <f>SUM(E13:E18)/E12</f>
        <v>0</v>
      </c>
      <c r="E12" s="1">
        <f>COUNTA(C13:C18)</f>
        <v>6</v>
      </c>
    </row>
    <row r="13" spans="1:5" x14ac:dyDescent="0.35">
      <c r="C13" s="23" t="s">
        <v>70</v>
      </c>
      <c r="D13" t="s">
        <v>3</v>
      </c>
      <c r="E13" s="1">
        <f t="shared" si="1"/>
        <v>0</v>
      </c>
    </row>
    <row r="14" spans="1:5" x14ac:dyDescent="0.35">
      <c r="C14" s="23" t="s">
        <v>71</v>
      </c>
      <c r="D14" t="s">
        <v>3</v>
      </c>
      <c r="E14" s="1">
        <f t="shared" si="1"/>
        <v>0</v>
      </c>
    </row>
    <row r="15" spans="1:5" x14ac:dyDescent="0.35">
      <c r="C15" s="23" t="s">
        <v>72</v>
      </c>
      <c r="D15" t="s">
        <v>3</v>
      </c>
      <c r="E15" s="1">
        <f t="shared" si="1"/>
        <v>0</v>
      </c>
    </row>
    <row r="16" spans="1:5" x14ac:dyDescent="0.35">
      <c r="C16" s="23" t="s">
        <v>73</v>
      </c>
      <c r="D16" t="s">
        <v>3</v>
      </c>
      <c r="E16" s="1">
        <f t="shared" si="1"/>
        <v>0</v>
      </c>
    </row>
    <row r="17" spans="2:5" x14ac:dyDescent="0.35">
      <c r="C17" s="23" t="s">
        <v>74</v>
      </c>
      <c r="D17" t="s">
        <v>3</v>
      </c>
      <c r="E17" s="1">
        <f t="shared" si="1"/>
        <v>0</v>
      </c>
    </row>
    <row r="18" spans="2:5" x14ac:dyDescent="0.35">
      <c r="C18" s="23" t="s">
        <v>75</v>
      </c>
      <c r="D18" t="s">
        <v>3</v>
      </c>
      <c r="E18" s="1">
        <f t="shared" si="1"/>
        <v>0</v>
      </c>
    </row>
    <row r="19" spans="2:5" x14ac:dyDescent="0.35">
      <c r="B19" s="21" t="s">
        <v>44</v>
      </c>
      <c r="D19" s="26">
        <f>SUM(E20:E23)/E19</f>
        <v>0</v>
      </c>
      <c r="E19" s="1">
        <f>COUNTA(C20:C23)</f>
        <v>4</v>
      </c>
    </row>
    <row r="20" spans="2:5" x14ac:dyDescent="0.35">
      <c r="C20" s="23" t="s">
        <v>76</v>
      </c>
      <c r="D20" t="s">
        <v>3</v>
      </c>
      <c r="E20" s="1">
        <f t="shared" si="1"/>
        <v>0</v>
      </c>
    </row>
    <row r="21" spans="2:5" x14ac:dyDescent="0.35">
      <c r="C21" s="23" t="s">
        <v>77</v>
      </c>
      <c r="D21" t="s">
        <v>3</v>
      </c>
      <c r="E21" s="1">
        <f t="shared" si="1"/>
        <v>0</v>
      </c>
    </row>
    <row r="22" spans="2:5" x14ac:dyDescent="0.35">
      <c r="C22" s="23" t="s">
        <v>78</v>
      </c>
      <c r="D22" t="s">
        <v>3</v>
      </c>
      <c r="E22" s="1">
        <f t="shared" si="1"/>
        <v>0</v>
      </c>
    </row>
    <row r="23" spans="2:5" x14ac:dyDescent="0.35">
      <c r="C23" s="23" t="s">
        <v>79</v>
      </c>
      <c r="D23" t="s">
        <v>3</v>
      </c>
      <c r="E23" s="1">
        <f t="shared" si="1"/>
        <v>0</v>
      </c>
    </row>
    <row r="24" spans="2:5" x14ac:dyDescent="0.35">
      <c r="B24" s="21" t="s">
        <v>45</v>
      </c>
      <c r="D24" s="26">
        <f>SUM(E25:E27)/E24</f>
        <v>0</v>
      </c>
      <c r="E24" s="1">
        <f>COUNTA(C25:C27)</f>
        <v>3</v>
      </c>
    </row>
    <row r="25" spans="2:5" x14ac:dyDescent="0.35">
      <c r="C25" s="23" t="s">
        <v>169</v>
      </c>
      <c r="D25" t="s">
        <v>3</v>
      </c>
      <c r="E25" s="1">
        <f t="shared" si="1"/>
        <v>0</v>
      </c>
    </row>
    <row r="26" spans="2:5" x14ac:dyDescent="0.35">
      <c r="C26" s="23" t="s">
        <v>170</v>
      </c>
      <c r="D26" t="s">
        <v>3</v>
      </c>
      <c r="E26" s="1">
        <f t="shared" si="1"/>
        <v>0</v>
      </c>
    </row>
    <row r="27" spans="2:5" x14ac:dyDescent="0.35">
      <c r="C27" s="23" t="s">
        <v>171</v>
      </c>
      <c r="D27" t="s">
        <v>3</v>
      </c>
      <c r="E27" s="1">
        <f t="shared" si="1"/>
        <v>0</v>
      </c>
    </row>
    <row r="28" spans="2:5" x14ac:dyDescent="0.35">
      <c r="B28" s="21" t="s">
        <v>46</v>
      </c>
      <c r="D28" s="26">
        <f>SUM(E29:E31)/E28</f>
        <v>0</v>
      </c>
      <c r="E28" s="1">
        <f>COUNTA(C29:C31)</f>
        <v>3</v>
      </c>
    </row>
    <row r="29" spans="2:5" x14ac:dyDescent="0.35">
      <c r="C29" s="23" t="s">
        <v>172</v>
      </c>
      <c r="D29" t="s">
        <v>3</v>
      </c>
      <c r="E29" s="1">
        <f t="shared" si="1"/>
        <v>0</v>
      </c>
    </row>
    <row r="30" spans="2:5" x14ac:dyDescent="0.35">
      <c r="C30" s="23" t="s">
        <v>173</v>
      </c>
      <c r="D30" t="s">
        <v>3</v>
      </c>
      <c r="E30" s="1">
        <f t="shared" si="1"/>
        <v>0</v>
      </c>
    </row>
    <row r="31" spans="2:5" x14ac:dyDescent="0.35">
      <c r="C31" s="23" t="s">
        <v>174</v>
      </c>
      <c r="D31" t="s">
        <v>3</v>
      </c>
      <c r="E31" s="1">
        <f t="shared" si="1"/>
        <v>0</v>
      </c>
    </row>
    <row r="32" spans="2:5" x14ac:dyDescent="0.35">
      <c r="B32" s="21" t="s">
        <v>47</v>
      </c>
      <c r="C32" s="24"/>
      <c r="D32" s="26">
        <f>SUM(E33:E36)/E32</f>
        <v>0</v>
      </c>
      <c r="E32" s="1">
        <f>COUNTA(C33:C36)</f>
        <v>4</v>
      </c>
    </row>
    <row r="33" spans="1:5" x14ac:dyDescent="0.35">
      <c r="C33" s="23" t="s">
        <v>175</v>
      </c>
      <c r="D33" t="s">
        <v>3</v>
      </c>
      <c r="E33" s="1">
        <f t="shared" si="1"/>
        <v>0</v>
      </c>
    </row>
    <row r="34" spans="1:5" x14ac:dyDescent="0.35">
      <c r="C34" s="23" t="s">
        <v>176</v>
      </c>
      <c r="D34" t="s">
        <v>3</v>
      </c>
      <c r="E34" s="1">
        <f t="shared" si="1"/>
        <v>0</v>
      </c>
    </row>
    <row r="35" spans="1:5" x14ac:dyDescent="0.35">
      <c r="C35" s="23" t="s">
        <v>177</v>
      </c>
      <c r="D35" t="s">
        <v>3</v>
      </c>
      <c r="E35" s="1">
        <f t="shared" si="1"/>
        <v>0</v>
      </c>
    </row>
    <row r="36" spans="1:5" x14ac:dyDescent="0.35">
      <c r="C36" s="23" t="s">
        <v>178</v>
      </c>
      <c r="D36" t="s">
        <v>3</v>
      </c>
      <c r="E36" s="1">
        <f t="shared" si="1"/>
        <v>0</v>
      </c>
    </row>
    <row r="37" spans="1:5" x14ac:dyDescent="0.35">
      <c r="A37" s="19" t="s">
        <v>38</v>
      </c>
      <c r="D37" s="25">
        <f>SUM(D38,D46,D50,D62,D79)/E37</f>
        <v>0</v>
      </c>
      <c r="E37" s="1">
        <f>COUNTA(B38:B81)</f>
        <v>5</v>
      </c>
    </row>
    <row r="38" spans="1:5" x14ac:dyDescent="0.35">
      <c r="B38" s="21" t="s">
        <v>48</v>
      </c>
      <c r="C38" s="24"/>
      <c r="D38" s="26">
        <f>SUM(E39:E45)/E38</f>
        <v>0</v>
      </c>
      <c r="E38" s="1">
        <f>COUNTA(C39:C45)</f>
        <v>7</v>
      </c>
    </row>
    <row r="39" spans="1:5" x14ac:dyDescent="0.35">
      <c r="C39" s="23" t="s">
        <v>80</v>
      </c>
      <c r="D39" t="s">
        <v>3</v>
      </c>
      <c r="E39" s="1">
        <f t="shared" si="1"/>
        <v>0</v>
      </c>
    </row>
    <row r="40" spans="1:5" x14ac:dyDescent="0.35">
      <c r="C40" s="23" t="s">
        <v>81</v>
      </c>
      <c r="D40" t="s">
        <v>3</v>
      </c>
      <c r="E40" s="1">
        <f t="shared" si="1"/>
        <v>0</v>
      </c>
    </row>
    <row r="41" spans="1:5" x14ac:dyDescent="0.35">
      <c r="C41" s="23" t="s">
        <v>82</v>
      </c>
      <c r="D41" t="s">
        <v>3</v>
      </c>
      <c r="E41" s="1">
        <f t="shared" si="1"/>
        <v>0</v>
      </c>
    </row>
    <row r="42" spans="1:5" x14ac:dyDescent="0.35">
      <c r="C42" s="23" t="s">
        <v>83</v>
      </c>
      <c r="D42" t="s">
        <v>3</v>
      </c>
      <c r="E42" s="1">
        <f t="shared" si="1"/>
        <v>0</v>
      </c>
    </row>
    <row r="43" spans="1:5" x14ac:dyDescent="0.35">
      <c r="C43" s="23" t="s">
        <v>84</v>
      </c>
      <c r="D43" t="s">
        <v>3</v>
      </c>
      <c r="E43" s="1">
        <f t="shared" si="1"/>
        <v>0</v>
      </c>
    </row>
    <row r="44" spans="1:5" x14ac:dyDescent="0.35">
      <c r="C44" s="23" t="s">
        <v>85</v>
      </c>
      <c r="D44" t="s">
        <v>3</v>
      </c>
      <c r="E44" s="1">
        <f t="shared" si="1"/>
        <v>0</v>
      </c>
    </row>
    <row r="45" spans="1:5" x14ac:dyDescent="0.35">
      <c r="C45" s="23" t="s">
        <v>86</v>
      </c>
      <c r="D45" t="s">
        <v>3</v>
      </c>
      <c r="E45" s="1">
        <f t="shared" si="1"/>
        <v>0</v>
      </c>
    </row>
    <row r="46" spans="1:5" x14ac:dyDescent="0.35">
      <c r="B46" s="21" t="s">
        <v>49</v>
      </c>
      <c r="D46" s="26">
        <f>SUM(E47:E49)/E46</f>
        <v>0</v>
      </c>
      <c r="E46" s="1">
        <f>COUNTA(C47:C49)</f>
        <v>3</v>
      </c>
    </row>
    <row r="47" spans="1:5" x14ac:dyDescent="0.35">
      <c r="C47" s="23" t="s">
        <v>87</v>
      </c>
      <c r="D47" t="s">
        <v>3</v>
      </c>
      <c r="E47" s="1">
        <f t="shared" si="1"/>
        <v>0</v>
      </c>
    </row>
    <row r="48" spans="1:5" x14ac:dyDescent="0.35">
      <c r="C48" s="23" t="s">
        <v>88</v>
      </c>
      <c r="D48" t="s">
        <v>3</v>
      </c>
      <c r="E48" s="1">
        <f t="shared" si="1"/>
        <v>0</v>
      </c>
    </row>
    <row r="49" spans="2:5" x14ac:dyDescent="0.35">
      <c r="C49" s="23" t="s">
        <v>89</v>
      </c>
      <c r="D49" t="s">
        <v>3</v>
      </c>
      <c r="E49" s="1">
        <f t="shared" si="1"/>
        <v>0</v>
      </c>
    </row>
    <row r="50" spans="2:5" x14ac:dyDescent="0.35">
      <c r="B50" s="21" t="s">
        <v>50</v>
      </c>
      <c r="D50" s="26">
        <f>SUM(E51:E61)/E50</f>
        <v>0</v>
      </c>
      <c r="E50" s="1">
        <f>COUNTA(C51:C61)</f>
        <v>11</v>
      </c>
    </row>
    <row r="51" spans="2:5" x14ac:dyDescent="0.35">
      <c r="C51" s="23" t="s">
        <v>90</v>
      </c>
      <c r="D51" t="s">
        <v>3</v>
      </c>
      <c r="E51" s="1">
        <f t="shared" si="1"/>
        <v>0</v>
      </c>
    </row>
    <row r="52" spans="2:5" x14ac:dyDescent="0.35">
      <c r="C52" s="23" t="s">
        <v>91</v>
      </c>
      <c r="D52" t="s">
        <v>3</v>
      </c>
      <c r="E52" s="1">
        <f t="shared" si="1"/>
        <v>0</v>
      </c>
    </row>
    <row r="53" spans="2:5" x14ac:dyDescent="0.35">
      <c r="C53" s="23" t="s">
        <v>92</v>
      </c>
      <c r="D53" t="s">
        <v>3</v>
      </c>
      <c r="E53" s="1">
        <f t="shared" si="1"/>
        <v>0</v>
      </c>
    </row>
    <row r="54" spans="2:5" x14ac:dyDescent="0.35">
      <c r="C54" s="23" t="s">
        <v>93</v>
      </c>
      <c r="D54" t="s">
        <v>3</v>
      </c>
      <c r="E54" s="1">
        <f t="shared" si="1"/>
        <v>0</v>
      </c>
    </row>
    <row r="55" spans="2:5" x14ac:dyDescent="0.35">
      <c r="C55" s="23" t="s">
        <v>94</v>
      </c>
      <c r="D55" t="s">
        <v>3</v>
      </c>
      <c r="E55" s="1">
        <f t="shared" si="1"/>
        <v>0</v>
      </c>
    </row>
    <row r="56" spans="2:5" x14ac:dyDescent="0.35">
      <c r="C56" s="23" t="s">
        <v>95</v>
      </c>
      <c r="D56" t="s">
        <v>3</v>
      </c>
      <c r="E56" s="1">
        <f t="shared" si="1"/>
        <v>0</v>
      </c>
    </row>
    <row r="57" spans="2:5" x14ac:dyDescent="0.35">
      <c r="C57" s="23" t="s">
        <v>96</v>
      </c>
      <c r="D57" t="s">
        <v>3</v>
      </c>
      <c r="E57" s="1">
        <f t="shared" si="1"/>
        <v>0</v>
      </c>
    </row>
    <row r="58" spans="2:5" x14ac:dyDescent="0.35">
      <c r="C58" s="23" t="s">
        <v>97</v>
      </c>
      <c r="D58" t="s">
        <v>3</v>
      </c>
      <c r="E58" s="1">
        <f t="shared" si="1"/>
        <v>0</v>
      </c>
    </row>
    <row r="59" spans="2:5" x14ac:dyDescent="0.35">
      <c r="C59" s="23" t="s">
        <v>98</v>
      </c>
      <c r="D59" t="s">
        <v>3</v>
      </c>
      <c r="E59" s="1">
        <f t="shared" ref="E59:E122" si="2">IF(D59="Know Well",1,IF(D59="Know a Little",0.5,0))</f>
        <v>0</v>
      </c>
    </row>
    <row r="60" spans="2:5" x14ac:dyDescent="0.35">
      <c r="C60" s="23" t="s">
        <v>99</v>
      </c>
      <c r="D60" t="s">
        <v>3</v>
      </c>
      <c r="E60" s="1">
        <f t="shared" si="2"/>
        <v>0</v>
      </c>
    </row>
    <row r="61" spans="2:5" x14ac:dyDescent="0.35">
      <c r="C61" s="23" t="s">
        <v>100</v>
      </c>
      <c r="D61" t="s">
        <v>3</v>
      </c>
      <c r="E61" s="1">
        <f t="shared" si="2"/>
        <v>0</v>
      </c>
    </row>
    <row r="62" spans="2:5" x14ac:dyDescent="0.35">
      <c r="B62" s="21" t="s">
        <v>62</v>
      </c>
      <c r="C62" s="24"/>
      <c r="D62" s="26">
        <f>SUM(E63:E78)/E62</f>
        <v>0</v>
      </c>
      <c r="E62" s="1">
        <f>COUNTA(C63:C78)</f>
        <v>16</v>
      </c>
    </row>
    <row r="63" spans="2:5" x14ac:dyDescent="0.35">
      <c r="C63" s="23" t="s">
        <v>101</v>
      </c>
      <c r="D63" t="s">
        <v>3</v>
      </c>
      <c r="E63" s="1">
        <f t="shared" si="2"/>
        <v>0</v>
      </c>
    </row>
    <row r="64" spans="2:5" x14ac:dyDescent="0.35">
      <c r="C64" s="24" t="s">
        <v>102</v>
      </c>
      <c r="D64" t="s">
        <v>3</v>
      </c>
      <c r="E64" s="1">
        <f t="shared" si="2"/>
        <v>0</v>
      </c>
    </row>
    <row r="65" spans="2:5" x14ac:dyDescent="0.35">
      <c r="C65" s="23" t="s">
        <v>103</v>
      </c>
      <c r="D65" t="s">
        <v>3</v>
      </c>
      <c r="E65" s="1">
        <f t="shared" si="2"/>
        <v>0</v>
      </c>
    </row>
    <row r="66" spans="2:5" x14ac:dyDescent="0.35">
      <c r="C66" s="23" t="s">
        <v>104</v>
      </c>
      <c r="D66" t="s">
        <v>3</v>
      </c>
      <c r="E66" s="1">
        <f t="shared" si="2"/>
        <v>0</v>
      </c>
    </row>
    <row r="67" spans="2:5" x14ac:dyDescent="0.35">
      <c r="C67" s="23" t="s">
        <v>105</v>
      </c>
      <c r="D67" t="s">
        <v>3</v>
      </c>
      <c r="E67" s="1">
        <f t="shared" si="2"/>
        <v>0</v>
      </c>
    </row>
    <row r="68" spans="2:5" x14ac:dyDescent="0.35">
      <c r="C68" s="23" t="s">
        <v>106</v>
      </c>
      <c r="D68" t="s">
        <v>3</v>
      </c>
      <c r="E68" s="1">
        <f t="shared" si="2"/>
        <v>0</v>
      </c>
    </row>
    <row r="69" spans="2:5" x14ac:dyDescent="0.35">
      <c r="C69" s="23" t="s">
        <v>107</v>
      </c>
      <c r="D69" t="s">
        <v>3</v>
      </c>
      <c r="E69" s="1">
        <f t="shared" si="2"/>
        <v>0</v>
      </c>
    </row>
    <row r="70" spans="2:5" x14ac:dyDescent="0.35">
      <c r="C70" s="23" t="s">
        <v>108</v>
      </c>
      <c r="D70" t="s">
        <v>3</v>
      </c>
      <c r="E70" s="1">
        <f t="shared" si="2"/>
        <v>0</v>
      </c>
    </row>
    <row r="71" spans="2:5" x14ac:dyDescent="0.35">
      <c r="C71" s="23" t="s">
        <v>109</v>
      </c>
      <c r="D71" t="s">
        <v>3</v>
      </c>
      <c r="E71" s="1">
        <f t="shared" si="2"/>
        <v>0</v>
      </c>
    </row>
    <row r="72" spans="2:5" x14ac:dyDescent="0.35">
      <c r="C72" s="23" t="s">
        <v>110</v>
      </c>
      <c r="D72" t="s">
        <v>3</v>
      </c>
      <c r="E72" s="1">
        <f t="shared" si="2"/>
        <v>0</v>
      </c>
    </row>
    <row r="73" spans="2:5" x14ac:dyDescent="0.35">
      <c r="C73" s="23" t="s">
        <v>111</v>
      </c>
      <c r="D73" t="s">
        <v>3</v>
      </c>
      <c r="E73" s="1">
        <f t="shared" si="2"/>
        <v>0</v>
      </c>
    </row>
    <row r="74" spans="2:5" x14ac:dyDescent="0.35">
      <c r="C74" s="23" t="s">
        <v>112</v>
      </c>
      <c r="D74" t="s">
        <v>3</v>
      </c>
      <c r="E74" s="1">
        <f t="shared" si="2"/>
        <v>0</v>
      </c>
    </row>
    <row r="75" spans="2:5" x14ac:dyDescent="0.35">
      <c r="C75" s="23" t="s">
        <v>113</v>
      </c>
      <c r="D75" t="s">
        <v>3</v>
      </c>
      <c r="E75" s="1">
        <f t="shared" si="2"/>
        <v>0</v>
      </c>
    </row>
    <row r="76" spans="2:5" x14ac:dyDescent="0.35">
      <c r="C76" s="23" t="s">
        <v>114</v>
      </c>
      <c r="D76" t="s">
        <v>3</v>
      </c>
      <c r="E76" s="1">
        <f t="shared" si="2"/>
        <v>0</v>
      </c>
    </row>
    <row r="77" spans="2:5" x14ac:dyDescent="0.35">
      <c r="C77" s="23" t="s">
        <v>115</v>
      </c>
      <c r="D77" t="s">
        <v>3</v>
      </c>
      <c r="E77" s="1">
        <f t="shared" si="2"/>
        <v>0</v>
      </c>
    </row>
    <row r="78" spans="2:5" x14ac:dyDescent="0.35">
      <c r="C78" s="23" t="s">
        <v>116</v>
      </c>
      <c r="D78" t="s">
        <v>3</v>
      </c>
      <c r="E78" s="1">
        <f t="shared" si="2"/>
        <v>0</v>
      </c>
    </row>
    <row r="79" spans="2:5" x14ac:dyDescent="0.35">
      <c r="B79" s="21" t="s">
        <v>51</v>
      </c>
      <c r="C79" s="24"/>
      <c r="D79" s="26">
        <f>SUM(E80:E81)/E79</f>
        <v>0</v>
      </c>
      <c r="E79" s="1">
        <f>COUNTA(C80:C81)</f>
        <v>2</v>
      </c>
    </row>
    <row r="80" spans="2:5" x14ac:dyDescent="0.35">
      <c r="C80" s="23" t="s">
        <v>117</v>
      </c>
      <c r="D80" t="s">
        <v>3</v>
      </c>
      <c r="E80" s="1">
        <f t="shared" si="2"/>
        <v>0</v>
      </c>
    </row>
    <row r="81" spans="1:5" x14ac:dyDescent="0.35">
      <c r="C81" s="23" t="s">
        <v>118</v>
      </c>
      <c r="D81" t="s">
        <v>3</v>
      </c>
      <c r="E81" s="1">
        <f t="shared" si="2"/>
        <v>0</v>
      </c>
    </row>
    <row r="82" spans="1:5" x14ac:dyDescent="0.35">
      <c r="A82" s="19" t="s">
        <v>39</v>
      </c>
      <c r="B82" s="22"/>
      <c r="C82" s="24"/>
      <c r="D82" s="25">
        <f>SUM(D83,D88,D103,D110)/E82</f>
        <v>0</v>
      </c>
      <c r="E82" s="1">
        <f>COUNTA(B83:B123)</f>
        <v>4</v>
      </c>
    </row>
    <row r="83" spans="1:5" x14ac:dyDescent="0.35">
      <c r="B83" s="21" t="s">
        <v>52</v>
      </c>
      <c r="C83" s="24"/>
      <c r="D83" s="26">
        <f>SUM(E84:E87)/E83</f>
        <v>0</v>
      </c>
      <c r="E83" s="1">
        <f>COUNTA(C84:C87)</f>
        <v>4</v>
      </c>
    </row>
    <row r="84" spans="1:5" x14ac:dyDescent="0.35">
      <c r="C84" s="24" t="s">
        <v>119</v>
      </c>
      <c r="D84" t="s">
        <v>3</v>
      </c>
      <c r="E84" s="1">
        <f t="shared" si="2"/>
        <v>0</v>
      </c>
    </row>
    <row r="85" spans="1:5" x14ac:dyDescent="0.35">
      <c r="C85" s="23" t="s">
        <v>120</v>
      </c>
      <c r="D85" t="s">
        <v>3</v>
      </c>
      <c r="E85" s="1">
        <f t="shared" si="2"/>
        <v>0</v>
      </c>
    </row>
    <row r="86" spans="1:5" x14ac:dyDescent="0.35">
      <c r="C86" s="23" t="s">
        <v>121</v>
      </c>
      <c r="D86" t="s">
        <v>3</v>
      </c>
      <c r="E86" s="1">
        <f t="shared" si="2"/>
        <v>0</v>
      </c>
    </row>
    <row r="87" spans="1:5" x14ac:dyDescent="0.35">
      <c r="C87" s="23" t="s">
        <v>122</v>
      </c>
      <c r="D87" t="s">
        <v>3</v>
      </c>
      <c r="E87" s="1">
        <f t="shared" si="2"/>
        <v>0</v>
      </c>
    </row>
    <row r="88" spans="1:5" x14ac:dyDescent="0.35">
      <c r="B88" s="21" t="s">
        <v>53</v>
      </c>
      <c r="C88" s="24"/>
      <c r="D88" s="26">
        <f>SUM(E89:E102)/E88</f>
        <v>0</v>
      </c>
      <c r="E88" s="1">
        <f>COUNTA(C89:C102)</f>
        <v>14</v>
      </c>
    </row>
    <row r="89" spans="1:5" x14ac:dyDescent="0.35">
      <c r="C89" s="23" t="s">
        <v>123</v>
      </c>
      <c r="D89" t="s">
        <v>3</v>
      </c>
      <c r="E89" s="1">
        <f t="shared" si="2"/>
        <v>0</v>
      </c>
    </row>
    <row r="90" spans="1:5" x14ac:dyDescent="0.35">
      <c r="C90" s="23" t="s">
        <v>124</v>
      </c>
      <c r="D90" t="s">
        <v>3</v>
      </c>
      <c r="E90" s="1">
        <f t="shared" si="2"/>
        <v>0</v>
      </c>
    </row>
    <row r="91" spans="1:5" x14ac:dyDescent="0.35">
      <c r="C91" s="23" t="s">
        <v>125</v>
      </c>
      <c r="D91" t="s">
        <v>3</v>
      </c>
      <c r="E91" s="1">
        <f t="shared" si="2"/>
        <v>0</v>
      </c>
    </row>
    <row r="92" spans="1:5" x14ac:dyDescent="0.35">
      <c r="C92" s="23" t="s">
        <v>126</v>
      </c>
      <c r="D92" t="s">
        <v>3</v>
      </c>
      <c r="E92" s="1">
        <f t="shared" si="2"/>
        <v>0</v>
      </c>
    </row>
    <row r="93" spans="1:5" x14ac:dyDescent="0.35">
      <c r="C93" s="23" t="s">
        <v>127</v>
      </c>
      <c r="D93" t="s">
        <v>3</v>
      </c>
      <c r="E93" s="1">
        <f t="shared" si="2"/>
        <v>0</v>
      </c>
    </row>
    <row r="94" spans="1:5" x14ac:dyDescent="0.35">
      <c r="C94" s="23" t="s">
        <v>128</v>
      </c>
      <c r="D94" t="s">
        <v>3</v>
      </c>
      <c r="E94" s="1">
        <f t="shared" si="2"/>
        <v>0</v>
      </c>
    </row>
    <row r="95" spans="1:5" x14ac:dyDescent="0.35">
      <c r="C95" s="23" t="s">
        <v>129</v>
      </c>
      <c r="D95" t="s">
        <v>3</v>
      </c>
      <c r="E95" s="1">
        <f t="shared" si="2"/>
        <v>0</v>
      </c>
    </row>
    <row r="96" spans="1:5" x14ac:dyDescent="0.35">
      <c r="C96" s="23" t="s">
        <v>130</v>
      </c>
      <c r="D96" t="s">
        <v>3</v>
      </c>
      <c r="E96" s="1">
        <f t="shared" si="2"/>
        <v>0</v>
      </c>
    </row>
    <row r="97" spans="2:5" x14ac:dyDescent="0.35">
      <c r="C97" s="23" t="s">
        <v>131</v>
      </c>
      <c r="D97" t="s">
        <v>3</v>
      </c>
      <c r="E97" s="1">
        <f t="shared" si="2"/>
        <v>0</v>
      </c>
    </row>
    <row r="98" spans="2:5" x14ac:dyDescent="0.35">
      <c r="C98" s="23" t="s">
        <v>132</v>
      </c>
      <c r="D98" t="s">
        <v>3</v>
      </c>
      <c r="E98" s="1">
        <f t="shared" si="2"/>
        <v>0</v>
      </c>
    </row>
    <row r="99" spans="2:5" x14ac:dyDescent="0.35">
      <c r="C99" s="23" t="s">
        <v>133</v>
      </c>
      <c r="D99" t="s">
        <v>3</v>
      </c>
      <c r="E99" s="1">
        <f t="shared" si="2"/>
        <v>0</v>
      </c>
    </row>
    <row r="100" spans="2:5" x14ac:dyDescent="0.35">
      <c r="C100" s="23" t="s">
        <v>134</v>
      </c>
      <c r="D100" t="s">
        <v>3</v>
      </c>
      <c r="E100" s="1">
        <f t="shared" si="2"/>
        <v>0</v>
      </c>
    </row>
    <row r="101" spans="2:5" x14ac:dyDescent="0.35">
      <c r="C101" s="23" t="s">
        <v>135</v>
      </c>
      <c r="D101" t="s">
        <v>3</v>
      </c>
      <c r="E101" s="1">
        <f t="shared" si="2"/>
        <v>0</v>
      </c>
    </row>
    <row r="102" spans="2:5" x14ac:dyDescent="0.35">
      <c r="C102" s="23" t="s">
        <v>136</v>
      </c>
      <c r="D102" t="s">
        <v>3</v>
      </c>
      <c r="E102" s="1">
        <f t="shared" si="2"/>
        <v>0</v>
      </c>
    </row>
    <row r="103" spans="2:5" x14ac:dyDescent="0.35">
      <c r="B103" s="21" t="s">
        <v>54</v>
      </c>
      <c r="D103" s="26">
        <f>SUM(E104:E109)/E103</f>
        <v>0</v>
      </c>
      <c r="E103" s="1">
        <f>COUNTA(C104:C109)</f>
        <v>6</v>
      </c>
    </row>
    <row r="104" spans="2:5" x14ac:dyDescent="0.35">
      <c r="C104" s="23" t="s">
        <v>179</v>
      </c>
      <c r="D104" t="s">
        <v>3</v>
      </c>
      <c r="E104" s="1">
        <f t="shared" si="2"/>
        <v>0</v>
      </c>
    </row>
    <row r="105" spans="2:5" x14ac:dyDescent="0.35">
      <c r="C105" s="23" t="s">
        <v>180</v>
      </c>
      <c r="D105" t="s">
        <v>3</v>
      </c>
      <c r="E105" s="1">
        <f t="shared" si="2"/>
        <v>0</v>
      </c>
    </row>
    <row r="106" spans="2:5" x14ac:dyDescent="0.35">
      <c r="C106" s="23" t="s">
        <v>181</v>
      </c>
      <c r="D106" t="s">
        <v>3</v>
      </c>
      <c r="E106" s="1">
        <f t="shared" si="2"/>
        <v>0</v>
      </c>
    </row>
    <row r="107" spans="2:5" x14ac:dyDescent="0.35">
      <c r="C107" s="23" t="s">
        <v>182</v>
      </c>
      <c r="D107" t="s">
        <v>3</v>
      </c>
      <c r="E107" s="1">
        <f t="shared" si="2"/>
        <v>0</v>
      </c>
    </row>
    <row r="108" spans="2:5" x14ac:dyDescent="0.35">
      <c r="C108" s="23" t="s">
        <v>183</v>
      </c>
      <c r="D108" t="s">
        <v>3</v>
      </c>
      <c r="E108" s="1">
        <f t="shared" si="2"/>
        <v>0</v>
      </c>
    </row>
    <row r="109" spans="2:5" x14ac:dyDescent="0.35">
      <c r="C109" s="23" t="s">
        <v>184</v>
      </c>
      <c r="D109" t="s">
        <v>3</v>
      </c>
      <c r="E109" s="1">
        <f t="shared" si="2"/>
        <v>0</v>
      </c>
    </row>
    <row r="110" spans="2:5" x14ac:dyDescent="0.35">
      <c r="B110" s="21" t="s">
        <v>55</v>
      </c>
      <c r="D110" s="26">
        <f>SUM(E111:E123)/E110</f>
        <v>0</v>
      </c>
      <c r="E110" s="1">
        <f>COUNTA(C111:C123)</f>
        <v>13</v>
      </c>
    </row>
    <row r="111" spans="2:5" x14ac:dyDescent="0.35">
      <c r="C111" s="23" t="s">
        <v>137</v>
      </c>
      <c r="D111" t="s">
        <v>3</v>
      </c>
      <c r="E111" s="1">
        <f t="shared" si="2"/>
        <v>0</v>
      </c>
    </row>
    <row r="112" spans="2:5" x14ac:dyDescent="0.35">
      <c r="C112" s="23" t="s">
        <v>138</v>
      </c>
      <c r="D112" t="s">
        <v>3</v>
      </c>
      <c r="E112" s="1">
        <f t="shared" si="2"/>
        <v>0</v>
      </c>
    </row>
    <row r="113" spans="1:5" x14ac:dyDescent="0.35">
      <c r="C113" s="23" t="s">
        <v>139</v>
      </c>
      <c r="D113" t="s">
        <v>3</v>
      </c>
      <c r="E113" s="1">
        <f t="shared" si="2"/>
        <v>0</v>
      </c>
    </row>
    <row r="114" spans="1:5" x14ac:dyDescent="0.35">
      <c r="C114" s="23" t="s">
        <v>140</v>
      </c>
      <c r="D114" t="s">
        <v>3</v>
      </c>
      <c r="E114" s="1">
        <f t="shared" si="2"/>
        <v>0</v>
      </c>
    </row>
    <row r="115" spans="1:5" x14ac:dyDescent="0.35">
      <c r="C115" s="23" t="s">
        <v>141</v>
      </c>
      <c r="D115" t="s">
        <v>3</v>
      </c>
      <c r="E115" s="1">
        <f t="shared" si="2"/>
        <v>0</v>
      </c>
    </row>
    <row r="116" spans="1:5" x14ac:dyDescent="0.35">
      <c r="C116" s="23" t="s">
        <v>142</v>
      </c>
      <c r="D116" t="s">
        <v>3</v>
      </c>
      <c r="E116" s="1">
        <f t="shared" si="2"/>
        <v>0</v>
      </c>
    </row>
    <row r="117" spans="1:5" x14ac:dyDescent="0.35">
      <c r="C117" s="23" t="s">
        <v>143</v>
      </c>
      <c r="D117" t="s">
        <v>3</v>
      </c>
      <c r="E117" s="1">
        <f t="shared" si="2"/>
        <v>0</v>
      </c>
    </row>
    <row r="118" spans="1:5" x14ac:dyDescent="0.35">
      <c r="C118" s="23" t="s">
        <v>144</v>
      </c>
      <c r="D118" t="s">
        <v>3</v>
      </c>
      <c r="E118" s="1">
        <f t="shared" si="2"/>
        <v>0</v>
      </c>
    </row>
    <row r="119" spans="1:5" x14ac:dyDescent="0.35">
      <c r="C119" s="23" t="s">
        <v>145</v>
      </c>
      <c r="D119" t="s">
        <v>3</v>
      </c>
      <c r="E119" s="1">
        <f t="shared" si="2"/>
        <v>0</v>
      </c>
    </row>
    <row r="120" spans="1:5" x14ac:dyDescent="0.35">
      <c r="C120" s="23" t="s">
        <v>146</v>
      </c>
      <c r="D120" t="s">
        <v>3</v>
      </c>
      <c r="E120" s="1">
        <f t="shared" si="2"/>
        <v>0</v>
      </c>
    </row>
    <row r="121" spans="1:5" x14ac:dyDescent="0.35">
      <c r="C121" s="23" t="s">
        <v>147</v>
      </c>
      <c r="D121" t="s">
        <v>3</v>
      </c>
      <c r="E121" s="1">
        <f t="shared" si="2"/>
        <v>0</v>
      </c>
    </row>
    <row r="122" spans="1:5" x14ac:dyDescent="0.35">
      <c r="C122" s="23" t="s">
        <v>148</v>
      </c>
      <c r="D122" t="s">
        <v>3</v>
      </c>
      <c r="E122" s="1">
        <f t="shared" si="2"/>
        <v>0</v>
      </c>
    </row>
    <row r="123" spans="1:5" x14ac:dyDescent="0.35">
      <c r="C123" s="23" t="s">
        <v>149</v>
      </c>
      <c r="D123" t="s">
        <v>3</v>
      </c>
      <c r="E123" s="1">
        <f t="shared" ref="E123:E168" si="3">IF(D123="Know Well",1,IF(D123="Know a Little",0.5,0))</f>
        <v>0</v>
      </c>
    </row>
    <row r="124" spans="1:5" x14ac:dyDescent="0.35">
      <c r="A124" s="19" t="s">
        <v>40</v>
      </c>
      <c r="D124" s="25">
        <f>SUM(D125,D134,D140,D147,D158,D163)/E124</f>
        <v>0</v>
      </c>
      <c r="E124" s="1">
        <f>COUNTA(B125:B168)</f>
        <v>6</v>
      </c>
    </row>
    <row r="125" spans="1:5" x14ac:dyDescent="0.35">
      <c r="B125" s="21" t="s">
        <v>56</v>
      </c>
      <c r="D125" s="26">
        <f>SUM(E126:E133)/E125</f>
        <v>0</v>
      </c>
      <c r="E125" s="1">
        <f>COUNTA(C126:C133)</f>
        <v>8</v>
      </c>
    </row>
    <row r="126" spans="1:5" x14ac:dyDescent="0.35">
      <c r="C126" s="23" t="s">
        <v>150</v>
      </c>
      <c r="D126" t="s">
        <v>3</v>
      </c>
      <c r="E126" s="1">
        <f t="shared" si="3"/>
        <v>0</v>
      </c>
    </row>
    <row r="127" spans="1:5" x14ac:dyDescent="0.35">
      <c r="C127" s="23" t="s">
        <v>151</v>
      </c>
      <c r="D127" t="s">
        <v>3</v>
      </c>
      <c r="E127" s="1">
        <f t="shared" si="3"/>
        <v>0</v>
      </c>
    </row>
    <row r="128" spans="1:5" x14ac:dyDescent="0.35">
      <c r="C128" s="23" t="s">
        <v>152</v>
      </c>
      <c r="D128" t="s">
        <v>3</v>
      </c>
      <c r="E128" s="1">
        <f t="shared" si="3"/>
        <v>0</v>
      </c>
    </row>
    <row r="129" spans="2:5" x14ac:dyDescent="0.35">
      <c r="C129" s="23" t="s">
        <v>153</v>
      </c>
      <c r="D129" t="s">
        <v>3</v>
      </c>
      <c r="E129" s="1">
        <f t="shared" si="3"/>
        <v>0</v>
      </c>
    </row>
    <row r="130" spans="2:5" x14ac:dyDescent="0.35">
      <c r="C130" s="23" t="s">
        <v>154</v>
      </c>
      <c r="D130" t="s">
        <v>3</v>
      </c>
      <c r="E130" s="1">
        <f t="shared" si="3"/>
        <v>0</v>
      </c>
    </row>
    <row r="131" spans="2:5" x14ac:dyDescent="0.35">
      <c r="C131" s="23" t="s">
        <v>155</v>
      </c>
      <c r="D131" t="s">
        <v>3</v>
      </c>
      <c r="E131" s="1">
        <f t="shared" si="3"/>
        <v>0</v>
      </c>
    </row>
    <row r="132" spans="2:5" x14ac:dyDescent="0.35">
      <c r="C132" s="23" t="s">
        <v>156</v>
      </c>
      <c r="D132" t="s">
        <v>3</v>
      </c>
      <c r="E132" s="1">
        <f t="shared" si="3"/>
        <v>0</v>
      </c>
    </row>
    <row r="133" spans="2:5" x14ac:dyDescent="0.35">
      <c r="C133" s="23" t="s">
        <v>157</v>
      </c>
      <c r="D133" t="s">
        <v>3</v>
      </c>
      <c r="E133" s="1">
        <f t="shared" si="3"/>
        <v>0</v>
      </c>
    </row>
    <row r="134" spans="2:5" x14ac:dyDescent="0.35">
      <c r="B134" s="21" t="s">
        <v>57</v>
      </c>
      <c r="D134" s="26">
        <f>SUM(E135:E139)/E134</f>
        <v>0</v>
      </c>
      <c r="E134" s="1">
        <f>COUNTA(C135:C139)</f>
        <v>5</v>
      </c>
    </row>
    <row r="135" spans="2:5" x14ac:dyDescent="0.35">
      <c r="C135" s="23" t="s">
        <v>158</v>
      </c>
      <c r="D135" t="s">
        <v>3</v>
      </c>
      <c r="E135" s="1">
        <f t="shared" si="3"/>
        <v>0</v>
      </c>
    </row>
    <row r="136" spans="2:5" x14ac:dyDescent="0.35">
      <c r="C136" s="23" t="s">
        <v>159</v>
      </c>
      <c r="D136" t="s">
        <v>3</v>
      </c>
      <c r="E136" s="1">
        <f t="shared" si="3"/>
        <v>0</v>
      </c>
    </row>
    <row r="137" spans="2:5" x14ac:dyDescent="0.35">
      <c r="C137" s="23" t="s">
        <v>160</v>
      </c>
      <c r="D137" t="s">
        <v>3</v>
      </c>
      <c r="E137" s="1">
        <f t="shared" si="3"/>
        <v>0</v>
      </c>
    </row>
    <row r="138" spans="2:5" x14ac:dyDescent="0.35">
      <c r="C138" s="23" t="s">
        <v>161</v>
      </c>
      <c r="D138" t="s">
        <v>3</v>
      </c>
      <c r="E138" s="1">
        <f t="shared" si="3"/>
        <v>0</v>
      </c>
    </row>
    <row r="139" spans="2:5" x14ac:dyDescent="0.35">
      <c r="C139" s="23" t="s">
        <v>162</v>
      </c>
      <c r="D139" t="s">
        <v>3</v>
      </c>
      <c r="E139" s="1">
        <f t="shared" si="3"/>
        <v>0</v>
      </c>
    </row>
    <row r="140" spans="2:5" x14ac:dyDescent="0.35">
      <c r="B140" s="21" t="s">
        <v>58</v>
      </c>
      <c r="D140" s="26">
        <f>SUM(E141:E146)/E140</f>
        <v>0</v>
      </c>
      <c r="E140" s="1">
        <f>COUNTA(C141:C146)</f>
        <v>6</v>
      </c>
    </row>
    <row r="141" spans="2:5" x14ac:dyDescent="0.35">
      <c r="C141" s="23" t="s">
        <v>163</v>
      </c>
      <c r="D141" t="s">
        <v>3</v>
      </c>
      <c r="E141" s="1">
        <f t="shared" si="3"/>
        <v>0</v>
      </c>
    </row>
    <row r="142" spans="2:5" x14ac:dyDescent="0.35">
      <c r="C142" s="23" t="s">
        <v>164</v>
      </c>
      <c r="D142" t="s">
        <v>3</v>
      </c>
      <c r="E142" s="1">
        <f t="shared" si="3"/>
        <v>0</v>
      </c>
    </row>
    <row r="143" spans="2:5" x14ac:dyDescent="0.35">
      <c r="C143" s="23" t="s">
        <v>165</v>
      </c>
      <c r="D143" t="s">
        <v>3</v>
      </c>
      <c r="E143" s="1">
        <f t="shared" si="3"/>
        <v>0</v>
      </c>
    </row>
    <row r="144" spans="2:5" x14ac:dyDescent="0.35">
      <c r="C144" s="23" t="s">
        <v>166</v>
      </c>
      <c r="D144" t="s">
        <v>3</v>
      </c>
      <c r="E144" s="1">
        <f t="shared" si="3"/>
        <v>0</v>
      </c>
    </row>
    <row r="145" spans="2:5" x14ac:dyDescent="0.35">
      <c r="C145" s="23" t="s">
        <v>167</v>
      </c>
      <c r="D145" t="s">
        <v>3</v>
      </c>
      <c r="E145" s="1">
        <f t="shared" si="3"/>
        <v>0</v>
      </c>
    </row>
    <row r="146" spans="2:5" x14ac:dyDescent="0.35">
      <c r="C146" s="23" t="s">
        <v>168</v>
      </c>
      <c r="D146" t="s">
        <v>3</v>
      </c>
      <c r="E146" s="1">
        <f t="shared" si="3"/>
        <v>0</v>
      </c>
    </row>
    <row r="147" spans="2:5" x14ac:dyDescent="0.35">
      <c r="B147" s="21" t="s">
        <v>59</v>
      </c>
      <c r="D147" s="26">
        <f>SUM(E148:E157)/E147</f>
        <v>0</v>
      </c>
      <c r="E147" s="1">
        <f>COUNTA(C148:C157)</f>
        <v>10</v>
      </c>
    </row>
    <row r="148" spans="2:5" x14ac:dyDescent="0.35">
      <c r="C148" s="23" t="s">
        <v>185</v>
      </c>
      <c r="D148" t="s">
        <v>3</v>
      </c>
      <c r="E148" s="1">
        <f t="shared" si="3"/>
        <v>0</v>
      </c>
    </row>
    <row r="149" spans="2:5" x14ac:dyDescent="0.35">
      <c r="C149" s="23" t="s">
        <v>186</v>
      </c>
      <c r="D149" t="s">
        <v>3</v>
      </c>
      <c r="E149" s="1">
        <f t="shared" si="3"/>
        <v>0</v>
      </c>
    </row>
    <row r="150" spans="2:5" x14ac:dyDescent="0.35">
      <c r="C150" s="23" t="s">
        <v>187</v>
      </c>
      <c r="D150" t="s">
        <v>3</v>
      </c>
      <c r="E150" s="1">
        <f t="shared" si="3"/>
        <v>0</v>
      </c>
    </row>
    <row r="151" spans="2:5" x14ac:dyDescent="0.35">
      <c r="C151" s="23" t="s">
        <v>188</v>
      </c>
      <c r="D151" t="s">
        <v>3</v>
      </c>
      <c r="E151" s="1">
        <f t="shared" si="3"/>
        <v>0</v>
      </c>
    </row>
    <row r="152" spans="2:5" x14ac:dyDescent="0.35">
      <c r="C152" s="23" t="s">
        <v>189</v>
      </c>
      <c r="D152" t="s">
        <v>3</v>
      </c>
      <c r="E152" s="1">
        <f t="shared" si="3"/>
        <v>0</v>
      </c>
    </row>
    <row r="153" spans="2:5" x14ac:dyDescent="0.35">
      <c r="C153" s="23" t="s">
        <v>190</v>
      </c>
      <c r="D153" t="s">
        <v>3</v>
      </c>
      <c r="E153" s="1">
        <f t="shared" si="3"/>
        <v>0</v>
      </c>
    </row>
    <row r="154" spans="2:5" x14ac:dyDescent="0.35">
      <c r="C154" s="23" t="s">
        <v>191</v>
      </c>
      <c r="D154" t="s">
        <v>3</v>
      </c>
      <c r="E154" s="1">
        <f t="shared" si="3"/>
        <v>0</v>
      </c>
    </row>
    <row r="155" spans="2:5" x14ac:dyDescent="0.35">
      <c r="C155" s="23" t="s">
        <v>192</v>
      </c>
      <c r="D155" t="s">
        <v>3</v>
      </c>
      <c r="E155" s="1">
        <f t="shared" si="3"/>
        <v>0</v>
      </c>
    </row>
    <row r="156" spans="2:5" x14ac:dyDescent="0.35">
      <c r="C156" s="23" t="s">
        <v>193</v>
      </c>
      <c r="D156" t="s">
        <v>3</v>
      </c>
      <c r="E156" s="1">
        <f t="shared" si="3"/>
        <v>0</v>
      </c>
    </row>
    <row r="157" spans="2:5" x14ac:dyDescent="0.35">
      <c r="C157" s="23" t="s">
        <v>194</v>
      </c>
      <c r="D157" t="s">
        <v>3</v>
      </c>
      <c r="E157" s="1">
        <f t="shared" si="3"/>
        <v>0</v>
      </c>
    </row>
    <row r="158" spans="2:5" x14ac:dyDescent="0.35">
      <c r="B158" s="21" t="s">
        <v>60</v>
      </c>
      <c r="D158" s="26">
        <f>SUM(E159:E162)/E158</f>
        <v>0</v>
      </c>
      <c r="E158" s="1">
        <f>COUNTA(C159:C162)</f>
        <v>4</v>
      </c>
    </row>
    <row r="159" spans="2:5" x14ac:dyDescent="0.35">
      <c r="C159" s="23" t="s">
        <v>195</v>
      </c>
      <c r="D159" t="s">
        <v>3</v>
      </c>
      <c r="E159" s="1">
        <f t="shared" si="3"/>
        <v>0</v>
      </c>
    </row>
    <row r="160" spans="2:5" x14ac:dyDescent="0.35">
      <c r="C160" s="23" t="s">
        <v>196</v>
      </c>
      <c r="D160" t="s">
        <v>3</v>
      </c>
      <c r="E160" s="1">
        <f t="shared" si="3"/>
        <v>0</v>
      </c>
    </row>
    <row r="161" spans="2:5" x14ac:dyDescent="0.35">
      <c r="C161" s="23" t="s">
        <v>197</v>
      </c>
      <c r="D161" t="s">
        <v>3</v>
      </c>
      <c r="E161" s="1">
        <f t="shared" si="3"/>
        <v>0</v>
      </c>
    </row>
    <row r="162" spans="2:5" x14ac:dyDescent="0.35">
      <c r="C162" s="23" t="s">
        <v>198</v>
      </c>
      <c r="D162" t="s">
        <v>3</v>
      </c>
      <c r="E162" s="1">
        <f t="shared" si="3"/>
        <v>0</v>
      </c>
    </row>
    <row r="163" spans="2:5" x14ac:dyDescent="0.35">
      <c r="B163" s="21" t="s">
        <v>61</v>
      </c>
      <c r="D163" s="26">
        <f>SUM(E164:E168)/E163</f>
        <v>0</v>
      </c>
      <c r="E163" s="1">
        <f>COUNTA(C164:C168)</f>
        <v>5</v>
      </c>
    </row>
    <row r="164" spans="2:5" x14ac:dyDescent="0.35">
      <c r="C164" s="23" t="s">
        <v>199</v>
      </c>
      <c r="D164" t="s">
        <v>3</v>
      </c>
      <c r="E164" s="1">
        <f t="shared" si="3"/>
        <v>0</v>
      </c>
    </row>
    <row r="165" spans="2:5" x14ac:dyDescent="0.35">
      <c r="C165" s="23" t="s">
        <v>200</v>
      </c>
      <c r="D165" t="s">
        <v>3</v>
      </c>
      <c r="E165" s="1">
        <f t="shared" si="3"/>
        <v>0</v>
      </c>
    </row>
    <row r="166" spans="2:5" x14ac:dyDescent="0.35">
      <c r="C166" s="23" t="s">
        <v>201</v>
      </c>
      <c r="D166" t="s">
        <v>3</v>
      </c>
      <c r="E166" s="1">
        <f t="shared" si="3"/>
        <v>0</v>
      </c>
    </row>
    <row r="167" spans="2:5" x14ac:dyDescent="0.35">
      <c r="C167" s="23" t="s">
        <v>202</v>
      </c>
      <c r="D167" t="s">
        <v>3</v>
      </c>
      <c r="E167" s="1">
        <f t="shared" si="3"/>
        <v>0</v>
      </c>
    </row>
    <row r="168" spans="2:5" x14ac:dyDescent="0.35">
      <c r="C168" s="23" t="s">
        <v>203</v>
      </c>
      <c r="D168" t="s">
        <v>3</v>
      </c>
      <c r="E168" s="1">
        <f t="shared" si="3"/>
        <v>0</v>
      </c>
    </row>
  </sheetData>
  <conditionalFormatting sqref="D4:D7 D9:D11 D13:D18 D20:D23 D25:D27 D29:D31 D33:D36 D39:D45 D47:D49 D51:D61 D63:D78 D80:D81 D84:D87 D89:D102 D104:D109 D111:D123 D126:D133 D135:D139 D141:D146 D148:D157 D159:D162 D164:D168">
    <cfRule type="cellIs" dxfId="131" priority="285" operator="equal">
      <formula>"No Idea"</formula>
    </cfRule>
  </conditionalFormatting>
  <conditionalFormatting sqref="D4:D7 D9:D11 D13:D18 D20:D23 D25:D27 D29:D31 D33:D36 D39:D45 D47:D49 D51:D61 D63:D78 D80:D81 D84:D87 D89:D102 D104:D109 D111:D123 D126:D133 D135:D139 D141:D146 D148:D157 D159:D162 D164:D168">
    <cfRule type="cellIs" dxfId="130" priority="284" operator="equal">
      <formula>"Know a Little"</formula>
    </cfRule>
  </conditionalFormatting>
  <conditionalFormatting sqref="D4:D7 D9:D11 D13:D18 D20:D23 D25:D27 D29:D31 D33:D36 D39:D45 D47:D49 D51:D61 D63:D78 D80:D81 D84:D87 D89:D102 D104:D109 D111:D123 D126:D133 D135:D139 D141:D146 D148:D157 D159:D162 D164:D168">
    <cfRule type="cellIs" dxfId="129" priority="283" operator="equal">
      <formula>"Know Well"</formula>
    </cfRule>
  </conditionalFormatting>
  <conditionalFormatting sqref="D3">
    <cfRule type="cellIs" dxfId="128" priority="219" operator="greaterThan">
      <formula>0.7</formula>
    </cfRule>
  </conditionalFormatting>
  <conditionalFormatting sqref="D3">
    <cfRule type="cellIs" dxfId="127" priority="218" operator="lessThan">
      <formula>0.5</formula>
    </cfRule>
  </conditionalFormatting>
  <conditionalFormatting sqref="D3">
    <cfRule type="cellIs" dxfId="126" priority="217" operator="between">
      <formula>0.5</formula>
      <formula>0.7</formula>
    </cfRule>
  </conditionalFormatting>
  <conditionalFormatting sqref="D2">
    <cfRule type="cellIs" dxfId="125" priority="222" operator="greaterThan">
      <formula>0.7</formula>
    </cfRule>
  </conditionalFormatting>
  <conditionalFormatting sqref="D2">
    <cfRule type="cellIs" dxfId="124" priority="221" operator="lessThan">
      <formula>0.5</formula>
    </cfRule>
  </conditionalFormatting>
  <conditionalFormatting sqref="D2">
    <cfRule type="cellIs" dxfId="123" priority="220" operator="between">
      <formula>0.5</formula>
      <formula>0.7</formula>
    </cfRule>
  </conditionalFormatting>
  <conditionalFormatting sqref="D8">
    <cfRule type="cellIs" dxfId="71" priority="72" operator="greaterThan">
      <formula>0.7</formula>
    </cfRule>
  </conditionalFormatting>
  <conditionalFormatting sqref="D8">
    <cfRule type="cellIs" dxfId="70" priority="71" operator="lessThan">
      <formula>0.5</formula>
    </cfRule>
  </conditionalFormatting>
  <conditionalFormatting sqref="D8">
    <cfRule type="cellIs" dxfId="69" priority="70" operator="between">
      <formula>0.5</formula>
      <formula>0.7</formula>
    </cfRule>
  </conditionalFormatting>
  <conditionalFormatting sqref="D12">
    <cfRule type="cellIs" dxfId="68" priority="69" operator="greaterThan">
      <formula>0.7</formula>
    </cfRule>
  </conditionalFormatting>
  <conditionalFormatting sqref="D12">
    <cfRule type="cellIs" dxfId="67" priority="68" operator="lessThan">
      <formula>0.5</formula>
    </cfRule>
  </conditionalFormatting>
  <conditionalFormatting sqref="D12">
    <cfRule type="cellIs" dxfId="66" priority="67" operator="between">
      <formula>0.5</formula>
      <formula>0.7</formula>
    </cfRule>
  </conditionalFormatting>
  <conditionalFormatting sqref="D19">
    <cfRule type="cellIs" dxfId="65" priority="66" operator="greaterThan">
      <formula>0.7</formula>
    </cfRule>
  </conditionalFormatting>
  <conditionalFormatting sqref="D19">
    <cfRule type="cellIs" dxfId="64" priority="65" operator="lessThan">
      <formula>0.5</formula>
    </cfRule>
  </conditionalFormatting>
  <conditionalFormatting sqref="D19">
    <cfRule type="cellIs" dxfId="63" priority="64" operator="between">
      <formula>0.5</formula>
      <formula>0.7</formula>
    </cfRule>
  </conditionalFormatting>
  <conditionalFormatting sqref="D24">
    <cfRule type="cellIs" dxfId="62" priority="63" operator="greaterThan">
      <formula>0.7</formula>
    </cfRule>
  </conditionalFormatting>
  <conditionalFormatting sqref="D24">
    <cfRule type="cellIs" dxfId="61" priority="62" operator="lessThan">
      <formula>0.5</formula>
    </cfRule>
  </conditionalFormatting>
  <conditionalFormatting sqref="D24">
    <cfRule type="cellIs" dxfId="60" priority="61" operator="between">
      <formula>0.5</formula>
      <formula>0.7</formula>
    </cfRule>
  </conditionalFormatting>
  <conditionalFormatting sqref="D28">
    <cfRule type="cellIs" dxfId="59" priority="60" operator="greaterThan">
      <formula>0.7</formula>
    </cfRule>
  </conditionalFormatting>
  <conditionalFormatting sqref="D28">
    <cfRule type="cellIs" dxfId="58" priority="59" operator="lessThan">
      <formula>0.5</formula>
    </cfRule>
  </conditionalFormatting>
  <conditionalFormatting sqref="D28">
    <cfRule type="cellIs" dxfId="57" priority="58" operator="between">
      <formula>0.5</formula>
      <formula>0.7</formula>
    </cfRule>
  </conditionalFormatting>
  <conditionalFormatting sqref="D32">
    <cfRule type="cellIs" dxfId="56" priority="57" operator="greaterThan">
      <formula>0.7</formula>
    </cfRule>
  </conditionalFormatting>
  <conditionalFormatting sqref="D32">
    <cfRule type="cellIs" dxfId="55" priority="56" operator="lessThan">
      <formula>0.5</formula>
    </cfRule>
  </conditionalFormatting>
  <conditionalFormatting sqref="D32">
    <cfRule type="cellIs" dxfId="54" priority="55" operator="between">
      <formula>0.5</formula>
      <formula>0.7</formula>
    </cfRule>
  </conditionalFormatting>
  <conditionalFormatting sqref="D38">
    <cfRule type="cellIs" dxfId="53" priority="54" operator="greaterThan">
      <formula>0.7</formula>
    </cfRule>
  </conditionalFormatting>
  <conditionalFormatting sqref="D38">
    <cfRule type="cellIs" dxfId="52" priority="53" operator="lessThan">
      <formula>0.5</formula>
    </cfRule>
  </conditionalFormatting>
  <conditionalFormatting sqref="D38">
    <cfRule type="cellIs" dxfId="51" priority="52" operator="between">
      <formula>0.5</formula>
      <formula>0.7</formula>
    </cfRule>
  </conditionalFormatting>
  <conditionalFormatting sqref="D46">
    <cfRule type="cellIs" dxfId="50" priority="51" operator="greaterThan">
      <formula>0.7</formula>
    </cfRule>
  </conditionalFormatting>
  <conditionalFormatting sqref="D46">
    <cfRule type="cellIs" dxfId="49" priority="50" operator="lessThan">
      <formula>0.5</formula>
    </cfRule>
  </conditionalFormatting>
  <conditionalFormatting sqref="D46">
    <cfRule type="cellIs" dxfId="48" priority="49" operator="between">
      <formula>0.5</formula>
      <formula>0.7</formula>
    </cfRule>
  </conditionalFormatting>
  <conditionalFormatting sqref="D50">
    <cfRule type="cellIs" dxfId="47" priority="48" operator="greaterThan">
      <formula>0.7</formula>
    </cfRule>
  </conditionalFormatting>
  <conditionalFormatting sqref="D50">
    <cfRule type="cellIs" dxfId="46" priority="47" operator="lessThan">
      <formula>0.5</formula>
    </cfRule>
  </conditionalFormatting>
  <conditionalFormatting sqref="D50">
    <cfRule type="cellIs" dxfId="45" priority="46" operator="between">
      <formula>0.5</formula>
      <formula>0.7</formula>
    </cfRule>
  </conditionalFormatting>
  <conditionalFormatting sqref="D62">
    <cfRule type="cellIs" dxfId="44" priority="45" operator="greaterThan">
      <formula>0.7</formula>
    </cfRule>
  </conditionalFormatting>
  <conditionalFormatting sqref="D62">
    <cfRule type="cellIs" dxfId="43" priority="44" operator="lessThan">
      <formula>0.5</formula>
    </cfRule>
  </conditionalFormatting>
  <conditionalFormatting sqref="D62">
    <cfRule type="cellIs" dxfId="42" priority="43" operator="between">
      <formula>0.5</formula>
      <formula>0.7</formula>
    </cfRule>
  </conditionalFormatting>
  <conditionalFormatting sqref="D79">
    <cfRule type="cellIs" dxfId="41" priority="42" operator="greaterThan">
      <formula>0.7</formula>
    </cfRule>
  </conditionalFormatting>
  <conditionalFormatting sqref="D79">
    <cfRule type="cellIs" dxfId="40" priority="41" operator="lessThan">
      <formula>0.5</formula>
    </cfRule>
  </conditionalFormatting>
  <conditionalFormatting sqref="D79">
    <cfRule type="cellIs" dxfId="39" priority="40" operator="between">
      <formula>0.5</formula>
      <formula>0.7</formula>
    </cfRule>
  </conditionalFormatting>
  <conditionalFormatting sqref="D37">
    <cfRule type="cellIs" dxfId="38" priority="39" operator="greaterThan">
      <formula>0.7</formula>
    </cfRule>
  </conditionalFormatting>
  <conditionalFormatting sqref="D37">
    <cfRule type="cellIs" dxfId="37" priority="38" operator="lessThan">
      <formula>0.5</formula>
    </cfRule>
  </conditionalFormatting>
  <conditionalFormatting sqref="D37">
    <cfRule type="cellIs" dxfId="36" priority="37" operator="between">
      <formula>0.5</formula>
      <formula>0.7</formula>
    </cfRule>
  </conditionalFormatting>
  <conditionalFormatting sqref="D83">
    <cfRule type="cellIs" dxfId="35" priority="36" operator="greaterThan">
      <formula>0.7</formula>
    </cfRule>
  </conditionalFormatting>
  <conditionalFormatting sqref="D83">
    <cfRule type="cellIs" dxfId="34" priority="35" operator="lessThan">
      <formula>0.5</formula>
    </cfRule>
  </conditionalFormatting>
  <conditionalFormatting sqref="D83">
    <cfRule type="cellIs" dxfId="33" priority="34" operator="between">
      <formula>0.5</formula>
      <formula>0.7</formula>
    </cfRule>
  </conditionalFormatting>
  <conditionalFormatting sqref="D88">
    <cfRule type="cellIs" dxfId="32" priority="33" operator="greaterThan">
      <formula>0.7</formula>
    </cfRule>
  </conditionalFormatting>
  <conditionalFormatting sqref="D88">
    <cfRule type="cellIs" dxfId="31" priority="32" operator="lessThan">
      <formula>0.5</formula>
    </cfRule>
  </conditionalFormatting>
  <conditionalFormatting sqref="D88">
    <cfRule type="cellIs" dxfId="30" priority="31" operator="between">
      <formula>0.5</formula>
      <formula>0.7</formula>
    </cfRule>
  </conditionalFormatting>
  <conditionalFormatting sqref="D103">
    <cfRule type="cellIs" dxfId="29" priority="30" operator="greaterThan">
      <formula>0.7</formula>
    </cfRule>
  </conditionalFormatting>
  <conditionalFormatting sqref="D103">
    <cfRule type="cellIs" dxfId="28" priority="29" operator="lessThan">
      <formula>0.5</formula>
    </cfRule>
  </conditionalFormatting>
  <conditionalFormatting sqref="D103">
    <cfRule type="cellIs" dxfId="27" priority="28" operator="between">
      <formula>0.5</formula>
      <formula>0.7</formula>
    </cfRule>
  </conditionalFormatting>
  <conditionalFormatting sqref="D110">
    <cfRule type="cellIs" dxfId="26" priority="27" operator="greaterThan">
      <formula>0.7</formula>
    </cfRule>
  </conditionalFormatting>
  <conditionalFormatting sqref="D110">
    <cfRule type="cellIs" dxfId="25" priority="26" operator="lessThan">
      <formula>0.5</formula>
    </cfRule>
  </conditionalFormatting>
  <conditionalFormatting sqref="D110">
    <cfRule type="cellIs" dxfId="24" priority="25" operator="between">
      <formula>0.5</formula>
      <formula>0.7</formula>
    </cfRule>
  </conditionalFormatting>
  <conditionalFormatting sqref="D125">
    <cfRule type="cellIs" dxfId="23" priority="24" operator="greaterThan">
      <formula>0.7</formula>
    </cfRule>
  </conditionalFormatting>
  <conditionalFormatting sqref="D125">
    <cfRule type="cellIs" dxfId="22" priority="23" operator="lessThan">
      <formula>0.5</formula>
    </cfRule>
  </conditionalFormatting>
  <conditionalFormatting sqref="D125">
    <cfRule type="cellIs" dxfId="21" priority="22" operator="between">
      <formula>0.5</formula>
      <formula>0.7</formula>
    </cfRule>
  </conditionalFormatting>
  <conditionalFormatting sqref="D134">
    <cfRule type="cellIs" dxfId="20" priority="21" operator="greaterThan">
      <formula>0.7</formula>
    </cfRule>
  </conditionalFormatting>
  <conditionalFormatting sqref="D134">
    <cfRule type="cellIs" dxfId="19" priority="20" operator="lessThan">
      <formula>0.5</formula>
    </cfRule>
  </conditionalFormatting>
  <conditionalFormatting sqref="D134">
    <cfRule type="cellIs" dxfId="18" priority="19" operator="between">
      <formula>0.5</formula>
      <formula>0.7</formula>
    </cfRule>
  </conditionalFormatting>
  <conditionalFormatting sqref="D140">
    <cfRule type="cellIs" dxfId="17" priority="18" operator="greaterThan">
      <formula>0.7</formula>
    </cfRule>
  </conditionalFormatting>
  <conditionalFormatting sqref="D140">
    <cfRule type="cellIs" dxfId="16" priority="17" operator="lessThan">
      <formula>0.5</formula>
    </cfRule>
  </conditionalFormatting>
  <conditionalFormatting sqref="D140">
    <cfRule type="cellIs" dxfId="15" priority="16" operator="between">
      <formula>0.5</formula>
      <formula>0.7</formula>
    </cfRule>
  </conditionalFormatting>
  <conditionalFormatting sqref="D147">
    <cfRule type="cellIs" dxfId="14" priority="15" operator="greaterThan">
      <formula>0.7</formula>
    </cfRule>
  </conditionalFormatting>
  <conditionalFormatting sqref="D147">
    <cfRule type="cellIs" dxfId="13" priority="14" operator="lessThan">
      <formula>0.5</formula>
    </cfRule>
  </conditionalFormatting>
  <conditionalFormatting sqref="D147">
    <cfRule type="cellIs" dxfId="12" priority="13" operator="between">
      <formula>0.5</formula>
      <formula>0.7</formula>
    </cfRule>
  </conditionalFormatting>
  <conditionalFormatting sqref="D158">
    <cfRule type="cellIs" dxfId="11" priority="12" operator="greaterThan">
      <formula>0.7</formula>
    </cfRule>
  </conditionalFormatting>
  <conditionalFormatting sqref="D158">
    <cfRule type="cellIs" dxfId="10" priority="11" operator="lessThan">
      <formula>0.5</formula>
    </cfRule>
  </conditionalFormatting>
  <conditionalFormatting sqref="D158">
    <cfRule type="cellIs" dxfId="9" priority="10" operator="between">
      <formula>0.5</formula>
      <formula>0.7</formula>
    </cfRule>
  </conditionalFormatting>
  <conditionalFormatting sqref="D163">
    <cfRule type="cellIs" dxfId="8" priority="9" operator="greaterThan">
      <formula>0.7</formula>
    </cfRule>
  </conditionalFormatting>
  <conditionalFormatting sqref="D163">
    <cfRule type="cellIs" dxfId="7" priority="8" operator="lessThan">
      <formula>0.5</formula>
    </cfRule>
  </conditionalFormatting>
  <conditionalFormatting sqref="D163">
    <cfRule type="cellIs" dxfId="6" priority="7" operator="between">
      <formula>0.5</formula>
      <formula>0.7</formula>
    </cfRule>
  </conditionalFormatting>
  <conditionalFormatting sqref="D82">
    <cfRule type="cellIs" dxfId="5" priority="6" operator="greaterThan">
      <formula>0.7</formula>
    </cfRule>
  </conditionalFormatting>
  <conditionalFormatting sqref="D82">
    <cfRule type="cellIs" dxfId="4" priority="5" operator="lessThan">
      <formula>0.5</formula>
    </cfRule>
  </conditionalFormatting>
  <conditionalFormatting sqref="D82">
    <cfRule type="cellIs" dxfId="3" priority="4" operator="between">
      <formula>0.5</formula>
      <formula>0.7</formula>
    </cfRule>
  </conditionalFormatting>
  <conditionalFormatting sqref="D124">
    <cfRule type="cellIs" dxfId="2" priority="3" operator="greaterThan">
      <formula>0.7</formula>
    </cfRule>
  </conditionalFormatting>
  <conditionalFormatting sqref="D124">
    <cfRule type="cellIs" dxfId="1" priority="2" operator="lessThan">
      <formula>0.5</formula>
    </cfRule>
  </conditionalFormatting>
  <conditionalFormatting sqref="D124">
    <cfRule type="cellIs" dxfId="0" priority="1" operator="between">
      <formula>0.5</formula>
      <formula>0.7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257F14-4921-4300-B1B2-21136F98C336}">
          <x14:formula1>
            <xm:f>'Other Values'!$A$2:$A$4</xm:f>
          </x14:formula1>
          <xm:sqref>D4:D7 D9:D11 D13:D18 D20:D23 D25:D27 D29:D31 D33:D36 D39:D45 D47:D49 D51:D61 D63:D78 D80:D81 D84:D87 D89:D102 D104:D109 D111:D123 D126:D133 D135:D139 D141:D146 D148:D157 D159:D162 D164:D168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3121-3AAC-490A-87FB-6FDB47A25489}">
  <dimension ref="A1:A4"/>
  <sheetViews>
    <sheetView workbookViewId="0"/>
  </sheetViews>
  <sheetFormatPr defaultColWidth="12.5703125" defaultRowHeight="15.75" x14ac:dyDescent="0.25"/>
  <cols>
    <col min="1" max="1" width="26.7109375" style="3" bestFit="1" customWidth="1"/>
    <col min="2" max="16384" width="12.5703125" style="3"/>
  </cols>
  <sheetData>
    <row r="1" spans="1:1" x14ac:dyDescent="0.25">
      <c r="A1" s="2" t="s">
        <v>0</v>
      </c>
    </row>
    <row r="2" spans="1:1" x14ac:dyDescent="0.25">
      <c r="A2" s="4" t="s">
        <v>1</v>
      </c>
    </row>
    <row r="3" spans="1:1" x14ac:dyDescent="0.25">
      <c r="A3" s="5" t="s">
        <v>2</v>
      </c>
    </row>
    <row r="4" spans="1:1" x14ac:dyDescent="0.25">
      <c r="A4" s="6" t="s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07142713CD6D4C83CBD8BC01D705B5" ma:contentTypeVersion="15" ma:contentTypeDescription="Create a new document." ma:contentTypeScope="" ma:versionID="32aeae619b2d68ad0a0a617232c5ed1c">
  <xsd:schema xmlns:xsd="http://www.w3.org/2001/XMLSchema" xmlns:xs="http://www.w3.org/2001/XMLSchema" xmlns:p="http://schemas.microsoft.com/office/2006/metadata/properties" xmlns:ns1="http://schemas.microsoft.com/sharepoint/v3" xmlns:ns3="fdf91ed2-bd70-42ba-ab71-fba0383985f7" xmlns:ns4="f0622a8f-13ca-4d7c-a754-eaa399ac8b4a" targetNamespace="http://schemas.microsoft.com/office/2006/metadata/properties" ma:root="true" ma:fieldsID="3241b21036c9de17defa365b42b3bf51" ns1:_="" ns3:_="" ns4:_="">
    <xsd:import namespace="http://schemas.microsoft.com/sharepoint/v3"/>
    <xsd:import namespace="fdf91ed2-bd70-42ba-ab71-fba0383985f7"/>
    <xsd:import namespace="f0622a8f-13ca-4d7c-a754-eaa399ac8b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f91ed2-bd70-42ba-ab71-fba0383985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622a8f-13ca-4d7c-a754-eaa399ac8b4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9C97D4-D35A-4BE7-99D7-230B389AC13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F35C236B-8AE1-436F-B1E2-ED8D2060C8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DD4A3B-2670-4E44-82A3-4A8CB7637D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df91ed2-bd70-42ba-ab71-fba0383985f7"/>
    <ds:schemaRef ds:uri="f0622a8f-13ca-4d7c-a754-eaa399ac8b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Assessment Overview</vt:lpstr>
      <vt:lpstr>Self Assessment</vt:lpstr>
      <vt:lpstr>Other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McLaughlin</dc:creator>
  <cp:lastModifiedBy>Rolf McLaughlin</cp:lastModifiedBy>
  <dcterms:created xsi:type="dcterms:W3CDTF">2020-04-27T15:50:17Z</dcterms:created>
  <dcterms:modified xsi:type="dcterms:W3CDTF">2020-04-28T15:22:56Z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0x010100EF07142713CD6D4C83CBD8BC01D705B5</vt:lpwstr>
  </property>
</Properties>
</file>