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done/"/>
    </mc:Choice>
  </mc:AlternateContent>
  <xr:revisionPtr revIDLastSave="350" documentId="114_{529522D5-EB11-4DD4-B4F6-C1FE67634159}" xr6:coauthVersionLast="45" xr6:coauthVersionMax="45" xr10:uidLastSave="{BA1913DB-34CE-44D7-A776-84E9D209733D}"/>
  <bookViews>
    <workbookView xWindow="0" yWindow="303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D122" i="1"/>
  <c r="D95" i="1"/>
  <c r="D65" i="1"/>
  <c r="D28" i="1"/>
  <c r="D2" i="1"/>
  <c r="E28" i="1"/>
  <c r="E65" i="1"/>
  <c r="E95" i="1"/>
  <c r="E122" i="1"/>
  <c r="E2" i="1"/>
  <c r="D3" i="1"/>
  <c r="D7" i="1"/>
  <c r="D11" i="1"/>
  <c r="D15" i="1"/>
  <c r="D18" i="1"/>
  <c r="D23" i="1"/>
  <c r="D29" i="1"/>
  <c r="D38" i="1"/>
  <c r="D43" i="1"/>
  <c r="D49" i="1"/>
  <c r="D56" i="1"/>
  <c r="D66" i="1"/>
  <c r="D73" i="1"/>
  <c r="D78" i="1"/>
  <c r="D84" i="1"/>
  <c r="D87" i="1"/>
  <c r="D89" i="1"/>
  <c r="D92" i="1"/>
  <c r="D96" i="1"/>
  <c r="D103" i="1"/>
  <c r="D107" i="1"/>
  <c r="D112" i="1"/>
  <c r="D118" i="1"/>
  <c r="D123" i="1"/>
  <c r="D129" i="1"/>
  <c r="D137" i="1"/>
  <c r="D142" i="1"/>
  <c r="D145" i="1"/>
  <c r="E73" i="1"/>
  <c r="E3" i="1"/>
  <c r="E7" i="1"/>
  <c r="E11" i="1"/>
  <c r="E15" i="1"/>
  <c r="E18" i="1"/>
  <c r="E23" i="1"/>
  <c r="E29" i="1"/>
  <c r="E38" i="1"/>
  <c r="E49" i="1"/>
  <c r="E43" i="1"/>
  <c r="E56" i="1"/>
  <c r="E66" i="1"/>
  <c r="E78" i="1"/>
  <c r="E84" i="1"/>
  <c r="E87" i="1"/>
  <c r="E89" i="1"/>
  <c r="E92" i="1"/>
  <c r="E96" i="1"/>
  <c r="E103" i="1"/>
  <c r="E107" i="1"/>
  <c r="E112" i="1"/>
  <c r="E118" i="1"/>
  <c r="E123" i="1"/>
  <c r="E129" i="1"/>
  <c r="E137" i="1"/>
  <c r="E142" i="1"/>
  <c r="E145" i="1"/>
  <c r="E97" i="1"/>
  <c r="E98" i="1"/>
  <c r="E99" i="1"/>
  <c r="E100" i="1"/>
  <c r="E101" i="1"/>
  <c r="E102" i="1"/>
  <c r="E104" i="1"/>
  <c r="E105" i="1"/>
  <c r="E106" i="1"/>
  <c r="E108" i="1"/>
  <c r="E109" i="1"/>
  <c r="E110" i="1"/>
  <c r="E111" i="1"/>
  <c r="E113" i="1"/>
  <c r="E114" i="1"/>
  <c r="E115" i="1"/>
  <c r="E116" i="1"/>
  <c r="E117" i="1"/>
  <c r="E119" i="1"/>
  <c r="E120" i="1"/>
  <c r="E121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8" i="1"/>
  <c r="E139" i="1"/>
  <c r="E140" i="1"/>
  <c r="E141" i="1"/>
  <c r="E143" i="1"/>
  <c r="E144" i="1"/>
  <c r="E146" i="1"/>
  <c r="E10" i="1"/>
  <c r="E12" i="1"/>
  <c r="E13" i="1"/>
  <c r="E14" i="1"/>
  <c r="E16" i="1"/>
  <c r="E17" i="1"/>
  <c r="E19" i="1"/>
  <c r="E20" i="1"/>
  <c r="E21" i="1"/>
  <c r="E22" i="1"/>
  <c r="E24" i="1"/>
  <c r="E25" i="1"/>
  <c r="E26" i="1"/>
  <c r="E27" i="1"/>
  <c r="E30" i="1"/>
  <c r="E31" i="1"/>
  <c r="E32" i="1"/>
  <c r="E33" i="1"/>
  <c r="E34" i="1"/>
  <c r="E35" i="1"/>
  <c r="E36" i="1"/>
  <c r="E37" i="1"/>
  <c r="E39" i="1"/>
  <c r="E40" i="1"/>
  <c r="E41" i="1"/>
  <c r="E42" i="1"/>
  <c r="E44" i="1"/>
  <c r="E45" i="1"/>
  <c r="E46" i="1"/>
  <c r="E47" i="1"/>
  <c r="E48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7" i="1"/>
  <c r="E68" i="1"/>
  <c r="E69" i="1"/>
  <c r="E70" i="1"/>
  <c r="E71" i="1"/>
  <c r="E72" i="1"/>
  <c r="E74" i="1"/>
  <c r="E75" i="1"/>
  <c r="E76" i="1"/>
  <c r="E77" i="1"/>
  <c r="E79" i="1"/>
  <c r="E80" i="1"/>
  <c r="E81" i="1"/>
  <c r="E82" i="1"/>
  <c r="E83" i="1"/>
  <c r="E85" i="1"/>
  <c r="E86" i="1"/>
  <c r="E88" i="1"/>
  <c r="E90" i="1"/>
  <c r="E91" i="1"/>
  <c r="E93" i="1"/>
  <c r="E94" i="1"/>
  <c r="E5" i="1" l="1"/>
  <c r="E6" i="1"/>
  <c r="E8" i="1"/>
  <c r="E9" i="1"/>
  <c r="E4" i="1"/>
  <c r="B16" i="3" l="1"/>
</calcChain>
</file>

<file path=xl/sharedStrings.xml><?xml version="1.0" encoding="utf-8"?>
<sst xmlns="http://schemas.openxmlformats.org/spreadsheetml/2006/main" count="299" uniqueCount="183">
  <si>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</si>
  <si>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</si>
  <si>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</si>
  <si>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</si>
  <si>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</si>
  <si>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</si>
  <si>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</si>
  <si>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</si>
  <si>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</si>
  <si>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</si>
  <si>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</si>
  <si>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</si>
  <si>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</si>
  <si>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</si>
  <si>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</si>
  <si>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</si>
  <si>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</si>
  <si>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</si>
  <si>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</si>
  <si>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</si>
  <si>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</si>
  <si>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</si>
  <si>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</si>
  <si>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</si>
  <si>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</si>
  <si>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</si>
  <si>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</si>
  <si>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</si>
  <si>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</si>
  <si>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</si>
  <si>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</si>
  <si>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</si>
  <si>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</si>
  <si>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</si>
  <si>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</si>
  <si>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MS-600: Building Applications and Solutions with Microsoft 365 Core Services</t>
  </si>
  <si>
    <t>https://docs.microsoft.com/learn/certifications/exams/ms-600</t>
  </si>
  <si>
    <t>Implement Microsoft Identity (20-25%)</t>
  </si>
  <si>
    <t>Build Apps with Microsoft Graph (20-25%)</t>
  </si>
  <si>
    <t>Extend and Customize SharePoint (20-25%)</t>
  </si>
  <si>
    <t>Extend Teams (15-20%)</t>
  </si>
  <si>
    <t>Extend Office (15-20%)</t>
  </si>
  <si>
    <t xml:space="preserve">Implement Microsoft Identity (20-25%) </t>
  </si>
  <si>
    <t>Register an Application</t>
  </si>
  <si>
    <t>Implement Authentication</t>
  </si>
  <si>
    <t>Configure Permissions to Consume an API</t>
  </si>
  <si>
    <t>Implement Authorization to Consume an API</t>
  </si>
  <si>
    <t>Implement Authorization in an API</t>
  </si>
  <si>
    <t>Create a Service to Access Microsoft Graph</t>
  </si>
  <si>
    <t>Optimize Data Usage with query parameters</t>
  </si>
  <si>
    <t>Optimize network traffic</t>
  </si>
  <si>
    <t>Access User data from Microsoft Graph</t>
  </si>
  <si>
    <t>Access Files with Microsoft Graph</t>
  </si>
  <si>
    <t>Manage a group lifecycle on Microsoft Graph</t>
  </si>
  <si>
    <t>Understand the components of a SharePoint Framework (SPFx) web part</t>
  </si>
  <si>
    <t>Understand SPFx extensions</t>
  </si>
  <si>
    <t>Understand the process to package and deploy an SPFx solution</t>
  </si>
  <si>
    <t xml:space="preserve">Understand the consumption of Microsoft Graph  </t>
  </si>
  <si>
    <t>Understand the consumption of third party APIs secured with Azure AD from within SPFx</t>
  </si>
  <si>
    <t>• understand the purpose of the AadHttpClient object understand the methods for granting permissions to consume a third party API</t>
  </si>
  <si>
    <t>Understand Web Parts as Teams Tabs</t>
  </si>
  <si>
    <t>Understand branding and theming in SharePoint</t>
  </si>
  <si>
    <t>Understand the components of a Teams app</t>
  </si>
  <si>
    <t>Understand webhooks in Microsoft Teams</t>
  </si>
  <si>
    <t>Understand tabs in Microsoft Teams</t>
  </si>
  <si>
    <t>Understand messaging extensions</t>
  </si>
  <si>
    <t>Understand conversational bots</t>
  </si>
  <si>
    <t xml:space="preserve">Extend Office (15-20%) </t>
  </si>
  <si>
    <t>Understand fundamental components and types of Office Add-ins</t>
  </si>
  <si>
    <t xml:space="preserve">Understand Office JS APIs  </t>
  </si>
  <si>
    <t>Understand customization of Add-ins</t>
  </si>
  <si>
    <t>Understand testing, debugging, and deployment options</t>
  </si>
  <si>
    <t>Understand actionable messages</t>
  </si>
  <si>
    <t xml:space="preserve">• understand the features of actionable messages with an adaptive card understand the scenarios for refreshing an actionable message </t>
  </si>
  <si>
    <t>determine the supported account type</t>
  </si>
  <si>
    <t>select authentication and client credentials for app type and authentication flow</t>
  </si>
  <si>
    <t>define app roles</t>
  </si>
  <si>
    <t>configure Microsoft Authentication Library (MSAL JS) for endpoint and token cache</t>
  </si>
  <si>
    <t>plan and configure scopes for dynamic or static permission</t>
  </si>
  <si>
    <t>use the MSAL JS login method</t>
  </si>
  <si>
    <t>configure Delegated permissions for the app</t>
  </si>
  <si>
    <t>configure Application permissions for the app</t>
  </si>
  <si>
    <t>identify admin consent requirements</t>
  </si>
  <si>
    <t>configure incremental consent scopes</t>
  </si>
  <si>
    <t>call MSAL JS using AquireTokenSilent/AquireToken pattern</t>
  </si>
  <si>
    <t>validate Access Token</t>
  </si>
  <si>
    <t>configure effective permissions for delegated scopes</t>
  </si>
  <si>
    <t>implement app permissions using roles</t>
  </si>
  <si>
    <t>use a delegated access token to call a Microsoft API</t>
  </si>
  <si>
    <t>configure client credentials using a certificate</t>
  </si>
  <si>
    <t>acquire an access token for Microsoft Graph using an application permission and client credential certificate</t>
  </si>
  <si>
    <t>acquire an access token using the client secret</t>
  </si>
  <si>
    <t>use $filter query parameter</t>
  </si>
  <si>
    <t>use $select query parameter</t>
  </si>
  <si>
    <t>order results using $orderby query parameter</t>
  </si>
  <si>
    <t>set page size of results using $skip and $top query parameters</t>
  </si>
  <si>
    <t>expand and retrieve resources using $expand query parameter</t>
  </si>
  <si>
    <t>retrieve the total count of matching resources using $count query parameter</t>
  </si>
  <si>
    <t>search for resources using $search query parameter</t>
  </si>
  <si>
    <t>determine the appropriate Microsoft Graph SDK to leverage</t>
  </si>
  <si>
    <t>monitor for changes using change notifications</t>
  </si>
  <si>
    <t>combine multiple requests using $batch</t>
  </si>
  <si>
    <t>get changes using a delta query</t>
  </si>
  <si>
    <t>implement error 429 handler</t>
  </si>
  <si>
    <t>get the signed in users profile</t>
  </si>
  <si>
    <t>get a list of users in the organization</t>
  </si>
  <si>
    <t>get the users profile photo</t>
  </si>
  <si>
    <t>get the user object based on the users unique identifier</t>
  </si>
  <si>
    <t>get the users manager profile</t>
  </si>
  <si>
    <t>get the list of files in the signed in users OneDrive</t>
  </si>
  <si>
    <t>download a file from the signed in users OneDrive using file unique id</t>
  </si>
  <si>
    <t>download a file from a SharePoint Site using the relative path to the file</t>
  </si>
  <si>
    <t>get the list of files trending around the signed in user</t>
  </si>
  <si>
    <t>upload a large file to OneDrive</t>
  </si>
  <si>
    <t>get a user object from an owner list in a group and retrieve that user’s files</t>
  </si>
  <si>
    <t>get the information on a group by id</t>
  </si>
  <si>
    <t>get the list of members in a Group</t>
  </si>
  <si>
    <t>get the list of owners of a Group</t>
  </si>
  <si>
    <t>get the list of Groups where the signed in user is a member</t>
  </si>
  <si>
    <t>get the list of Groups where the signed in user is an owner</t>
  </si>
  <si>
    <t>provision a Group</t>
  </si>
  <si>
    <t>provision a Team with a Group</t>
  </si>
  <si>
    <t>delete a group</t>
  </si>
  <si>
    <t xml:space="preserve">identify the appropriate tool to create an SPFx Web Part project  </t>
  </si>
  <si>
    <t>understand properties of client-side web parts</t>
  </si>
  <si>
    <t>understand Office UI Fabric in client-side web parts</t>
  </si>
  <si>
    <t>understand when to use an app page</t>
  </si>
  <si>
    <t>differentiate between app page and web part</t>
  </si>
  <si>
    <t>understand rendering framework options</t>
  </si>
  <si>
    <t>identify the appropriate tool to create an SPFx Extension project</t>
  </si>
  <si>
    <t>understand page placeholders from Application Customizer</t>
  </si>
  <si>
    <t>understand the ListView Command Set extension</t>
  </si>
  <si>
    <t>understand the Field Customizer extension</t>
  </si>
  <si>
    <t xml:space="preserve">understand the options for preparing a package for deployment  </t>
  </si>
  <si>
    <t xml:space="preserve">understand the options for packaging a solution  </t>
  </si>
  <si>
    <t>understand the requirements of tenant-scoped solution deployment</t>
  </si>
  <si>
    <t>understand the requirements of domain isolated web parts</t>
  </si>
  <si>
    <t>understand the options to deploy a solution</t>
  </si>
  <si>
    <t>understand the purpose of the MSGraphClient object</t>
  </si>
  <si>
    <t>understand the methods for granting permissions to Microsoft Graph</t>
  </si>
  <si>
    <t>understand the considerations for creating a SPFx Web Part to be a Teams Tab</t>
  </si>
  <si>
    <t>understand the options for deploying a SPFx Web Part as a Teams Tab</t>
  </si>
  <si>
    <t>understand the options for SharePoint site theming</t>
  </si>
  <si>
    <t>understand the options for site designs and site scripts</t>
  </si>
  <si>
    <t>understand the purpose of a Teams app manifest</t>
  </si>
  <si>
    <t xml:space="preserve">understand App Studio functionality and features  </t>
  </si>
  <si>
    <t>identify the components of an app package for Microsoft Teams</t>
  </si>
  <si>
    <t>understand the options for distributing a Teams app</t>
  </si>
  <si>
    <t>understand the benefits of using deep links</t>
  </si>
  <si>
    <t>understand task modules</t>
  </si>
  <si>
    <t>understand when to use webhooks</t>
  </si>
  <si>
    <t>understand the limitations of webhooks</t>
  </si>
  <si>
    <t>understand the differences between incoming and outgoing webhooks</t>
  </si>
  <si>
    <t>understand when to use tabs</t>
  </si>
  <si>
    <t>understand the capabilities of personal tabs</t>
  </si>
  <si>
    <t>understand the capabilities of channel tabs</t>
  </si>
  <si>
    <t>understand the requirements for tabs for mobile clients</t>
  </si>
  <si>
    <t>understand when to use messaging extensions</t>
  </si>
  <si>
    <t>understand where messaging extensions can be invoked from</t>
  </si>
  <si>
    <t xml:space="preserve">understand search based messaging extensions  </t>
  </si>
  <si>
    <t>choose the appropriate message extension command type based on requirements</t>
  </si>
  <si>
    <t>understand action-based messaging extensions with adaptive cards understand action-based messaging extensions with parameters</t>
  </si>
  <si>
    <t>understand when to use conversational bots</t>
  </si>
  <si>
    <t>understand the scoping options for bots</t>
  </si>
  <si>
    <t>understand when to use a task module from a bot</t>
  </si>
  <si>
    <t>understand task pane and Content Office Add-ins</t>
  </si>
  <si>
    <t>understand dialogs</t>
  </si>
  <si>
    <t>understand custom functions</t>
  </si>
  <si>
    <t>understand Add-in commands</t>
  </si>
  <si>
    <t>understand the purpose of Office Add-ins manifest</t>
  </si>
  <si>
    <t>understand the Office Add-in programming model</t>
  </si>
  <si>
    <t xml:space="preserve">understand Office Add-in developer tools  </t>
  </si>
  <si>
    <t>understand the capabilities of the Excel Javascript API</t>
  </si>
  <si>
    <t xml:space="preserve">understand the capabilities of the Outlook JavaScript API  </t>
  </si>
  <si>
    <t>understand the capabilities of the Word JavaScript API</t>
  </si>
  <si>
    <t>understand the capabilities of the PowerPoint JavaScript API</t>
  </si>
  <si>
    <t>understand the capabilities of custom functions</t>
  </si>
  <si>
    <t>understand the options of persisting state and settings</t>
  </si>
  <si>
    <t>understand Office UI Fabric in Office Add-ins</t>
  </si>
  <si>
    <t>understand when to use Microsoft Graph in Office Add-ins</t>
  </si>
  <si>
    <t>understand authorization when using Microsoft Graph in Office Add-ins</t>
  </si>
  <si>
    <t>select deployment options based on requirements</t>
  </si>
  <si>
    <t>understand testing and debugging concepts for Office Add-ins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</si>
</sst>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10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6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7"/>
  <sheetViews>
    <sheetView tabSelected="1" workbookViewId="0">
      <selection activeCell="B22" sqref="B22"/>
    </sheetView>
  </sheetViews>
  <sheetFormatPr defaultRowHeight="15.75" x14ac:dyDescent="0.25"/>
  <cols>
    <col min="1" max="1" width="59.710937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35</v>
      </c>
    </row>
    <row r="13" spans="1:2" x14ac:dyDescent="0.25">
      <c r="A13" s="8" t="s">
        <v>36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37</v>
      </c>
      <c r="B16" s="13">
        <f>'Self Assessment'!D2</f>
        <v>0</v>
      </c>
    </row>
    <row r="17" spans="1:4" ht="18.75" x14ac:dyDescent="0.3">
      <c r="A17" s="14" t="s">
        <v>38</v>
      </c>
      <c r="B17" s="13">
        <f>'Self Assessment'!D28</f>
        <v>0</v>
      </c>
    </row>
    <row r="18" spans="1:4" ht="18.75" x14ac:dyDescent="0.3">
      <c r="A18" s="14" t="s">
        <v>39</v>
      </c>
      <c r="B18" s="13">
        <f>'Self Assessment'!D65</f>
        <v>0</v>
      </c>
    </row>
    <row r="19" spans="1:4" ht="18.75" x14ac:dyDescent="0.3">
      <c r="A19" s="14" t="s">
        <v>40</v>
      </c>
      <c r="B19" s="13">
        <f>'Self Assessment'!D95</f>
        <v>0</v>
      </c>
    </row>
    <row r="20" spans="1:4" ht="18.75" x14ac:dyDescent="0.3">
      <c r="A20" s="14" t="s">
        <v>41</v>
      </c>
      <c r="B20" s="13">
        <f>'Self Assessment'!D122</f>
        <v>0</v>
      </c>
    </row>
    <row r="21" spans="1:4" ht="26.25" x14ac:dyDescent="0.4">
      <c r="A21" s="12" t="s">
        <v>16</v>
      </c>
      <c r="B21" s="11">
        <f>SUM(B16:B20)/5</f>
        <v>0</v>
      </c>
    </row>
    <row r="23" spans="1:4" ht="21" x14ac:dyDescent="0.35">
      <c r="A23" s="10" t="s">
        <v>15</v>
      </c>
    </row>
    <row r="24" spans="1:4" x14ac:dyDescent="0.25">
      <c r="A24" s="2" t="s">
        <v>14</v>
      </c>
      <c r="D24" s="8" t="s">
        <v>13</v>
      </c>
    </row>
    <row r="25" spans="1:4" x14ac:dyDescent="0.25">
      <c r="A25" s="2" t="s">
        <v>12</v>
      </c>
      <c r="D25" s="8" t="s">
        <v>11</v>
      </c>
    </row>
    <row r="26" spans="1:4" x14ac:dyDescent="0.25">
      <c r="A26" s="2" t="s">
        <v>32</v>
      </c>
      <c r="D26" s="8" t="s">
        <v>33</v>
      </c>
    </row>
    <row r="28" spans="1:4" ht="21" x14ac:dyDescent="0.35">
      <c r="A28" s="9" t="s">
        <v>10</v>
      </c>
    </row>
    <row r="29" spans="1:4" x14ac:dyDescent="0.25">
      <c r="A29" s="3" t="s">
        <v>9</v>
      </c>
    </row>
    <row r="30" spans="1:4" x14ac:dyDescent="0.25">
      <c r="A30" s="8" t="s">
        <v>8</v>
      </c>
    </row>
    <row r="32" spans="1:4" ht="21" x14ac:dyDescent="0.35">
      <c r="A32" s="9" t="s">
        <v>7</v>
      </c>
    </row>
    <row r="33" spans="1:1" x14ac:dyDescent="0.25">
      <c r="A33" s="3" t="s">
        <v>6</v>
      </c>
    </row>
    <row r="34" spans="1:1" x14ac:dyDescent="0.25">
      <c r="A34" s="8" t="s">
        <v>5</v>
      </c>
    </row>
    <row r="35" spans="1:1" x14ac:dyDescent="0.25">
      <c r="A35" s="3" t="s">
        <v>4</v>
      </c>
    </row>
    <row r="37" spans="1:1" x14ac:dyDescent="0.25">
      <c r="A37" s="7" t="s">
        <v>34</v>
      </c>
    </row>
  </sheetData>
  <conditionalFormatting sqref="B16:B20">
    <cfRule type="cellIs" dxfId="107" priority="9" operator="greaterThan">
      <formula>0.7</formula>
    </cfRule>
  </conditionalFormatting>
  <conditionalFormatting sqref="B16:B20">
    <cfRule type="cellIs" dxfId="106" priority="8" operator="lessThan">
      <formula>0.5</formula>
    </cfRule>
  </conditionalFormatting>
  <conditionalFormatting sqref="B16:B20">
    <cfRule type="cellIs" dxfId="105" priority="7" operator="between">
      <formula>0.5</formula>
      <formula>0.7</formula>
    </cfRule>
  </conditionalFormatting>
  <conditionalFormatting sqref="B21">
    <cfRule type="cellIs" dxfId="104" priority="6" operator="greaterThan">
      <formula>0.7</formula>
    </cfRule>
  </conditionalFormatting>
  <conditionalFormatting sqref="B21">
    <cfRule type="cellIs" dxfId="103" priority="5" operator="lessThan">
      <formula>0.5</formula>
    </cfRule>
  </conditionalFormatting>
  <conditionalFormatting sqref="B21">
    <cfRule type="cellIs" dxfId="102" priority="4" operator="between">
      <formula>0.5</formula>
      <formula>0.7</formula>
    </cfRule>
  </conditionalFormatting>
  <hyperlinks>
    <hyperlink ref="D24" r:id="rId1" xr:uid="{EACC7D9E-7F83-458C-8F58-673A151E44D7}"/>
    <hyperlink ref="D25" r:id="rId2" xr:uid="{07983044-D44C-40D7-B031-44A449E5CFD1}"/>
    <hyperlink ref="A30" r:id="rId3" xr:uid="{387EB212-4436-44A3-8EAC-64C6D0AD65AA}"/>
    <hyperlink ref="A34" r:id="rId4" xr:uid="{045D0B74-3506-473F-A6BD-41C8D986FFFA}"/>
    <hyperlink ref="A13" r:id="rId5" xr:uid="{FFA409A4-E101-4410-ABB7-6D0F076BA9B8}"/>
    <hyperlink ref="D26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46"/>
  <sheetViews>
    <sheetView workbookViewId="0">
      <selection activeCell="E1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42</v>
      </c>
      <c r="D2" s="25">
        <f>SUM(D3,D7,D11,D15,D18,D23)/E2</f>
        <v>0</v>
      </c>
      <c r="E2" s="1">
        <f>COUNTA(B3:B27)</f>
        <v>6</v>
      </c>
    </row>
    <row r="3" spans="1:5" x14ac:dyDescent="0.35">
      <c r="B3" s="21" t="s">
        <v>43</v>
      </c>
      <c r="D3" s="26">
        <f>SUM(E4:E6)/E3</f>
        <v>0</v>
      </c>
      <c r="E3" s="1">
        <f>COUNTA(C4:C6)</f>
        <v>3</v>
      </c>
    </row>
    <row r="4" spans="1:5" x14ac:dyDescent="0.35">
      <c r="C4" s="23" t="s">
        <v>74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75</v>
      </c>
      <c r="D5" t="s">
        <v>3</v>
      </c>
      <c r="E5" s="1">
        <f t="shared" ref="E5:E9" si="0">IF(D5="Know Well",1,IF(D5="Know a Little",0.5,0))</f>
        <v>0</v>
      </c>
    </row>
    <row r="6" spans="1:5" x14ac:dyDescent="0.35">
      <c r="C6" s="23" t="s">
        <v>76</v>
      </c>
      <c r="D6" t="s">
        <v>3</v>
      </c>
      <c r="E6" s="1">
        <f t="shared" si="0"/>
        <v>0</v>
      </c>
    </row>
    <row r="7" spans="1:5" x14ac:dyDescent="0.35">
      <c r="B7" s="21" t="s">
        <v>44</v>
      </c>
      <c r="D7" s="26">
        <f>SUM(E8:E10)/E7</f>
        <v>0</v>
      </c>
      <c r="E7" s="1">
        <f>COUNTA(C8:C10)</f>
        <v>3</v>
      </c>
    </row>
    <row r="8" spans="1:5" x14ac:dyDescent="0.35">
      <c r="C8" s="23" t="s">
        <v>77</v>
      </c>
      <c r="D8" t="s">
        <v>3</v>
      </c>
      <c r="E8" s="1">
        <f t="shared" si="0"/>
        <v>0</v>
      </c>
    </row>
    <row r="9" spans="1:5" x14ac:dyDescent="0.35">
      <c r="C9" s="23" t="s">
        <v>78</v>
      </c>
      <c r="D9" t="s">
        <v>3</v>
      </c>
      <c r="E9" s="1">
        <f t="shared" si="0"/>
        <v>0</v>
      </c>
    </row>
    <row r="10" spans="1:5" x14ac:dyDescent="0.35">
      <c r="C10" s="23" t="s">
        <v>79</v>
      </c>
      <c r="D10" t="s">
        <v>3</v>
      </c>
      <c r="E10" s="1">
        <f t="shared" ref="E10:E72" si="1">IF(D10="Know Well",1,IF(D10="Know a Little",0.5,0))</f>
        <v>0</v>
      </c>
    </row>
    <row r="11" spans="1:5" x14ac:dyDescent="0.35">
      <c r="B11" s="21" t="s">
        <v>45</v>
      </c>
      <c r="D11" s="26">
        <f>SUM(E12:E14)/E11</f>
        <v>0</v>
      </c>
      <c r="E11" s="1">
        <f>COUNTA(C12:C14)</f>
        <v>3</v>
      </c>
    </row>
    <row r="12" spans="1:5" x14ac:dyDescent="0.35">
      <c r="C12" s="23" t="s">
        <v>80</v>
      </c>
      <c r="D12" t="s">
        <v>3</v>
      </c>
      <c r="E12" s="1">
        <f t="shared" si="1"/>
        <v>0</v>
      </c>
    </row>
    <row r="13" spans="1:5" x14ac:dyDescent="0.35">
      <c r="C13" s="23" t="s">
        <v>81</v>
      </c>
      <c r="D13" t="s">
        <v>3</v>
      </c>
      <c r="E13" s="1">
        <f t="shared" si="1"/>
        <v>0</v>
      </c>
    </row>
    <row r="14" spans="1:5" x14ac:dyDescent="0.35">
      <c r="C14" s="23" t="s">
        <v>82</v>
      </c>
      <c r="D14" t="s">
        <v>3</v>
      </c>
      <c r="E14" s="1">
        <f t="shared" si="1"/>
        <v>0</v>
      </c>
    </row>
    <row r="15" spans="1:5" x14ac:dyDescent="0.35">
      <c r="B15" s="21" t="s">
        <v>46</v>
      </c>
      <c r="C15" s="24"/>
      <c r="D15" s="26">
        <f>SUM(E16:E17)/E15</f>
        <v>0</v>
      </c>
      <c r="E15" s="1">
        <f>COUNTA(C16:C17)</f>
        <v>2</v>
      </c>
    </row>
    <row r="16" spans="1:5" x14ac:dyDescent="0.35">
      <c r="C16" s="23" t="s">
        <v>83</v>
      </c>
      <c r="D16" t="s">
        <v>3</v>
      </c>
      <c r="E16" s="1">
        <f t="shared" si="1"/>
        <v>0</v>
      </c>
    </row>
    <row r="17" spans="1:5" x14ac:dyDescent="0.35">
      <c r="C17" s="23" t="s">
        <v>84</v>
      </c>
      <c r="D17" t="s">
        <v>3</v>
      </c>
      <c r="E17" s="1">
        <f t="shared" si="1"/>
        <v>0</v>
      </c>
    </row>
    <row r="18" spans="1:5" x14ac:dyDescent="0.35">
      <c r="B18" s="21" t="s">
        <v>47</v>
      </c>
      <c r="D18" s="26">
        <f>SUM(E19:E22)/E18</f>
        <v>0</v>
      </c>
      <c r="E18" s="1">
        <f>COUNTA(C19:C22)</f>
        <v>4</v>
      </c>
    </row>
    <row r="19" spans="1:5" x14ac:dyDescent="0.35">
      <c r="C19" s="23" t="s">
        <v>85</v>
      </c>
      <c r="D19" t="s">
        <v>3</v>
      </c>
      <c r="E19" s="1">
        <f t="shared" si="1"/>
        <v>0</v>
      </c>
    </row>
    <row r="20" spans="1:5" x14ac:dyDescent="0.35">
      <c r="C20" s="23" t="s">
        <v>86</v>
      </c>
      <c r="D20" t="s">
        <v>3</v>
      </c>
      <c r="E20" s="1">
        <f t="shared" si="1"/>
        <v>0</v>
      </c>
    </row>
    <row r="21" spans="1:5" x14ac:dyDescent="0.35">
      <c r="C21" s="23" t="s">
        <v>87</v>
      </c>
      <c r="D21" t="s">
        <v>3</v>
      </c>
      <c r="E21" s="1">
        <f t="shared" si="1"/>
        <v>0</v>
      </c>
    </row>
    <row r="22" spans="1:5" x14ac:dyDescent="0.35">
      <c r="C22" s="23" t="s">
        <v>88</v>
      </c>
      <c r="D22" t="s">
        <v>3</v>
      </c>
      <c r="E22" s="1">
        <f t="shared" si="1"/>
        <v>0</v>
      </c>
    </row>
    <row r="23" spans="1:5" x14ac:dyDescent="0.35">
      <c r="B23" s="21" t="s">
        <v>48</v>
      </c>
      <c r="C23" s="24"/>
      <c r="D23" s="26">
        <f>SUM(E24:E27)/E23</f>
        <v>0</v>
      </c>
      <c r="E23" s="1">
        <f>COUNTA(C24:C27)</f>
        <v>4</v>
      </c>
    </row>
    <row r="24" spans="1:5" x14ac:dyDescent="0.35">
      <c r="C24" s="23" t="s">
        <v>89</v>
      </c>
      <c r="D24" t="s">
        <v>3</v>
      </c>
      <c r="E24" s="1">
        <f t="shared" si="1"/>
        <v>0</v>
      </c>
    </row>
    <row r="25" spans="1:5" x14ac:dyDescent="0.35">
      <c r="C25" s="23" t="s">
        <v>81</v>
      </c>
      <c r="D25" t="s">
        <v>3</v>
      </c>
      <c r="E25" s="1">
        <f t="shared" si="1"/>
        <v>0</v>
      </c>
    </row>
    <row r="26" spans="1:5" x14ac:dyDescent="0.35">
      <c r="C26" s="23" t="s">
        <v>90</v>
      </c>
      <c r="D26" t="s">
        <v>3</v>
      </c>
      <c r="E26" s="1">
        <f t="shared" si="1"/>
        <v>0</v>
      </c>
    </row>
    <row r="27" spans="1:5" x14ac:dyDescent="0.35">
      <c r="C27" s="23" t="s">
        <v>91</v>
      </c>
      <c r="D27" t="s">
        <v>3</v>
      </c>
      <c r="E27" s="1">
        <f t="shared" si="1"/>
        <v>0</v>
      </c>
    </row>
    <row r="28" spans="1:5" x14ac:dyDescent="0.35">
      <c r="A28" s="19" t="s">
        <v>38</v>
      </c>
      <c r="D28" s="25">
        <f>SUM(D29,D38,D43,D49,D56)/E28</f>
        <v>0</v>
      </c>
      <c r="E28" s="1">
        <f>COUNTA(B29:B64)</f>
        <v>5</v>
      </c>
    </row>
    <row r="29" spans="1:5" x14ac:dyDescent="0.35">
      <c r="B29" s="21" t="s">
        <v>49</v>
      </c>
      <c r="D29" s="26">
        <f>SUM(E30:E37)/E29</f>
        <v>0</v>
      </c>
      <c r="E29" s="1">
        <f>COUNTA(C30:C37)</f>
        <v>8</v>
      </c>
    </row>
    <row r="30" spans="1:5" x14ac:dyDescent="0.35">
      <c r="C30" s="23" t="s">
        <v>92</v>
      </c>
      <c r="D30" t="s">
        <v>3</v>
      </c>
      <c r="E30" s="1">
        <f t="shared" si="1"/>
        <v>0</v>
      </c>
    </row>
    <row r="31" spans="1:5" x14ac:dyDescent="0.35">
      <c r="C31" s="23" t="s">
        <v>93</v>
      </c>
      <c r="D31" t="s">
        <v>3</v>
      </c>
      <c r="E31" s="1">
        <f t="shared" si="1"/>
        <v>0</v>
      </c>
    </row>
    <row r="32" spans="1:5" x14ac:dyDescent="0.35">
      <c r="C32" s="23" t="s">
        <v>94</v>
      </c>
      <c r="D32" t="s">
        <v>3</v>
      </c>
      <c r="E32" s="1">
        <f t="shared" si="1"/>
        <v>0</v>
      </c>
    </row>
    <row r="33" spans="2:5" x14ac:dyDescent="0.35">
      <c r="C33" s="23" t="s">
        <v>95</v>
      </c>
      <c r="D33" t="s">
        <v>3</v>
      </c>
      <c r="E33" s="1">
        <f t="shared" si="1"/>
        <v>0</v>
      </c>
    </row>
    <row r="34" spans="2:5" x14ac:dyDescent="0.35">
      <c r="C34" s="23" t="s">
        <v>96</v>
      </c>
      <c r="D34" t="s">
        <v>3</v>
      </c>
      <c r="E34" s="1">
        <f t="shared" si="1"/>
        <v>0</v>
      </c>
    </row>
    <row r="35" spans="2:5" x14ac:dyDescent="0.35">
      <c r="C35" s="23" t="s">
        <v>97</v>
      </c>
      <c r="D35" t="s">
        <v>3</v>
      </c>
      <c r="E35" s="1">
        <f t="shared" si="1"/>
        <v>0</v>
      </c>
    </row>
    <row r="36" spans="2:5" x14ac:dyDescent="0.35">
      <c r="C36" s="23" t="s">
        <v>98</v>
      </c>
      <c r="D36" t="s">
        <v>3</v>
      </c>
      <c r="E36" s="1">
        <f t="shared" si="1"/>
        <v>0</v>
      </c>
    </row>
    <row r="37" spans="2:5" x14ac:dyDescent="0.35">
      <c r="C37" s="23" t="s">
        <v>99</v>
      </c>
      <c r="D37" t="s">
        <v>3</v>
      </c>
      <c r="E37" s="1">
        <f t="shared" si="1"/>
        <v>0</v>
      </c>
    </row>
    <row r="38" spans="2:5" x14ac:dyDescent="0.35">
      <c r="B38" s="21" t="s">
        <v>50</v>
      </c>
      <c r="C38" s="24"/>
      <c r="D38" s="26">
        <f>SUM(E39:E42)/E38</f>
        <v>0</v>
      </c>
      <c r="E38" s="1">
        <f>COUNTA(C39:C42)</f>
        <v>4</v>
      </c>
    </row>
    <row r="39" spans="2:5" x14ac:dyDescent="0.35">
      <c r="C39" s="23" t="s">
        <v>100</v>
      </c>
      <c r="D39" t="s">
        <v>3</v>
      </c>
      <c r="E39" s="1">
        <f t="shared" si="1"/>
        <v>0</v>
      </c>
    </row>
    <row r="40" spans="2:5" x14ac:dyDescent="0.35">
      <c r="C40" s="23" t="s">
        <v>101</v>
      </c>
      <c r="D40" t="s">
        <v>3</v>
      </c>
      <c r="E40" s="1">
        <f t="shared" si="1"/>
        <v>0</v>
      </c>
    </row>
    <row r="41" spans="2:5" x14ac:dyDescent="0.35">
      <c r="C41" s="23" t="s">
        <v>102</v>
      </c>
      <c r="D41" t="s">
        <v>3</v>
      </c>
      <c r="E41" s="1">
        <f t="shared" si="1"/>
        <v>0</v>
      </c>
    </row>
    <row r="42" spans="2:5" x14ac:dyDescent="0.35">
      <c r="C42" s="23" t="s">
        <v>103</v>
      </c>
      <c r="D42" t="s">
        <v>3</v>
      </c>
      <c r="E42" s="1">
        <f t="shared" si="1"/>
        <v>0</v>
      </c>
    </row>
    <row r="43" spans="2:5" x14ac:dyDescent="0.35">
      <c r="B43" s="21" t="s">
        <v>51</v>
      </c>
      <c r="C43" s="24"/>
      <c r="D43" s="26">
        <f>SUM(E44:E48)/E43</f>
        <v>0</v>
      </c>
      <c r="E43" s="1">
        <f>COUNTA(C44:C48)</f>
        <v>5</v>
      </c>
    </row>
    <row r="44" spans="2:5" x14ac:dyDescent="0.35">
      <c r="C44" s="23" t="s">
        <v>104</v>
      </c>
      <c r="D44" t="s">
        <v>3</v>
      </c>
      <c r="E44" s="1">
        <f t="shared" si="1"/>
        <v>0</v>
      </c>
    </row>
    <row r="45" spans="2:5" x14ac:dyDescent="0.35">
      <c r="C45" s="23" t="s">
        <v>105</v>
      </c>
      <c r="D45" t="s">
        <v>3</v>
      </c>
      <c r="E45" s="1">
        <f t="shared" si="1"/>
        <v>0</v>
      </c>
    </row>
    <row r="46" spans="2:5" x14ac:dyDescent="0.35">
      <c r="C46" s="23" t="s">
        <v>106</v>
      </c>
      <c r="D46" t="s">
        <v>3</v>
      </c>
      <c r="E46" s="1">
        <f t="shared" si="1"/>
        <v>0</v>
      </c>
    </row>
    <row r="47" spans="2:5" x14ac:dyDescent="0.35">
      <c r="C47" s="23" t="s">
        <v>107</v>
      </c>
      <c r="D47" t="s">
        <v>3</v>
      </c>
      <c r="E47" s="1">
        <f t="shared" si="1"/>
        <v>0</v>
      </c>
    </row>
    <row r="48" spans="2:5" x14ac:dyDescent="0.35">
      <c r="C48" s="23" t="s">
        <v>108</v>
      </c>
      <c r="D48" t="s">
        <v>3</v>
      </c>
      <c r="E48" s="1">
        <f t="shared" si="1"/>
        <v>0</v>
      </c>
    </row>
    <row r="49" spans="2:5" x14ac:dyDescent="0.35">
      <c r="B49" s="21" t="s">
        <v>52</v>
      </c>
      <c r="D49" s="26">
        <f>SUM(E50:E55)/E49</f>
        <v>0</v>
      </c>
      <c r="E49" s="1">
        <f>COUNTA(C50:C55)</f>
        <v>6</v>
      </c>
    </row>
    <row r="50" spans="2:5" x14ac:dyDescent="0.35">
      <c r="C50" s="23" t="s">
        <v>109</v>
      </c>
      <c r="D50" t="s">
        <v>3</v>
      </c>
      <c r="E50" s="1">
        <f t="shared" si="1"/>
        <v>0</v>
      </c>
    </row>
    <row r="51" spans="2:5" x14ac:dyDescent="0.35">
      <c r="C51" s="23" t="s">
        <v>110</v>
      </c>
      <c r="D51" t="s">
        <v>3</v>
      </c>
      <c r="E51" s="1">
        <f t="shared" si="1"/>
        <v>0</v>
      </c>
    </row>
    <row r="52" spans="2:5" x14ac:dyDescent="0.35">
      <c r="C52" s="23" t="s">
        <v>111</v>
      </c>
      <c r="D52" t="s">
        <v>3</v>
      </c>
      <c r="E52" s="1">
        <f t="shared" si="1"/>
        <v>0</v>
      </c>
    </row>
    <row r="53" spans="2:5" x14ac:dyDescent="0.35">
      <c r="C53" s="23" t="s">
        <v>112</v>
      </c>
      <c r="D53" t="s">
        <v>3</v>
      </c>
      <c r="E53" s="1">
        <f t="shared" si="1"/>
        <v>0</v>
      </c>
    </row>
    <row r="54" spans="2:5" x14ac:dyDescent="0.35">
      <c r="C54" s="23" t="s">
        <v>113</v>
      </c>
      <c r="D54" t="s">
        <v>3</v>
      </c>
      <c r="E54" s="1">
        <f t="shared" si="1"/>
        <v>0</v>
      </c>
    </row>
    <row r="55" spans="2:5" x14ac:dyDescent="0.35">
      <c r="C55" s="23" t="s">
        <v>114</v>
      </c>
      <c r="D55" t="s">
        <v>3</v>
      </c>
      <c r="E55" s="1">
        <f t="shared" si="1"/>
        <v>0</v>
      </c>
    </row>
    <row r="56" spans="2:5" x14ac:dyDescent="0.35">
      <c r="B56" s="21" t="s">
        <v>53</v>
      </c>
      <c r="D56" s="26">
        <f>SUM(E57:E64)/E56</f>
        <v>0</v>
      </c>
      <c r="E56" s="1">
        <f>COUNTA(C57:C64)</f>
        <v>8</v>
      </c>
    </row>
    <row r="57" spans="2:5" x14ac:dyDescent="0.35">
      <c r="C57" s="23" t="s">
        <v>115</v>
      </c>
      <c r="D57" t="s">
        <v>3</v>
      </c>
      <c r="E57" s="1">
        <f t="shared" si="1"/>
        <v>0</v>
      </c>
    </row>
    <row r="58" spans="2:5" x14ac:dyDescent="0.35">
      <c r="C58" s="23" t="s">
        <v>116</v>
      </c>
      <c r="D58" t="s">
        <v>3</v>
      </c>
      <c r="E58" s="1">
        <f t="shared" si="1"/>
        <v>0</v>
      </c>
    </row>
    <row r="59" spans="2:5" x14ac:dyDescent="0.35">
      <c r="C59" s="23" t="s">
        <v>117</v>
      </c>
      <c r="D59" t="s">
        <v>3</v>
      </c>
      <c r="E59" s="1">
        <f t="shared" si="1"/>
        <v>0</v>
      </c>
    </row>
    <row r="60" spans="2:5" x14ac:dyDescent="0.35">
      <c r="C60" s="23" t="s">
        <v>118</v>
      </c>
      <c r="D60" t="s">
        <v>3</v>
      </c>
      <c r="E60" s="1">
        <f t="shared" si="1"/>
        <v>0</v>
      </c>
    </row>
    <row r="61" spans="2:5" x14ac:dyDescent="0.35">
      <c r="C61" s="23" t="s">
        <v>119</v>
      </c>
      <c r="D61" t="s">
        <v>3</v>
      </c>
      <c r="E61" s="1">
        <f t="shared" si="1"/>
        <v>0</v>
      </c>
    </row>
    <row r="62" spans="2:5" x14ac:dyDescent="0.35">
      <c r="C62" s="23" t="s">
        <v>120</v>
      </c>
      <c r="D62" t="s">
        <v>3</v>
      </c>
      <c r="E62" s="1">
        <f t="shared" si="1"/>
        <v>0</v>
      </c>
    </row>
    <row r="63" spans="2:5" x14ac:dyDescent="0.35">
      <c r="C63" s="23" t="s">
        <v>121</v>
      </c>
      <c r="D63" t="s">
        <v>3</v>
      </c>
      <c r="E63" s="1">
        <f t="shared" si="1"/>
        <v>0</v>
      </c>
    </row>
    <row r="64" spans="2:5" x14ac:dyDescent="0.35">
      <c r="C64" s="24" t="s">
        <v>122</v>
      </c>
      <c r="D64" t="s">
        <v>3</v>
      </c>
      <c r="E64" s="1">
        <f t="shared" si="1"/>
        <v>0</v>
      </c>
    </row>
    <row r="65" spans="1:5" x14ac:dyDescent="0.35">
      <c r="A65" s="19" t="s">
        <v>39</v>
      </c>
      <c r="B65" s="22"/>
      <c r="C65" s="24"/>
      <c r="D65" s="25">
        <f>SUM(D66,D73,D78,D84,D87,D89,D92)/E65</f>
        <v>0</v>
      </c>
      <c r="E65" s="1">
        <f>COUNTA(B66:B94)</f>
        <v>7</v>
      </c>
    </row>
    <row r="66" spans="1:5" x14ac:dyDescent="0.35">
      <c r="B66" s="21" t="s">
        <v>54</v>
      </c>
      <c r="C66" s="24"/>
      <c r="D66" s="26">
        <f>SUM(E67:E72)/E66</f>
        <v>0</v>
      </c>
      <c r="E66" s="1">
        <f>COUNTA(C67:C72)</f>
        <v>6</v>
      </c>
    </row>
    <row r="67" spans="1:5" x14ac:dyDescent="0.35">
      <c r="C67" s="23" t="s">
        <v>123</v>
      </c>
      <c r="D67" t="s">
        <v>3</v>
      </c>
      <c r="E67" s="1">
        <f t="shared" si="1"/>
        <v>0</v>
      </c>
    </row>
    <row r="68" spans="1:5" x14ac:dyDescent="0.35">
      <c r="C68" s="23" t="s">
        <v>124</v>
      </c>
      <c r="D68" t="s">
        <v>3</v>
      </c>
      <c r="E68" s="1">
        <f t="shared" si="1"/>
        <v>0</v>
      </c>
    </row>
    <row r="69" spans="1:5" x14ac:dyDescent="0.35">
      <c r="C69" s="23" t="s">
        <v>125</v>
      </c>
      <c r="D69" t="s">
        <v>3</v>
      </c>
      <c r="E69" s="1">
        <f t="shared" si="1"/>
        <v>0</v>
      </c>
    </row>
    <row r="70" spans="1:5" x14ac:dyDescent="0.35">
      <c r="C70" s="23" t="s">
        <v>126</v>
      </c>
      <c r="D70" t="s">
        <v>3</v>
      </c>
      <c r="E70" s="1">
        <f t="shared" si="1"/>
        <v>0</v>
      </c>
    </row>
    <row r="71" spans="1:5" x14ac:dyDescent="0.35">
      <c r="C71" s="23" t="s">
        <v>127</v>
      </c>
      <c r="D71" t="s">
        <v>3</v>
      </c>
      <c r="E71" s="1">
        <f t="shared" si="1"/>
        <v>0</v>
      </c>
    </row>
    <row r="72" spans="1:5" x14ac:dyDescent="0.35">
      <c r="C72" s="23" t="s">
        <v>128</v>
      </c>
      <c r="D72" t="s">
        <v>3</v>
      </c>
      <c r="E72" s="1">
        <f t="shared" si="1"/>
        <v>0</v>
      </c>
    </row>
    <row r="73" spans="1:5" x14ac:dyDescent="0.35">
      <c r="B73" s="21" t="s">
        <v>55</v>
      </c>
      <c r="C73" s="24"/>
      <c r="D73" s="26">
        <f>SUM(E74:E77)/E73</f>
        <v>0</v>
      </c>
      <c r="E73" s="1">
        <f>COUNTA(C74:C77)</f>
        <v>4</v>
      </c>
    </row>
    <row r="74" spans="1:5" x14ac:dyDescent="0.35">
      <c r="C74" s="23" t="s">
        <v>129</v>
      </c>
      <c r="D74" t="s">
        <v>3</v>
      </c>
      <c r="E74" s="1">
        <f t="shared" ref="E74:E94" si="2">IF(D74="Know Well",1,IF(D74="Know a Little",0.5,0))</f>
        <v>0</v>
      </c>
    </row>
    <row r="75" spans="1:5" x14ac:dyDescent="0.35">
      <c r="C75" s="23" t="s">
        <v>130</v>
      </c>
      <c r="D75" t="s">
        <v>3</v>
      </c>
      <c r="E75" s="1">
        <f t="shared" si="2"/>
        <v>0</v>
      </c>
    </row>
    <row r="76" spans="1:5" x14ac:dyDescent="0.35">
      <c r="C76" s="23" t="s">
        <v>131</v>
      </c>
      <c r="D76" t="s">
        <v>3</v>
      </c>
      <c r="E76" s="1">
        <f t="shared" si="2"/>
        <v>0</v>
      </c>
    </row>
    <row r="77" spans="1:5" x14ac:dyDescent="0.35">
      <c r="C77" s="23" t="s">
        <v>132</v>
      </c>
      <c r="D77" t="s">
        <v>3</v>
      </c>
      <c r="E77" s="1">
        <f t="shared" si="2"/>
        <v>0</v>
      </c>
    </row>
    <row r="78" spans="1:5" x14ac:dyDescent="0.35">
      <c r="B78" s="21" t="s">
        <v>56</v>
      </c>
      <c r="C78" s="24"/>
      <c r="D78" s="26">
        <f>SUM(E79:E83)/E78</f>
        <v>0</v>
      </c>
      <c r="E78" s="1">
        <f>COUNTA(C79:C83)</f>
        <v>5</v>
      </c>
    </row>
    <row r="79" spans="1:5" x14ac:dyDescent="0.35">
      <c r="C79" s="23" t="s">
        <v>133</v>
      </c>
      <c r="D79" t="s">
        <v>3</v>
      </c>
      <c r="E79" s="1">
        <f t="shared" si="2"/>
        <v>0</v>
      </c>
    </row>
    <row r="80" spans="1:5" x14ac:dyDescent="0.35">
      <c r="C80" s="23" t="s">
        <v>134</v>
      </c>
      <c r="D80" t="s">
        <v>3</v>
      </c>
      <c r="E80" s="1">
        <f t="shared" si="2"/>
        <v>0</v>
      </c>
    </row>
    <row r="81" spans="1:5" x14ac:dyDescent="0.35">
      <c r="C81" s="23" t="s">
        <v>135</v>
      </c>
      <c r="D81" t="s">
        <v>3</v>
      </c>
      <c r="E81" s="1">
        <f t="shared" si="2"/>
        <v>0</v>
      </c>
    </row>
    <row r="82" spans="1:5" x14ac:dyDescent="0.35">
      <c r="C82" s="23" t="s">
        <v>136</v>
      </c>
      <c r="D82" t="s">
        <v>3</v>
      </c>
      <c r="E82" s="1">
        <f t="shared" si="2"/>
        <v>0</v>
      </c>
    </row>
    <row r="83" spans="1:5" x14ac:dyDescent="0.35">
      <c r="C83" s="23" t="s">
        <v>137</v>
      </c>
      <c r="D83" t="s">
        <v>3</v>
      </c>
      <c r="E83" s="1">
        <f t="shared" si="2"/>
        <v>0</v>
      </c>
    </row>
    <row r="84" spans="1:5" x14ac:dyDescent="0.35">
      <c r="B84" s="22" t="s">
        <v>57</v>
      </c>
      <c r="D84" s="26">
        <f>SUM(E85:E86)/E84</f>
        <v>0</v>
      </c>
      <c r="E84" s="1">
        <f>COUNTA(C85:C86)</f>
        <v>2</v>
      </c>
    </row>
    <row r="85" spans="1:5" x14ac:dyDescent="0.35">
      <c r="C85" s="23" t="s">
        <v>138</v>
      </c>
      <c r="D85" t="s">
        <v>3</v>
      </c>
      <c r="E85" s="1">
        <f t="shared" si="2"/>
        <v>0</v>
      </c>
    </row>
    <row r="86" spans="1:5" x14ac:dyDescent="0.35">
      <c r="C86" s="23" t="s">
        <v>139</v>
      </c>
      <c r="D86" t="s">
        <v>3</v>
      </c>
      <c r="E86" s="1">
        <f t="shared" si="2"/>
        <v>0</v>
      </c>
    </row>
    <row r="87" spans="1:5" x14ac:dyDescent="0.35">
      <c r="B87" s="21" t="s">
        <v>58</v>
      </c>
      <c r="C87" s="24"/>
      <c r="D87" s="26">
        <f>SUM(E88)/E87</f>
        <v>0</v>
      </c>
      <c r="E87" s="1">
        <f>COUNTA(C88)</f>
        <v>1</v>
      </c>
    </row>
    <row r="88" spans="1:5" x14ac:dyDescent="0.35">
      <c r="C88" s="23" t="s">
        <v>59</v>
      </c>
      <c r="D88" t="s">
        <v>3</v>
      </c>
      <c r="E88" s="1">
        <f t="shared" si="2"/>
        <v>0</v>
      </c>
    </row>
    <row r="89" spans="1:5" x14ac:dyDescent="0.35">
      <c r="B89" s="21" t="s">
        <v>60</v>
      </c>
      <c r="C89" s="24"/>
      <c r="D89" s="26">
        <f>SUM(E90:E91)/E89</f>
        <v>0</v>
      </c>
      <c r="E89" s="1">
        <f>COUNTA(C90:C91)</f>
        <v>2</v>
      </c>
    </row>
    <row r="90" spans="1:5" x14ac:dyDescent="0.35">
      <c r="C90" s="23" t="s">
        <v>140</v>
      </c>
      <c r="D90" t="s">
        <v>3</v>
      </c>
      <c r="E90" s="1">
        <f t="shared" si="2"/>
        <v>0</v>
      </c>
    </row>
    <row r="91" spans="1:5" x14ac:dyDescent="0.35">
      <c r="C91" s="23" t="s">
        <v>141</v>
      </c>
      <c r="D91" t="s">
        <v>3</v>
      </c>
      <c r="E91" s="1">
        <f t="shared" si="2"/>
        <v>0</v>
      </c>
    </row>
    <row r="92" spans="1:5" x14ac:dyDescent="0.35">
      <c r="B92" s="21" t="s">
        <v>61</v>
      </c>
      <c r="C92" s="24"/>
      <c r="D92" s="26">
        <f>SUM(E93:E94)/E92</f>
        <v>0</v>
      </c>
      <c r="E92" s="1">
        <f>COUNTA(C93:C94)</f>
        <v>2</v>
      </c>
    </row>
    <row r="93" spans="1:5" x14ac:dyDescent="0.35">
      <c r="C93" s="23" t="s">
        <v>142</v>
      </c>
      <c r="D93" t="s">
        <v>3</v>
      </c>
      <c r="E93" s="1">
        <f t="shared" si="2"/>
        <v>0</v>
      </c>
    </row>
    <row r="94" spans="1:5" x14ac:dyDescent="0.35">
      <c r="C94" s="23" t="s">
        <v>143</v>
      </c>
      <c r="D94" t="s">
        <v>3</v>
      </c>
      <c r="E94" s="1">
        <f t="shared" si="2"/>
        <v>0</v>
      </c>
    </row>
    <row r="95" spans="1:5" x14ac:dyDescent="0.35">
      <c r="A95" s="19" t="s">
        <v>40</v>
      </c>
      <c r="B95" s="22"/>
      <c r="C95" s="24"/>
      <c r="D95" s="25">
        <f>SUM(D96,D103,D107,D112,D118)/E95</f>
        <v>0</v>
      </c>
      <c r="E95" s="1">
        <f>COUNTA(B96:B121)</f>
        <v>5</v>
      </c>
    </row>
    <row r="96" spans="1:5" x14ac:dyDescent="0.35">
      <c r="B96" s="21" t="s">
        <v>62</v>
      </c>
      <c r="C96" s="24"/>
      <c r="D96" s="26">
        <f>SUM(E97:E102)/E96</f>
        <v>0</v>
      </c>
      <c r="E96" s="1">
        <f>COUNTA(C97:C102)</f>
        <v>6</v>
      </c>
    </row>
    <row r="97" spans="2:5" x14ac:dyDescent="0.35">
      <c r="C97" s="23" t="s">
        <v>144</v>
      </c>
      <c r="D97" t="s">
        <v>3</v>
      </c>
      <c r="E97" s="1">
        <f t="shared" ref="E97:E146" si="3">IF(D97="Know Well",1,IF(D97="Know a Little",0.5,0))</f>
        <v>0</v>
      </c>
    </row>
    <row r="98" spans="2:5" x14ac:dyDescent="0.35">
      <c r="C98" s="23" t="s">
        <v>145</v>
      </c>
      <c r="D98" t="s">
        <v>3</v>
      </c>
      <c r="E98" s="1">
        <f t="shared" si="3"/>
        <v>0</v>
      </c>
    </row>
    <row r="99" spans="2:5" x14ac:dyDescent="0.35">
      <c r="C99" s="23" t="s">
        <v>146</v>
      </c>
      <c r="D99" t="s">
        <v>3</v>
      </c>
      <c r="E99" s="1">
        <f t="shared" si="3"/>
        <v>0</v>
      </c>
    </row>
    <row r="100" spans="2:5" x14ac:dyDescent="0.35">
      <c r="C100" s="23" t="s">
        <v>147</v>
      </c>
      <c r="D100" t="s">
        <v>3</v>
      </c>
      <c r="E100" s="1">
        <f t="shared" si="3"/>
        <v>0</v>
      </c>
    </row>
    <row r="101" spans="2:5" x14ac:dyDescent="0.35">
      <c r="C101" s="23" t="s">
        <v>148</v>
      </c>
      <c r="D101" t="s">
        <v>3</v>
      </c>
      <c r="E101" s="1">
        <f t="shared" si="3"/>
        <v>0</v>
      </c>
    </row>
    <row r="102" spans="2:5" x14ac:dyDescent="0.35">
      <c r="C102" s="23" t="s">
        <v>149</v>
      </c>
      <c r="D102" t="s">
        <v>3</v>
      </c>
      <c r="E102" s="1">
        <f t="shared" si="3"/>
        <v>0</v>
      </c>
    </row>
    <row r="103" spans="2:5" x14ac:dyDescent="0.35">
      <c r="B103" s="21" t="s">
        <v>63</v>
      </c>
      <c r="D103" s="26">
        <f>SUM(E104:E106)/E103</f>
        <v>0</v>
      </c>
      <c r="E103" s="1">
        <f>COUNTA(C104:C106)</f>
        <v>3</v>
      </c>
    </row>
    <row r="104" spans="2:5" x14ac:dyDescent="0.35">
      <c r="C104" s="23" t="s">
        <v>150</v>
      </c>
      <c r="D104" t="s">
        <v>3</v>
      </c>
      <c r="E104" s="1">
        <f t="shared" si="3"/>
        <v>0</v>
      </c>
    </row>
    <row r="105" spans="2:5" x14ac:dyDescent="0.35">
      <c r="C105" s="23" t="s">
        <v>151</v>
      </c>
      <c r="D105" t="s">
        <v>3</v>
      </c>
      <c r="E105" s="1">
        <f t="shared" si="3"/>
        <v>0</v>
      </c>
    </row>
    <row r="106" spans="2:5" x14ac:dyDescent="0.35">
      <c r="C106" s="23" t="s">
        <v>152</v>
      </c>
      <c r="D106" t="s">
        <v>3</v>
      </c>
      <c r="E106" s="1">
        <f t="shared" si="3"/>
        <v>0</v>
      </c>
    </row>
    <row r="107" spans="2:5" x14ac:dyDescent="0.35">
      <c r="B107" s="21" t="s">
        <v>64</v>
      </c>
      <c r="D107" s="26">
        <f>SUM(E108:E111)/E107</f>
        <v>0</v>
      </c>
      <c r="E107" s="1">
        <f>COUNTA(C108:C111)</f>
        <v>4</v>
      </c>
    </row>
    <row r="108" spans="2:5" x14ac:dyDescent="0.35">
      <c r="C108" s="23" t="s">
        <v>153</v>
      </c>
      <c r="D108" t="s">
        <v>3</v>
      </c>
      <c r="E108" s="1">
        <f t="shared" si="3"/>
        <v>0</v>
      </c>
    </row>
    <row r="109" spans="2:5" x14ac:dyDescent="0.35">
      <c r="C109" s="23" t="s">
        <v>154</v>
      </c>
      <c r="D109" t="s">
        <v>3</v>
      </c>
      <c r="E109" s="1">
        <f t="shared" si="3"/>
        <v>0</v>
      </c>
    </row>
    <row r="110" spans="2:5" x14ac:dyDescent="0.35">
      <c r="C110" s="23" t="s">
        <v>155</v>
      </c>
      <c r="D110" t="s">
        <v>3</v>
      </c>
      <c r="E110" s="1">
        <f t="shared" si="3"/>
        <v>0</v>
      </c>
    </row>
    <row r="111" spans="2:5" x14ac:dyDescent="0.35">
      <c r="C111" s="23" t="s">
        <v>156</v>
      </c>
      <c r="D111" t="s">
        <v>3</v>
      </c>
      <c r="E111" s="1">
        <f t="shared" si="3"/>
        <v>0</v>
      </c>
    </row>
    <row r="112" spans="2:5" x14ac:dyDescent="0.35">
      <c r="B112" s="21" t="s">
        <v>65</v>
      </c>
      <c r="D112" s="26">
        <f>SUM(E113:E117)/E112</f>
        <v>0</v>
      </c>
      <c r="E112" s="1">
        <f>COUNTA(C113:C117)</f>
        <v>5</v>
      </c>
    </row>
    <row r="113" spans="1:5" x14ac:dyDescent="0.35">
      <c r="C113" s="23" t="s">
        <v>157</v>
      </c>
      <c r="D113" t="s">
        <v>3</v>
      </c>
      <c r="E113" s="1">
        <f t="shared" si="3"/>
        <v>0</v>
      </c>
    </row>
    <row r="114" spans="1:5" x14ac:dyDescent="0.35">
      <c r="C114" s="23" t="s">
        <v>158</v>
      </c>
      <c r="D114" t="s">
        <v>3</v>
      </c>
      <c r="E114" s="1">
        <f t="shared" si="3"/>
        <v>0</v>
      </c>
    </row>
    <row r="115" spans="1:5" x14ac:dyDescent="0.35">
      <c r="C115" s="23" t="s">
        <v>159</v>
      </c>
      <c r="D115" t="s">
        <v>3</v>
      </c>
      <c r="E115" s="1">
        <f t="shared" si="3"/>
        <v>0</v>
      </c>
    </row>
    <row r="116" spans="1:5" x14ac:dyDescent="0.35">
      <c r="C116" s="23" t="s">
        <v>160</v>
      </c>
      <c r="D116" t="s">
        <v>3</v>
      </c>
      <c r="E116" s="1">
        <f t="shared" si="3"/>
        <v>0</v>
      </c>
    </row>
    <row r="117" spans="1:5" x14ac:dyDescent="0.35">
      <c r="C117" s="23" t="s">
        <v>161</v>
      </c>
      <c r="D117" t="s">
        <v>3</v>
      </c>
      <c r="E117" s="1">
        <f t="shared" si="3"/>
        <v>0</v>
      </c>
    </row>
    <row r="118" spans="1:5" x14ac:dyDescent="0.35">
      <c r="B118" s="21" t="s">
        <v>66</v>
      </c>
      <c r="D118" s="26">
        <f>SUM(E119:E121)/E118</f>
        <v>0</v>
      </c>
      <c r="E118" s="1">
        <f>COUNTA(C119:C121)</f>
        <v>3</v>
      </c>
    </row>
    <row r="119" spans="1:5" x14ac:dyDescent="0.35">
      <c r="C119" s="23" t="s">
        <v>162</v>
      </c>
      <c r="D119" t="s">
        <v>3</v>
      </c>
      <c r="E119" s="1">
        <f t="shared" si="3"/>
        <v>0</v>
      </c>
    </row>
    <row r="120" spans="1:5" x14ac:dyDescent="0.35">
      <c r="C120" s="23" t="s">
        <v>163</v>
      </c>
      <c r="D120" t="s">
        <v>3</v>
      </c>
      <c r="E120" s="1">
        <f t="shared" si="3"/>
        <v>0</v>
      </c>
    </row>
    <row r="121" spans="1:5" x14ac:dyDescent="0.35">
      <c r="C121" s="23" t="s">
        <v>164</v>
      </c>
      <c r="D121" t="s">
        <v>3</v>
      </c>
      <c r="E121" s="1">
        <f t="shared" si="3"/>
        <v>0</v>
      </c>
    </row>
    <row r="122" spans="1:5" x14ac:dyDescent="0.35">
      <c r="A122" s="19" t="s">
        <v>67</v>
      </c>
      <c r="D122" s="25">
        <f>SUM(D123,D129,D137,D142,D145)/E122</f>
        <v>0</v>
      </c>
      <c r="E122" s="1">
        <f>COUNTA(B123:B146)</f>
        <v>5</v>
      </c>
    </row>
    <row r="123" spans="1:5" x14ac:dyDescent="0.35">
      <c r="B123" s="21" t="s">
        <v>68</v>
      </c>
      <c r="D123" s="26">
        <f>SUM(E124:E128)/E123</f>
        <v>0</v>
      </c>
      <c r="E123" s="1">
        <f>COUNTA(C124:C128)</f>
        <v>5</v>
      </c>
    </row>
    <row r="124" spans="1:5" x14ac:dyDescent="0.35">
      <c r="C124" s="23" t="s">
        <v>165</v>
      </c>
      <c r="D124" t="s">
        <v>3</v>
      </c>
      <c r="E124" s="1">
        <f t="shared" si="3"/>
        <v>0</v>
      </c>
    </row>
    <row r="125" spans="1:5" x14ac:dyDescent="0.35">
      <c r="C125" s="23" t="s">
        <v>166</v>
      </c>
      <c r="D125" t="s">
        <v>3</v>
      </c>
      <c r="E125" s="1">
        <f t="shared" si="3"/>
        <v>0</v>
      </c>
    </row>
    <row r="126" spans="1:5" x14ac:dyDescent="0.35">
      <c r="C126" s="23" t="s">
        <v>167</v>
      </c>
      <c r="D126" t="s">
        <v>3</v>
      </c>
      <c r="E126" s="1">
        <f t="shared" si="3"/>
        <v>0</v>
      </c>
    </row>
    <row r="127" spans="1:5" x14ac:dyDescent="0.35">
      <c r="C127" s="23" t="s">
        <v>168</v>
      </c>
      <c r="D127" t="s">
        <v>3</v>
      </c>
      <c r="E127" s="1">
        <f t="shared" si="3"/>
        <v>0</v>
      </c>
    </row>
    <row r="128" spans="1:5" x14ac:dyDescent="0.35">
      <c r="C128" s="23" t="s">
        <v>169</v>
      </c>
      <c r="D128" t="s">
        <v>3</v>
      </c>
      <c r="E128" s="1">
        <f t="shared" si="3"/>
        <v>0</v>
      </c>
    </row>
    <row r="129" spans="2:5" x14ac:dyDescent="0.35">
      <c r="B129" s="21" t="s">
        <v>69</v>
      </c>
      <c r="D129" s="26">
        <f>SUM(E130:E136)/E129</f>
        <v>0</v>
      </c>
      <c r="E129" s="1">
        <f>COUNTA(C130:C136)</f>
        <v>7</v>
      </c>
    </row>
    <row r="130" spans="2:5" x14ac:dyDescent="0.35">
      <c r="C130" s="23" t="s">
        <v>170</v>
      </c>
      <c r="D130" t="s">
        <v>3</v>
      </c>
      <c r="E130" s="1">
        <f t="shared" si="3"/>
        <v>0</v>
      </c>
    </row>
    <row r="131" spans="2:5" x14ac:dyDescent="0.35">
      <c r="C131" s="23" t="s">
        <v>171</v>
      </c>
      <c r="D131" t="s">
        <v>3</v>
      </c>
      <c r="E131" s="1">
        <f t="shared" si="3"/>
        <v>0</v>
      </c>
    </row>
    <row r="132" spans="2:5" x14ac:dyDescent="0.35">
      <c r="C132" s="23" t="s">
        <v>172</v>
      </c>
      <c r="D132" t="s">
        <v>3</v>
      </c>
      <c r="E132" s="1">
        <f t="shared" si="3"/>
        <v>0</v>
      </c>
    </row>
    <row r="133" spans="2:5" x14ac:dyDescent="0.35">
      <c r="C133" s="23" t="s">
        <v>173</v>
      </c>
      <c r="D133" t="s">
        <v>3</v>
      </c>
      <c r="E133" s="1">
        <f t="shared" si="3"/>
        <v>0</v>
      </c>
    </row>
    <row r="134" spans="2:5" x14ac:dyDescent="0.35">
      <c r="C134" s="23" t="s">
        <v>174</v>
      </c>
      <c r="D134" t="s">
        <v>3</v>
      </c>
      <c r="E134" s="1">
        <f t="shared" si="3"/>
        <v>0</v>
      </c>
    </row>
    <row r="135" spans="2:5" x14ac:dyDescent="0.35">
      <c r="C135" s="23" t="s">
        <v>175</v>
      </c>
      <c r="D135" t="s">
        <v>3</v>
      </c>
      <c r="E135" s="1">
        <f t="shared" si="3"/>
        <v>0</v>
      </c>
    </row>
    <row r="136" spans="2:5" x14ac:dyDescent="0.35">
      <c r="C136" s="23" t="s">
        <v>176</v>
      </c>
      <c r="D136" t="s">
        <v>3</v>
      </c>
      <c r="E136" s="1">
        <f t="shared" si="3"/>
        <v>0</v>
      </c>
    </row>
    <row r="137" spans="2:5" x14ac:dyDescent="0.35">
      <c r="B137" s="21" t="s">
        <v>70</v>
      </c>
      <c r="D137" s="26">
        <f>SUM(E138:E141)/E137</f>
        <v>0</v>
      </c>
      <c r="E137" s="1">
        <f>COUNTA(C138:C141)</f>
        <v>4</v>
      </c>
    </row>
    <row r="138" spans="2:5" x14ac:dyDescent="0.35">
      <c r="C138" s="23" t="s">
        <v>177</v>
      </c>
      <c r="D138" t="s">
        <v>3</v>
      </c>
      <c r="E138" s="1">
        <f t="shared" si="3"/>
        <v>0</v>
      </c>
    </row>
    <row r="139" spans="2:5" x14ac:dyDescent="0.35">
      <c r="C139" s="23" t="s">
        <v>178</v>
      </c>
      <c r="D139" t="s">
        <v>3</v>
      </c>
      <c r="E139" s="1">
        <f t="shared" si="3"/>
        <v>0</v>
      </c>
    </row>
    <row r="140" spans="2:5" x14ac:dyDescent="0.35">
      <c r="C140" s="23" t="s">
        <v>179</v>
      </c>
      <c r="D140" t="s">
        <v>3</v>
      </c>
      <c r="E140" s="1">
        <f t="shared" si="3"/>
        <v>0</v>
      </c>
    </row>
    <row r="141" spans="2:5" x14ac:dyDescent="0.35">
      <c r="C141" s="23" t="s">
        <v>180</v>
      </c>
      <c r="D141" t="s">
        <v>3</v>
      </c>
      <c r="E141" s="1">
        <f t="shared" si="3"/>
        <v>0</v>
      </c>
    </row>
    <row r="142" spans="2:5" x14ac:dyDescent="0.35">
      <c r="B142" s="21" t="s">
        <v>71</v>
      </c>
      <c r="D142" s="26">
        <f>SUM(E143:E144)/E142</f>
        <v>0</v>
      </c>
      <c r="E142" s="1">
        <f>COUNTA(C143:C144)</f>
        <v>2</v>
      </c>
    </row>
    <row r="143" spans="2:5" x14ac:dyDescent="0.35">
      <c r="C143" s="23" t="s">
        <v>181</v>
      </c>
      <c r="D143" t="s">
        <v>3</v>
      </c>
      <c r="E143" s="1">
        <f t="shared" si="3"/>
        <v>0</v>
      </c>
    </row>
    <row r="144" spans="2:5" x14ac:dyDescent="0.35">
      <c r="C144" s="23" t="s">
        <v>182</v>
      </c>
      <c r="D144" t="s">
        <v>3</v>
      </c>
      <c r="E144" s="1">
        <f t="shared" si="3"/>
        <v>0</v>
      </c>
    </row>
    <row r="145" spans="2:5" x14ac:dyDescent="0.35">
      <c r="B145" s="21" t="s">
        <v>72</v>
      </c>
      <c r="D145" s="26">
        <f>SUM(E146)/E145</f>
        <v>0</v>
      </c>
      <c r="E145" s="1">
        <f>COUNTA(C146)</f>
        <v>1</v>
      </c>
    </row>
    <row r="146" spans="2:5" x14ac:dyDescent="0.35">
      <c r="C146" s="23" t="s">
        <v>73</v>
      </c>
      <c r="D146" t="s">
        <v>3</v>
      </c>
      <c r="E146" s="1">
        <f t="shared" si="3"/>
        <v>0</v>
      </c>
    </row>
  </sheetData>
  <conditionalFormatting sqref="D4:D6 D146 D143:D144 D138:D141 D130:D136 D124:D128 D119:D121 D113:D117 D108:D111 D104:D106 D97:D102 D93:D94 D90:D91 D88 D85:D86 D79:D83 D67:D72 D57:D64 D44:D48 D39:D42 D30:D37 D24:D27 D19:D22 D16:D17 D12:D14 D8:D10 D50:D55 D74:D77">
    <cfRule type="cellIs" dxfId="101" priority="306" operator="equal">
      <formula>"No Idea"</formula>
    </cfRule>
  </conditionalFormatting>
  <conditionalFormatting sqref="D4:D6 D146 D143:D144 D138:D141 D130:D136 D124:D128 D119:D121 D113:D117 D108:D111 D104:D106 D97:D102 D93:D94 D90:D91 D88 D85:D86 D79:D83 D67:D72 D57:D64 D44:D48 D39:D42 D30:D37 D24:D27 D19:D22 D16:D17 D12:D14 D8:D10 D50:D55 D74:D77">
    <cfRule type="cellIs" dxfId="100" priority="305" operator="equal">
      <formula>"Know a Little"</formula>
    </cfRule>
  </conditionalFormatting>
  <conditionalFormatting sqref="D4:D6 D146 D143:D144 D138:D141 D130:D136 D124:D128 D119:D121 D113:D117 D108:D111 D104:D106 D97:D102 D93:D94 D90:D91 D88 D85:D86 D79:D83 D67:D72 D57:D64 D44:D48 D39:D42 D30:D37 D24:D27 D19:D22 D16:D17 D12:D14 D8:D10 D50:D55 D74:D77">
    <cfRule type="cellIs" dxfId="99" priority="304" operator="equal">
      <formula>"Know Well"</formula>
    </cfRule>
  </conditionalFormatting>
  <conditionalFormatting sqref="D3">
    <cfRule type="cellIs" dxfId="98" priority="240" operator="greaterThan">
      <formula>0.7</formula>
    </cfRule>
  </conditionalFormatting>
  <conditionalFormatting sqref="D3">
    <cfRule type="cellIs" dxfId="97" priority="239" operator="lessThan">
      <formula>0.5</formula>
    </cfRule>
  </conditionalFormatting>
  <conditionalFormatting sqref="D3">
    <cfRule type="cellIs" dxfId="96" priority="238" operator="between">
      <formula>0.5</formula>
      <formula>0.7</formula>
    </cfRule>
  </conditionalFormatting>
  <conditionalFormatting sqref="D2">
    <cfRule type="cellIs" dxfId="95" priority="243" operator="greaterThan">
      <formula>0.7</formula>
    </cfRule>
  </conditionalFormatting>
  <conditionalFormatting sqref="D2">
    <cfRule type="cellIs" dxfId="94" priority="242" operator="lessThan">
      <formula>0.5</formula>
    </cfRule>
  </conditionalFormatting>
  <conditionalFormatting sqref="D2">
    <cfRule type="cellIs" dxfId="93" priority="241" operator="between">
      <formula>0.5</formula>
      <formula>0.7</formula>
    </cfRule>
  </conditionalFormatting>
  <conditionalFormatting sqref="D7">
    <cfRule type="cellIs" dxfId="92" priority="93" operator="greaterThan">
      <formula>0.7</formula>
    </cfRule>
  </conditionalFormatting>
  <conditionalFormatting sqref="D7">
    <cfRule type="cellIs" dxfId="91" priority="92" operator="lessThan">
      <formula>0.5</formula>
    </cfRule>
  </conditionalFormatting>
  <conditionalFormatting sqref="D7">
    <cfRule type="cellIs" dxfId="90" priority="91" operator="between">
      <formula>0.5</formula>
      <formula>0.7</formula>
    </cfRule>
  </conditionalFormatting>
  <conditionalFormatting sqref="D11">
    <cfRule type="cellIs" dxfId="89" priority="90" operator="greaterThan">
      <formula>0.7</formula>
    </cfRule>
  </conditionalFormatting>
  <conditionalFormatting sqref="D11">
    <cfRule type="cellIs" dxfId="88" priority="89" operator="lessThan">
      <formula>0.5</formula>
    </cfRule>
  </conditionalFormatting>
  <conditionalFormatting sqref="D11">
    <cfRule type="cellIs" dxfId="87" priority="88" operator="between">
      <formula>0.5</formula>
      <formula>0.7</formula>
    </cfRule>
  </conditionalFormatting>
  <conditionalFormatting sqref="D15">
    <cfRule type="cellIs" dxfId="86" priority="87" operator="greaterThan">
      <formula>0.7</formula>
    </cfRule>
  </conditionalFormatting>
  <conditionalFormatting sqref="D15">
    <cfRule type="cellIs" dxfId="85" priority="86" operator="lessThan">
      <formula>0.5</formula>
    </cfRule>
  </conditionalFormatting>
  <conditionalFormatting sqref="D15">
    <cfRule type="cellIs" dxfId="84" priority="85" operator="between">
      <formula>0.5</formula>
      <formula>0.7</formula>
    </cfRule>
  </conditionalFormatting>
  <conditionalFormatting sqref="D18">
    <cfRule type="cellIs" dxfId="83" priority="84" operator="greaterThan">
      <formula>0.7</formula>
    </cfRule>
  </conditionalFormatting>
  <conditionalFormatting sqref="D18">
    <cfRule type="cellIs" dxfId="82" priority="83" operator="lessThan">
      <formula>0.5</formula>
    </cfRule>
  </conditionalFormatting>
  <conditionalFormatting sqref="D18">
    <cfRule type="cellIs" dxfId="81" priority="82" operator="between">
      <formula>0.5</formula>
      <formula>0.7</formula>
    </cfRule>
  </conditionalFormatting>
  <conditionalFormatting sqref="D23">
    <cfRule type="cellIs" dxfId="80" priority="81" operator="greaterThan">
      <formula>0.7</formula>
    </cfRule>
  </conditionalFormatting>
  <conditionalFormatting sqref="D23">
    <cfRule type="cellIs" dxfId="79" priority="80" operator="lessThan">
      <formula>0.5</formula>
    </cfRule>
  </conditionalFormatting>
  <conditionalFormatting sqref="D23">
    <cfRule type="cellIs" dxfId="78" priority="79" operator="between">
      <formula>0.5</formula>
      <formula>0.7</formula>
    </cfRule>
  </conditionalFormatting>
  <conditionalFormatting sqref="D29">
    <cfRule type="cellIs" dxfId="77" priority="78" operator="greaterThan">
      <formula>0.7</formula>
    </cfRule>
  </conditionalFormatting>
  <conditionalFormatting sqref="D29">
    <cfRule type="cellIs" dxfId="76" priority="77" operator="lessThan">
      <formula>0.5</formula>
    </cfRule>
  </conditionalFormatting>
  <conditionalFormatting sqref="D29">
    <cfRule type="cellIs" dxfId="75" priority="76" operator="between">
      <formula>0.5</formula>
      <formula>0.7</formula>
    </cfRule>
  </conditionalFormatting>
  <conditionalFormatting sqref="D38">
    <cfRule type="cellIs" dxfId="74" priority="75" operator="greaterThan">
      <formula>0.7</formula>
    </cfRule>
  </conditionalFormatting>
  <conditionalFormatting sqref="D38">
    <cfRule type="cellIs" dxfId="73" priority="74" operator="lessThan">
      <formula>0.5</formula>
    </cfRule>
  </conditionalFormatting>
  <conditionalFormatting sqref="D38">
    <cfRule type="cellIs" dxfId="72" priority="73" operator="between">
      <formula>0.5</formula>
      <formula>0.7</formula>
    </cfRule>
  </conditionalFormatting>
  <conditionalFormatting sqref="D43">
    <cfRule type="cellIs" dxfId="71" priority="72" operator="greaterThan">
      <formula>0.7</formula>
    </cfRule>
  </conditionalFormatting>
  <conditionalFormatting sqref="D43">
    <cfRule type="cellIs" dxfId="70" priority="71" operator="lessThan">
      <formula>0.5</formula>
    </cfRule>
  </conditionalFormatting>
  <conditionalFormatting sqref="D43">
    <cfRule type="cellIs" dxfId="69" priority="70" operator="between">
      <formula>0.5</formula>
      <formula>0.7</formula>
    </cfRule>
  </conditionalFormatting>
  <conditionalFormatting sqref="D49">
    <cfRule type="cellIs" dxfId="68" priority="69" operator="greaterThan">
      <formula>0.7</formula>
    </cfRule>
  </conditionalFormatting>
  <conditionalFormatting sqref="D49">
    <cfRule type="cellIs" dxfId="67" priority="68" operator="lessThan">
      <formula>0.5</formula>
    </cfRule>
  </conditionalFormatting>
  <conditionalFormatting sqref="D49">
    <cfRule type="cellIs" dxfId="66" priority="67" operator="between">
      <formula>0.5</formula>
      <formula>0.7</formula>
    </cfRule>
  </conditionalFormatting>
  <conditionalFormatting sqref="D56">
    <cfRule type="cellIs" dxfId="65" priority="66" operator="greaterThan">
      <formula>0.7</formula>
    </cfRule>
  </conditionalFormatting>
  <conditionalFormatting sqref="D56">
    <cfRule type="cellIs" dxfId="64" priority="65" operator="lessThan">
      <formula>0.5</formula>
    </cfRule>
  </conditionalFormatting>
  <conditionalFormatting sqref="D56">
    <cfRule type="cellIs" dxfId="63" priority="64" operator="between">
      <formula>0.5</formula>
      <formula>0.7</formula>
    </cfRule>
  </conditionalFormatting>
  <conditionalFormatting sqref="D66">
    <cfRule type="cellIs" dxfId="62" priority="63" operator="greaterThan">
      <formula>0.7</formula>
    </cfRule>
  </conditionalFormatting>
  <conditionalFormatting sqref="D66">
    <cfRule type="cellIs" dxfId="61" priority="62" operator="lessThan">
      <formula>0.5</formula>
    </cfRule>
  </conditionalFormatting>
  <conditionalFormatting sqref="D66">
    <cfRule type="cellIs" dxfId="60" priority="61" operator="between">
      <formula>0.5</formula>
      <formula>0.7</formula>
    </cfRule>
  </conditionalFormatting>
  <conditionalFormatting sqref="D73">
    <cfRule type="cellIs" dxfId="59" priority="60" operator="greaterThan">
      <formula>0.7</formula>
    </cfRule>
  </conditionalFormatting>
  <conditionalFormatting sqref="D73">
    <cfRule type="cellIs" dxfId="58" priority="59" operator="lessThan">
      <formula>0.5</formula>
    </cfRule>
  </conditionalFormatting>
  <conditionalFormatting sqref="D73">
    <cfRule type="cellIs" dxfId="57" priority="58" operator="between">
      <formula>0.5</formula>
      <formula>0.7</formula>
    </cfRule>
  </conditionalFormatting>
  <conditionalFormatting sqref="D78">
    <cfRule type="cellIs" dxfId="56" priority="57" operator="greaterThan">
      <formula>0.7</formula>
    </cfRule>
  </conditionalFormatting>
  <conditionalFormatting sqref="D78">
    <cfRule type="cellIs" dxfId="55" priority="56" operator="lessThan">
      <formula>0.5</formula>
    </cfRule>
  </conditionalFormatting>
  <conditionalFormatting sqref="D78">
    <cfRule type="cellIs" dxfId="54" priority="55" operator="between">
      <formula>0.5</formula>
      <formula>0.7</formula>
    </cfRule>
  </conditionalFormatting>
  <conditionalFormatting sqref="D84">
    <cfRule type="cellIs" dxfId="53" priority="54" operator="greaterThan">
      <formula>0.7</formula>
    </cfRule>
  </conditionalFormatting>
  <conditionalFormatting sqref="D84">
    <cfRule type="cellIs" dxfId="52" priority="53" operator="lessThan">
      <formula>0.5</formula>
    </cfRule>
  </conditionalFormatting>
  <conditionalFormatting sqref="D84">
    <cfRule type="cellIs" dxfId="51" priority="52" operator="between">
      <formula>0.5</formula>
      <formula>0.7</formula>
    </cfRule>
  </conditionalFormatting>
  <conditionalFormatting sqref="D87">
    <cfRule type="cellIs" dxfId="50" priority="51" operator="greaterThan">
      <formula>0.7</formula>
    </cfRule>
  </conditionalFormatting>
  <conditionalFormatting sqref="D87">
    <cfRule type="cellIs" dxfId="49" priority="50" operator="lessThan">
      <formula>0.5</formula>
    </cfRule>
  </conditionalFormatting>
  <conditionalFormatting sqref="D87">
    <cfRule type="cellIs" dxfId="48" priority="49" operator="between">
      <formula>0.5</formula>
      <formula>0.7</formula>
    </cfRule>
  </conditionalFormatting>
  <conditionalFormatting sqref="D89">
    <cfRule type="cellIs" dxfId="47" priority="48" operator="greaterThan">
      <formula>0.7</formula>
    </cfRule>
  </conditionalFormatting>
  <conditionalFormatting sqref="D89">
    <cfRule type="cellIs" dxfId="46" priority="47" operator="lessThan">
      <formula>0.5</formula>
    </cfRule>
  </conditionalFormatting>
  <conditionalFormatting sqref="D89">
    <cfRule type="cellIs" dxfId="45" priority="46" operator="between">
      <formula>0.5</formula>
      <formula>0.7</formula>
    </cfRule>
  </conditionalFormatting>
  <conditionalFormatting sqref="D92">
    <cfRule type="cellIs" dxfId="44" priority="45" operator="greaterThan">
      <formula>0.7</formula>
    </cfRule>
  </conditionalFormatting>
  <conditionalFormatting sqref="D92">
    <cfRule type="cellIs" dxfId="43" priority="44" operator="lessThan">
      <formula>0.5</formula>
    </cfRule>
  </conditionalFormatting>
  <conditionalFormatting sqref="D92">
    <cfRule type="cellIs" dxfId="42" priority="43" operator="between">
      <formula>0.5</formula>
      <formula>0.7</formula>
    </cfRule>
  </conditionalFormatting>
  <conditionalFormatting sqref="D96">
    <cfRule type="cellIs" dxfId="41" priority="42" operator="greaterThan">
      <formula>0.7</formula>
    </cfRule>
  </conditionalFormatting>
  <conditionalFormatting sqref="D96">
    <cfRule type="cellIs" dxfId="40" priority="41" operator="lessThan">
      <formula>0.5</formula>
    </cfRule>
  </conditionalFormatting>
  <conditionalFormatting sqref="D96">
    <cfRule type="cellIs" dxfId="39" priority="40" operator="between">
      <formula>0.5</formula>
      <formula>0.7</formula>
    </cfRule>
  </conditionalFormatting>
  <conditionalFormatting sqref="D103">
    <cfRule type="cellIs" dxfId="38" priority="39" operator="greaterThan">
      <formula>0.7</formula>
    </cfRule>
  </conditionalFormatting>
  <conditionalFormatting sqref="D103">
    <cfRule type="cellIs" dxfId="37" priority="38" operator="lessThan">
      <formula>0.5</formula>
    </cfRule>
  </conditionalFormatting>
  <conditionalFormatting sqref="D103">
    <cfRule type="cellIs" dxfId="36" priority="37" operator="between">
      <formula>0.5</formula>
      <formula>0.7</formula>
    </cfRule>
  </conditionalFormatting>
  <conditionalFormatting sqref="D107">
    <cfRule type="cellIs" dxfId="35" priority="36" operator="greaterThan">
      <formula>0.7</formula>
    </cfRule>
  </conditionalFormatting>
  <conditionalFormatting sqref="D107">
    <cfRule type="cellIs" dxfId="34" priority="35" operator="lessThan">
      <formula>0.5</formula>
    </cfRule>
  </conditionalFormatting>
  <conditionalFormatting sqref="D107">
    <cfRule type="cellIs" dxfId="33" priority="34" operator="between">
      <formula>0.5</formula>
      <formula>0.7</formula>
    </cfRule>
  </conditionalFormatting>
  <conditionalFormatting sqref="D112">
    <cfRule type="cellIs" dxfId="32" priority="33" operator="greaterThan">
      <formula>0.7</formula>
    </cfRule>
  </conditionalFormatting>
  <conditionalFormatting sqref="D112">
    <cfRule type="cellIs" dxfId="31" priority="32" operator="lessThan">
      <formula>0.5</formula>
    </cfRule>
  </conditionalFormatting>
  <conditionalFormatting sqref="D112">
    <cfRule type="cellIs" dxfId="30" priority="31" operator="between">
      <formula>0.5</formula>
      <formula>0.7</formula>
    </cfRule>
  </conditionalFormatting>
  <conditionalFormatting sqref="D118">
    <cfRule type="cellIs" dxfId="29" priority="30" operator="greaterThan">
      <formula>0.7</formula>
    </cfRule>
  </conditionalFormatting>
  <conditionalFormatting sqref="D118">
    <cfRule type="cellIs" dxfId="28" priority="29" operator="lessThan">
      <formula>0.5</formula>
    </cfRule>
  </conditionalFormatting>
  <conditionalFormatting sqref="D118">
    <cfRule type="cellIs" dxfId="27" priority="28" operator="between">
      <formula>0.5</formula>
      <formula>0.7</formula>
    </cfRule>
  </conditionalFormatting>
  <conditionalFormatting sqref="D123">
    <cfRule type="cellIs" dxfId="26" priority="27" operator="greaterThan">
      <formula>0.7</formula>
    </cfRule>
  </conditionalFormatting>
  <conditionalFormatting sqref="D123">
    <cfRule type="cellIs" dxfId="25" priority="26" operator="lessThan">
      <formula>0.5</formula>
    </cfRule>
  </conditionalFormatting>
  <conditionalFormatting sqref="D123">
    <cfRule type="cellIs" dxfId="24" priority="25" operator="between">
      <formula>0.5</formula>
      <formula>0.7</formula>
    </cfRule>
  </conditionalFormatting>
  <conditionalFormatting sqref="D129">
    <cfRule type="cellIs" dxfId="23" priority="24" operator="greaterThan">
      <formula>0.7</formula>
    </cfRule>
  </conditionalFormatting>
  <conditionalFormatting sqref="D129">
    <cfRule type="cellIs" dxfId="22" priority="23" operator="lessThan">
      <formula>0.5</formula>
    </cfRule>
  </conditionalFormatting>
  <conditionalFormatting sqref="D129">
    <cfRule type="cellIs" dxfId="21" priority="22" operator="between">
      <formula>0.5</formula>
      <formula>0.7</formula>
    </cfRule>
  </conditionalFormatting>
  <conditionalFormatting sqref="D137">
    <cfRule type="cellIs" dxfId="20" priority="21" operator="greaterThan">
      <formula>0.7</formula>
    </cfRule>
  </conditionalFormatting>
  <conditionalFormatting sqref="D137">
    <cfRule type="cellIs" dxfId="19" priority="20" operator="lessThan">
      <formula>0.5</formula>
    </cfRule>
  </conditionalFormatting>
  <conditionalFormatting sqref="D137">
    <cfRule type="cellIs" dxfId="18" priority="19" operator="between">
      <formula>0.5</formula>
      <formula>0.7</formula>
    </cfRule>
  </conditionalFormatting>
  <conditionalFormatting sqref="D142">
    <cfRule type="cellIs" dxfId="17" priority="18" operator="greaterThan">
      <formula>0.7</formula>
    </cfRule>
  </conditionalFormatting>
  <conditionalFormatting sqref="D142">
    <cfRule type="cellIs" dxfId="16" priority="17" operator="lessThan">
      <formula>0.5</formula>
    </cfRule>
  </conditionalFormatting>
  <conditionalFormatting sqref="D142">
    <cfRule type="cellIs" dxfId="15" priority="16" operator="between">
      <formula>0.5</formula>
      <formula>0.7</formula>
    </cfRule>
  </conditionalFormatting>
  <conditionalFormatting sqref="D145">
    <cfRule type="cellIs" dxfId="14" priority="15" operator="greaterThan">
      <formula>0.7</formula>
    </cfRule>
  </conditionalFormatting>
  <conditionalFormatting sqref="D145">
    <cfRule type="cellIs" dxfId="13" priority="14" operator="lessThan">
      <formula>0.5</formula>
    </cfRule>
  </conditionalFormatting>
  <conditionalFormatting sqref="D145">
    <cfRule type="cellIs" dxfId="12" priority="13" operator="between">
      <formula>0.5</formula>
      <formula>0.7</formula>
    </cfRule>
  </conditionalFormatting>
  <conditionalFormatting sqref="D28">
    <cfRule type="cellIs" dxfId="11" priority="12" operator="greaterThan">
      <formula>0.7</formula>
    </cfRule>
  </conditionalFormatting>
  <conditionalFormatting sqref="D28">
    <cfRule type="cellIs" dxfId="10" priority="11" operator="lessThan">
      <formula>0.5</formula>
    </cfRule>
  </conditionalFormatting>
  <conditionalFormatting sqref="D28">
    <cfRule type="cellIs" dxfId="9" priority="10" operator="between">
      <formula>0.5</formula>
      <formula>0.7</formula>
    </cfRule>
  </conditionalFormatting>
  <conditionalFormatting sqref="D65">
    <cfRule type="cellIs" dxfId="8" priority="9" operator="greaterThan">
      <formula>0.7</formula>
    </cfRule>
  </conditionalFormatting>
  <conditionalFormatting sqref="D65">
    <cfRule type="cellIs" dxfId="7" priority="8" operator="lessThan">
      <formula>0.5</formula>
    </cfRule>
  </conditionalFormatting>
  <conditionalFormatting sqref="D65">
    <cfRule type="cellIs" dxfId="6" priority="7" operator="between">
      <formula>0.5</formula>
      <formula>0.7</formula>
    </cfRule>
  </conditionalFormatting>
  <conditionalFormatting sqref="D95">
    <cfRule type="cellIs" dxfId="5" priority="6" operator="greaterThan">
      <formula>0.7</formula>
    </cfRule>
  </conditionalFormatting>
  <conditionalFormatting sqref="D95">
    <cfRule type="cellIs" dxfId="4" priority="5" operator="lessThan">
      <formula>0.5</formula>
    </cfRule>
  </conditionalFormatting>
  <conditionalFormatting sqref="D95">
    <cfRule type="cellIs" dxfId="3" priority="4" operator="between">
      <formula>0.5</formula>
      <formula>0.7</formula>
    </cfRule>
  </conditionalFormatting>
  <conditionalFormatting sqref="D122">
    <cfRule type="cellIs" dxfId="2" priority="3" operator="greaterThan">
      <formula>0.7</formula>
    </cfRule>
  </conditionalFormatting>
  <conditionalFormatting sqref="D122">
    <cfRule type="cellIs" dxfId="1" priority="2" operator="lessThan">
      <formula>0.5</formula>
    </cfRule>
  </conditionalFormatting>
  <conditionalFormatting sqref="D122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D146 D143:D144 D138:D141 D130:D136 D124:D128 D119:D121 D113:D117 D108:D111 D104:D106 D97:D102 D8:D10 D90:D91 D88 D85:D86 D79:D83 D50:D55 D57:D64 D93:D94 D39:D42 D30:D37 D24:D27 D19:D22 D16:D17 D12:D14 D4:D6 D44:D48 D67:D72 D74:D77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2020-04-28T16:30:52Z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