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e7226b5e6199fc/Documents/"/>
    </mc:Choice>
  </mc:AlternateContent>
  <xr:revisionPtr revIDLastSave="0" documentId="14_{089891B6-DDAD-4943-B757-4942BACA0524}" xr6:coauthVersionLast="47" xr6:coauthVersionMax="47" xr10:uidLastSave="{00000000-0000-0000-0000-000000000000}"/>
  <bookViews>
    <workbookView xWindow="-110" yWindow="-110" windowWidth="19420" windowHeight="10300" firstSheet="3" activeTab="5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CUSTOMER INFO" sheetId="1" r:id="rId5"/>
    <sheet name="INDEX MATCH FUNCTION Practice" sheetId="6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6" l="1"/>
  <c r="L9" i="6"/>
  <c r="F9" i="6"/>
  <c r="G9" i="6"/>
  <c r="H9" i="6"/>
  <c r="J9" i="6"/>
  <c r="I9" i="6"/>
  <c r="D9" i="6" l="1"/>
  <c r="J8" i="5"/>
  <c r="I8" i="5"/>
  <c r="F12" i="2"/>
  <c r="D12" i="2"/>
  <c r="H9" i="2"/>
  <c r="I9" i="2"/>
  <c r="J9" i="2"/>
  <c r="G9" i="2"/>
  <c r="F9" i="2"/>
  <c r="E10" i="7"/>
  <c r="D10" i="3"/>
  <c r="D11" i="3"/>
  <c r="D12" i="3"/>
  <c r="D13" i="3"/>
  <c r="D14" i="3"/>
  <c r="D15" i="3"/>
  <c r="D16" i="3"/>
  <c r="D17" i="3"/>
  <c r="D18" i="3"/>
  <c r="D19" i="3"/>
  <c r="D20" i="3"/>
  <c r="G10" i="8" l="1"/>
  <c r="S16" i="9"/>
  <c r="V12" i="9"/>
  <c r="B9" i="9"/>
  <c r="L7" i="9"/>
  <c r="C15" i="8"/>
  <c r="C20" i="7"/>
  <c r="E20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C19" i="7"/>
  <c r="E19" i="7" s="1"/>
  <c r="F11" i="4" l="1"/>
  <c r="E11" i="4"/>
  <c r="D11" i="4"/>
  <c r="C11" i="4"/>
  <c r="D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<sst xmlns="http://schemas.openxmlformats.org/spreadsheetml/2006/main" count="1191" uniqueCount="860">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</sst>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theme="5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8" fontId="12" fillId="8" borderId="10" xfId="0" applyNumberFormat="1" applyFont="1" applyFill="1" applyBorder="1"/>
    <xf numFmtId="8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44" fontId="0" fillId="0" borderId="16" xfId="2" applyFont="1" applyBorder="1"/>
    <xf numFmtId="44" fontId="0" fillId="0" borderId="12" xfId="2" applyFont="1" applyBorder="1"/>
    <xf numFmtId="0" fontId="0" fillId="0" borderId="13" xfId="0" applyBorder="1" applyAlignment="1">
      <alignment horizontal="center" vertical="center"/>
    </xf>
    <xf numFmtId="39" fontId="0" fillId="4" borderId="3" xfId="2" applyNumberFormat="1" applyFont="1" applyFill="1" applyBorder="1"/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2" fillId="9" borderId="17" xfId="0" applyFont="1" applyFill="1" applyBorder="1"/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352425</xdr:colOff>
      <xdr:row>13</xdr:row>
      <xdr:rowOff>142875</xdr:rowOff>
    </xdr:from>
    <xdr:to>
      <xdr:col>9</xdr:col>
      <xdr:colOff>409575</xdr:colOff>
      <xdr:row>16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88975" y="2867025"/>
          <a:ext cx="9398000" cy="523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EYE\Downloads\COMPLETED-Excel103ExtraPractice-01.xlsx" TargetMode="External"/><Relationship Id="rId1" Type="http://schemas.openxmlformats.org/officeDocument/2006/relationships/externalLinkPath" Target="file:///C:\Users\ROEYE\Downloads\COMPLETED-Excel103ExtraPractice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 103 PRACTICE"/>
      <sheetName val="IF FUNCTION 01 Practice"/>
      <sheetName val="CONCATENATE Practice"/>
      <sheetName val="VLOOKUP FUNCTION Practice"/>
      <sheetName val="INDEX MATCH FUNCTION Practice"/>
      <sheetName val="CUSTOMER INFO"/>
      <sheetName val="LEFT RIGHT MID Practice"/>
      <sheetName val="SUMIF Practice"/>
      <sheetName val="Single Data Table Practice"/>
      <sheetName val="Multi Data Tab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6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25" dataCellStyle="Comma"/>
    <tableColumn id="3" xr3:uid="{7FA28F0A-B617-4825-892A-86E0AF338E4A}" name="STATUS" dataDxfId="24">
      <calculatedColumnFormula>IF(C10=1,"COMPLETED",IF(C10&gt;0,"IN PROGRESS","NOTSTARTED"))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21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20">
      <calculatedColumnFormula>TODAY()+12</calculatedColumnFormula>
    </tableColumn>
    <tableColumn id="2" xr3:uid="{6A55012A-8882-4F48-BB58-C8756D3DDB37}" name="PERCENTAGE" dataDxfId="19" dataCellStyle="Comma"/>
    <tableColumn id="3" xr3:uid="{894B24EC-5522-489C-992E-2FE14787EBB4}" name="STATUS" dataDxfId="18">
      <calculatedColumnFormula>_xlfn.CONCAT(IF(D10=1,"COMPLETE",IF(D10&gt;0,"IN PROGRESS","NOT STARTED")),IF(C10&lt;TODAY(),"-PAST DUE"," 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AB6" sqref="AB6"/>
    </sheetView>
  </sheetViews>
  <sheetFormatPr defaultRowHeight="14.5" x14ac:dyDescent="0.35"/>
  <cols>
    <col min="1" max="1" width="9.1796875" customWidth="1"/>
    <col min="2" max="2" width="4" customWidth="1"/>
    <col min="3" max="10" width="3.453125" customWidth="1"/>
    <col min="11" max="13" width="4" bestFit="1" customWidth="1"/>
    <col min="14" max="14" width="3.7265625" customWidth="1"/>
    <col min="18" max="18" width="28.81640625" bestFit="1" customWidth="1"/>
    <col min="19" max="19" width="10.54296875" bestFit="1" customWidth="1"/>
    <col min="20" max="20" width="4.54296875" customWidth="1"/>
    <col min="21" max="21" width="4.7265625" customWidth="1"/>
    <col min="22" max="22" width="12.54296875" bestFit="1" customWidth="1"/>
    <col min="23" max="23" width="10.54296875" bestFit="1" customWidth="1"/>
    <col min="24" max="27" width="11.54296875" bestFit="1" customWidth="1"/>
  </cols>
  <sheetData>
    <row r="1" spans="2:27" ht="23.5" x14ac:dyDescent="0.55000000000000004">
      <c r="B1" s="39" t="s">
        <v>849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7" spans="2:27" x14ac:dyDescent="0.35">
      <c r="B7" s="41" t="s">
        <v>846</v>
      </c>
      <c r="C7" s="41"/>
      <c r="D7" s="41"/>
      <c r="E7" s="41"/>
      <c r="F7" s="41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" thickBot="1" x14ac:dyDescent="0.4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40" t="s">
        <v>855</v>
      </c>
      <c r="S9" s="40"/>
    </row>
    <row r="10" spans="2:27" x14ac:dyDescent="0.35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35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" thickBot="1" x14ac:dyDescent="0.4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35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35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35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35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35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35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35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35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" thickBot="1" x14ac:dyDescent="0.4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opLeftCell="A5" workbookViewId="0">
      <selection activeCell="D10" sqref="D10"/>
    </sheetView>
  </sheetViews>
  <sheetFormatPr defaultRowHeight="14.5" x14ac:dyDescent="0.35"/>
  <cols>
    <col min="2" max="2" width="15.26953125" customWidth="1"/>
    <col min="3" max="3" width="18" customWidth="1"/>
    <col min="4" max="4" width="12.54296875" bestFit="1" customWidth="1"/>
  </cols>
  <sheetData>
    <row r="1" spans="2:8" ht="23.5" x14ac:dyDescent="0.55000000000000004">
      <c r="B1" s="39" t="s">
        <v>667</v>
      </c>
      <c r="C1" s="39"/>
      <c r="D1" s="39"/>
      <c r="E1" s="39"/>
      <c r="F1" s="39"/>
      <c r="G1" s="39"/>
      <c r="H1" s="39"/>
    </row>
    <row r="9" spans="2:8" ht="18.5" x14ac:dyDescent="0.45">
      <c r="B9" s="4" t="s">
        <v>671</v>
      </c>
      <c r="C9" s="4" t="s">
        <v>669</v>
      </c>
      <c r="D9" s="4" t="s">
        <v>683</v>
      </c>
    </row>
    <row r="10" spans="2:8" x14ac:dyDescent="0.35">
      <c r="B10" t="s">
        <v>672</v>
      </c>
      <c r="C10" s="8">
        <v>0.88</v>
      </c>
      <c r="D10" t="str">
        <f>IF(C10=1,"COMPLETED",IF(C10&gt;0,"IN PROGRESS","NOTSTARTED"))</f>
        <v>IN PROGRESS</v>
      </c>
    </row>
    <row r="11" spans="2:8" x14ac:dyDescent="0.35">
      <c r="B11" t="s">
        <v>673</v>
      </c>
      <c r="C11" s="8">
        <v>1</v>
      </c>
      <c r="D11" t="str">
        <f t="shared" ref="D11:D20" si="0">IF(C11=1,"COMPLETED",IF(C11&gt;0,"IN PROGRESS","NOTSTARTED"))</f>
        <v>COMPLETED</v>
      </c>
    </row>
    <row r="12" spans="2:8" x14ac:dyDescent="0.35">
      <c r="B12" t="s">
        <v>674</v>
      </c>
      <c r="C12" s="8">
        <v>0</v>
      </c>
      <c r="D12" t="str">
        <f t="shared" si="0"/>
        <v>NOTSTARTED</v>
      </c>
    </row>
    <row r="13" spans="2:8" x14ac:dyDescent="0.35">
      <c r="B13" t="s">
        <v>675</v>
      </c>
      <c r="C13" s="8">
        <v>7.0000000000000007E-2</v>
      </c>
      <c r="D13" t="str">
        <f t="shared" si="0"/>
        <v>IN PROGRESS</v>
      </c>
    </row>
    <row r="14" spans="2:8" x14ac:dyDescent="0.35">
      <c r="B14" t="s">
        <v>676</v>
      </c>
      <c r="C14" s="8">
        <v>0.1</v>
      </c>
      <c r="D14" t="str">
        <f t="shared" si="0"/>
        <v>IN PROGRESS</v>
      </c>
    </row>
    <row r="15" spans="2:8" x14ac:dyDescent="0.35">
      <c r="B15" t="s">
        <v>677</v>
      </c>
      <c r="C15" s="8">
        <v>1</v>
      </c>
      <c r="D15" t="str">
        <f t="shared" si="0"/>
        <v>COMPLETED</v>
      </c>
    </row>
    <row r="16" spans="2:8" x14ac:dyDescent="0.35">
      <c r="B16" t="s">
        <v>678</v>
      </c>
      <c r="C16" s="8">
        <v>0.95</v>
      </c>
      <c r="D16" t="str">
        <f t="shared" si="0"/>
        <v>IN PROGRESS</v>
      </c>
    </row>
    <row r="17" spans="2:4" x14ac:dyDescent="0.35">
      <c r="B17" t="s">
        <v>679</v>
      </c>
      <c r="C17" s="8">
        <v>0.43</v>
      </c>
      <c r="D17" t="str">
        <f t="shared" si="0"/>
        <v>IN PROGRESS</v>
      </c>
    </row>
    <row r="18" spans="2:4" x14ac:dyDescent="0.35">
      <c r="B18" t="s">
        <v>680</v>
      </c>
      <c r="C18" s="8">
        <v>0</v>
      </c>
      <c r="D18" t="str">
        <f>IF(C18=1,"COMPLETED",IF(C18&gt;0,"IN PROGRESS","NOTSTARTED"))</f>
        <v>NOTSTARTED</v>
      </c>
    </row>
    <row r="19" spans="2:4" x14ac:dyDescent="0.35">
      <c r="B19" t="s">
        <v>681</v>
      </c>
      <c r="C19" s="8">
        <v>1</v>
      </c>
      <c r="D19" t="str">
        <f t="shared" si="0"/>
        <v>COMPLETED</v>
      </c>
    </row>
    <row r="20" spans="2:4" x14ac:dyDescent="0.35">
      <c r="B20" t="s">
        <v>682</v>
      </c>
      <c r="C20" s="8">
        <v>0.44</v>
      </c>
      <c r="D20" t="str">
        <f t="shared" si="0"/>
        <v>IN PROGRESS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topLeftCell="A6" workbookViewId="0">
      <selection activeCell="B9" sqref="B9:E20"/>
    </sheetView>
  </sheetViews>
  <sheetFormatPr defaultRowHeight="14.5" x14ac:dyDescent="0.35"/>
  <cols>
    <col min="2" max="3" width="15.26953125" customWidth="1"/>
    <col min="4" max="4" width="18" customWidth="1"/>
    <col min="5" max="5" width="16.453125" customWidth="1"/>
  </cols>
  <sheetData>
    <row r="1" spans="2:9" ht="23.5" x14ac:dyDescent="0.55000000000000004">
      <c r="B1" s="39" t="s">
        <v>667</v>
      </c>
      <c r="C1" s="39"/>
      <c r="D1" s="39"/>
      <c r="E1" s="39"/>
      <c r="F1" s="39"/>
      <c r="G1" s="39"/>
      <c r="H1" s="39"/>
      <c r="I1" s="39"/>
    </row>
    <row r="9" spans="2:9" ht="18.5" x14ac:dyDescent="0.4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5">
      <c r="B10" t="s">
        <v>672</v>
      </c>
      <c r="C10" s="14">
        <f ca="1">TODAY()+2</f>
        <v>45081</v>
      </c>
      <c r="D10" s="8">
        <v>0.88</v>
      </c>
      <c r="E10" t="str">
        <f>_xlfn.CONCAT(IF(D10=1,"COMPLETE",IF(D10&gt;0,"IN PROGRESS","NOT STARTED")),IF('[1]CONCATENATE Practice'!$J$22,"-PAST DUE"," "))</f>
        <v xml:space="preserve">IN PROGRESS </v>
      </c>
    </row>
    <row r="11" spans="2:9" x14ac:dyDescent="0.35">
      <c r="B11" t="s">
        <v>673</v>
      </c>
      <c r="C11" s="14">
        <f ca="1">TODAY()+12</f>
        <v>45091</v>
      </c>
      <c r="D11" s="8">
        <v>1</v>
      </c>
      <c r="E11" t="str">
        <f t="shared" ref="E11:E20" ca="1" si="0">_xlfn.CONCAT(IF(D11=1,"COMPLETE",IF(D11&gt;0,"IN PROGRESS","NOT STARTED")),IF(C11&lt;TODAY(),"-PAST DUE"," "))</f>
        <v xml:space="preserve">COMPLETE </v>
      </c>
    </row>
    <row r="12" spans="2:9" x14ac:dyDescent="0.35">
      <c r="B12" t="s">
        <v>674</v>
      </c>
      <c r="C12" s="14">
        <f ca="1">TODAY()-3</f>
        <v>45076</v>
      </c>
      <c r="D12" s="8">
        <v>0</v>
      </c>
      <c r="E12" t="str">
        <f t="shared" ca="1" si="0"/>
        <v>NOT STARTED-PAST DUE</v>
      </c>
    </row>
    <row r="13" spans="2:9" x14ac:dyDescent="0.35">
      <c r="B13" t="s">
        <v>675</v>
      </c>
      <c r="C13" s="14">
        <f ca="1">TODAY()+10</f>
        <v>45089</v>
      </c>
      <c r="D13" s="8">
        <v>7.0000000000000007E-2</v>
      </c>
      <c r="E13" t="str">
        <f t="shared" ca="1" si="0"/>
        <v xml:space="preserve">IN PROGRESS </v>
      </c>
    </row>
    <row r="14" spans="2:9" x14ac:dyDescent="0.35">
      <c r="B14" t="s">
        <v>676</v>
      </c>
      <c r="C14" s="14">
        <f ca="1">TODAY()+1</f>
        <v>45080</v>
      </c>
      <c r="D14" s="8">
        <v>0.1</v>
      </c>
      <c r="E14" t="str">
        <f t="shared" ca="1" si="0"/>
        <v xml:space="preserve">IN PROGRESS </v>
      </c>
    </row>
    <row r="15" spans="2:9" x14ac:dyDescent="0.35">
      <c r="B15" t="s">
        <v>677</v>
      </c>
      <c r="C15" s="14">
        <f ca="1">TODAY()-5</f>
        <v>45074</v>
      </c>
      <c r="D15" s="8">
        <v>1</v>
      </c>
      <c r="E15" t="str">
        <f t="shared" ca="1" si="0"/>
        <v>COMPLETE-PAST DUE</v>
      </c>
    </row>
    <row r="16" spans="2:9" x14ac:dyDescent="0.35">
      <c r="B16" t="s">
        <v>678</v>
      </c>
      <c r="C16" s="14">
        <f ca="1">TODAY()+2</f>
        <v>45081</v>
      </c>
      <c r="D16" s="8">
        <v>0.95</v>
      </c>
      <c r="E16" t="str">
        <f t="shared" ca="1" si="0"/>
        <v xml:space="preserve">IN PROGRESS </v>
      </c>
    </row>
    <row r="17" spans="2:5" x14ac:dyDescent="0.35">
      <c r="B17" t="s">
        <v>679</v>
      </c>
      <c r="C17" s="14">
        <f ca="1">TODAY()+12</f>
        <v>45091</v>
      </c>
      <c r="D17" s="8">
        <v>0.43</v>
      </c>
      <c r="E17" t="str">
        <f t="shared" ca="1" si="0"/>
        <v xml:space="preserve">IN PROGRESS </v>
      </c>
    </row>
    <row r="18" spans="2:5" x14ac:dyDescent="0.35">
      <c r="B18" t="s">
        <v>680</v>
      </c>
      <c r="C18" s="14">
        <f ca="1">TODAY()-1</f>
        <v>45078</v>
      </c>
      <c r="D18" s="8">
        <v>0</v>
      </c>
      <c r="E18" t="str">
        <f t="shared" ca="1" si="0"/>
        <v>NOT STARTED-PAST DUE</v>
      </c>
    </row>
    <row r="19" spans="2:5" x14ac:dyDescent="0.35">
      <c r="B19" t="s">
        <v>681</v>
      </c>
      <c r="C19" s="14">
        <f t="shared" ref="C19" ca="1" si="1">TODAY()+12</f>
        <v>45091</v>
      </c>
      <c r="D19" s="8">
        <v>1</v>
      </c>
      <c r="E19" t="str">
        <f t="shared" ca="1" si="0"/>
        <v xml:space="preserve">COMPLETE </v>
      </c>
    </row>
    <row r="20" spans="2:5" x14ac:dyDescent="0.35">
      <c r="B20" t="s">
        <v>682</v>
      </c>
      <c r="C20" s="14">
        <f ca="1">TODAY()-3</f>
        <v>45076</v>
      </c>
      <c r="D20" s="8">
        <v>0.44</v>
      </c>
      <c r="E20" t="str">
        <f t="shared" ca="1" si="0"/>
        <v>IN PROGRESS-PAST DUE</v>
      </c>
    </row>
  </sheetData>
  <mergeCells count="1">
    <mergeCell ref="B1:I1"/>
  </mergeCells>
  <conditionalFormatting sqref="B9:E20">
    <cfRule type="containsText" dxfId="23" priority="3" operator="containsText" text="PAST DUE">
      <formula>NOT(ISERROR(SEARCH("PAST DUE",B9)))</formula>
    </cfRule>
    <cfRule type="expression" dxfId="22" priority="1">
      <formula>$C10&lt;TODAY()</formula>
    </cfRule>
  </conditionalFormatting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3" sqref="I13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10.26953125" bestFit="1" customWidth="1"/>
    <col min="9" max="9" width="17" bestFit="1" customWidth="1"/>
    <col min="10" max="10" width="19" customWidth="1"/>
  </cols>
  <sheetData>
    <row r="1" spans="2:10" ht="23.5" x14ac:dyDescent="0.55000000000000004">
      <c r="B1" s="39" t="s">
        <v>668</v>
      </c>
      <c r="C1" s="39"/>
      <c r="D1" s="39"/>
      <c r="E1" s="39"/>
      <c r="F1" s="39"/>
      <c r="G1" s="39"/>
      <c r="H1" s="39"/>
      <c r="I1" s="39"/>
      <c r="J1" s="39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0</v>
      </c>
      <c r="D9" s="5" t="str">
        <f>VLOOKUP(B9,CustomerInfo[#All],2,FALSE)</f>
        <v>Alfreds Futterkiste</v>
      </c>
      <c r="F9" s="5" t="str">
        <f>VLOOKUP($B$9,CustomerInfo[#All],4,FALSE)</f>
        <v>Obere Str. 57</v>
      </c>
      <c r="G9" s="5" t="str">
        <f>VLOOKUP($B$9,CustomerInfo[#All],5,FALSE)</f>
        <v>Berlin</v>
      </c>
      <c r="H9" s="5" t="str">
        <f>VLOOKUP($B$9,CustomerInfo[#All],6,FALSE)</f>
        <v/>
      </c>
      <c r="I9" s="5" t="str">
        <f>VLOOKUP($B$9,CustomerInfo[#All],7,FALSE)</f>
        <v>12209</v>
      </c>
      <c r="J9" s="5" t="str">
        <f>VLOOKUP($B$9,CustomerInfo[#All],8,FALSE)</f>
        <v>Germany</v>
      </c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 t="str">
        <f>VLOOKUP($B$9,CustomerInfo[#All],3,FALSE)</f>
        <v>Maria Anders</v>
      </c>
      <c r="E12" s="5"/>
      <c r="F12" s="5" t="str">
        <f>VLOOKUP($B$9,CustomerInfo[#All],9,FALSE)</f>
        <v>030-0074321</v>
      </c>
    </row>
  </sheetData>
  <mergeCells count="1">
    <mergeCell ref="B1:J1"/>
  </mergeCells>
  <conditionalFormatting sqref="J8">
    <cfRule type="containsText" dxfId="17" priority="2" operator="containsText" text="GERMANY">
      <formula>NOT(ISERROR(SEARCH("GERMANY",J8)))</formula>
    </cfRule>
  </conditionalFormatting>
  <conditionalFormatting sqref="B8:J12">
    <cfRule type="containsText" dxfId="16" priority="1" operator="containsText" text="Germany">
      <formula>NOT(ISERROR(SEARCH("Germany",B8)))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topLeftCell="D1" zoomScale="99" zoomScaleNormal="99" workbookViewId="0">
      <selection activeCell="H1" sqref="H1"/>
    </sheetView>
  </sheetViews>
  <sheetFormatPr defaultRowHeight="14.5" x14ac:dyDescent="0.35"/>
  <cols>
    <col min="1" max="1" width="14.1796875" bestFit="1" customWidth="1"/>
    <col min="2" max="2" width="33.1796875" bestFit="1" customWidth="1"/>
    <col min="3" max="3" width="25.54296875" customWidth="1"/>
    <col min="4" max="4" width="41.7265625" bestFit="1" customWidth="1"/>
    <col min="5" max="5" width="13.81640625" bestFit="1" customWidth="1"/>
    <col min="6" max="7" width="13.7265625" bestFit="1" customWidth="1"/>
    <col min="8" max="8" width="11.453125" bestFit="1" customWidth="1"/>
    <col min="9" max="9" width="15.26953125" bestFit="1" customWidth="1"/>
  </cols>
  <sheetData>
    <row r="1" spans="1:9" x14ac:dyDescent="0.3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9" x14ac:dyDescent="0.3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L12"/>
  <sheetViews>
    <sheetView tabSelected="1" workbookViewId="0">
      <selection activeCell="D9" sqref="D9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10.26953125" bestFit="1" customWidth="1"/>
    <col min="9" max="9" width="17" bestFit="1" customWidth="1"/>
    <col min="10" max="10" width="19" customWidth="1"/>
    <col min="11" max="11" width="14" customWidth="1"/>
    <col min="12" max="12" width="14.26953125" customWidth="1"/>
  </cols>
  <sheetData>
    <row r="1" spans="2:12" ht="23.5" x14ac:dyDescent="0.55000000000000004">
      <c r="B1" s="39" t="s">
        <v>843</v>
      </c>
      <c r="C1" s="39"/>
      <c r="D1" s="39"/>
      <c r="E1" s="39"/>
      <c r="F1" s="39"/>
      <c r="G1" s="39"/>
      <c r="H1" s="39"/>
      <c r="I1" s="39"/>
      <c r="J1" s="39"/>
    </row>
    <row r="8" spans="2:12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2" t="s">
        <v>656</v>
      </c>
      <c r="J8" s="42" t="s">
        <v>657</v>
      </c>
      <c r="K8" s="4" t="s">
        <v>661</v>
      </c>
      <c r="L8" s="4" t="s">
        <v>662</v>
      </c>
    </row>
    <row r="9" spans="2:12" ht="21" x14ac:dyDescent="0.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 t="str">
        <f>INDEX('CUSTOMER INFO'!$A$1:$I$92,MATCH($B9,'CUSTOMER INFO'!$A$1:$A$92,0),MATCH('INDEX MATCH FUNCTION Practice'!F$8,'CUSTOMER INFO'!$A$1:$I$1,0))</f>
        <v>120 Hanover Sq.</v>
      </c>
      <c r="G9" s="5" t="str">
        <f>INDEX('CUSTOMER INFO'!$A$1:$I$92,MATCH($B9,'CUSTOMER INFO'!$A$1:$A$92,0),MATCH('INDEX MATCH FUNCTION Practice'!G$8,'CUSTOMER INFO'!$A$1:$I$1,0))</f>
        <v>London</v>
      </c>
      <c r="H9" s="5" t="str">
        <f>INDEX('CUSTOMER INFO'!$A$1:$I$92,MATCH($B9,'CUSTOMER INFO'!$A$1:$A$92,0),MATCH('INDEX MATCH FUNCTION Practice'!H$8,'CUSTOMER INFO'!$A$1:$I$1,0))</f>
        <v/>
      </c>
      <c r="I9" s="5" t="str">
        <f>INDEX('CUSTOMER INFO'!$A$1:$I$92,MATCH($B9,'CUSTOMER INFO'!$A$1:$A$92,0),MATCH('INDEX MATCH FUNCTION Practice'!I$8,'CUSTOMER INFO'!$A$1:$I$1,0))</f>
        <v>WA1 1DP</v>
      </c>
      <c r="J9" s="5" t="str">
        <f>INDEX('CUSTOMER INFO'!$A$1:$I$92,MATCH($B9,'CUSTOMER INFO'!$A$1:$A$92,0),MATCH('INDEX MATCH FUNCTION Practice'!J$8,'CUSTOMER INFO'!$A$1:$I$1,0))</f>
        <v>UK</v>
      </c>
      <c r="K9" s="5" t="str">
        <f>INDEX('CUSTOMER INFO'!$A$1:$I$92,MATCH($B9,'CUSTOMER INFO'!$A$1:$A$92,0),MATCH('INDEX MATCH FUNCTION Practice'!K$8,'CUSTOMER INFO'!$A$1:$I$1,0))</f>
        <v>Thomas Hardy</v>
      </c>
      <c r="L9" s="5" t="str">
        <f>INDEX('CUSTOMER INFO'!$A$1:$I$92,MATCH($B9,'CUSTOMER INFO'!$A$1:$A$92,0),MATCH('INDEX MATCH FUNCTION Practice'!L$8,'CUSTOMER INFO'!$A$1:$I$1,0))</f>
        <v>(171) 555-7788</v>
      </c>
    </row>
    <row r="11" spans="2:12" ht="18.5" x14ac:dyDescent="0.45">
      <c r="D11" s="4" t="s">
        <v>661</v>
      </c>
      <c r="F11" s="4" t="s">
        <v>662</v>
      </c>
    </row>
    <row r="12" spans="2:12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4.5" x14ac:dyDescent="0.35"/>
  <cols>
    <col min="1" max="1" width="5" customWidth="1"/>
    <col min="2" max="2" width="17.1796875" customWidth="1"/>
    <col min="3" max="3" width="14.1796875" bestFit="1" customWidth="1"/>
    <col min="4" max="4" width="10.54296875" customWidth="1"/>
    <col min="5" max="6" width="13.54296875" bestFit="1" customWidth="1"/>
    <col min="8" max="8" width="14.54296875" bestFit="1" customWidth="1"/>
  </cols>
  <sheetData>
    <row r="1" spans="2:9" ht="23.5" x14ac:dyDescent="0.55000000000000004">
      <c r="B1" s="39" t="s">
        <v>684</v>
      </c>
      <c r="C1" s="39"/>
      <c r="D1" s="39"/>
      <c r="E1" s="39"/>
      <c r="F1" s="39"/>
      <c r="G1" s="39"/>
      <c r="H1" s="39"/>
      <c r="I1" s="39"/>
    </row>
    <row r="10" spans="2:9" x14ac:dyDescent="0.3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3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5">
      <c r="B12" t="s">
        <v>712</v>
      </c>
    </row>
    <row r="13" spans="2:9" x14ac:dyDescent="0.35">
      <c r="B13" t="s">
        <v>711</v>
      </c>
    </row>
    <row r="14" spans="2:9" x14ac:dyDescent="0.35">
      <c r="B14" t="s">
        <v>713</v>
      </c>
    </row>
    <row r="15" spans="2:9" x14ac:dyDescent="0.35">
      <c r="B15" t="s">
        <v>714</v>
      </c>
    </row>
    <row r="16" spans="2:9" x14ac:dyDescent="0.35">
      <c r="B16" t="s">
        <v>715</v>
      </c>
    </row>
    <row r="17" spans="2:6" x14ac:dyDescent="0.35">
      <c r="B17" t="s">
        <v>716</v>
      </c>
    </row>
    <row r="25" spans="2:6" x14ac:dyDescent="0.35">
      <c r="B25" t="s">
        <v>699</v>
      </c>
      <c r="C25" t="s">
        <v>689</v>
      </c>
      <c r="E25" t="s">
        <v>700</v>
      </c>
      <c r="F25" t="s">
        <v>688</v>
      </c>
    </row>
    <row r="26" spans="2:6" x14ac:dyDescent="0.3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topLeftCell="A6" workbookViewId="0">
      <selection activeCell="G8" sqref="G8"/>
    </sheetView>
  </sheetViews>
  <sheetFormatPr defaultRowHeight="14.5" x14ac:dyDescent="0.35"/>
  <cols>
    <col min="1" max="1" width="5.54296875" customWidth="1"/>
    <col min="2" max="2" width="41.1796875" bestFit="1" customWidth="1"/>
    <col min="3" max="3" width="16.26953125" bestFit="1" customWidth="1"/>
    <col min="5" max="5" width="9.81640625" customWidth="1"/>
    <col min="7" max="7" width="10.81640625" customWidth="1"/>
    <col min="9" max="9" width="20.36328125" customWidth="1"/>
    <col min="10" max="10" width="14.1796875" bestFit="1" customWidth="1"/>
  </cols>
  <sheetData>
    <row r="1" spans="2:10" ht="23.5" x14ac:dyDescent="0.55000000000000004">
      <c r="B1" s="39" t="s">
        <v>717</v>
      </c>
      <c r="C1" s="39"/>
      <c r="D1" s="39"/>
      <c r="E1" s="39"/>
      <c r="F1" s="39"/>
      <c r="G1" s="39"/>
    </row>
    <row r="7" spans="2:10" x14ac:dyDescent="0.35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5">
      <c r="B8" s="11" t="s">
        <v>839</v>
      </c>
      <c r="C8" s="10">
        <v>159220819</v>
      </c>
      <c r="D8">
        <v>2019</v>
      </c>
      <c r="E8" t="s">
        <v>838</v>
      </c>
      <c r="G8" s="5" t="s">
        <v>795</v>
      </c>
      <c r="H8" s="5"/>
      <c r="I8" s="13">
        <f>SUMIF(Table6[RATING],G8,Table6[GROSS])</f>
        <v>17604597562</v>
      </c>
      <c r="J8" s="38">
        <f>COUNTIF(Table6[RATING],G8)</f>
        <v>36</v>
      </c>
    </row>
    <row r="9" spans="2:10" x14ac:dyDescent="0.35">
      <c r="B9" t="s">
        <v>814</v>
      </c>
      <c r="C9" s="10">
        <v>191719337</v>
      </c>
      <c r="D9">
        <v>2014</v>
      </c>
      <c r="E9" t="s">
        <v>838</v>
      </c>
    </row>
    <row r="10" spans="2:10" x14ac:dyDescent="0.35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5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5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5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5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5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5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5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5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5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5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5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5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5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5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5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5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5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5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5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5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5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5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5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5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5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5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5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5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5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5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5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5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5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5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5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5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5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5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5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5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5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5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5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5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5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5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5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5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5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5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5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5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5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5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5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5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5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5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5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5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5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5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5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5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5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5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5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5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5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5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5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5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5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5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5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5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5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5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5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5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5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5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5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5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5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5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5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5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5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5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5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5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5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5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5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5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5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5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5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5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5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5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5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5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5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5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5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5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5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5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5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5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5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5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5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5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5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dataValidations count="1">
    <dataValidation type="list" allowBlank="1" showInputMessage="1" showErrorMessage="1" sqref="G8" xr:uid="{FD36778C-F1F5-4C13-BCBA-CD11261101E4}">
      <formula1>"R,G,PG,PG-13"</formula1>
    </dataValidation>
  </dataValidations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defaultRowHeight="14.5" x14ac:dyDescent="0.35"/>
  <cols>
    <col min="2" max="2" width="28.81640625" bestFit="1" customWidth="1"/>
    <col min="3" max="3" width="10.54296875" bestFit="1" customWidth="1"/>
    <col min="6" max="6" width="13.81640625" customWidth="1"/>
    <col min="7" max="7" width="13.54296875" customWidth="1"/>
  </cols>
  <sheetData>
    <row r="1" spans="2:16" ht="23.5" x14ac:dyDescent="0.55000000000000004">
      <c r="B1" s="39" t="s">
        <v>850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8" spans="2:16" ht="15" thickBot="1" x14ac:dyDescent="0.4">
      <c r="B8" s="40" t="s">
        <v>855</v>
      </c>
      <c r="C8" s="40"/>
    </row>
    <row r="9" spans="2:16" x14ac:dyDescent="0.35">
      <c r="F9" s="30" t="s">
        <v>857</v>
      </c>
      <c r="G9" s="30" t="s">
        <v>858</v>
      </c>
    </row>
    <row r="10" spans="2:16" ht="15" thickBot="1" x14ac:dyDescent="0.4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35">
      <c r="B11" t="s">
        <v>852</v>
      </c>
      <c r="C11" s="28">
        <v>0.09</v>
      </c>
      <c r="F11" s="10">
        <v>1000</v>
      </c>
      <c r="G11" s="10"/>
    </row>
    <row r="12" spans="2:16" x14ac:dyDescent="0.35">
      <c r="B12" t="s">
        <v>853</v>
      </c>
      <c r="C12">
        <v>12</v>
      </c>
      <c r="F12" s="10">
        <v>2000</v>
      </c>
      <c r="G12" s="10"/>
    </row>
    <row r="13" spans="2:16" x14ac:dyDescent="0.35">
      <c r="B13" t="s">
        <v>854</v>
      </c>
      <c r="C13">
        <v>10</v>
      </c>
      <c r="F13" s="10">
        <v>3000</v>
      </c>
      <c r="G13" s="10"/>
    </row>
    <row r="14" spans="2:16" x14ac:dyDescent="0.35">
      <c r="F14" s="10">
        <v>4000</v>
      </c>
      <c r="G14" s="10"/>
    </row>
    <row r="15" spans="2:16" x14ac:dyDescent="0.35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CUSTOMER INFO</vt:lpstr>
      <vt:lpstr>INDEX MATCH FUNCTION Practice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Roli Arah</cp:lastModifiedBy>
  <dcterms:created xsi:type="dcterms:W3CDTF">2020-03-17T20:42:07Z</dcterms:created>
  <dcterms:modified xsi:type="dcterms:W3CDTF">2023-06-04T05:01:39Z</dcterms:modified>
</cp:coreProperties>
</file>