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llo\Documents\UAV Society Documents\Design Files\Sisyphus\"/>
    </mc:Choice>
  </mc:AlternateContent>
  <xr:revisionPtr revIDLastSave="0" documentId="13_ncr:1_{789CFE3F-4650-4B60-8ECB-38A61ED07C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SC Mass" sheetId="1" r:id="rId1"/>
    <sheet name="Motor M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/>
  <c r="E5" i="2"/>
  <c r="F5" i="2" s="1"/>
  <c r="E6" i="2"/>
  <c r="F6" i="2" s="1"/>
  <c r="E7" i="2"/>
  <c r="F7" i="2" s="1"/>
  <c r="E8" i="2"/>
  <c r="F8" i="2" s="1"/>
  <c r="E9" i="2"/>
  <c r="F9" i="2"/>
  <c r="E10" i="2"/>
  <c r="F10" i="2" s="1"/>
  <c r="E11" i="2"/>
  <c r="F11" i="2"/>
  <c r="E12" i="2"/>
  <c r="F12" i="2" s="1"/>
  <c r="E13" i="2"/>
  <c r="F13" i="2"/>
  <c r="E14" i="2"/>
  <c r="F14" i="2" s="1"/>
  <c r="E15" i="2"/>
  <c r="F15" i="2" s="1"/>
  <c r="E16" i="2"/>
  <c r="F16" i="2"/>
  <c r="E17" i="2"/>
  <c r="F17" i="2" s="1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 s="1"/>
  <c r="F2" i="2"/>
  <c r="E2" i="2"/>
  <c r="F3" i="1"/>
  <c r="F4" i="1"/>
  <c r="F5" i="1"/>
  <c r="F10" i="1"/>
  <c r="F26" i="1"/>
  <c r="F27" i="1"/>
  <c r="F28" i="1"/>
  <c r="F29" i="1"/>
  <c r="F30" i="1"/>
  <c r="F2" i="1"/>
  <c r="E3" i="1"/>
  <c r="E4" i="1"/>
  <c r="E5" i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<sst xmlns="http://schemas.openxmlformats.org/spreadsheetml/2006/main" count="57" uniqueCount="51">
  <si>
    <t>ESC Name</t>
  </si>
  <si>
    <t>Input Cell Count Max[s]</t>
  </si>
  <si>
    <t>YEP 120A HV (4~14S) Brushless Speed Controller (OPTO)</t>
  </si>
  <si>
    <t>Mass [g]</t>
  </si>
  <si>
    <t>Current Limit [A]</t>
  </si>
  <si>
    <t>Voltage Limit</t>
  </si>
  <si>
    <t>YEP 18A (2~4S) SBEC Brushless Speed Controller</t>
  </si>
  <si>
    <t>Turnigy Plush-32 150A (2~6S) Brushless Speed Controller w/BEC (Rev1.1.0)</t>
  </si>
  <si>
    <t>Turnigy Plush-32 120A (2~8S) HV Brushless Speed Controller w/BEC (Rev1.1.0)</t>
  </si>
  <si>
    <t>Turnigy Plush-32 100A (2~6S) Brushless Speed Controller w/BEC (Rev1.1.0)</t>
  </si>
  <si>
    <t>Turnigy Plush-32 80A (2~6S) Brushless Speed Controller w/BEC</t>
  </si>
  <si>
    <t>Turnigy Plush-32 60A (2~6S) Brushless Speed Controller w/BEC (Rev1.1.0)</t>
  </si>
  <si>
    <t>Turnigy Plush-32 30A (2~4S) Brushless Speed Controller w/BEC (Rev1.1.0)</t>
  </si>
  <si>
    <t>Turnigy Plush-32 20A (2~4S) Brushless Speed Controller w/BEC (Rev1.1.0)</t>
  </si>
  <si>
    <t>Turnigy Plush-32 12A (2~4S) Brushless Speed Controller w/BEC (Rev1.1.0)</t>
  </si>
  <si>
    <t>Turnigy Plush-32 6A (2S) Brushless Speed Controller w/BEC (Rev1.1.0)</t>
  </si>
  <si>
    <t>HobbyKing™ SS Series 190-200A (2~6S) ESC (Opto only)</t>
  </si>
  <si>
    <t>HobbyKing Red Brick 200A (2~6S) ESC V2</t>
  </si>
  <si>
    <t>Electrical Power Limit</t>
  </si>
  <si>
    <t>HobbyKing Red Brick (2~7S) 70A ESC V2</t>
  </si>
  <si>
    <t>YEP 100A (2~6S) SBEC Brushless Speed Controller</t>
  </si>
  <si>
    <t>HobbyKing 80A (2~6S) ESC 4A SBEC</t>
  </si>
  <si>
    <t>YEP ESC 40A (2~6S) SBEC Brushless Speed Controller</t>
  </si>
  <si>
    <t>Platinum PRO V4 -130A-HV (6S-14S)</t>
  </si>
  <si>
    <t>Platinum PRO V4 -130A-HV-OPTO (6S-14S)</t>
  </si>
  <si>
    <t>Platinum PRO V4 -120A (3S-6S)</t>
  </si>
  <si>
    <t>Platinum PRO V4 - 60A (3S-6S)</t>
  </si>
  <si>
    <t>Platinum PRO V4 - 80A (3S-6S)</t>
  </si>
  <si>
    <t>Platinum PRO V4 -40A (3S-4S)</t>
  </si>
  <si>
    <t>Platinum PRO V4 -25A (3S-6S)</t>
  </si>
  <si>
    <t>Skywalker 2316</t>
  </si>
  <si>
    <t>Skywalker 2320</t>
  </si>
  <si>
    <t>Skywalker 2312</t>
  </si>
  <si>
    <t>KV</t>
  </si>
  <si>
    <t>DYS D2836 1500KV</t>
  </si>
  <si>
    <t>DYS D2826 1000KV</t>
  </si>
  <si>
    <t>Hobbywing QUICRUN Fusion SE 1800KV</t>
  </si>
  <si>
    <t>Hobbywing QUICRUN Fusion SE 1200KV</t>
  </si>
  <si>
    <t>Hobbywing QUICRUN Fusion PRO 2300KV </t>
  </si>
  <si>
    <t>TrackStar 380 Sensorless brushless Motor 3800KV</t>
  </si>
  <si>
    <t>DYS D3548 1100KV </t>
  </si>
  <si>
    <t>Scorpion A-3017-600kv</t>
  </si>
  <si>
    <t>Scorpion A-3017-920kv</t>
  </si>
  <si>
    <t>Scorpion A-3017-560kv</t>
  </si>
  <si>
    <t>Scorpion A-4220-540kv</t>
  </si>
  <si>
    <t>Scorpion A-4225-500kv</t>
  </si>
  <si>
    <t>Scorpion A-5025-215kv</t>
  </si>
  <si>
    <t>Scorpion A-5025-310kv</t>
  </si>
  <si>
    <t>Scorpion A-5025-415kv</t>
  </si>
  <si>
    <t>Scorpion SII-4025-330KV</t>
  </si>
  <si>
    <t>Scorpion SII-3020-780KV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</si>
</sst>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3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'ESC Mass'!$F$1</c:f>
              <c:strCache>
                <c:ptCount val="1"/>
                <c:pt idx="0">
                  <c:v>Electrical Power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 Mass'!$F$2:$F$25</c:f>
              <c:numCache>
                <c:formatCode>General</c:formatCode>
                <c:ptCount val="24"/>
                <c:pt idx="0">
                  <c:v>7056.0000000000009</c:v>
                </c:pt>
                <c:pt idx="1">
                  <c:v>302.40000000000003</c:v>
                </c:pt>
                <c:pt idx="2">
                  <c:v>3780.0000000000005</c:v>
                </c:pt>
                <c:pt idx="3">
                  <c:v>4032</c:v>
                </c:pt>
                <c:pt idx="4">
                  <c:v>2520.0000000000005</c:v>
                </c:pt>
                <c:pt idx="5">
                  <c:v>2016.0000000000002</c:v>
                </c:pt>
                <c:pt idx="6">
                  <c:v>1512.0000000000002</c:v>
                </c:pt>
                <c:pt idx="7">
                  <c:v>504</c:v>
                </c:pt>
                <c:pt idx="8">
                  <c:v>336</c:v>
                </c:pt>
                <c:pt idx="9">
                  <c:v>201.60000000000002</c:v>
                </c:pt>
                <c:pt idx="10">
                  <c:v>50.400000000000006</c:v>
                </c:pt>
                <c:pt idx="11">
                  <c:v>4788.0000000000009</c:v>
                </c:pt>
                <c:pt idx="12">
                  <c:v>5040.0000000000009</c:v>
                </c:pt>
                <c:pt idx="13">
                  <c:v>2058</c:v>
                </c:pt>
                <c:pt idx="14">
                  <c:v>2520.0000000000005</c:v>
                </c:pt>
                <c:pt idx="15">
                  <c:v>2016.0000000000002</c:v>
                </c:pt>
                <c:pt idx="16">
                  <c:v>1008.0000000000001</c:v>
                </c:pt>
                <c:pt idx="17">
                  <c:v>7644.0000000000009</c:v>
                </c:pt>
                <c:pt idx="18">
                  <c:v>7644.0000000000009</c:v>
                </c:pt>
                <c:pt idx="19">
                  <c:v>3024.0000000000005</c:v>
                </c:pt>
                <c:pt idx="20">
                  <c:v>1512.0000000000002</c:v>
                </c:pt>
                <c:pt idx="21">
                  <c:v>2016.0000000000002</c:v>
                </c:pt>
                <c:pt idx="22">
                  <c:v>672</c:v>
                </c:pt>
                <c:pt idx="23">
                  <c:v>630.00000000000011</c:v>
                </c:pt>
              </c:numCache>
            </c:numRef>
          </c:xVal>
          <c:yVal>
            <c:numRef>
              <c:f>'ESC Mass'!$B$2:$B$25</c:f>
              <c:numCache>
                <c:formatCode>General</c:formatCode>
                <c:ptCount val="24"/>
                <c:pt idx="0">
                  <c:v>164</c:v>
                </c:pt>
                <c:pt idx="1">
                  <c:v>22</c:v>
                </c:pt>
                <c:pt idx="2">
                  <c:v>93</c:v>
                </c:pt>
                <c:pt idx="3">
                  <c:v>84.5</c:v>
                </c:pt>
                <c:pt idx="4">
                  <c:v>84.5</c:v>
                </c:pt>
                <c:pt idx="5">
                  <c:v>56.5</c:v>
                </c:pt>
                <c:pt idx="6">
                  <c:v>56.5</c:v>
                </c:pt>
                <c:pt idx="7">
                  <c:v>24.5</c:v>
                </c:pt>
                <c:pt idx="8">
                  <c:v>14.5</c:v>
                </c:pt>
                <c:pt idx="9">
                  <c:v>11.5</c:v>
                </c:pt>
                <c:pt idx="10">
                  <c:v>6.5</c:v>
                </c:pt>
                <c:pt idx="11">
                  <c:v>118</c:v>
                </c:pt>
                <c:pt idx="12">
                  <c:v>128</c:v>
                </c:pt>
                <c:pt idx="13">
                  <c:v>70</c:v>
                </c:pt>
                <c:pt idx="14">
                  <c:v>81</c:v>
                </c:pt>
                <c:pt idx="15">
                  <c:v>95</c:v>
                </c:pt>
                <c:pt idx="16">
                  <c:v>43</c:v>
                </c:pt>
                <c:pt idx="17">
                  <c:v>165</c:v>
                </c:pt>
                <c:pt idx="18">
                  <c:v>157</c:v>
                </c:pt>
                <c:pt idx="19">
                  <c:v>107</c:v>
                </c:pt>
                <c:pt idx="20">
                  <c:v>49</c:v>
                </c:pt>
                <c:pt idx="21">
                  <c:v>97</c:v>
                </c:pt>
                <c:pt idx="22">
                  <c:v>47</c:v>
                </c:pt>
                <c:pt idx="2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7-4F3C-9A33-E1C10812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6272"/>
        <c:axId val="932276704"/>
      </c:scatterChart>
      <c:valAx>
        <c:axId val="9290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76704"/>
        <c:crosses val="autoZero"/>
        <c:crossBetween val="midCat"/>
      </c:valAx>
      <c:valAx>
        <c:axId val="932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2270778652668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'Motor Mass'!$F$2:$F$24</c:f>
              <c:numCache>
                <c:formatCode>General</c:formatCode>
                <c:ptCount val="23"/>
                <c:pt idx="0">
                  <c:v>638.4</c:v>
                </c:pt>
                <c:pt idx="1">
                  <c:v>705.6</c:v>
                </c:pt>
                <c:pt idx="2">
                  <c:v>840</c:v>
                </c:pt>
                <c:pt idx="3">
                  <c:v>426.71999999999997</c:v>
                </c:pt>
                <c:pt idx="4">
                  <c:v>2520</c:v>
                </c:pt>
                <c:pt idx="5">
                  <c:v>173.88000000000002</c:v>
                </c:pt>
                <c:pt idx="6">
                  <c:v>504.00000000000006</c:v>
                </c:pt>
                <c:pt idx="7">
                  <c:v>504.00000000000006</c:v>
                </c:pt>
                <c:pt idx="8">
                  <c:v>1008.0000000000001</c:v>
                </c:pt>
                <c:pt idx="9">
                  <c:v>504.00000000000006</c:v>
                </c:pt>
                <c:pt idx="10">
                  <c:v>302.40000000000003</c:v>
                </c:pt>
                <c:pt idx="11">
                  <c:v>1056.3</c:v>
                </c:pt>
                <c:pt idx="12">
                  <c:v>630.00000000000011</c:v>
                </c:pt>
                <c:pt idx="13">
                  <c:v>756</c:v>
                </c:pt>
                <c:pt idx="14">
                  <c:v>579.6</c:v>
                </c:pt>
                <c:pt idx="15">
                  <c:v>2268.0000000000005</c:v>
                </c:pt>
                <c:pt idx="16">
                  <c:v>2520.0000000000005</c:v>
                </c:pt>
                <c:pt idx="17">
                  <c:v>3528.0000000000005</c:v>
                </c:pt>
                <c:pt idx="18">
                  <c:v>3057.6</c:v>
                </c:pt>
                <c:pt idx="19">
                  <c:v>2721.6000000000004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'Motor Mass'!$B$2:$B$24</c:f>
              <c:numCache>
                <c:formatCode>General</c:formatCode>
                <c:ptCount val="23"/>
                <c:pt idx="0">
                  <c:v>65</c:v>
                </c:pt>
                <c:pt idx="1">
                  <c:v>79</c:v>
                </c:pt>
                <c:pt idx="2">
                  <c:v>92</c:v>
                </c:pt>
                <c:pt idx="3">
                  <c:v>70</c:v>
                </c:pt>
                <c:pt idx="4">
                  <c:v>353</c:v>
                </c:pt>
                <c:pt idx="5">
                  <c:v>50</c:v>
                </c:pt>
                <c:pt idx="6">
                  <c:v>201</c:v>
                </c:pt>
                <c:pt idx="7">
                  <c:v>201</c:v>
                </c:pt>
                <c:pt idx="8">
                  <c:v>166</c:v>
                </c:pt>
                <c:pt idx="9">
                  <c:v>209</c:v>
                </c:pt>
                <c:pt idx="10">
                  <c:v>86</c:v>
                </c:pt>
                <c:pt idx="11">
                  <c:v>156</c:v>
                </c:pt>
                <c:pt idx="12">
                  <c:v>136</c:v>
                </c:pt>
                <c:pt idx="13">
                  <c:v>136</c:v>
                </c:pt>
                <c:pt idx="14">
                  <c:v>134</c:v>
                </c:pt>
                <c:pt idx="15">
                  <c:v>288</c:v>
                </c:pt>
                <c:pt idx="16">
                  <c:v>350</c:v>
                </c:pt>
                <c:pt idx="17">
                  <c:v>523.4</c:v>
                </c:pt>
                <c:pt idx="18">
                  <c:v>523.4</c:v>
                </c:pt>
                <c:pt idx="19">
                  <c:v>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6-40BD-95C7-F8414EF1D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2096"/>
        <c:axId val="965973184"/>
      </c:scatterChart>
      <c:valAx>
        <c:axId val="7616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73184"/>
        <c:crosses val="autoZero"/>
        <c:crossBetween val="midCat"/>
      </c:valAx>
      <c:valAx>
        <c:axId val="9659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197108</xdr:colOff>
      <xdr:row>5</xdr:row>
      <xdr:rowOff>143013</xdr:rowOff>
    </xdr:from>
    <xdr:to>
      <xdr:col>13</xdr:col>
      <xdr:colOff>501908</xdr:colOff>
      <xdr:row>18</xdr:row>
      <xdr:rowOff>145844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04377-0CBA-44A8-67EB-A3A38377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64770</xdr:rowOff>
    </xdr:from>
    <xdr:to>
      <xdr:col>14</xdr:col>
      <xdr:colOff>381000</xdr:colOff>
      <xdr:row>14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F9117-3CE7-4EC5-3A24-4D3F58007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D4" zoomScale="137" zoomScaleNormal="129" workbookViewId="0">
      <selection activeCell="P13" sqref="P13"/>
    </sheetView>
  </sheetViews>
  <sheetFormatPr defaultRowHeight="14.4" x14ac:dyDescent="0.3"/>
  <cols>
    <col min="1" max="1" width="93.44140625" bestFit="1" customWidth="1"/>
    <col min="2" max="2" width="9.6640625" customWidth="1"/>
    <col min="3" max="3" width="15" customWidth="1"/>
    <col min="4" max="4" width="20.6640625" customWidth="1"/>
    <col min="5" max="5" width="11.77734375" customWidth="1"/>
    <col min="6" max="6" width="18.77734375" bestFit="1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18</v>
      </c>
    </row>
    <row r="2" spans="1:6" ht="16.8" x14ac:dyDescent="0.3">
      <c r="A2" s="1" t="s">
        <v>2</v>
      </c>
      <c r="B2">
        <v>164</v>
      </c>
      <c r="C2">
        <v>120</v>
      </c>
      <c r="D2">
        <v>14</v>
      </c>
      <c r="E2">
        <f>D2*4.2</f>
        <v>58.800000000000004</v>
      </c>
      <c r="F2">
        <f>C2*E2</f>
        <v>7056.0000000000009</v>
      </c>
    </row>
    <row r="3" spans="1:6" ht="16.8" x14ac:dyDescent="0.3">
      <c r="A3" s="1" t="s">
        <v>6</v>
      </c>
      <c r="B3">
        <v>22</v>
      </c>
      <c r="C3">
        <v>18</v>
      </c>
      <c r="D3">
        <v>4</v>
      </c>
      <c r="E3">
        <f t="shared" ref="E3:E30" si="0">D3*4.2</f>
        <v>16.8</v>
      </c>
      <c r="F3">
        <f t="shared" ref="F3:F30" si="1">C3*E3</f>
        <v>302.40000000000003</v>
      </c>
    </row>
    <row r="4" spans="1:6" ht="16.8" x14ac:dyDescent="0.3">
      <c r="A4" s="1" t="s">
        <v>7</v>
      </c>
      <c r="B4">
        <v>93</v>
      </c>
      <c r="C4">
        <v>150</v>
      </c>
      <c r="D4">
        <v>6</v>
      </c>
      <c r="E4">
        <f t="shared" si="0"/>
        <v>25.200000000000003</v>
      </c>
      <c r="F4">
        <f t="shared" si="1"/>
        <v>3780.0000000000005</v>
      </c>
    </row>
    <row r="5" spans="1:6" ht="16.8" x14ac:dyDescent="0.3">
      <c r="A5" s="1" t="s">
        <v>8</v>
      </c>
      <c r="B5">
        <v>84.5</v>
      </c>
      <c r="C5">
        <v>120</v>
      </c>
      <c r="D5">
        <v>8</v>
      </c>
      <c r="E5">
        <f t="shared" si="0"/>
        <v>33.6</v>
      </c>
      <c r="F5">
        <f t="shared" si="1"/>
        <v>4032</v>
      </c>
    </row>
    <row r="6" spans="1:6" ht="16.8" x14ac:dyDescent="0.3">
      <c r="A6" s="1" t="s">
        <v>9</v>
      </c>
      <c r="B6">
        <v>84.5</v>
      </c>
      <c r="C6">
        <v>100</v>
      </c>
      <c r="D6">
        <v>6</v>
      </c>
      <c r="E6">
        <f t="shared" si="0"/>
        <v>25.200000000000003</v>
      </c>
      <c r="F6">
        <f t="shared" si="1"/>
        <v>2520.0000000000005</v>
      </c>
    </row>
    <row r="7" spans="1:6" x14ac:dyDescent="0.3">
      <c r="A7" s="2" t="s">
        <v>10</v>
      </c>
      <c r="B7">
        <v>56.5</v>
      </c>
      <c r="C7">
        <v>80</v>
      </c>
      <c r="D7">
        <v>6</v>
      </c>
      <c r="E7">
        <f t="shared" si="0"/>
        <v>25.200000000000003</v>
      </c>
      <c r="F7">
        <f t="shared" si="1"/>
        <v>2016.0000000000002</v>
      </c>
    </row>
    <row r="8" spans="1:6" ht="16.8" x14ac:dyDescent="0.3">
      <c r="A8" s="1" t="s">
        <v>11</v>
      </c>
      <c r="B8">
        <v>56.5</v>
      </c>
      <c r="C8">
        <v>60</v>
      </c>
      <c r="D8">
        <v>6</v>
      </c>
      <c r="E8">
        <f t="shared" si="0"/>
        <v>25.200000000000003</v>
      </c>
      <c r="F8">
        <f t="shared" si="1"/>
        <v>1512.0000000000002</v>
      </c>
    </row>
    <row r="9" spans="1:6" ht="16.8" x14ac:dyDescent="0.3">
      <c r="A9" s="1" t="s">
        <v>12</v>
      </c>
      <c r="B9">
        <v>24.5</v>
      </c>
      <c r="C9">
        <v>30</v>
      </c>
      <c r="D9">
        <v>4</v>
      </c>
      <c r="E9">
        <f t="shared" si="0"/>
        <v>16.8</v>
      </c>
      <c r="F9">
        <f t="shared" si="1"/>
        <v>504</v>
      </c>
    </row>
    <row r="10" spans="1:6" ht="16.8" x14ac:dyDescent="0.3">
      <c r="A10" s="1" t="s">
        <v>13</v>
      </c>
      <c r="B10">
        <v>14.5</v>
      </c>
      <c r="C10">
        <v>20</v>
      </c>
      <c r="D10">
        <v>4</v>
      </c>
      <c r="E10">
        <f t="shared" si="0"/>
        <v>16.8</v>
      </c>
      <c r="F10">
        <f t="shared" si="1"/>
        <v>336</v>
      </c>
    </row>
    <row r="11" spans="1:6" ht="16.8" x14ac:dyDescent="0.3">
      <c r="A11" s="1" t="s">
        <v>14</v>
      </c>
      <c r="B11">
        <v>11.5</v>
      </c>
      <c r="C11">
        <v>12</v>
      </c>
      <c r="D11">
        <v>4</v>
      </c>
      <c r="E11">
        <f t="shared" si="0"/>
        <v>16.8</v>
      </c>
      <c r="F11">
        <f t="shared" si="1"/>
        <v>201.60000000000002</v>
      </c>
    </row>
    <row r="12" spans="1:6" ht="16.8" x14ac:dyDescent="0.3">
      <c r="A12" s="1" t="s">
        <v>15</v>
      </c>
      <c r="B12">
        <v>6.5</v>
      </c>
      <c r="C12">
        <v>6</v>
      </c>
      <c r="D12">
        <v>2</v>
      </c>
      <c r="E12">
        <f t="shared" si="0"/>
        <v>8.4</v>
      </c>
      <c r="F12">
        <f t="shared" si="1"/>
        <v>50.400000000000006</v>
      </c>
    </row>
    <row r="13" spans="1:6" ht="16.8" x14ac:dyDescent="0.3">
      <c r="A13" s="1" t="s">
        <v>16</v>
      </c>
      <c r="B13">
        <v>118</v>
      </c>
      <c r="C13">
        <v>190</v>
      </c>
      <c r="D13">
        <v>6</v>
      </c>
      <c r="E13">
        <f t="shared" si="0"/>
        <v>25.200000000000003</v>
      </c>
      <c r="F13">
        <f t="shared" si="1"/>
        <v>4788.0000000000009</v>
      </c>
    </row>
    <row r="14" spans="1:6" ht="16.8" x14ac:dyDescent="0.3">
      <c r="A14" s="1" t="s">
        <v>17</v>
      </c>
      <c r="B14">
        <v>128</v>
      </c>
      <c r="C14">
        <v>200</v>
      </c>
      <c r="D14">
        <v>6</v>
      </c>
      <c r="E14">
        <f t="shared" si="0"/>
        <v>25.200000000000003</v>
      </c>
      <c r="F14">
        <f t="shared" si="1"/>
        <v>5040.0000000000009</v>
      </c>
    </row>
    <row r="15" spans="1:6" ht="16.8" x14ac:dyDescent="0.3">
      <c r="A15" s="1" t="s">
        <v>19</v>
      </c>
      <c r="B15">
        <v>70</v>
      </c>
      <c r="C15">
        <v>70</v>
      </c>
      <c r="D15">
        <v>7</v>
      </c>
      <c r="E15">
        <f t="shared" si="0"/>
        <v>29.400000000000002</v>
      </c>
      <c r="F15">
        <f t="shared" si="1"/>
        <v>2058</v>
      </c>
    </row>
    <row r="16" spans="1:6" ht="16.8" x14ac:dyDescent="0.3">
      <c r="A16" s="1" t="s">
        <v>20</v>
      </c>
      <c r="B16">
        <v>81</v>
      </c>
      <c r="C16">
        <v>100</v>
      </c>
      <c r="D16">
        <v>6</v>
      </c>
      <c r="E16">
        <f t="shared" si="0"/>
        <v>25.200000000000003</v>
      </c>
      <c r="F16">
        <f t="shared" si="1"/>
        <v>2520.0000000000005</v>
      </c>
    </row>
    <row r="17" spans="1:6" ht="16.8" x14ac:dyDescent="0.3">
      <c r="A17" s="1" t="s">
        <v>21</v>
      </c>
      <c r="B17">
        <v>95</v>
      </c>
      <c r="C17">
        <v>80</v>
      </c>
      <c r="D17">
        <v>6</v>
      </c>
      <c r="E17">
        <f t="shared" si="0"/>
        <v>25.200000000000003</v>
      </c>
      <c r="F17">
        <f t="shared" si="1"/>
        <v>2016.0000000000002</v>
      </c>
    </row>
    <row r="18" spans="1:6" ht="16.8" x14ac:dyDescent="0.3">
      <c r="A18" s="1" t="s">
        <v>22</v>
      </c>
      <c r="B18">
        <v>43</v>
      </c>
      <c r="C18">
        <v>40</v>
      </c>
      <c r="D18">
        <v>6</v>
      </c>
      <c r="E18">
        <f t="shared" si="0"/>
        <v>25.200000000000003</v>
      </c>
      <c r="F18">
        <f t="shared" si="1"/>
        <v>1008.0000000000001</v>
      </c>
    </row>
    <row r="19" spans="1:6" ht="17.399999999999999" x14ac:dyDescent="0.3">
      <c r="A19" s="3" t="s">
        <v>23</v>
      </c>
      <c r="B19">
        <v>165</v>
      </c>
      <c r="C19">
        <v>130</v>
      </c>
      <c r="D19">
        <v>14</v>
      </c>
      <c r="E19">
        <f t="shared" si="0"/>
        <v>58.800000000000004</v>
      </c>
      <c r="F19">
        <f t="shared" si="1"/>
        <v>7644.0000000000009</v>
      </c>
    </row>
    <row r="20" spans="1:6" ht="17.399999999999999" x14ac:dyDescent="0.3">
      <c r="A20" s="3" t="s">
        <v>24</v>
      </c>
      <c r="B20">
        <v>157</v>
      </c>
      <c r="C20">
        <v>130</v>
      </c>
      <c r="D20">
        <v>14</v>
      </c>
      <c r="E20">
        <f t="shared" si="0"/>
        <v>58.800000000000004</v>
      </c>
      <c r="F20">
        <f t="shared" si="1"/>
        <v>7644.0000000000009</v>
      </c>
    </row>
    <row r="21" spans="1:6" ht="17.399999999999999" x14ac:dyDescent="0.3">
      <c r="A21" s="3" t="s">
        <v>25</v>
      </c>
      <c r="B21">
        <v>107</v>
      </c>
      <c r="C21">
        <v>120</v>
      </c>
      <c r="D21">
        <v>6</v>
      </c>
      <c r="E21">
        <f t="shared" si="0"/>
        <v>25.200000000000003</v>
      </c>
      <c r="F21">
        <f t="shared" si="1"/>
        <v>3024.0000000000005</v>
      </c>
    </row>
    <row r="22" spans="1:6" ht="17.399999999999999" x14ac:dyDescent="0.3">
      <c r="A22" s="3" t="s">
        <v>26</v>
      </c>
      <c r="B22">
        <v>49</v>
      </c>
      <c r="C22">
        <v>60</v>
      </c>
      <c r="D22">
        <v>6</v>
      </c>
      <c r="E22">
        <f t="shared" si="0"/>
        <v>25.200000000000003</v>
      </c>
      <c r="F22">
        <f t="shared" si="1"/>
        <v>1512.0000000000002</v>
      </c>
    </row>
    <row r="23" spans="1:6" ht="17.399999999999999" x14ac:dyDescent="0.3">
      <c r="A23" s="3" t="s">
        <v>27</v>
      </c>
      <c r="B23">
        <v>97</v>
      </c>
      <c r="C23">
        <v>80</v>
      </c>
      <c r="D23">
        <v>6</v>
      </c>
      <c r="E23">
        <f t="shared" si="0"/>
        <v>25.200000000000003</v>
      </c>
      <c r="F23">
        <f t="shared" si="1"/>
        <v>2016.0000000000002</v>
      </c>
    </row>
    <row r="24" spans="1:6" ht="17.399999999999999" x14ac:dyDescent="0.3">
      <c r="A24" s="3" t="s">
        <v>28</v>
      </c>
      <c r="B24">
        <v>47</v>
      </c>
      <c r="C24">
        <v>40</v>
      </c>
      <c r="D24">
        <v>4</v>
      </c>
      <c r="E24">
        <f t="shared" si="0"/>
        <v>16.8</v>
      </c>
      <c r="F24">
        <f t="shared" si="1"/>
        <v>672</v>
      </c>
    </row>
    <row r="25" spans="1:6" ht="17.399999999999999" x14ac:dyDescent="0.3">
      <c r="A25" s="3" t="s">
        <v>29</v>
      </c>
      <c r="B25">
        <v>27</v>
      </c>
      <c r="C25">
        <v>25</v>
      </c>
      <c r="D25">
        <v>6</v>
      </c>
      <c r="E25">
        <f t="shared" si="0"/>
        <v>25.200000000000003</v>
      </c>
      <c r="F25">
        <f t="shared" si="1"/>
        <v>630.00000000000011</v>
      </c>
    </row>
    <row r="26" spans="1:6" x14ac:dyDescent="0.3">
      <c r="E26">
        <f t="shared" si="0"/>
        <v>0</v>
      </c>
      <c r="F26">
        <f t="shared" si="1"/>
        <v>0</v>
      </c>
    </row>
    <row r="27" spans="1:6" x14ac:dyDescent="0.3">
      <c r="E27">
        <f t="shared" si="0"/>
        <v>0</v>
      </c>
      <c r="F27">
        <f t="shared" si="1"/>
        <v>0</v>
      </c>
    </row>
    <row r="28" spans="1:6" x14ac:dyDescent="0.3">
      <c r="E28">
        <f t="shared" si="0"/>
        <v>0</v>
      </c>
      <c r="F28">
        <f t="shared" si="1"/>
        <v>0</v>
      </c>
    </row>
    <row r="29" spans="1:6" x14ac:dyDescent="0.3">
      <c r="E29">
        <f t="shared" si="0"/>
        <v>0</v>
      </c>
      <c r="F29">
        <f t="shared" si="1"/>
        <v>0</v>
      </c>
    </row>
    <row r="30" spans="1:6" x14ac:dyDescent="0.3">
      <c r="E30">
        <f t="shared" si="0"/>
        <v>0</v>
      </c>
      <c r="F30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4511-E166-40FE-ACB1-C0F65135EA6E}">
  <dimension ref="A1:G25"/>
  <sheetViews>
    <sheetView zoomScale="83" workbookViewId="0">
      <selection activeCell="F8" sqref="F8"/>
    </sheetView>
  </sheetViews>
  <sheetFormatPr defaultRowHeight="14.4" x14ac:dyDescent="0.3"/>
  <cols>
    <col min="1" max="1" width="93.44140625" bestFit="1" customWidth="1"/>
    <col min="3" max="3" width="14.5546875" bestFit="1" customWidth="1"/>
    <col min="4" max="4" width="20.33203125" bestFit="1" customWidth="1"/>
    <col min="5" max="5" width="11.6640625" bestFit="1" customWidth="1"/>
    <col min="6" max="6" width="18.7773437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18</v>
      </c>
      <c r="G1" t="s">
        <v>33</v>
      </c>
    </row>
    <row r="2" spans="1:7" ht="16.8" x14ac:dyDescent="0.3">
      <c r="A2" s="5" t="s">
        <v>32</v>
      </c>
      <c r="B2" s="6">
        <v>65</v>
      </c>
      <c r="C2" s="6">
        <v>38</v>
      </c>
      <c r="D2" s="6">
        <v>4</v>
      </c>
      <c r="E2" s="7">
        <f>D2*4.2</f>
        <v>16.8</v>
      </c>
      <c r="F2" s="7">
        <f>E2*C2</f>
        <v>638.4</v>
      </c>
      <c r="G2" s="6">
        <v>1250</v>
      </c>
    </row>
    <row r="3" spans="1:7" ht="16.8" x14ac:dyDescent="0.3">
      <c r="A3" s="5" t="s">
        <v>30</v>
      </c>
      <c r="B3" s="6">
        <v>79</v>
      </c>
      <c r="C3" s="6">
        <v>42</v>
      </c>
      <c r="D3" s="6">
        <v>4</v>
      </c>
      <c r="E3" s="7">
        <f t="shared" ref="E3:E24" si="0">D3*4.2</f>
        <v>16.8</v>
      </c>
      <c r="F3" s="7">
        <f t="shared" ref="F3:F24" si="1">E3*C3</f>
        <v>705.6</v>
      </c>
      <c r="G3" s="6">
        <v>1400</v>
      </c>
    </row>
    <row r="4" spans="1:7" ht="16.8" x14ac:dyDescent="0.3">
      <c r="A4" s="5" t="s">
        <v>31</v>
      </c>
      <c r="B4" s="6">
        <v>92</v>
      </c>
      <c r="C4" s="6">
        <v>50</v>
      </c>
      <c r="D4" s="6">
        <v>4</v>
      </c>
      <c r="E4" s="7">
        <f t="shared" si="0"/>
        <v>16.8</v>
      </c>
      <c r="F4" s="7">
        <f t="shared" si="1"/>
        <v>840</v>
      </c>
      <c r="G4" s="6">
        <v>1250</v>
      </c>
    </row>
    <row r="5" spans="1:7" ht="16.8" x14ac:dyDescent="0.3">
      <c r="A5" s="4" t="s">
        <v>34</v>
      </c>
      <c r="B5" s="6">
        <v>70</v>
      </c>
      <c r="C5" s="6">
        <v>25.4</v>
      </c>
      <c r="D5" s="6">
        <v>4</v>
      </c>
      <c r="E5" s="7">
        <f t="shared" si="0"/>
        <v>16.8</v>
      </c>
      <c r="F5" s="7">
        <f t="shared" si="1"/>
        <v>426.71999999999997</v>
      </c>
      <c r="G5" s="6">
        <v>1500</v>
      </c>
    </row>
    <row r="6" spans="1:7" ht="16.8" x14ac:dyDescent="0.3">
      <c r="A6" s="5" t="s">
        <v>49</v>
      </c>
      <c r="B6" s="6">
        <v>353</v>
      </c>
      <c r="C6" s="6">
        <v>75</v>
      </c>
      <c r="D6" s="6">
        <v>8</v>
      </c>
      <c r="E6" s="7">
        <f t="shared" si="0"/>
        <v>33.6</v>
      </c>
      <c r="F6" s="7">
        <f t="shared" si="1"/>
        <v>2520</v>
      </c>
      <c r="G6" s="6">
        <v>330</v>
      </c>
    </row>
    <row r="7" spans="1:7" x14ac:dyDescent="0.3">
      <c r="A7" s="8" t="s">
        <v>35</v>
      </c>
      <c r="B7" s="6">
        <v>50</v>
      </c>
      <c r="C7" s="6">
        <v>13.8</v>
      </c>
      <c r="D7" s="6">
        <v>3</v>
      </c>
      <c r="E7" s="7">
        <f t="shared" si="0"/>
        <v>12.600000000000001</v>
      </c>
      <c r="F7" s="7">
        <f t="shared" si="1"/>
        <v>173.88000000000002</v>
      </c>
      <c r="G7" s="6">
        <v>1000</v>
      </c>
    </row>
    <row r="8" spans="1:7" ht="16.8" x14ac:dyDescent="0.3">
      <c r="A8" s="5" t="s">
        <v>36</v>
      </c>
      <c r="B8" s="6">
        <v>201</v>
      </c>
      <c r="C8" s="6">
        <v>40</v>
      </c>
      <c r="D8" s="6">
        <v>3</v>
      </c>
      <c r="E8" s="7">
        <f t="shared" si="0"/>
        <v>12.600000000000001</v>
      </c>
      <c r="F8" s="7">
        <f t="shared" si="1"/>
        <v>504.00000000000006</v>
      </c>
      <c r="G8" s="6">
        <v>1800</v>
      </c>
    </row>
    <row r="9" spans="1:7" ht="16.8" x14ac:dyDescent="0.3">
      <c r="A9" s="5" t="s">
        <v>37</v>
      </c>
      <c r="B9" s="6">
        <v>201</v>
      </c>
      <c r="C9" s="6">
        <v>40</v>
      </c>
      <c r="D9" s="6">
        <v>3</v>
      </c>
      <c r="E9" s="7">
        <f t="shared" si="0"/>
        <v>12.600000000000001</v>
      </c>
      <c r="F9" s="7">
        <f t="shared" si="1"/>
        <v>504.00000000000006</v>
      </c>
      <c r="G9" s="6">
        <v>1200</v>
      </c>
    </row>
    <row r="10" spans="1:7" ht="16.8" x14ac:dyDescent="0.3">
      <c r="A10" s="5" t="s">
        <v>50</v>
      </c>
      <c r="B10" s="6">
        <v>166</v>
      </c>
      <c r="C10" s="6">
        <v>40</v>
      </c>
      <c r="D10" s="6">
        <v>6</v>
      </c>
      <c r="E10" s="7">
        <f t="shared" si="0"/>
        <v>25.200000000000003</v>
      </c>
      <c r="F10" s="7">
        <f t="shared" si="1"/>
        <v>1008.0000000000001</v>
      </c>
      <c r="G10" s="6">
        <v>780</v>
      </c>
    </row>
    <row r="11" spans="1:7" ht="16.8" x14ac:dyDescent="0.3">
      <c r="A11" s="5" t="s">
        <v>38</v>
      </c>
      <c r="B11" s="6">
        <v>209</v>
      </c>
      <c r="C11" s="6">
        <v>40</v>
      </c>
      <c r="D11" s="6">
        <v>3</v>
      </c>
      <c r="E11" s="7">
        <f t="shared" si="0"/>
        <v>12.600000000000001</v>
      </c>
      <c r="F11" s="7">
        <f t="shared" si="1"/>
        <v>504.00000000000006</v>
      </c>
      <c r="G11" s="6">
        <v>2300</v>
      </c>
    </row>
    <row r="12" spans="1:7" ht="16.8" x14ac:dyDescent="0.3">
      <c r="A12" s="5" t="s">
        <v>39</v>
      </c>
      <c r="B12" s="6">
        <v>86</v>
      </c>
      <c r="C12" s="6">
        <v>24</v>
      </c>
      <c r="D12" s="6">
        <v>3</v>
      </c>
      <c r="E12" s="7">
        <f t="shared" si="0"/>
        <v>12.600000000000001</v>
      </c>
      <c r="F12" s="7">
        <f t="shared" si="1"/>
        <v>302.40000000000003</v>
      </c>
      <c r="G12" s="6">
        <v>3800</v>
      </c>
    </row>
    <row r="13" spans="1:7" ht="16.8" x14ac:dyDescent="0.3">
      <c r="A13" s="5" t="s">
        <v>40</v>
      </c>
      <c r="B13" s="6">
        <v>156</v>
      </c>
      <c r="C13" s="6">
        <v>50.3</v>
      </c>
      <c r="D13" s="6">
        <v>5</v>
      </c>
      <c r="E13" s="7">
        <f t="shared" si="0"/>
        <v>21</v>
      </c>
      <c r="F13" s="7">
        <f t="shared" si="1"/>
        <v>1056.3</v>
      </c>
      <c r="G13" s="6">
        <v>1100</v>
      </c>
    </row>
    <row r="14" spans="1:7" ht="16.8" x14ac:dyDescent="0.3">
      <c r="A14" s="5" t="s">
        <v>41</v>
      </c>
      <c r="B14" s="6">
        <v>136</v>
      </c>
      <c r="C14" s="6">
        <v>25</v>
      </c>
      <c r="D14" s="6">
        <v>6</v>
      </c>
      <c r="E14" s="7">
        <f t="shared" si="0"/>
        <v>25.200000000000003</v>
      </c>
      <c r="F14" s="7">
        <f t="shared" si="1"/>
        <v>630.00000000000011</v>
      </c>
      <c r="G14" s="6">
        <v>600</v>
      </c>
    </row>
    <row r="15" spans="1:7" ht="16.8" x14ac:dyDescent="0.3">
      <c r="A15" s="5" t="s">
        <v>42</v>
      </c>
      <c r="B15" s="6">
        <v>136</v>
      </c>
      <c r="C15" s="6">
        <v>45</v>
      </c>
      <c r="D15" s="6">
        <v>4</v>
      </c>
      <c r="E15" s="7">
        <f t="shared" si="0"/>
        <v>16.8</v>
      </c>
      <c r="F15" s="7">
        <f t="shared" si="1"/>
        <v>756</v>
      </c>
      <c r="G15" s="6">
        <v>920</v>
      </c>
    </row>
    <row r="16" spans="1:7" ht="16.8" x14ac:dyDescent="0.3">
      <c r="A16" s="5" t="s">
        <v>43</v>
      </c>
      <c r="B16" s="6">
        <v>134</v>
      </c>
      <c r="C16" s="6">
        <v>23</v>
      </c>
      <c r="D16" s="6">
        <v>6</v>
      </c>
      <c r="E16" s="7">
        <f t="shared" si="0"/>
        <v>25.200000000000003</v>
      </c>
      <c r="F16" s="7">
        <f t="shared" si="1"/>
        <v>579.6</v>
      </c>
      <c r="G16" s="6">
        <v>560</v>
      </c>
    </row>
    <row r="17" spans="1:7" ht="16.8" x14ac:dyDescent="0.3">
      <c r="A17" s="5" t="s">
        <v>44</v>
      </c>
      <c r="B17" s="6">
        <v>288</v>
      </c>
      <c r="C17" s="6">
        <v>90</v>
      </c>
      <c r="D17" s="6">
        <v>6</v>
      </c>
      <c r="E17" s="7">
        <f t="shared" si="0"/>
        <v>25.200000000000003</v>
      </c>
      <c r="F17" s="7">
        <f t="shared" si="1"/>
        <v>2268.0000000000005</v>
      </c>
      <c r="G17" s="6">
        <v>540</v>
      </c>
    </row>
    <row r="18" spans="1:7" ht="16.8" x14ac:dyDescent="0.3">
      <c r="A18" s="5" t="s">
        <v>45</v>
      </c>
      <c r="B18" s="6">
        <v>350</v>
      </c>
      <c r="C18" s="6">
        <v>100</v>
      </c>
      <c r="D18" s="6">
        <v>6</v>
      </c>
      <c r="E18" s="7">
        <f t="shared" si="0"/>
        <v>25.200000000000003</v>
      </c>
      <c r="F18" s="7">
        <f t="shared" si="1"/>
        <v>2520.0000000000005</v>
      </c>
      <c r="G18" s="6">
        <v>500</v>
      </c>
    </row>
    <row r="19" spans="1:7" ht="17.399999999999999" x14ac:dyDescent="0.3">
      <c r="A19" s="9" t="s">
        <v>46</v>
      </c>
      <c r="B19" s="6">
        <v>523.4</v>
      </c>
      <c r="C19" s="6">
        <v>70</v>
      </c>
      <c r="D19" s="6">
        <v>12</v>
      </c>
      <c r="E19" s="7">
        <f t="shared" si="0"/>
        <v>50.400000000000006</v>
      </c>
      <c r="F19" s="7">
        <f t="shared" si="1"/>
        <v>3528.0000000000005</v>
      </c>
      <c r="G19" s="6">
        <v>215</v>
      </c>
    </row>
    <row r="20" spans="1:7" ht="17.399999999999999" x14ac:dyDescent="0.3">
      <c r="A20" s="9" t="s">
        <v>47</v>
      </c>
      <c r="B20" s="6">
        <v>523.4</v>
      </c>
      <c r="C20" s="6">
        <v>91</v>
      </c>
      <c r="D20" s="6">
        <v>8</v>
      </c>
      <c r="E20" s="7">
        <f t="shared" si="0"/>
        <v>33.6</v>
      </c>
      <c r="F20" s="7">
        <f t="shared" si="1"/>
        <v>3057.6</v>
      </c>
      <c r="G20" s="6">
        <v>310</v>
      </c>
    </row>
    <row r="21" spans="1:7" ht="17.399999999999999" x14ac:dyDescent="0.3">
      <c r="A21" s="9" t="s">
        <v>48</v>
      </c>
      <c r="B21" s="6">
        <v>523</v>
      </c>
      <c r="C21" s="6">
        <v>108</v>
      </c>
      <c r="D21" s="6">
        <v>6</v>
      </c>
      <c r="E21" s="7">
        <f t="shared" si="0"/>
        <v>25.200000000000003</v>
      </c>
      <c r="F21" s="7">
        <f t="shared" si="1"/>
        <v>2721.6000000000004</v>
      </c>
      <c r="G21" s="6">
        <v>415</v>
      </c>
    </row>
    <row r="22" spans="1:7" ht="17.399999999999999" x14ac:dyDescent="0.3">
      <c r="A22" s="9"/>
      <c r="B22" s="6"/>
      <c r="C22" s="6"/>
      <c r="D22" s="6"/>
      <c r="E22" s="7">
        <f t="shared" si="0"/>
        <v>0</v>
      </c>
      <c r="F22" s="7">
        <f t="shared" si="1"/>
        <v>0</v>
      </c>
      <c r="G22" s="6"/>
    </row>
    <row r="23" spans="1:7" ht="17.399999999999999" x14ac:dyDescent="0.3">
      <c r="A23" s="9"/>
      <c r="B23" s="6"/>
      <c r="C23" s="6"/>
      <c r="D23" s="6"/>
      <c r="E23" s="7">
        <f t="shared" si="0"/>
        <v>0</v>
      </c>
      <c r="F23" s="7">
        <f t="shared" si="1"/>
        <v>0</v>
      </c>
      <c r="G23" s="6"/>
    </row>
    <row r="24" spans="1:7" ht="17.399999999999999" x14ac:dyDescent="0.3">
      <c r="A24" s="9"/>
      <c r="B24" s="6"/>
      <c r="C24" s="6"/>
      <c r="D24" s="6"/>
      <c r="E24" s="7">
        <f t="shared" si="0"/>
        <v>0</v>
      </c>
      <c r="F24" s="7">
        <f t="shared" si="1"/>
        <v>0</v>
      </c>
      <c r="G24" s="6"/>
    </row>
    <row r="25" spans="1:7" ht="17.399999999999999" x14ac:dyDescent="0.3">
      <c r="A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 Mass</vt:lpstr>
      <vt:lpstr>Motor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Rollo Tully</dc:creator>
  <cp:lastModifiedBy>Rollo Tully</cp:lastModifiedBy>
  <dcterms:created xsi:type="dcterms:W3CDTF">2015-06-05T18:19:34Z</dcterms:created>
  <dcterms:modified xsi:type="dcterms:W3CDTF">2023-11-27T13:10:18Z</dcterms:modified>
</cp:coreProperties>
</file>