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7795" windowHeight="14310"/>
  </bookViews>
  <sheets>
    <sheet name="Einzelauswertung" sheetId="2" r:id="rId1"/>
    <sheet name="Sheet3" sheetId="3" r:id="rId2"/>
    <sheet name="Sheet4" sheetId="4" r:id="rId3"/>
    <sheet name="Sheet5" sheetId="5" r:id="rId4"/>
  </sheets>
  <calcPr calcId="145621"/>
</workbook>
</file>

<file path=xl/calcChain.xml><?xml version="1.0" encoding="utf-8"?>
<calcChain xmlns="http://schemas.openxmlformats.org/spreadsheetml/2006/main">
  <c r="R16" i="2" l="1"/>
  <c r="Q16" i="2"/>
  <c r="N16" i="2"/>
  <c r="F16" i="2"/>
  <c r="C16" i="2"/>
  <c r="G16" i="2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" i="5"/>
  <c r="R3" i="3"/>
  <c r="D16" i="2"/>
  <c r="E16" i="2"/>
  <c r="H16" i="2"/>
  <c r="I16" i="2"/>
  <c r="J16" i="2"/>
  <c r="K16" i="2"/>
  <c r="L16" i="2"/>
  <c r="M16" i="2"/>
  <c r="O16" i="2"/>
  <c r="P16" i="2"/>
  <c r="C17" i="2" l="1"/>
  <c r="E19" i="2" s="1"/>
  <c r="E21" i="2" l="1"/>
  <c r="E22" i="2"/>
  <c r="E20" i="2"/>
  <c r="I20" i="2" l="1"/>
  <c r="E23" i="2"/>
  <c r="F19" i="2" s="1"/>
  <c r="F21" i="2" l="1"/>
  <c r="F20" i="2"/>
  <c r="F22" i="2"/>
</calcChain>
</file>

<file path=xl/sharedStrings.xml><?xml version="1.0" encoding="utf-8"?>
<sst xmlns="http://schemas.openxmlformats.org/spreadsheetml/2006/main" count="100" uniqueCount="45">
  <si>
    <t>I</t>
  </si>
  <si>
    <t>H</t>
  </si>
  <si>
    <t>P</t>
  </si>
  <si>
    <t>O</t>
  </si>
  <si>
    <t>romana.jakob@siemens.com</t>
  </si>
  <si>
    <t>Ja</t>
  </si>
  <si>
    <t>Täglich mehrere Stunden</t>
  </si>
  <si>
    <t>Ich dusche nicht länger als notwendig</t>
  </si>
  <si>
    <t>Zeitstempel</t>
  </si>
  <si>
    <t>E-Mail-Adresse</t>
  </si>
  <si>
    <t>Ich weiß, welche Geräte in meinem Haushalt die meiste Energie verbrauchen</t>
  </si>
  <si>
    <t>Es ist mir sehr wichtig, bei den Energiekosten zu sparen</t>
  </si>
  <si>
    <t>Ich achte beim Einkaufen auf die ökologische Herkunft von Produkten</t>
  </si>
  <si>
    <t>Nutzen Sie in Ihrer Wohnung Steuerungs- und Einstellungsmöglichkeiten? (z.B. Heizungsanlage programmiert, TV-Sender eingestellt, Timer-Funktionen genutzt)</t>
  </si>
  <si>
    <t>Programmieren Sie zumindest gelegentlich selbst in einer Programmiersprache?</t>
  </si>
  <si>
    <t>Reparieren Sie Schäden im Haushalt häufig selber, z.B. kleine elektrische Arbeiten an Lampen, Haushaltsgeräten?</t>
  </si>
  <si>
    <t>Wie häufig verwenden Sie einen Computer(Desktop Computer, PC, Laptop)?</t>
  </si>
  <si>
    <t>Wie häufig verwenden Sie das Internet insgesamt (zuhause, am Arbeitsplatz, unterwegs, in der Freizeit etc.)?</t>
  </si>
  <si>
    <t>Wofür verwenden Sie das Internet insgesamt (zuhause, am Arbeitsplatz, unterwegs, in der Freizeit etc.) häufig? Sie können mehrere Punkte ankreuzen</t>
  </si>
  <si>
    <t>Ich drehe immer das Licht ab, wenn ich einen Raum verlasse</t>
  </si>
  <si>
    <t>Ich vergesse häufig das Licht abzudrehen, wenn ich die Wohnung verlasse</t>
  </si>
  <si>
    <t>Es ist mir eher egal wie viele Lampen in der Wohnung eingeschaltet sind</t>
  </si>
  <si>
    <t>Wie würden Sie sich selbst am ehesten einstufen?</t>
  </si>
  <si>
    <t>Ich nehme mir Zeit, um mich mit dem Thema Energie auseinanderzusetzen</t>
  </si>
  <si>
    <t>Auswertung:</t>
  </si>
  <si>
    <t>Typen:</t>
  </si>
  <si>
    <t>Hedonist</t>
  </si>
  <si>
    <t>Professional</t>
  </si>
  <si>
    <t>Energietyp:</t>
  </si>
  <si>
    <t>Indifferent</t>
  </si>
  <si>
    <t>Optimierer</t>
  </si>
  <si>
    <t>Ich habe gerne möglichst viele Lampen eingeschaltet</t>
  </si>
  <si>
    <t>Programmieren Sie gelegentlich selbst in einer Programmiersprache?</t>
  </si>
  <si>
    <t>Wie häufig verwenden Sie einen Computer (Desktop Computer, PC, Laptop)?</t>
  </si>
  <si>
    <t>Wie häufig verwenden Sie das Internet insgesamt (zu Hause, am Arbeitsplatz, unterwegs, in der Freizeit etc.)?</t>
  </si>
  <si>
    <t>Wofür verwenden Sie das Internet insgesamt (zu Hause, am Arbeitsplatz, unterwegs, in der Freizeit etc.) häufig? (Mehrfachnennung möglich)</t>
  </si>
  <si>
    <t>Welche Geräte besitzen sie?</t>
  </si>
  <si>
    <t>Gaming/Spiele</t>
  </si>
  <si>
    <t>Smartphone, PC/Laptop, Tablet, TV, DVD-Player, TV-Receiver, Radio, CD-Player, HiFi-Anlage, MP3-Player, Drucker, Spielekonsole, Router, Mikrowelle, Geschirrspüler, Kühlschrank, Tiefkühlgerät, Waschmaschine, Wäschetrockner, Staubsauger</t>
  </si>
  <si>
    <t>alexander.schoerghuber@siemens.com</t>
  </si>
  <si>
    <t>Ja, würde ich, wenn ich welche hätte</t>
  </si>
  <si>
    <t>Informationen suchen (News, Informationen zu spezifischen Themen recherchieren, etc.), Streaming (Medien, Filme, Serien, Musik, etc.), Beruflich/zum Arbeiten</t>
  </si>
  <si>
    <t>Ich dusche oder bade gerne lange, das ist für mich Erholung und Genuss</t>
  </si>
  <si>
    <t>Smartphone, PC/Laptop, HiFi-Anlage, Drucker, Router, Backrohr, Kaffeemaschine, Dunstabzug, Geschirrspüler, Kühlschrank, Waschmaschine, Staubsauger</t>
  </si>
  <si>
    <t>Welche Geräte besitzen sie? (Für die Auswertung wird nur die Anzahl der Geräte verwendet)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</si>
</sst>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3" fillId="0" borderId="0" xfId="0" applyFont="1"/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9" fontId="0" fillId="0" borderId="0" xfId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Normal="100" workbookViewId="0">
      <selection activeCell="D1" sqref="D1"/>
    </sheetView>
  </sheetViews>
  <sheetFormatPr defaultRowHeight="12.75" x14ac:dyDescent="0.2"/>
  <cols>
    <col min="1" max="1" width="15.42578125" bestFit="1" customWidth="1"/>
    <col min="2" max="2" width="16.42578125" customWidth="1"/>
    <col min="3" max="3" width="18" customWidth="1"/>
    <col min="6" max="6" width="10.140625" customWidth="1"/>
    <col min="7" max="7" width="15.28515625" bestFit="1" customWidth="1"/>
    <col min="8" max="8" width="10.42578125" bestFit="1" customWidth="1"/>
  </cols>
  <sheetData>
    <row r="1" spans="1:24" ht="142.5" customHeight="1" thickBot="1" x14ac:dyDescent="0.25">
      <c r="A1" s="2" t="s">
        <v>8</v>
      </c>
      <c r="B1" s="2" t="s">
        <v>9</v>
      </c>
      <c r="C1" s="2" t="s">
        <v>23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t="s">
        <v>31</v>
      </c>
      <c r="Q1" s="4" t="s">
        <v>22</v>
      </c>
      <c r="R1" s="4" t="s">
        <v>44</v>
      </c>
      <c r="S1" s="2"/>
      <c r="T1" s="2"/>
      <c r="U1" s="2"/>
      <c r="V1" s="2"/>
      <c r="W1" s="2"/>
    </row>
    <row r="2" spans="1:24" ht="13.5" thickBot="1" x14ac:dyDescent="0.25"/>
    <row r="3" spans="1:24" ht="60" customHeight="1" thickBot="1" x14ac:dyDescent="0.25">
      <c r="A3" s="1">
        <v>43305.646828703706</v>
      </c>
      <c r="B3" s="2" t="s">
        <v>39</v>
      </c>
      <c r="C3" s="3">
        <v>3</v>
      </c>
      <c r="D3" s="3">
        <v>1</v>
      </c>
      <c r="E3" s="3">
        <v>3</v>
      </c>
      <c r="F3" s="3">
        <v>4</v>
      </c>
      <c r="G3" s="2" t="s">
        <v>40</v>
      </c>
      <c r="H3" s="2" t="s">
        <v>5</v>
      </c>
      <c r="I3" s="2" t="s">
        <v>5</v>
      </c>
      <c r="J3" s="2" t="s">
        <v>6</v>
      </c>
      <c r="K3" s="2" t="s">
        <v>6</v>
      </c>
      <c r="L3" s="2" t="s">
        <v>41</v>
      </c>
      <c r="M3" s="3">
        <v>2</v>
      </c>
      <c r="N3" s="3">
        <v>4</v>
      </c>
      <c r="O3" s="3">
        <v>2</v>
      </c>
      <c r="P3" s="3">
        <v>1</v>
      </c>
      <c r="Q3" s="2" t="s">
        <v>42</v>
      </c>
      <c r="R3" s="4">
        <v>20</v>
      </c>
      <c r="S3" s="2"/>
      <c r="T3" s="2"/>
      <c r="U3" s="2"/>
      <c r="V3" s="2"/>
      <c r="W3" s="2"/>
      <c r="X3" s="2"/>
    </row>
    <row r="16" spans="1:24" ht="14.25" x14ac:dyDescent="0.2">
      <c r="A16" t="s">
        <v>25</v>
      </c>
      <c r="C16" s="5" t="str">
        <f>IF(C3=1, "IP", IF(C3=2, "IP", IF(C3=3, "OH", IF(C3=4, "OH"))))</f>
        <v>OH</v>
      </c>
      <c r="D16" s="5" t="str">
        <f>IF(D3=1, "P", IF(D3=2, "I", IF(D3=3, "O", IF(D3=4, "H"))))</f>
        <v>P</v>
      </c>
      <c r="E16" s="5" t="str">
        <f>IF(E3=1, "O", IF(E3=2, "IP", IF(E3=3, "IP", IF(E3=4, "H"))))</f>
        <v>IP</v>
      </c>
      <c r="F16" s="5" t="str">
        <f>IF(F3=1, "OP", IF(F3=2, "OP", IF(F3=3, "IH", IF(F3=4, "IH"))))</f>
        <v>IH</v>
      </c>
      <c r="G16" s="5" t="str">
        <f>IF(G3="Ja","HP",IF(G3="Ja, würde ich, wenn ich welche hätte","HP","IO"))</f>
        <v>HP</v>
      </c>
      <c r="H16" s="5" t="str">
        <f>IF(H3="Ja","HP","IO")</f>
        <v>HP</v>
      </c>
      <c r="I16" s="5" t="str">
        <f>IF(I3="Ja","HP","IO")</f>
        <v>HP</v>
      </c>
      <c r="J16" s="5" t="str">
        <f>IF(J3="Einige Stunden pro Woche","IHO",IF(J3="Wenige Stunden pro Woche und seltener","I","IHPO"))</f>
        <v>IHPO</v>
      </c>
      <c r="K16" s="5" t="str">
        <f>IF(K3="Einige Stunden pro Woche","IO",IF(K3="Wenige Stunden pro Woche und seltener","IP","IHPO"))</f>
        <v>IHPO</v>
      </c>
      <c r="L16" s="5" t="str">
        <f>IF(L3="Streaming (Medien, Filme, Serien, Musik, etc.)","IHO",IF(L3="Gaming/Spiele","IHP","IHPO"))</f>
        <v>IHPO</v>
      </c>
      <c r="M16" s="5" t="str">
        <f>IF(M3=1, "P", IF(M3=2, "IO", IF(M3=3, "IO", IF(M3=4, "H"))))</f>
        <v>IO</v>
      </c>
      <c r="N16" s="5" t="str">
        <f>IF(N3=1, "H", IF(N3=2, "H", IF(N3=3, "HO", IF(N3=4, "IPO"))))</f>
        <v>IPO</v>
      </c>
      <c r="O16" s="5" t="str">
        <f>IF(O3=1, "HP", IF(O3=2, "HP", IF(O3=3, "HP", IF(O3=4, "IHPO"))))</f>
        <v>HP</v>
      </c>
      <c r="P16" s="5" t="str">
        <f>IF(P3=1, "HI", IF(P3=2, "HI", IF(P3=3, "HI", IF(P3=4, "IHPO"))))</f>
        <v>HI</v>
      </c>
      <c r="Q16" s="5" t="str">
        <f>IF(Q3="Ich dusche nicht länger als notwendig","P",IF(Q3="Ich dusche oder bade gerne lange, das ist für mich Erholung und Genuss","IHO","IHPO"))</f>
        <v>IHO</v>
      </c>
      <c r="R16" t="str">
        <f>IF(R3&lt;=10,"I",IF(R3&lt;=15,"IP",IF(R3&gt;16,"HOP")))</f>
        <v>HOP</v>
      </c>
    </row>
    <row r="17" spans="1:9" x14ac:dyDescent="0.2">
      <c r="A17" t="s">
        <v>24</v>
      </c>
      <c r="C17" t="str">
        <f>CONCATENATE(C16,D16,E16,F16,G16,H16,I16,J16,K16,L16,M16,N16,P16,Q16)</f>
        <v>OHPIPIHHPHPHPIHPOIHPOIHPOIOIPOHIIHO</v>
      </c>
    </row>
    <row r="19" spans="1:9" x14ac:dyDescent="0.2">
      <c r="C19" s="8" t="s">
        <v>29</v>
      </c>
      <c r="D19" t="s">
        <v>0</v>
      </c>
      <c r="E19">
        <f>LEN($C$17)-LEN(SUBSTITUTE($C$17,D19,""))</f>
        <v>9</v>
      </c>
      <c r="F19" s="9">
        <f>E19/$E$23</f>
        <v>0.25714285714285712</v>
      </c>
    </row>
    <row r="20" spans="1:9" x14ac:dyDescent="0.2">
      <c r="C20" s="8" t="s">
        <v>26</v>
      </c>
      <c r="D20" t="s">
        <v>1</v>
      </c>
      <c r="E20">
        <f>LEN($C$17)-LEN(SUBSTITUTE($C$17,D20,""))</f>
        <v>10</v>
      </c>
      <c r="F20" s="9">
        <f>E20/$E$23</f>
        <v>0.2857142857142857</v>
      </c>
      <c r="H20" t="s">
        <v>28</v>
      </c>
      <c r="I20" s="10" t="str">
        <f>LOOKUP(MAX(E19:E22),E19:E22,C19:C22)</f>
        <v>Hedonist</v>
      </c>
    </row>
    <row r="21" spans="1:9" x14ac:dyDescent="0.2">
      <c r="C21" s="8" t="s">
        <v>27</v>
      </c>
      <c r="D21" t="s">
        <v>2</v>
      </c>
      <c r="E21">
        <f>LEN($C$17)-LEN(SUBSTITUTE($C$17,D21,""))</f>
        <v>9</v>
      </c>
      <c r="F21" s="9">
        <f>E21/$E$23</f>
        <v>0.25714285714285712</v>
      </c>
    </row>
    <row r="22" spans="1:9" x14ac:dyDescent="0.2">
      <c r="C22" s="8" t="s">
        <v>30</v>
      </c>
      <c r="D22" s="6" t="s">
        <v>3</v>
      </c>
      <c r="E22" s="6">
        <f>LEN($C$17)-LEN(SUBSTITUTE($C$17,D22,""))</f>
        <v>7</v>
      </c>
      <c r="F22" s="9">
        <f>E22/$E$23</f>
        <v>0.2</v>
      </c>
    </row>
    <row r="23" spans="1:9" x14ac:dyDescent="0.2">
      <c r="E23" s="7">
        <f>SUM(E19:E22)</f>
        <v>35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R3" sqref="R3"/>
    </sheetView>
  </sheetViews>
  <sheetFormatPr defaultRowHeight="12.75" x14ac:dyDescent="0.2"/>
  <sheetData>
    <row r="1" spans="1:24" ht="255.75" thickBot="1" x14ac:dyDescent="0.25">
      <c r="A1" s="2" t="s">
        <v>8</v>
      </c>
      <c r="B1" s="2" t="s">
        <v>9</v>
      </c>
      <c r="C1" s="2" t="s">
        <v>23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32</v>
      </c>
      <c r="I1" s="2" t="s">
        <v>15</v>
      </c>
      <c r="J1" s="2" t="s">
        <v>33</v>
      </c>
      <c r="K1" s="2" t="s">
        <v>34</v>
      </c>
      <c r="L1" s="2" t="s">
        <v>35</v>
      </c>
      <c r="M1" s="2" t="s">
        <v>19</v>
      </c>
      <c r="N1" s="2" t="s">
        <v>20</v>
      </c>
      <c r="O1" s="2" t="s">
        <v>21</v>
      </c>
      <c r="P1" s="2" t="s">
        <v>31</v>
      </c>
      <c r="Q1" s="2" t="s">
        <v>22</v>
      </c>
      <c r="R1" s="4" t="s">
        <v>36</v>
      </c>
      <c r="S1" s="2"/>
      <c r="T1" s="2"/>
      <c r="U1" s="2"/>
      <c r="V1" s="2"/>
      <c r="W1" s="2"/>
      <c r="X1" s="2"/>
    </row>
    <row r="2" spans="1:24" ht="77.25" thickBot="1" x14ac:dyDescent="0.25">
      <c r="A2" s="1">
        <v>43305.631840277776</v>
      </c>
      <c r="B2" s="2" t="s">
        <v>4</v>
      </c>
      <c r="C2" s="3">
        <v>1</v>
      </c>
      <c r="D2" s="3">
        <v>1</v>
      </c>
      <c r="E2" s="3">
        <v>1</v>
      </c>
      <c r="F2" s="3">
        <v>1</v>
      </c>
      <c r="G2" s="2" t="s">
        <v>5</v>
      </c>
      <c r="H2" s="2" t="s">
        <v>5</v>
      </c>
      <c r="I2" s="2" t="s">
        <v>5</v>
      </c>
      <c r="J2" s="2" t="s">
        <v>6</v>
      </c>
      <c r="K2" s="2" t="s">
        <v>6</v>
      </c>
      <c r="L2" s="2" t="s">
        <v>37</v>
      </c>
      <c r="M2" s="3">
        <v>1</v>
      </c>
      <c r="N2" s="3">
        <v>2</v>
      </c>
      <c r="O2" s="3">
        <v>1</v>
      </c>
      <c r="P2" s="3">
        <v>2</v>
      </c>
      <c r="Q2" s="2" t="s">
        <v>7</v>
      </c>
      <c r="R2" s="4" t="s">
        <v>38</v>
      </c>
      <c r="S2" s="2"/>
      <c r="T2" s="2"/>
      <c r="U2" s="2"/>
      <c r="V2" s="2"/>
      <c r="W2" s="2"/>
      <c r="X2" s="2"/>
    </row>
    <row r="3" spans="1:24" x14ac:dyDescent="0.2">
      <c r="R3">
        <f>LEN(TRIM(R2))-LEN(SUBSTITUTE(TRIM(R2),",",""))+1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A3" sqref="A3:XFD3"/>
    </sheetView>
  </sheetViews>
  <sheetFormatPr defaultRowHeight="12.75" x14ac:dyDescent="0.2"/>
  <cols>
    <col min="1" max="1" width="15.42578125" bestFit="1" customWidth="1"/>
  </cols>
  <sheetData>
    <row r="1" spans="1:24" ht="255.75" thickBot="1" x14ac:dyDescent="0.25">
      <c r="A1" s="2" t="s">
        <v>8</v>
      </c>
      <c r="B1" s="2" t="s">
        <v>9</v>
      </c>
      <c r="C1" s="2" t="s">
        <v>23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32</v>
      </c>
      <c r="I1" s="2" t="s">
        <v>15</v>
      </c>
      <c r="J1" s="2" t="s">
        <v>33</v>
      </c>
      <c r="K1" s="2" t="s">
        <v>34</v>
      </c>
      <c r="L1" s="2" t="s">
        <v>35</v>
      </c>
      <c r="M1" s="2" t="s">
        <v>19</v>
      </c>
      <c r="N1" s="2" t="s">
        <v>20</v>
      </c>
      <c r="O1" s="2" t="s">
        <v>21</v>
      </c>
      <c r="P1" s="2" t="s">
        <v>31</v>
      </c>
      <c r="Q1" s="2" t="s">
        <v>22</v>
      </c>
      <c r="R1" s="4" t="s">
        <v>44</v>
      </c>
      <c r="S1" s="2"/>
      <c r="T1" s="2"/>
      <c r="U1" s="2"/>
      <c r="V1" s="2"/>
      <c r="W1" s="2"/>
      <c r="X1" s="2"/>
    </row>
    <row r="2" spans="1:24" ht="77.25" thickBot="1" x14ac:dyDescent="0.25">
      <c r="A2" s="1">
        <v>43305.631840277776</v>
      </c>
      <c r="B2" s="2" t="s">
        <v>4</v>
      </c>
      <c r="C2" s="3">
        <v>1</v>
      </c>
      <c r="D2" s="3">
        <v>1</v>
      </c>
      <c r="E2" s="3">
        <v>1</v>
      </c>
      <c r="F2" s="3">
        <v>1</v>
      </c>
      <c r="G2" s="2" t="s">
        <v>5</v>
      </c>
      <c r="H2" s="2" t="s">
        <v>5</v>
      </c>
      <c r="I2" s="2" t="s">
        <v>5</v>
      </c>
      <c r="J2" s="2" t="s">
        <v>6</v>
      </c>
      <c r="K2" s="2" t="s">
        <v>6</v>
      </c>
      <c r="L2" s="2" t="s">
        <v>37</v>
      </c>
      <c r="M2" s="3">
        <v>1</v>
      </c>
      <c r="N2" s="3">
        <v>2</v>
      </c>
      <c r="O2" s="3">
        <v>1</v>
      </c>
      <c r="P2" s="3">
        <v>2</v>
      </c>
      <c r="Q2" s="2" t="s">
        <v>7</v>
      </c>
      <c r="R2" s="4" t="s">
        <v>38</v>
      </c>
      <c r="S2" s="2"/>
      <c r="T2" s="2"/>
      <c r="U2" s="2"/>
      <c r="V2" s="2"/>
      <c r="W2" s="2"/>
      <c r="X2" s="2"/>
    </row>
    <row r="3" spans="1:24" ht="281.25" thickBot="1" x14ac:dyDescent="0.25">
      <c r="A3" s="1">
        <v>43305.646828703706</v>
      </c>
      <c r="B3" s="2" t="s">
        <v>39</v>
      </c>
      <c r="C3" s="3">
        <v>3</v>
      </c>
      <c r="D3" s="3">
        <v>1</v>
      </c>
      <c r="E3" s="3">
        <v>3</v>
      </c>
      <c r="F3" s="3">
        <v>4</v>
      </c>
      <c r="G3" s="2" t="s">
        <v>40</v>
      </c>
      <c r="H3" s="2" t="s">
        <v>5</v>
      </c>
      <c r="I3" s="2" t="s">
        <v>5</v>
      </c>
      <c r="J3" s="2" t="s">
        <v>6</v>
      </c>
      <c r="K3" s="2" t="s">
        <v>6</v>
      </c>
      <c r="L3" s="2" t="s">
        <v>41</v>
      </c>
      <c r="M3" s="3">
        <v>2</v>
      </c>
      <c r="N3" s="3">
        <v>4</v>
      </c>
      <c r="O3" s="3">
        <v>2</v>
      </c>
      <c r="P3" s="3">
        <v>1</v>
      </c>
      <c r="Q3" s="2" t="s">
        <v>42</v>
      </c>
      <c r="R3" s="4" t="s">
        <v>43</v>
      </c>
      <c r="S3" s="2"/>
      <c r="T3" s="2"/>
      <c r="U3" s="2"/>
      <c r="V3" s="2"/>
      <c r="W3" s="2"/>
      <c r="X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RowHeight="12.75" x14ac:dyDescent="0.2"/>
  <cols>
    <col min="1" max="1" width="34.5703125" bestFit="1" customWidth="1"/>
  </cols>
  <sheetData>
    <row r="1" spans="1:1" x14ac:dyDescent="0.2">
      <c r="A1" t="str">
        <f>Einzelauswertung!B:B</f>
        <v>E-Mail-Adresse</v>
      </c>
    </row>
    <row r="2" spans="1:1" x14ac:dyDescent="0.2">
      <c r="A2">
        <f>Einzelauswertung!B:B</f>
        <v>0</v>
      </c>
    </row>
    <row r="3" spans="1:1" x14ac:dyDescent="0.2">
      <c r="A3" t="str">
        <f>Einzelauswertung!B:B</f>
        <v>alexander.schoerghuber@siemens.com</v>
      </c>
    </row>
    <row r="4" spans="1:1" x14ac:dyDescent="0.2">
      <c r="A4">
        <f>Einzelauswertung!B:B</f>
        <v>0</v>
      </c>
    </row>
    <row r="5" spans="1:1" x14ac:dyDescent="0.2">
      <c r="A5">
        <f>Einzelauswertung!B:B</f>
        <v>0</v>
      </c>
    </row>
    <row r="6" spans="1:1" x14ac:dyDescent="0.2">
      <c r="A6">
        <f>Einzelauswertung!B:B</f>
        <v>0</v>
      </c>
    </row>
    <row r="7" spans="1:1" x14ac:dyDescent="0.2">
      <c r="A7">
        <f>Einzelauswertung!B:B</f>
        <v>0</v>
      </c>
    </row>
    <row r="8" spans="1:1" x14ac:dyDescent="0.2">
      <c r="A8">
        <f>Einzelauswertung!B:B</f>
        <v>0</v>
      </c>
    </row>
    <row r="9" spans="1:1" x14ac:dyDescent="0.2">
      <c r="A9">
        <f>Einzelauswertung!B:B</f>
        <v>0</v>
      </c>
    </row>
    <row r="10" spans="1:1" x14ac:dyDescent="0.2">
      <c r="A10">
        <f>Einzelauswertung!B:B</f>
        <v>0</v>
      </c>
    </row>
    <row r="11" spans="1:1" x14ac:dyDescent="0.2">
      <c r="A11">
        <f>Einzelauswertung!B:B</f>
        <v>0</v>
      </c>
    </row>
    <row r="12" spans="1:1" x14ac:dyDescent="0.2">
      <c r="A12">
        <f>Einzelauswertung!B:B</f>
        <v>0</v>
      </c>
    </row>
    <row r="13" spans="1:1" x14ac:dyDescent="0.2">
      <c r="A13">
        <f>Einzelauswertung!B:B</f>
        <v>0</v>
      </c>
    </row>
    <row r="14" spans="1:1" x14ac:dyDescent="0.2">
      <c r="A14">
        <f>Einzelauswertung!B:B</f>
        <v>0</v>
      </c>
    </row>
    <row r="15" spans="1:1" x14ac:dyDescent="0.2">
      <c r="A15">
        <f>Einzelauswertung!B:B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Einzelauswertung</vt:lpstr>
      <vt:lpstr>Sheet3</vt:lpstr>
      <vt:lpstr>Sheet4</vt:lpstr>
      <vt:lpstr>Sheet5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z003dpsr</dc:creator>
  <cp:lastModifiedBy>z003dpsr</cp:lastModifiedBy>
  <dcterms:created xsi:type="dcterms:W3CDTF">2018-07-23T15:37:37Z</dcterms:created>
  <dcterms:modified xsi:type="dcterms:W3CDTF">2018-07-24T16:12:56Z</dcterms:modified>
</cp:coreProperties>
</file>