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Общее" sheetId="3" r:id="rId1"/>
    <sheet name="Константы" sheetId="2" r:id="rId2"/>
    <sheet name="Парметры" sheetId="1" r:id="rId3"/>
    <sheet name="Виджеты" sheetId="8" r:id="rId4"/>
    <sheet name="Справка" sheetId="4" r:id="rId5"/>
  </sheets>
  <calcPr calcId="145621" refMode="R1C1"/>
</workbook>
</file>

<file path=xl/calcChain.xml><?xml version="1.0" encoding="utf-8"?>
<calcChain xmlns="http://schemas.openxmlformats.org/spreadsheetml/2006/main">
  <c r="C103" i="8" l="1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3" i="8"/>
  <c r="C79" i="8"/>
  <c r="C75" i="8"/>
  <c r="C74" i="8"/>
  <c r="C73" i="8"/>
  <c r="C72" i="8"/>
  <c r="C71" i="8"/>
  <c r="C70" i="8"/>
  <c r="C69" i="8"/>
  <c r="C68" i="8"/>
  <c r="C65" i="8"/>
  <c r="C61" i="8"/>
  <c r="C60" i="8"/>
  <c r="C59" i="8"/>
  <c r="C57" i="8"/>
  <c r="C56" i="8"/>
  <c r="C55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3" i="8"/>
  <c r="C29" i="8"/>
  <c r="C25" i="8"/>
  <c r="C24" i="8"/>
  <c r="C23" i="8"/>
  <c r="C22" i="8"/>
  <c r="C21" i="8"/>
  <c r="C20" i="8"/>
  <c r="C19" i="8"/>
  <c r="C18" i="8"/>
  <c r="C15" i="8"/>
  <c r="C11" i="8"/>
  <c r="C10" i="8"/>
  <c r="C9" i="8"/>
  <c r="C7" i="8"/>
  <c r="C6" i="8"/>
  <c r="C5" i="8"/>
  <c r="C2" i="8"/>
  <c r="J14" i="1"/>
  <c r="J13" i="1"/>
  <c r="J3" i="1"/>
  <c r="J4" i="1"/>
  <c r="J5" i="1"/>
  <c r="C58" i="8" s="1"/>
  <c r="J6" i="1"/>
  <c r="J7" i="1"/>
  <c r="J8" i="1"/>
  <c r="J9" i="1"/>
  <c r="C62" i="8" s="1"/>
  <c r="J10" i="1"/>
  <c r="C13" i="8" s="1"/>
  <c r="J11" i="1"/>
  <c r="C14" i="8" s="1"/>
  <c r="J12" i="1"/>
  <c r="J15" i="1"/>
  <c r="J16" i="1"/>
  <c r="J17" i="1"/>
  <c r="J18" i="1"/>
  <c r="J19" i="1"/>
  <c r="J20" i="1"/>
  <c r="J21" i="1"/>
  <c r="J22" i="1"/>
  <c r="J23" i="1"/>
  <c r="J24" i="1"/>
  <c r="C77" i="8" s="1"/>
  <c r="J25" i="1"/>
  <c r="C28" i="8" s="1"/>
  <c r="J26" i="1"/>
  <c r="J27" i="1"/>
  <c r="C30" i="8" s="1"/>
  <c r="J28" i="1"/>
  <c r="C81" i="8" s="1"/>
  <c r="J29" i="1"/>
  <c r="C82" i="8" s="1"/>
  <c r="J30" i="1"/>
  <c r="J31" i="1"/>
  <c r="C84" i="8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B3" i="8" s="1"/>
  <c r="C32" i="8" l="1"/>
  <c r="C78" i="8"/>
  <c r="C34" i="8"/>
  <c r="C80" i="8"/>
  <c r="C27" i="8"/>
  <c r="C31" i="8"/>
  <c r="C12" i="8"/>
  <c r="C63" i="8"/>
  <c r="C64" i="8"/>
  <c r="C8" i="8"/>
</calcChain>
</file>

<file path=xl/sharedStrings.xml><?xml version="1.0" encoding="utf-8"?>
<sst xmlns="http://schemas.openxmlformats.org/spreadsheetml/2006/main" count="774" uniqueCount="261">
  <si>
    <t>БКЗ-27</t>
  </si>
  <si>
    <t>Канал 1</t>
  </si>
  <si>
    <t>Устройство</t>
  </si>
  <si>
    <t>Молуль</t>
  </si>
  <si>
    <t>Категория</t>
  </si>
  <si>
    <t>ВКЛ/ВЫКЛ</t>
  </si>
  <si>
    <t>Исправность</t>
  </si>
  <si>
    <t>Короткое замыкание</t>
  </si>
  <si>
    <t>Перегрузка</t>
  </si>
  <si>
    <t>Отказ выхода</t>
  </si>
  <si>
    <t>Отказ нагрузки</t>
  </si>
  <si>
    <t>Состояние устройства</t>
  </si>
  <si>
    <t>Ток канала</t>
  </si>
  <si>
    <t>Тип</t>
  </si>
  <si>
    <t>Заводской номер</t>
  </si>
  <si>
    <t>Версия ПО</t>
  </si>
  <si>
    <t>Наработка</t>
  </si>
  <si>
    <t>Значение</t>
  </si>
  <si>
    <t>EEC</t>
  </si>
  <si>
    <t>Описание</t>
  </si>
  <si>
    <t>0b</t>
  </si>
  <si>
    <t>Кодировка</t>
  </si>
  <si>
    <t>000</t>
  </si>
  <si>
    <t>NOC</t>
  </si>
  <si>
    <t>010</t>
  </si>
  <si>
    <t>0001101</t>
  </si>
  <si>
    <t>SrcF13</t>
  </si>
  <si>
    <t>RSD</t>
  </si>
  <si>
    <t>LCL</t>
  </si>
  <si>
    <t>PVT</t>
  </si>
  <si>
    <t>0</t>
  </si>
  <si>
    <t>Бит RSD</t>
  </si>
  <si>
    <t>Бит LCL</t>
  </si>
  <si>
    <t>Бит PVT</t>
  </si>
  <si>
    <t>0110</t>
  </si>
  <si>
    <t>SSCDC</t>
  </si>
  <si>
    <t>Подсистема постоянного тока (60)</t>
  </si>
  <si>
    <t>UN1</t>
  </si>
  <si>
    <t>БКЗ-27 №1</t>
  </si>
  <si>
    <t>00001</t>
  </si>
  <si>
    <t>UN2</t>
  </si>
  <si>
    <t>БКЗ-27 №2</t>
  </si>
  <si>
    <t>UN3</t>
  </si>
  <si>
    <t>БКЗ-27 №3</t>
  </si>
  <si>
    <t>UN4</t>
  </si>
  <si>
    <t>БКЗ-27 №4</t>
  </si>
  <si>
    <t>UN5</t>
  </si>
  <si>
    <t>БКЗ-27 №5</t>
  </si>
  <si>
    <t>UN6</t>
  </si>
  <si>
    <t>БКЗ-27 №6</t>
  </si>
  <si>
    <t>UN7</t>
  </si>
  <si>
    <t>БКЗ-27 №7</t>
  </si>
  <si>
    <t>UN8</t>
  </si>
  <si>
    <t>БКЗ-27 №8</t>
  </si>
  <si>
    <t>UN9</t>
  </si>
  <si>
    <t>БКЗ-27 №9</t>
  </si>
  <si>
    <t>UN10</t>
  </si>
  <si>
    <t>БКЗ-27 №10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</si>
  <si>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</si>
  <si>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</si>
  <si>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</si>
  <si>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</si>
  <si>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</si>
  <si>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</si>
  <si>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</si>
  <si>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</si>
  <si>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</si>
  <si>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1</t>
  </si>
  <si>
    <t>Управление включением/отключением</t>
  </si>
  <si>
    <t>Команда «Сброс защиты»</t>
  </si>
  <si>
    <t>Состояние каналов «Исправен/Отказ»</t>
  </si>
  <si>
    <t>Состояние каналов «Вкл/Откл»</t>
  </si>
  <si>
    <t>Признак «Короткое замыкание»</t>
  </si>
  <si>
    <t>Признак «Перегрузка»</t>
  </si>
  <si>
    <t>Признак «Отказ выхода»</t>
  </si>
  <si>
    <t>Признак «Отказ нагрузки»</t>
  </si>
  <si>
    <t>Данные «Ток канала»</t>
  </si>
  <si>
    <t>Запрос данных об изделии</t>
  </si>
  <si>
    <t>01011</t>
  </si>
  <si>
    <t>01100</t>
  </si>
  <si>
    <t>01101</t>
  </si>
  <si>
    <t>01111</t>
  </si>
  <si>
    <t>10111</t>
  </si>
  <si>
    <t># Коды объектов данных</t>
  </si>
  <si>
    <t>Source FID = 13 «Электрическая мощность»</t>
  </si>
  <si>
    <t># Номера блоков</t>
  </si>
  <si>
    <t>СБРЗАЩ</t>
  </si>
  <si>
    <t>ИСПР</t>
  </si>
  <si>
    <t>ВКЛУПР</t>
  </si>
  <si>
    <t>ВКЛСОСТ</t>
  </si>
  <si>
    <t>КЗ</t>
  </si>
  <si>
    <t>ПЕРЕГР</t>
  </si>
  <si>
    <t>ОТКВЫХ</t>
  </si>
  <si>
    <t>ОТКНАГР</t>
  </si>
  <si>
    <t>СОСТ</t>
  </si>
  <si>
    <t>ТОК</t>
  </si>
  <si>
    <t>ДИЗД</t>
  </si>
  <si>
    <t>Канал 28</t>
  </si>
  <si>
    <t>Номер</t>
  </si>
  <si>
    <t>USHORT {1}</t>
  </si>
  <si>
    <t>USHORT {28}</t>
  </si>
  <si>
    <t>Имя</t>
  </si>
  <si>
    <t>Отказ Uвх</t>
  </si>
  <si>
    <t>ТМС</t>
  </si>
  <si>
    <t>110</t>
  </si>
  <si>
    <t>Логический канал для искл. случая</t>
  </si>
  <si>
    <t>Логический канал для штатной работы</t>
  </si>
  <si>
    <t>Логический канал для тестирования</t>
  </si>
  <si>
    <t>Галочка</t>
  </si>
  <si>
    <t>[UN1]</t>
  </si>
  <si>
    <t>Текущее устройство</t>
  </si>
  <si>
    <t>#Логические каналы</t>
  </si>
  <si>
    <t>Логические каналы</t>
  </si>
  <si>
    <t>Общее</t>
  </si>
  <si>
    <t>Номера блоков</t>
  </si>
  <si>
    <t>Коды объектов данных</t>
  </si>
  <si>
    <t>#Общее</t>
  </si>
  <si>
    <t>001</t>
  </si>
  <si>
    <t>Label</t>
  </si>
  <si>
    <t>Информационный_кадр</t>
  </si>
  <si>
    <t>Состояние устройства периодическое</t>
  </si>
  <si>
    <t>Состояние устройства апериодическое</t>
  </si>
  <si>
    <t>UNcur</t>
  </si>
  <si>
    <t># Идентификатор канала резервирования</t>
  </si>
  <si>
    <t>RCI1</t>
  </si>
  <si>
    <t>RCI2</t>
  </si>
  <si>
    <t>Основной</t>
  </si>
  <si>
    <t>Резервный</t>
  </si>
  <si>
    <t>01</t>
  </si>
  <si>
    <t>10</t>
  </si>
  <si>
    <t xml:space="preserve">Label;
//Зачение: 0 = цвет:зеленый|текст:готов; 
//Зачение: 1 = цвет:оранжевый|текст:ошибка подключения;
//Зачение: 3 = цвет:красный|текст:не готов;  </t>
  </si>
  <si>
    <t>//Labels(Запрашивающий кадр.Ответ.Данные)</t>
  </si>
  <si>
    <t>//Кнопки("Наработка и номер", "Версия");
//Обработчик("Наработка и номер"): Запрашивающий кадр. //Переменные.наработкаИномер = 1;
//Обработчик("Версия"): Запрашивающий кадр.Переменные. Версия = 1;</t>
  </si>
  <si>
    <t>Исправность все периодический</t>
  </si>
  <si>
    <t>Перегрузка все периодический</t>
  </si>
  <si>
    <t>Отказ выхода все периодический</t>
  </si>
  <si>
    <t>Отказ нагрузки все периодический</t>
  </si>
  <si>
    <t>Перегрузка все апериодический</t>
  </si>
  <si>
    <t>Отказ выхода все апериодический</t>
  </si>
  <si>
    <t>Отказ нагрузки все апериодический</t>
  </si>
  <si>
    <t>Управление каналом</t>
  </si>
  <si>
    <t>УПРКАН</t>
  </si>
  <si>
    <t>Управление конкретным каналом</t>
  </si>
  <si>
    <t>11000</t>
  </si>
  <si>
    <t>Edit Edit1;
Галочка Галочка1 "ВКЛ";
Button кнопка "Отправить";
Обработчик кнопка nomer = Edit1; 
Обработчик кнопка value = Галочка1;</t>
  </si>
  <si>
    <t>Переменные</t>
  </si>
  <si>
    <t>Запрашивающий_кадр</t>
  </si>
  <si>
    <t>bool наработкаИномер; 
bool Версия;</t>
  </si>
  <si>
    <t>int nomer; 
int value;</t>
  </si>
  <si>
    <t>Синтаксис:</t>
  </si>
  <si>
    <t>Команды разделены ;</t>
  </si>
  <si>
    <t>Команды состоят из слов, разделены пробелами</t>
  </si>
  <si>
    <t>Button кнопка "Отправить";</t>
  </si>
  <si>
    <t>ULONG {0}</t>
  </si>
  <si>
    <t>USHORT {0}</t>
  </si>
  <si>
    <t>bool {0}</t>
  </si>
  <si>
    <t>bool {1}</t>
  </si>
  <si>
    <t>ВКЛ/ВЫКЛ инфо пер-й</t>
  </si>
  <si>
    <t>ВКЛ/ВЫКЛ инфо апер-й</t>
  </si>
  <si>
    <t>ВКЛ/ВЫКЛ упр пер-й</t>
  </si>
  <si>
    <t>ВКЛ/ВЫКЛ упр апер-й</t>
  </si>
  <si>
    <t>КЗ инфо пер-й</t>
  </si>
  <si>
    <t>КЗ инфо апер-й</t>
  </si>
  <si>
    <t>КЗ сброс пер-й</t>
  </si>
  <si>
    <t>КЗ сброс апер-й</t>
  </si>
  <si>
    <t>Кадр</t>
  </si>
  <si>
    <t>Управляющий_кадр</t>
  </si>
  <si>
    <t>Ток канала запрос</t>
  </si>
  <si>
    <t>Ток канала ответ</t>
  </si>
  <si>
    <t>Ответный_кадр</t>
  </si>
  <si>
    <t>Данные об изделии запрос</t>
  </si>
  <si>
    <t>Данные об изделии ответ</t>
  </si>
  <si>
    <t>Для всех подсистем</t>
  </si>
  <si>
    <t>0000</t>
  </si>
  <si>
    <t>SSCall</t>
  </si>
  <si>
    <t>UNall</t>
  </si>
  <si>
    <t>Для блокв всех номеров</t>
  </si>
  <si>
    <t>00000</t>
  </si>
  <si>
    <t>Управление каналом широковещательный</t>
  </si>
  <si>
    <t>RCIcur</t>
  </si>
  <si>
    <t>Идентификатор канала</t>
  </si>
  <si>
    <t>Текущий</t>
  </si>
  <si>
    <t>Эмулятор</t>
  </si>
  <si>
    <t>Тип объявления</t>
  </si>
  <si>
    <t>Эмулятор 1</t>
  </si>
  <si>
    <t>Эмулятор 2</t>
  </si>
  <si>
    <t>Начальные настройки</t>
  </si>
  <si>
    <t>Сервис</t>
  </si>
  <si>
    <t>Сервис 1</t>
  </si>
  <si>
    <t>Сервис 2</t>
  </si>
  <si>
    <t>Канал CAN</t>
  </si>
  <si>
    <t>Эмулятор 1; Эмулятор 2;</t>
  </si>
  <si>
    <t>Версия файла</t>
  </si>
  <si>
    <t>ID: [ТМС][SrcF13][RSD][LCL][PVT][SSCDC][UNcur][ТОК][RCIcur];
Сервис наработкаИномер = Data[0][0]; Версия = Data[0][1];
Эмулятор if(наработкаИномер == 1) Data[0,3] = Параметр(Имя == Заводской номер);
Эмулятор if(наработкаИномер == 1) Data[4,7] = Параметр(Имя == Наработка);
Эмулятор if(Версия == 1) Data[0,3] = Параметр(Имя == Версия ПО);</t>
  </si>
  <si>
    <t>ID: [NOC][SrcF13][RSD][LCL][PVT][SSCDC][UNcur][ИСПР][RCIcur];
Data = Параметр(Имя == "Исправность");</t>
  </si>
  <si>
    <t>ID: [NOC][SrcF13][RSD][LCL][PVT][SSCDC][UNcur][ПЕРЕГР][RCIcur];
Data = Параметр(Имя == "Перегрузка");</t>
  </si>
  <si>
    <t>ID: [EEC][SrcF13][RSD][LCL][PVT][SSCDC][UNcur][ПЕРЕГР][RCIcur];
Data = Параметр(Имя == "Перегрузка");</t>
  </si>
  <si>
    <t>ID: [NOC][SrcF13][RSD][LCL][PVT][SSCDC][UNcur][ОТКВЫХ][RCIcur];
Data = Параметр(Имя == "Отказ выхода");</t>
  </si>
  <si>
    <t>ID: [EEC][SrcF13][RSD][LCL][PVT][SSCDC][UNcur][ОТКВЫХ][RCIcur];
Data = Параметр(Имя == "Отказ выхода");</t>
  </si>
  <si>
    <t>ID: [NOC][SrcF13][RSD][LCL][PVT][SSCDC][UNcur][ОТКНАГР][RCIcur];
Data = Параметр(Имя == "Отказ нагрузки");</t>
  </si>
  <si>
    <t>ID: [EEC][SrcF13][RSD][LCL][PVT][SSCDC][UNcur][ОТКНАГР][RCIcur];
Data = Параметр(Имя == "Отказ нагрузки");</t>
  </si>
  <si>
    <t>Синхронизаиция</t>
  </si>
  <si>
    <t>???</t>
  </si>
  <si>
    <t>Константа</t>
  </si>
  <si>
    <t>Параметр</t>
  </si>
  <si>
    <t>УстановитьКонстанту RCIcur = RCI1</t>
  </si>
  <si>
    <t>УстановитьКонстанту RCIcur = RCI2</t>
  </si>
  <si>
    <t>id</t>
  </si>
  <si>
    <t>Виджет</t>
  </si>
  <si>
    <t>Сцепить</t>
  </si>
  <si>
    <t>Описание параметра</t>
  </si>
  <si>
    <t>Отображение</t>
  </si>
  <si>
    <t>Управление</t>
  </si>
  <si>
    <t xml:space="preserve">БКЗ-27   Заводской номер ULONG {0} </t>
  </si>
  <si>
    <t>//поиск id по описанию</t>
  </si>
  <si>
    <t>//поиск описания по id</t>
  </si>
  <si>
    <t>Окно</t>
  </si>
  <si>
    <t>Эмулятор 1 А</t>
  </si>
  <si>
    <t>Эмулятор 1 Б</t>
  </si>
  <si>
    <t>Сервис 1 А</t>
  </si>
  <si>
    <t>Сервис 1 Б</t>
  </si>
  <si>
    <t>Тип окна</t>
  </si>
  <si>
    <t>Типы данных:</t>
  </si>
  <si>
    <t xml:space="preserve">vector&lt;byte&gt; </t>
  </si>
  <si>
    <t>vector&lt;int&gt;</t>
  </si>
  <si>
    <t>vector&lt;bool&gt;</t>
  </si>
  <si>
    <t>int</t>
  </si>
  <si>
    <t>ULONG</t>
  </si>
  <si>
    <t>USHORT</t>
  </si>
  <si>
    <t>bool</t>
  </si>
  <si>
    <t>text</t>
  </si>
  <si>
    <t>binCode</t>
  </si>
  <si>
    <t>ГалочкиИКнопка Виджет1
                "1" "28"
                "Отправить";</t>
  </si>
  <si>
    <t>Button b1 "Отправить";</t>
  </si>
  <si>
    <t>Edit e1; Edit e2; Edit e3; Edit e4;
Button b1 "Запросить";
Обработчик b1 numbers = clear;
Обработчик b1 numbers += e1;
Обработчик b1 numbers += e2;
Обработчик b1 numbers += e3;
Обработчик b1 numbers += e4;</t>
  </si>
  <si>
    <t>Buttons b1 "0" "1"</t>
  </si>
  <si>
    <t>EditButton b1 "Установить"</t>
  </si>
  <si>
    <t>Buttons b1 "0" "1" "3"</t>
  </si>
  <si>
    <t>Параметр* pSostUstr {"Состояние устройства"};
Параметр* ptOtkUvh {"Отказ Uвх"};</t>
  </si>
  <si>
    <t>EditButton eb1 "Установить"</t>
  </si>
  <si>
    <t>vector&lt;byte&gt; numbers;
Параметр* tokOtvet 
{"Ток канала ответ"};</t>
  </si>
  <si>
    <t>vector&lt;byte&gt; numbers;
Параметр* tokZapros 
{"Ток канала запрос"};</t>
  </si>
  <si>
    <t>ID: [NOC][SrcF13][RSD][LCL][PVT][SSCDC][UNcur][СОСТ][RCIcur];
Эмулятор Data[0][0,1] = pSostUstr;
Эмулятор Data[0][2] = ptOtkUvh;
Сервис pSostUstr = Data[0][0,1];
Сервис ptOtkUvh = Data[0][2];</t>
  </si>
  <si>
    <t>ID: [EEC][SrcF13][RSD][LCL][PVT][SSCDC][UNcur][СОСТ][RCIcur];
Эмулятор Data[0][0,1] = pSostUstr;
Эмулятор Data[0][2] = ptOtkUvh;
Сервис pSostUstr = Data[0][0,1];
Сервис ptOtkUvh = Data[0][2];</t>
  </si>
  <si>
    <t>ID: [ТМС][SrcF13][RSD][LCL][PVT][SSCDC][UNcur][ТОК][RCIcur];
//Эмулятор Лог numbers;
Эмулятор Data[0,1] = ПоискПараметраВМодулеНомер "Ток канала" numbers[0];
Эмулятор Data[2,3] = ПоискПараметраВМодулеНомер "Ток канала" numbers[1];
Эмулятор Data[4,5] = ПоискПараметраВМодулеНомер "Ток канала" numbers[2];
Эмулятор Data[6,7] = ПоискПараметраВМодулеНомер "Ток канала" numbers[3];
Сервис numbers = tokZapros.numbers;
//Сервис Лог numbers;
Сервис ПоискПараметраВМодулеНомер "Ток канала" numbers[0] = Data[0,1];
Сервис ПоискПараметраВМодулеНомер "Ток канала" numbers[1] = Data[2,3];
Сервис ПоискПараметраВМодулеНомер "Ток канала" numbers[2] = Data[4,5];
Сервис ПоискПараметраВМодулеНомер "Ток канала" numbers[3] = Data[6,7];</t>
  </si>
  <si>
    <r>
      <rPr>
        <sz val="11"/>
        <rFont val="Calibri"/>
        <family val="2"/>
        <charset val="204"/>
        <scheme val="minor"/>
      </rPr>
      <t>ID: [ТМС][SrcF13][RSD][LCL][PVT][SSCDC][UNcur][ТОК][RCIcur];
Сервис Data = numbers;
//Сервис Лог numbers;</t>
    </r>
    <r>
      <rPr>
        <sz val="11"/>
        <color rgb="FFFF000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Эмулятор tokOtvet.numbers = Data[0,1,2,3];
Эмулятор ОтправитьКадр tokOtvet;</t>
    </r>
  </si>
  <si>
    <t>ID: [EEC][SrcF13][RSD][LCL][PVT][SSCDC][UNcur][ВКЛСОСТ][RCIcur];
Эмулятор Data = ПоискПараметров "ВКЛ/ВЫКЛ";
Сервис  ПоискПараметров "ВКЛ/ВЫКЛ" = Data[][0,1];</t>
  </si>
  <si>
    <t>ID: [NOC][SrcF13][RSD][LCL][PVT][SSCDC][UNcur][ВКЛСОСТ][RCIcur];
Эмулятор Data = ПоискПараметров "ВКЛ/ВЫКЛ";
Сервис  ПоискПараметров "ВКЛ/ВЫКЛ" = Data[][0,1];</t>
  </si>
  <si>
    <t>ID: [EEC][SrcF13][RSD][LCL][PVT][SSCDC|SSCall][UNcur|UNall][ВКЛУПР][RCIcur];
Сервис Data = Виджет1;
Эмулятор ПоискПараметров "ВКЛ/ВЫКЛ" = Data[][0,1];</t>
  </si>
  <si>
    <t>ID: [NOC][SrcF13][RSD][LCL][PVT][SSCDC|SSCall][UNcur|UNall][ВКЛУПР][RCIcur];
Сервис Data = Виджет1;
Эмулятор ПоискПараметров "ВКЛ/ВЫКЛ" = Data[][0,1];</t>
  </si>
  <si>
    <t>Привязка к объекту</t>
  </si>
  <si>
    <t>ID: [EEC][SrcF13][RSD][LCL][PVT][SSCDC|SSCall][UNcur|UNall][УПРКАН][RCIcur];
Сервис Data[0] = nomer;
Сервис Data[1] = value;
Эмулятор ПоискПараметраВМодулеНомер "ВКЛ/ВЫКЛ" Data[0] = Data[1]</t>
  </si>
  <si>
    <t>ID: [EEC][SrcF13][RSD][LCL][PVT][SSCall][UNall][УПРКАН][RCIcur];
Сервис Data[0] = nomer;
Сервис Data[1] = value;
Эмулятор ПоискПараметраВМодулеНомер "ВКЛ/ВЫКЛ" Data[0] = Data[1]</t>
  </si>
  <si>
    <t>ID: [EEC][SrcF13][RSD][LCL][PVT][SSCDC][UNcur][КЗ][RCIcur];
Эмулятор Data = ПоискПараметров "Короткое замыкание";
Сервис  ПоискПараметров "Короткое замыкание" = Data[][0,1];</t>
  </si>
  <si>
    <t>ID: [NOC][SrcF13][RSD][LCL][PVT][SSCDC][UNcur][КЗ][RCIcur];
Эмулятор Data = ПоискПараметров "Короткое замыкание";
Сервис  ПоискПараметров "Короткое замыкание" = Data[][0,1];</t>
  </si>
  <si>
    <r>
      <t>ID: [EEC][SrcF13][RSD][LCL][PVT][SSCDC][UNcur][СБРЗАЩ][RCIcur];
//</t>
    </r>
    <r>
      <rPr>
        <sz val="11"/>
        <color rgb="FF0070C0"/>
        <rFont val="Calibri"/>
        <family val="2"/>
        <charset val="204"/>
        <scheme val="minor"/>
      </rPr>
      <t>Сервис Data[0][0] = 1;
//Эмулятор if(Data[0][0] == 1) ПоискПараметров "Короткое замыкание" = 0;</t>
    </r>
  </si>
  <si>
    <r>
      <t>ID: [NOC][SrcF13][RSD][LCL][PVT][SSCDC][UNcur][СБРЗАЩ][RCIcur];
if(Data[0][0] == 1)
//</t>
    </r>
    <r>
      <rPr>
        <sz val="11"/>
        <rFont val="Calibri"/>
        <family val="2"/>
        <charset val="204"/>
        <scheme val="minor"/>
      </rPr>
      <t>Сервис Data[0][0] = 1;</t>
    </r>
    <r>
      <rPr>
        <sz val="11"/>
        <color rgb="FFFF0000"/>
        <rFont val="Calibri"/>
        <family val="2"/>
        <charset val="204"/>
        <scheme val="minor"/>
      </rPr>
      <t xml:space="preserve">
//Эмулятор if(Data[0][0] == 1) ПоискПараметров "Короткое замыкание" = 0 Всем;</t>
    </r>
  </si>
  <si>
    <t>//Button b1 "Отправить";</t>
  </si>
  <si>
    <t>//Эмулятор</t>
  </si>
  <si>
    <t>//Окно</t>
  </si>
  <si>
    <t>//Сервис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</si>
</sst>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9" sqref="A9"/>
    </sheetView>
  </sheetViews>
  <sheetFormatPr defaultRowHeight="15" x14ac:dyDescent="0.25"/>
  <cols>
    <col min="1" max="1" width="28.85546875" customWidth="1"/>
    <col min="2" max="2" width="13.5703125" customWidth="1"/>
    <col min="3" max="3" width="13.140625" customWidth="1"/>
    <col min="4" max="4" width="38.140625" customWidth="1"/>
    <col min="5" max="5" width="34.42578125" customWidth="1"/>
    <col min="6" max="6" width="20.7109375" customWidth="1"/>
  </cols>
  <sheetData>
    <row r="1" spans="1:5" x14ac:dyDescent="0.25">
      <c r="A1" t="s">
        <v>192</v>
      </c>
      <c r="B1" s="4" t="s">
        <v>117</v>
      </c>
    </row>
    <row r="2" spans="1:5" x14ac:dyDescent="0.25">
      <c r="C2" s="2"/>
      <c r="D2" s="2"/>
    </row>
    <row r="3" spans="1:5" x14ac:dyDescent="0.25">
      <c r="A3" s="2" t="s">
        <v>183</v>
      </c>
      <c r="B3" s="2" t="s">
        <v>101</v>
      </c>
      <c r="C3" s="2" t="s">
        <v>190</v>
      </c>
      <c r="D3" s="2" t="s">
        <v>186</v>
      </c>
      <c r="E3" s="2"/>
    </row>
    <row r="4" spans="1:5" x14ac:dyDescent="0.25">
      <c r="A4" s="9" t="s">
        <v>258</v>
      </c>
      <c r="B4" s="9" t="s">
        <v>184</v>
      </c>
      <c r="C4" s="9">
        <v>0</v>
      </c>
      <c r="D4" s="9" t="s">
        <v>205</v>
      </c>
    </row>
    <row r="5" spans="1:5" x14ac:dyDescent="0.25">
      <c r="A5" s="9" t="s">
        <v>258</v>
      </c>
      <c r="B5" s="9" t="s">
        <v>185</v>
      </c>
      <c r="C5" s="9">
        <v>1</v>
      </c>
      <c r="D5" s="9" t="s">
        <v>206</v>
      </c>
    </row>
    <row r="6" spans="1:5" x14ac:dyDescent="0.25">
      <c r="A6" s="9"/>
      <c r="B6" s="9"/>
      <c r="C6" s="9"/>
      <c r="D6" s="9"/>
    </row>
    <row r="7" spans="1:5" x14ac:dyDescent="0.25">
      <c r="A7" s="9" t="s">
        <v>187</v>
      </c>
      <c r="B7" s="9" t="s">
        <v>188</v>
      </c>
      <c r="C7" s="9">
        <v>0</v>
      </c>
      <c r="D7" s="9" t="s">
        <v>205</v>
      </c>
    </row>
    <row r="8" spans="1:5" x14ac:dyDescent="0.25">
      <c r="A8" s="9" t="s">
        <v>260</v>
      </c>
      <c r="B8" s="9" t="s">
        <v>189</v>
      </c>
      <c r="C8" s="9">
        <v>1</v>
      </c>
      <c r="D8" s="9" t="s">
        <v>206</v>
      </c>
    </row>
    <row r="10" spans="1:5" x14ac:dyDescent="0.25">
      <c r="A10" s="2" t="s">
        <v>183</v>
      </c>
      <c r="B10" s="2" t="s">
        <v>101</v>
      </c>
      <c r="C10" s="2" t="s">
        <v>221</v>
      </c>
      <c r="D10" s="2" t="s">
        <v>250</v>
      </c>
    </row>
    <row r="11" spans="1:5" x14ac:dyDescent="0.25">
      <c r="A11" s="9" t="s">
        <v>259</v>
      </c>
      <c r="B11" s="9" t="s">
        <v>217</v>
      </c>
      <c r="C11" s="9" t="s">
        <v>182</v>
      </c>
      <c r="D11" s="9" t="s">
        <v>184</v>
      </c>
    </row>
    <row r="12" spans="1:5" x14ac:dyDescent="0.25">
      <c r="A12" s="9" t="s">
        <v>259</v>
      </c>
      <c r="B12" s="9" t="s">
        <v>218</v>
      </c>
      <c r="C12" s="9" t="s">
        <v>182</v>
      </c>
      <c r="D12" s="9" t="s">
        <v>185</v>
      </c>
    </row>
    <row r="13" spans="1:5" x14ac:dyDescent="0.25">
      <c r="A13" s="9" t="s">
        <v>216</v>
      </c>
      <c r="B13" s="9" t="s">
        <v>219</v>
      </c>
      <c r="C13" s="9" t="s">
        <v>187</v>
      </c>
      <c r="D13" s="9" t="s">
        <v>188</v>
      </c>
    </row>
    <row r="14" spans="1:5" x14ac:dyDescent="0.25">
      <c r="A14" s="9" t="s">
        <v>216</v>
      </c>
      <c r="B14" s="9" t="s">
        <v>220</v>
      </c>
      <c r="C14" s="9" t="s">
        <v>187</v>
      </c>
      <c r="D14" s="9" t="s">
        <v>189</v>
      </c>
    </row>
    <row r="16" spans="1:5" ht="30" x14ac:dyDescent="0.25">
      <c r="A16" s="9" t="s">
        <v>201</v>
      </c>
      <c r="B16" s="7" t="s">
        <v>191</v>
      </c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6" activePane="bottomLeft" state="frozen"/>
      <selection pane="bottomLeft" activeCell="E25" sqref="E25:F25"/>
    </sheetView>
  </sheetViews>
  <sheetFormatPr defaultRowHeight="15" x14ac:dyDescent="0.25"/>
  <cols>
    <col min="1" max="1" width="21.28515625" customWidth="1"/>
    <col min="2" max="2" width="19.140625" customWidth="1"/>
    <col min="3" max="3" width="28.42578125" customWidth="1"/>
    <col min="4" max="4" width="41.5703125" customWidth="1"/>
    <col min="5" max="5" width="17" customWidth="1"/>
    <col min="6" max="6" width="23.28515625" style="4" customWidth="1"/>
  </cols>
  <sheetData>
    <row r="1" spans="1:6" x14ac:dyDescent="0.25">
      <c r="A1" s="2" t="s">
        <v>183</v>
      </c>
      <c r="B1" s="2" t="s">
        <v>101</v>
      </c>
      <c r="C1" s="2" t="s">
        <v>4</v>
      </c>
      <c r="D1" s="2" t="s">
        <v>19</v>
      </c>
      <c r="E1" s="2" t="s">
        <v>21</v>
      </c>
      <c r="F1" s="6" t="s">
        <v>17</v>
      </c>
    </row>
    <row r="2" spans="1:6" x14ac:dyDescent="0.25">
      <c r="A2" s="5" t="s">
        <v>111</v>
      </c>
      <c r="C2" s="5"/>
      <c r="D2" s="1"/>
      <c r="E2" s="1"/>
      <c r="F2" s="3"/>
    </row>
    <row r="3" spans="1:6" x14ac:dyDescent="0.25">
      <c r="A3" t="s">
        <v>203</v>
      </c>
      <c r="B3" t="s">
        <v>18</v>
      </c>
      <c r="C3" t="s">
        <v>112</v>
      </c>
      <c r="D3" t="s">
        <v>105</v>
      </c>
      <c r="E3" t="s">
        <v>20</v>
      </c>
      <c r="F3" s="4" t="s">
        <v>22</v>
      </c>
    </row>
    <row r="4" spans="1:6" x14ac:dyDescent="0.25">
      <c r="A4" t="s">
        <v>203</v>
      </c>
      <c r="B4" t="s">
        <v>23</v>
      </c>
      <c r="C4" t="s">
        <v>112</v>
      </c>
      <c r="D4" t="s">
        <v>106</v>
      </c>
      <c r="E4" t="s">
        <v>20</v>
      </c>
      <c r="F4" s="4" t="s">
        <v>24</v>
      </c>
    </row>
    <row r="5" spans="1:6" x14ac:dyDescent="0.25">
      <c r="A5" t="s">
        <v>203</v>
      </c>
      <c r="B5" t="s">
        <v>103</v>
      </c>
      <c r="C5" t="s">
        <v>112</v>
      </c>
      <c r="D5" t="s">
        <v>107</v>
      </c>
      <c r="E5" t="s">
        <v>20</v>
      </c>
      <c r="F5" s="4" t="s">
        <v>104</v>
      </c>
    </row>
    <row r="7" spans="1:6" x14ac:dyDescent="0.25">
      <c r="A7" s="5" t="s">
        <v>116</v>
      </c>
      <c r="C7" s="5"/>
    </row>
    <row r="8" spans="1:6" x14ac:dyDescent="0.25">
      <c r="A8" t="s">
        <v>203</v>
      </c>
      <c r="B8" t="s">
        <v>26</v>
      </c>
      <c r="C8" t="s">
        <v>113</v>
      </c>
      <c r="D8" t="s">
        <v>84</v>
      </c>
      <c r="E8" t="s">
        <v>20</v>
      </c>
      <c r="F8" s="4" t="s">
        <v>25</v>
      </c>
    </row>
    <row r="9" spans="1:6" x14ac:dyDescent="0.25">
      <c r="A9" t="s">
        <v>203</v>
      </c>
      <c r="B9" t="s">
        <v>27</v>
      </c>
      <c r="C9" t="s">
        <v>113</v>
      </c>
      <c r="D9" t="s">
        <v>31</v>
      </c>
      <c r="E9" t="s">
        <v>20</v>
      </c>
      <c r="F9" s="4" t="s">
        <v>30</v>
      </c>
    </row>
    <row r="10" spans="1:6" x14ac:dyDescent="0.25">
      <c r="A10" t="s">
        <v>203</v>
      </c>
      <c r="B10" t="s">
        <v>28</v>
      </c>
      <c r="C10" t="s">
        <v>113</v>
      </c>
      <c r="D10" t="s">
        <v>32</v>
      </c>
      <c r="E10" t="s">
        <v>20</v>
      </c>
      <c r="F10" s="4" t="s">
        <v>67</v>
      </c>
    </row>
    <row r="11" spans="1:6" x14ac:dyDescent="0.25">
      <c r="A11" t="s">
        <v>203</v>
      </c>
      <c r="B11" t="s">
        <v>29</v>
      </c>
      <c r="C11" t="s">
        <v>113</v>
      </c>
      <c r="D11" t="s">
        <v>33</v>
      </c>
      <c r="E11" t="s">
        <v>20</v>
      </c>
      <c r="F11" s="4" t="s">
        <v>30</v>
      </c>
    </row>
    <row r="12" spans="1:6" x14ac:dyDescent="0.25">
      <c r="A12" t="s">
        <v>203</v>
      </c>
      <c r="B12" t="s">
        <v>35</v>
      </c>
      <c r="C12" t="s">
        <v>113</v>
      </c>
      <c r="D12" t="s">
        <v>36</v>
      </c>
      <c r="E12" t="s">
        <v>20</v>
      </c>
      <c r="F12" s="4" t="s">
        <v>34</v>
      </c>
    </row>
    <row r="13" spans="1:6" x14ac:dyDescent="0.25">
      <c r="A13" t="s">
        <v>203</v>
      </c>
      <c r="B13" t="s">
        <v>174</v>
      </c>
      <c r="C13" t="s">
        <v>113</v>
      </c>
      <c r="D13" t="s">
        <v>172</v>
      </c>
      <c r="E13" t="s">
        <v>20</v>
      </c>
      <c r="F13" s="4" t="s">
        <v>173</v>
      </c>
    </row>
    <row r="15" spans="1:6" x14ac:dyDescent="0.25">
      <c r="A15" s="5" t="s">
        <v>85</v>
      </c>
      <c r="C15" s="5"/>
    </row>
    <row r="16" spans="1:6" x14ac:dyDescent="0.25">
      <c r="A16" t="s">
        <v>203</v>
      </c>
      <c r="B16" t="s">
        <v>37</v>
      </c>
      <c r="C16" t="s">
        <v>114</v>
      </c>
      <c r="D16" t="s">
        <v>38</v>
      </c>
      <c r="E16" t="s">
        <v>20</v>
      </c>
      <c r="F16" s="4" t="s">
        <v>39</v>
      </c>
    </row>
    <row r="17" spans="1:6" x14ac:dyDescent="0.25">
      <c r="A17" t="s">
        <v>203</v>
      </c>
      <c r="B17" t="s">
        <v>40</v>
      </c>
      <c r="C17" t="s">
        <v>114</v>
      </c>
      <c r="D17" t="s">
        <v>41</v>
      </c>
      <c r="E17" t="s">
        <v>20</v>
      </c>
      <c r="F17" s="4" t="s">
        <v>58</v>
      </c>
    </row>
    <row r="18" spans="1:6" x14ac:dyDescent="0.25">
      <c r="A18" t="s">
        <v>203</v>
      </c>
      <c r="B18" t="s">
        <v>42</v>
      </c>
      <c r="C18" t="s">
        <v>114</v>
      </c>
      <c r="D18" t="s">
        <v>43</v>
      </c>
      <c r="E18" t="s">
        <v>20</v>
      </c>
      <c r="F18" s="4" t="s">
        <v>59</v>
      </c>
    </row>
    <row r="19" spans="1:6" x14ac:dyDescent="0.25">
      <c r="A19" t="s">
        <v>203</v>
      </c>
      <c r="B19" t="s">
        <v>44</v>
      </c>
      <c r="C19" t="s">
        <v>114</v>
      </c>
      <c r="D19" t="s">
        <v>45</v>
      </c>
      <c r="E19" t="s">
        <v>20</v>
      </c>
      <c r="F19" s="4" t="s">
        <v>60</v>
      </c>
    </row>
    <row r="20" spans="1:6" x14ac:dyDescent="0.25">
      <c r="A20" t="s">
        <v>203</v>
      </c>
      <c r="B20" t="s">
        <v>46</v>
      </c>
      <c r="C20" t="s">
        <v>114</v>
      </c>
      <c r="D20" t="s">
        <v>47</v>
      </c>
      <c r="E20" t="s">
        <v>20</v>
      </c>
      <c r="F20" s="4" t="s">
        <v>61</v>
      </c>
    </row>
    <row r="21" spans="1:6" x14ac:dyDescent="0.25">
      <c r="A21" t="s">
        <v>203</v>
      </c>
      <c r="B21" t="s">
        <v>48</v>
      </c>
      <c r="C21" t="s">
        <v>114</v>
      </c>
      <c r="D21" t="s">
        <v>49</v>
      </c>
      <c r="E21" t="s">
        <v>20</v>
      </c>
      <c r="F21" s="4" t="s">
        <v>62</v>
      </c>
    </row>
    <row r="22" spans="1:6" x14ac:dyDescent="0.25">
      <c r="A22" t="s">
        <v>203</v>
      </c>
      <c r="B22" t="s">
        <v>50</v>
      </c>
      <c r="C22" t="s">
        <v>114</v>
      </c>
      <c r="D22" t="s">
        <v>51</v>
      </c>
      <c r="E22" t="s">
        <v>20</v>
      </c>
      <c r="F22" s="4" t="s">
        <v>63</v>
      </c>
    </row>
    <row r="23" spans="1:6" x14ac:dyDescent="0.25">
      <c r="A23" t="s">
        <v>203</v>
      </c>
      <c r="B23" t="s">
        <v>52</v>
      </c>
      <c r="C23" t="s">
        <v>114</v>
      </c>
      <c r="D23" t="s">
        <v>53</v>
      </c>
      <c r="E23" t="s">
        <v>20</v>
      </c>
      <c r="F23" s="4" t="s">
        <v>64</v>
      </c>
    </row>
    <row r="24" spans="1:6" x14ac:dyDescent="0.25">
      <c r="A24" t="s">
        <v>203</v>
      </c>
      <c r="B24" t="s">
        <v>54</v>
      </c>
      <c r="C24" t="s">
        <v>114</v>
      </c>
      <c r="D24" t="s">
        <v>55</v>
      </c>
      <c r="E24" t="s">
        <v>20</v>
      </c>
      <c r="F24" s="4" t="s">
        <v>65</v>
      </c>
    </row>
    <row r="25" spans="1:6" x14ac:dyDescent="0.25">
      <c r="A25" t="s">
        <v>203</v>
      </c>
      <c r="B25" t="s">
        <v>56</v>
      </c>
      <c r="C25" t="s">
        <v>114</v>
      </c>
      <c r="D25" t="s">
        <v>57</v>
      </c>
      <c r="E25" t="s">
        <v>20</v>
      </c>
      <c r="F25" s="4" t="s">
        <v>66</v>
      </c>
    </row>
    <row r="26" spans="1:6" x14ac:dyDescent="0.25">
      <c r="A26" t="s">
        <v>203</v>
      </c>
      <c r="B26" t="s">
        <v>122</v>
      </c>
      <c r="C26" t="s">
        <v>114</v>
      </c>
      <c r="D26" t="s">
        <v>110</v>
      </c>
      <c r="E26" t="s">
        <v>20</v>
      </c>
      <c r="F26" s="4" t="s">
        <v>109</v>
      </c>
    </row>
    <row r="27" spans="1:6" x14ac:dyDescent="0.25">
      <c r="A27" t="s">
        <v>203</v>
      </c>
      <c r="B27" t="s">
        <v>175</v>
      </c>
      <c r="C27" t="s">
        <v>114</v>
      </c>
      <c r="D27" t="s">
        <v>176</v>
      </c>
      <c r="E27" t="s">
        <v>20</v>
      </c>
      <c r="F27" s="4" t="s">
        <v>177</v>
      </c>
    </row>
    <row r="29" spans="1:6" x14ac:dyDescent="0.25">
      <c r="A29" s="5" t="s">
        <v>83</v>
      </c>
      <c r="C29" s="5"/>
    </row>
    <row r="30" spans="1:6" x14ac:dyDescent="0.25">
      <c r="A30" t="s">
        <v>203</v>
      </c>
      <c r="B30" t="s">
        <v>88</v>
      </c>
      <c r="C30" t="s">
        <v>115</v>
      </c>
      <c r="D30" t="s">
        <v>68</v>
      </c>
      <c r="E30" t="s">
        <v>20</v>
      </c>
      <c r="F30" s="4" t="s">
        <v>61</v>
      </c>
    </row>
    <row r="31" spans="1:6" x14ac:dyDescent="0.25">
      <c r="A31" t="s">
        <v>203</v>
      </c>
      <c r="B31" t="s">
        <v>86</v>
      </c>
      <c r="C31" t="s">
        <v>115</v>
      </c>
      <c r="D31" t="s">
        <v>69</v>
      </c>
      <c r="E31" t="s">
        <v>20</v>
      </c>
      <c r="F31" s="4" t="s">
        <v>62</v>
      </c>
    </row>
    <row r="32" spans="1:6" x14ac:dyDescent="0.25">
      <c r="A32" t="s">
        <v>203</v>
      </c>
      <c r="B32" t="s">
        <v>87</v>
      </c>
      <c r="C32" t="s">
        <v>115</v>
      </c>
      <c r="D32" t="s">
        <v>70</v>
      </c>
      <c r="E32" t="s">
        <v>20</v>
      </c>
      <c r="F32" s="4" t="s">
        <v>63</v>
      </c>
    </row>
    <row r="33" spans="1:6" x14ac:dyDescent="0.25">
      <c r="A33" t="s">
        <v>203</v>
      </c>
      <c r="B33" t="s">
        <v>89</v>
      </c>
      <c r="C33" t="s">
        <v>115</v>
      </c>
      <c r="D33" t="s">
        <v>71</v>
      </c>
      <c r="E33" t="s">
        <v>20</v>
      </c>
      <c r="F33" s="4" t="s">
        <v>64</v>
      </c>
    </row>
    <row r="34" spans="1:6" x14ac:dyDescent="0.25">
      <c r="A34" t="s">
        <v>203</v>
      </c>
      <c r="B34" t="s">
        <v>90</v>
      </c>
      <c r="C34" t="s">
        <v>115</v>
      </c>
      <c r="D34" t="s">
        <v>72</v>
      </c>
      <c r="E34" t="s">
        <v>20</v>
      </c>
      <c r="F34" s="4" t="s">
        <v>65</v>
      </c>
    </row>
    <row r="35" spans="1:6" x14ac:dyDescent="0.25">
      <c r="A35" t="s">
        <v>203</v>
      </c>
      <c r="B35" t="s">
        <v>91</v>
      </c>
      <c r="C35" t="s">
        <v>115</v>
      </c>
      <c r="D35" t="s">
        <v>73</v>
      </c>
      <c r="E35" t="s">
        <v>20</v>
      </c>
      <c r="F35" s="4" t="s">
        <v>66</v>
      </c>
    </row>
    <row r="36" spans="1:6" x14ac:dyDescent="0.25">
      <c r="A36" t="s">
        <v>203</v>
      </c>
      <c r="B36" t="s">
        <v>92</v>
      </c>
      <c r="C36" t="s">
        <v>115</v>
      </c>
      <c r="D36" t="s">
        <v>74</v>
      </c>
      <c r="E36" t="s">
        <v>20</v>
      </c>
      <c r="F36" s="4" t="s">
        <v>78</v>
      </c>
    </row>
    <row r="37" spans="1:6" x14ac:dyDescent="0.25">
      <c r="A37" t="s">
        <v>203</v>
      </c>
      <c r="B37" t="s">
        <v>93</v>
      </c>
      <c r="C37" t="s">
        <v>115</v>
      </c>
      <c r="D37" t="s">
        <v>75</v>
      </c>
      <c r="E37" t="s">
        <v>20</v>
      </c>
      <c r="F37" s="4" t="s">
        <v>79</v>
      </c>
    </row>
    <row r="38" spans="1:6" x14ac:dyDescent="0.25">
      <c r="A38" t="s">
        <v>203</v>
      </c>
      <c r="B38" t="s">
        <v>94</v>
      </c>
      <c r="C38" t="s">
        <v>115</v>
      </c>
      <c r="D38" t="s">
        <v>11</v>
      </c>
      <c r="E38" t="s">
        <v>20</v>
      </c>
      <c r="F38" s="4" t="s">
        <v>80</v>
      </c>
    </row>
    <row r="39" spans="1:6" x14ac:dyDescent="0.25">
      <c r="A39" t="s">
        <v>203</v>
      </c>
      <c r="B39" t="s">
        <v>95</v>
      </c>
      <c r="C39" t="s">
        <v>115</v>
      </c>
      <c r="D39" t="s">
        <v>76</v>
      </c>
      <c r="E39" t="s">
        <v>20</v>
      </c>
      <c r="F39" s="4" t="s">
        <v>81</v>
      </c>
    </row>
    <row r="40" spans="1:6" x14ac:dyDescent="0.25">
      <c r="A40" t="s">
        <v>203</v>
      </c>
      <c r="B40" t="s">
        <v>96</v>
      </c>
      <c r="C40" t="s">
        <v>115</v>
      </c>
      <c r="D40" t="s">
        <v>77</v>
      </c>
      <c r="E40" t="s">
        <v>20</v>
      </c>
      <c r="F40" s="4" t="s">
        <v>82</v>
      </c>
    </row>
    <row r="41" spans="1:6" x14ac:dyDescent="0.25">
      <c r="A41" t="s">
        <v>203</v>
      </c>
      <c r="B41" t="s">
        <v>141</v>
      </c>
      <c r="C41" t="s">
        <v>115</v>
      </c>
      <c r="D41" t="s">
        <v>142</v>
      </c>
      <c r="E41" t="s">
        <v>20</v>
      </c>
      <c r="F41" s="4" t="s">
        <v>143</v>
      </c>
    </row>
    <row r="43" spans="1:6" x14ac:dyDescent="0.25">
      <c r="A43" s="5" t="s">
        <v>123</v>
      </c>
    </row>
    <row r="44" spans="1:6" x14ac:dyDescent="0.25">
      <c r="A44" t="s">
        <v>203</v>
      </c>
      <c r="B44" t="s">
        <v>124</v>
      </c>
      <c r="C44" t="s">
        <v>180</v>
      </c>
      <c r="D44" t="s">
        <v>126</v>
      </c>
      <c r="E44" t="s">
        <v>20</v>
      </c>
      <c r="F44" s="4" t="s">
        <v>128</v>
      </c>
    </row>
    <row r="45" spans="1:6" x14ac:dyDescent="0.25">
      <c r="A45" t="s">
        <v>203</v>
      </c>
      <c r="B45" t="s">
        <v>125</v>
      </c>
      <c r="C45" t="s">
        <v>180</v>
      </c>
      <c r="D45" t="s">
        <v>127</v>
      </c>
      <c r="E45" t="s">
        <v>20</v>
      </c>
      <c r="F45" s="4" t="s">
        <v>129</v>
      </c>
    </row>
    <row r="46" spans="1:6" x14ac:dyDescent="0.25">
      <c r="A46" t="s">
        <v>203</v>
      </c>
      <c r="B46" t="s">
        <v>179</v>
      </c>
      <c r="C46" t="s">
        <v>180</v>
      </c>
      <c r="D46" t="s">
        <v>181</v>
      </c>
      <c r="E46" t="s">
        <v>20</v>
      </c>
      <c r="F46" s="4" t="s">
        <v>202</v>
      </c>
    </row>
  </sheetData>
  <pageMargins left="0.7" right="0.7" top="0.75" bottom="0.75" header="0.3" footer="0.3"/>
  <pageSetup paperSize="9" orientation="portrait" r:id="rId1"/>
  <ignoredErrors>
    <ignoredError sqref="F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Normal="100" workbookViewId="0">
      <pane ySplit="1" topLeftCell="A38" activePane="bottomLeft" state="frozen"/>
      <selection pane="bottomLeft" activeCell="I42" sqref="I42"/>
    </sheetView>
  </sheetViews>
  <sheetFormatPr defaultRowHeight="15" x14ac:dyDescent="0.25"/>
  <cols>
    <col min="1" max="1" width="19" style="8" customWidth="1"/>
    <col min="2" max="2" width="12.28515625" style="8" customWidth="1"/>
    <col min="3" max="3" width="9.42578125" style="8" customWidth="1"/>
    <col min="4" max="4" width="10.7109375" style="8" customWidth="1"/>
    <col min="5" max="5" width="29.28515625" style="8" customWidth="1"/>
    <col min="6" max="6" width="5.7109375" style="8" customWidth="1"/>
    <col min="7" max="7" width="24.5703125" style="8" customWidth="1"/>
    <col min="8" max="8" width="24.7109375" style="8" customWidth="1"/>
    <col min="9" max="9" width="107.7109375" style="10" customWidth="1"/>
    <col min="10" max="10" width="72.140625" style="8" customWidth="1"/>
    <col min="11" max="11" width="53.7109375" style="8" customWidth="1"/>
    <col min="12" max="12" width="40.140625" style="8" customWidth="1"/>
    <col min="13" max="13" width="37.7109375" style="8" customWidth="1"/>
    <col min="14" max="15" width="40.140625" style="8" customWidth="1"/>
    <col min="16" max="16384" width="9.140625" style="8"/>
  </cols>
  <sheetData>
    <row r="1" spans="1:15" x14ac:dyDescent="0.25">
      <c r="A1" s="2" t="s">
        <v>183</v>
      </c>
      <c r="B1" s="2" t="s">
        <v>2</v>
      </c>
      <c r="C1" s="2" t="s">
        <v>3</v>
      </c>
      <c r="D1" s="2" t="s">
        <v>4</v>
      </c>
      <c r="E1" s="2" t="s">
        <v>101</v>
      </c>
      <c r="F1" s="2" t="s">
        <v>207</v>
      </c>
      <c r="G1" s="2" t="s">
        <v>13</v>
      </c>
      <c r="H1" s="2" t="s">
        <v>145</v>
      </c>
      <c r="I1" s="12" t="s">
        <v>165</v>
      </c>
      <c r="J1" s="2" t="s">
        <v>209</v>
      </c>
      <c r="K1" s="2"/>
      <c r="L1" s="2"/>
      <c r="M1" s="2"/>
      <c r="N1" s="2"/>
      <c r="O1" s="2"/>
    </row>
    <row r="2" spans="1:15" x14ac:dyDescent="0.25">
      <c r="A2" s="8" t="s">
        <v>204</v>
      </c>
      <c r="B2" s="8" t="s">
        <v>0</v>
      </c>
      <c r="E2" s="8" t="s">
        <v>14</v>
      </c>
      <c r="F2" s="8">
        <v>1</v>
      </c>
      <c r="G2" s="8" t="s">
        <v>153</v>
      </c>
      <c r="J2" s="8" t="str">
        <f t="shared" ref="J2:J33" si="0">CONCATENATE(B2," ",C2," ",D2," ",E2, " ", G2, " ")</f>
        <v xml:space="preserve">БКЗ-27   Заводской номер ULONG {0} </v>
      </c>
    </row>
    <row r="3" spans="1:15" x14ac:dyDescent="0.25">
      <c r="A3" s="8" t="s">
        <v>204</v>
      </c>
      <c r="B3" s="8" t="s">
        <v>0</v>
      </c>
      <c r="E3" s="8" t="s">
        <v>15</v>
      </c>
      <c r="F3" s="8">
        <v>2</v>
      </c>
      <c r="G3" s="8" t="s">
        <v>153</v>
      </c>
      <c r="J3" s="8" t="str">
        <f t="shared" si="0"/>
        <v xml:space="preserve">БКЗ-27   Версия ПО ULONG {0} </v>
      </c>
    </row>
    <row r="4" spans="1:15" x14ac:dyDescent="0.25">
      <c r="A4" s="8" t="s">
        <v>204</v>
      </c>
      <c r="B4" s="8" t="s">
        <v>0</v>
      </c>
      <c r="E4" s="8" t="s">
        <v>16</v>
      </c>
      <c r="F4" s="8">
        <v>3</v>
      </c>
      <c r="G4" s="8" t="s">
        <v>153</v>
      </c>
      <c r="J4" s="8" t="str">
        <f t="shared" si="0"/>
        <v xml:space="preserve">БКЗ-27   Наработка ULONG {0} </v>
      </c>
    </row>
    <row r="5" spans="1:15" x14ac:dyDescent="0.25">
      <c r="A5" s="8" t="s">
        <v>204</v>
      </c>
      <c r="B5" s="8" t="s">
        <v>0</v>
      </c>
      <c r="E5" s="8" t="s">
        <v>11</v>
      </c>
      <c r="F5" s="8">
        <v>4</v>
      </c>
      <c r="G5" s="7" t="s">
        <v>154</v>
      </c>
      <c r="H5" s="7"/>
      <c r="J5" s="8" t="str">
        <f t="shared" si="0"/>
        <v xml:space="preserve">БКЗ-27   Состояние устройства USHORT {0} </v>
      </c>
      <c r="K5" s="7"/>
      <c r="L5" s="7"/>
      <c r="N5" s="7"/>
      <c r="O5" s="7"/>
    </row>
    <row r="6" spans="1:15" x14ac:dyDescent="0.25">
      <c r="A6" s="8" t="s">
        <v>204</v>
      </c>
      <c r="B6" s="8" t="s">
        <v>0</v>
      </c>
      <c r="E6" s="8" t="s">
        <v>102</v>
      </c>
      <c r="F6" s="8">
        <v>5</v>
      </c>
      <c r="G6" s="8" t="s">
        <v>155</v>
      </c>
      <c r="J6" s="8" t="str">
        <f t="shared" si="0"/>
        <v xml:space="preserve">БКЗ-27   Отказ Uвх bool {0} </v>
      </c>
    </row>
    <row r="7" spans="1:15" ht="75" x14ac:dyDescent="0.25">
      <c r="A7" s="8" t="s">
        <v>204</v>
      </c>
      <c r="B7" s="8" t="s">
        <v>0</v>
      </c>
      <c r="E7" s="8" t="s">
        <v>120</v>
      </c>
      <c r="F7" s="8">
        <v>6</v>
      </c>
      <c r="G7" s="7" t="s">
        <v>119</v>
      </c>
      <c r="H7" s="7" t="s">
        <v>238</v>
      </c>
      <c r="I7" s="13" t="s">
        <v>242</v>
      </c>
      <c r="J7" s="8" t="str">
        <f t="shared" si="0"/>
        <v xml:space="preserve">БКЗ-27   Состояние устройства периодическое Информационный_кадр </v>
      </c>
    </row>
    <row r="8" spans="1:15" ht="75" x14ac:dyDescent="0.25">
      <c r="A8" s="8" t="s">
        <v>204</v>
      </c>
      <c r="B8" s="8" t="s">
        <v>0</v>
      </c>
      <c r="E8" s="8" t="s">
        <v>121</v>
      </c>
      <c r="F8" s="8">
        <v>7</v>
      </c>
      <c r="G8" s="7" t="s">
        <v>119</v>
      </c>
      <c r="H8" s="7" t="s">
        <v>238</v>
      </c>
      <c r="I8" s="13" t="s">
        <v>243</v>
      </c>
      <c r="J8" s="8" t="str">
        <f t="shared" si="0"/>
        <v xml:space="preserve">БКЗ-27   Состояние устройства апериодическое Информационный_кадр </v>
      </c>
    </row>
    <row r="9" spans="1:15" ht="75" x14ac:dyDescent="0.25">
      <c r="A9" s="8" t="s">
        <v>204</v>
      </c>
      <c r="B9" s="8" t="s">
        <v>0</v>
      </c>
      <c r="E9" s="8" t="s">
        <v>167</v>
      </c>
      <c r="F9" s="8">
        <v>8</v>
      </c>
      <c r="G9" s="7" t="s">
        <v>146</v>
      </c>
      <c r="H9" s="7" t="s">
        <v>240</v>
      </c>
      <c r="I9" s="11" t="s">
        <v>245</v>
      </c>
      <c r="J9" s="8" t="str">
        <f t="shared" si="0"/>
        <v xml:space="preserve">БКЗ-27   Ток канала запрос Запрашивающий_кадр </v>
      </c>
      <c r="K9" s="7"/>
      <c r="M9" s="7"/>
    </row>
    <row r="10" spans="1:15" ht="180" x14ac:dyDescent="0.25">
      <c r="A10" s="8" t="s">
        <v>204</v>
      </c>
      <c r="B10" s="8" t="s">
        <v>0</v>
      </c>
      <c r="E10" s="8" t="s">
        <v>168</v>
      </c>
      <c r="F10" s="8">
        <v>9</v>
      </c>
      <c r="G10" s="7" t="s">
        <v>169</v>
      </c>
      <c r="H10" s="7" t="s">
        <v>241</v>
      </c>
      <c r="I10" s="13" t="s">
        <v>244</v>
      </c>
      <c r="J10" s="8" t="str">
        <f t="shared" si="0"/>
        <v xml:space="preserve">БКЗ-27   Ток канала ответ Ответный_кадр </v>
      </c>
      <c r="K10" s="7"/>
      <c r="M10" s="7"/>
    </row>
    <row r="11" spans="1:15" ht="75" x14ac:dyDescent="0.25">
      <c r="A11" s="8" t="s">
        <v>204</v>
      </c>
      <c r="B11" s="8" t="s">
        <v>0</v>
      </c>
      <c r="E11" s="8" t="s">
        <v>170</v>
      </c>
      <c r="F11" s="8">
        <v>10</v>
      </c>
      <c r="G11" s="7" t="s">
        <v>146</v>
      </c>
      <c r="H11" s="7" t="s">
        <v>147</v>
      </c>
      <c r="I11" s="11" t="s">
        <v>193</v>
      </c>
      <c r="J11" s="8" t="str">
        <f t="shared" si="0"/>
        <v xml:space="preserve">БКЗ-27   Данные об изделии запрос Запрашивающий_кадр </v>
      </c>
      <c r="K11" s="7"/>
    </row>
    <row r="12" spans="1:15" ht="30" x14ac:dyDescent="0.25">
      <c r="A12" s="8" t="s">
        <v>204</v>
      </c>
      <c r="B12" s="8" t="s">
        <v>0</v>
      </c>
      <c r="E12" s="8" t="s">
        <v>171</v>
      </c>
      <c r="F12" s="8">
        <v>11</v>
      </c>
      <c r="G12" s="7" t="s">
        <v>169</v>
      </c>
      <c r="H12" s="7" t="s">
        <v>147</v>
      </c>
      <c r="I12" s="11"/>
      <c r="J12" s="8" t="str">
        <f t="shared" si="0"/>
        <v xml:space="preserve">БКЗ-27   Данные об изделии ответ Ответный_кадр </v>
      </c>
      <c r="K12" s="7"/>
    </row>
    <row r="13" spans="1:15" x14ac:dyDescent="0.25">
      <c r="G13" s="7"/>
      <c r="H13" s="7"/>
      <c r="I13" s="11"/>
      <c r="J13" s="8" t="str">
        <f t="shared" si="0"/>
        <v xml:space="preserve">     </v>
      </c>
      <c r="K13" s="7"/>
    </row>
    <row r="14" spans="1:15" x14ac:dyDescent="0.25">
      <c r="G14" s="7"/>
      <c r="H14" s="7"/>
      <c r="J14" s="8" t="str">
        <f t="shared" si="0"/>
        <v xml:space="preserve">     </v>
      </c>
    </row>
    <row r="15" spans="1:15" x14ac:dyDescent="0.25">
      <c r="A15" s="8" t="s">
        <v>204</v>
      </c>
      <c r="B15" s="8" t="s">
        <v>0</v>
      </c>
      <c r="C15" s="8" t="s">
        <v>1</v>
      </c>
      <c r="E15" s="8" t="s">
        <v>98</v>
      </c>
      <c r="F15" s="8">
        <v>13</v>
      </c>
      <c r="G15" s="8" t="s">
        <v>99</v>
      </c>
      <c r="J15" s="8" t="str">
        <f t="shared" si="0"/>
        <v xml:space="preserve">БКЗ-27 Канал 1  Номер USHORT {1} </v>
      </c>
    </row>
    <row r="16" spans="1:15" x14ac:dyDescent="0.25">
      <c r="A16" s="8" t="s">
        <v>204</v>
      </c>
      <c r="B16" s="8" t="s">
        <v>0</v>
      </c>
      <c r="C16" s="8" t="s">
        <v>1</v>
      </c>
      <c r="E16" s="8" t="s">
        <v>5</v>
      </c>
      <c r="F16" s="8">
        <v>14</v>
      </c>
      <c r="G16" s="8" t="s">
        <v>155</v>
      </c>
      <c r="J16" s="8" t="str">
        <f t="shared" si="0"/>
        <v xml:space="preserve">БКЗ-27 Канал 1  ВКЛ/ВЫКЛ bool {0} </v>
      </c>
      <c r="K16" s="7"/>
    </row>
    <row r="17" spans="1:11" x14ac:dyDescent="0.25">
      <c r="A17" s="8" t="s">
        <v>204</v>
      </c>
      <c r="B17" s="8" t="s">
        <v>0</v>
      </c>
      <c r="C17" s="8" t="s">
        <v>1</v>
      </c>
      <c r="E17" s="8" t="s">
        <v>6</v>
      </c>
      <c r="F17" s="8">
        <v>15</v>
      </c>
      <c r="G17" s="8" t="s">
        <v>156</v>
      </c>
      <c r="J17" s="8" t="str">
        <f t="shared" si="0"/>
        <v xml:space="preserve">БКЗ-27 Канал 1  Исправность bool {1} </v>
      </c>
      <c r="K17" s="7"/>
    </row>
    <row r="18" spans="1:11" x14ac:dyDescent="0.25">
      <c r="A18" s="8" t="s">
        <v>204</v>
      </c>
      <c r="B18" s="8" t="s">
        <v>0</v>
      </c>
      <c r="C18" s="8" t="s">
        <v>1</v>
      </c>
      <c r="E18" s="8" t="s">
        <v>7</v>
      </c>
      <c r="F18" s="8">
        <v>16</v>
      </c>
      <c r="G18" s="8" t="s">
        <v>155</v>
      </c>
      <c r="J18" s="8" t="str">
        <f t="shared" si="0"/>
        <v xml:space="preserve">БКЗ-27 Канал 1  Короткое замыкание bool {0} </v>
      </c>
      <c r="K18" s="7"/>
    </row>
    <row r="19" spans="1:11" x14ac:dyDescent="0.25">
      <c r="A19" s="8" t="s">
        <v>204</v>
      </c>
      <c r="B19" s="8" t="s">
        <v>0</v>
      </c>
      <c r="C19" s="8" t="s">
        <v>1</v>
      </c>
      <c r="E19" s="8" t="s">
        <v>8</v>
      </c>
      <c r="F19" s="8">
        <v>17</v>
      </c>
      <c r="G19" s="8" t="s">
        <v>155</v>
      </c>
      <c r="J19" s="8" t="str">
        <f t="shared" si="0"/>
        <v xml:space="preserve">БКЗ-27 Канал 1  Перегрузка bool {0} </v>
      </c>
      <c r="K19" s="7"/>
    </row>
    <row r="20" spans="1:11" x14ac:dyDescent="0.25">
      <c r="A20" s="8" t="s">
        <v>204</v>
      </c>
      <c r="B20" s="8" t="s">
        <v>0</v>
      </c>
      <c r="C20" s="8" t="s">
        <v>1</v>
      </c>
      <c r="E20" s="8" t="s">
        <v>9</v>
      </c>
      <c r="F20" s="8">
        <v>18</v>
      </c>
      <c r="G20" s="8" t="s">
        <v>155</v>
      </c>
      <c r="J20" s="8" t="str">
        <f t="shared" si="0"/>
        <v xml:space="preserve">БКЗ-27 Канал 1  Отказ выхода bool {0} </v>
      </c>
      <c r="K20" s="7"/>
    </row>
    <row r="21" spans="1:11" x14ac:dyDescent="0.25">
      <c r="A21" s="8" t="s">
        <v>204</v>
      </c>
      <c r="B21" s="8" t="s">
        <v>0</v>
      </c>
      <c r="C21" s="8" t="s">
        <v>1</v>
      </c>
      <c r="E21" s="8" t="s">
        <v>10</v>
      </c>
      <c r="F21" s="8">
        <v>19</v>
      </c>
      <c r="G21" s="8" t="s">
        <v>155</v>
      </c>
      <c r="J21" s="8" t="str">
        <f t="shared" si="0"/>
        <v xml:space="preserve">БКЗ-27 Канал 1  Отказ нагрузки bool {0} </v>
      </c>
      <c r="K21" s="7"/>
    </row>
    <row r="22" spans="1:11" x14ac:dyDescent="0.25">
      <c r="A22" s="8" t="s">
        <v>204</v>
      </c>
      <c r="B22" s="8" t="s">
        <v>0</v>
      </c>
      <c r="C22" s="8" t="s">
        <v>1</v>
      </c>
      <c r="E22" s="8" t="s">
        <v>12</v>
      </c>
      <c r="F22" s="8">
        <v>20</v>
      </c>
      <c r="G22" s="8" t="s">
        <v>154</v>
      </c>
      <c r="J22" s="8" t="str">
        <f t="shared" si="0"/>
        <v xml:space="preserve">БКЗ-27 Канал 1  Ток канала USHORT {0} </v>
      </c>
    </row>
    <row r="23" spans="1:11" x14ac:dyDescent="0.25">
      <c r="J23" s="8" t="str">
        <f t="shared" si="0"/>
        <v xml:space="preserve">     </v>
      </c>
    </row>
    <row r="24" spans="1:11" x14ac:dyDescent="0.25">
      <c r="A24" s="8" t="s">
        <v>204</v>
      </c>
      <c r="B24" s="8" t="s">
        <v>0</v>
      </c>
      <c r="C24" s="8" t="s">
        <v>97</v>
      </c>
      <c r="E24" s="8" t="s">
        <v>98</v>
      </c>
      <c r="F24" s="8">
        <v>22</v>
      </c>
      <c r="G24" s="8" t="s">
        <v>100</v>
      </c>
      <c r="J24" s="8" t="str">
        <f t="shared" si="0"/>
        <v xml:space="preserve">БКЗ-27 Канал 28  Номер USHORT {28} </v>
      </c>
    </row>
    <row r="25" spans="1:11" x14ac:dyDescent="0.25">
      <c r="A25" s="8" t="s">
        <v>204</v>
      </c>
      <c r="B25" s="8" t="s">
        <v>0</v>
      </c>
      <c r="C25" s="8" t="s">
        <v>97</v>
      </c>
      <c r="E25" s="8" t="s">
        <v>5</v>
      </c>
      <c r="F25" s="8">
        <v>23</v>
      </c>
      <c r="G25" s="8" t="s">
        <v>155</v>
      </c>
      <c r="J25" s="8" t="str">
        <f t="shared" si="0"/>
        <v xml:space="preserve">БКЗ-27 Канал 28  ВКЛ/ВЫКЛ bool {0} </v>
      </c>
      <c r="K25" s="7"/>
    </row>
    <row r="26" spans="1:11" x14ac:dyDescent="0.25">
      <c r="A26" s="8" t="s">
        <v>204</v>
      </c>
      <c r="B26" s="8" t="s">
        <v>0</v>
      </c>
      <c r="C26" s="8" t="s">
        <v>97</v>
      </c>
      <c r="E26" s="8" t="s">
        <v>6</v>
      </c>
      <c r="F26" s="8">
        <v>24</v>
      </c>
      <c r="G26" s="8" t="s">
        <v>156</v>
      </c>
      <c r="J26" s="8" t="str">
        <f t="shared" si="0"/>
        <v xml:space="preserve">БКЗ-27 Канал 28  Исправность bool {1} </v>
      </c>
      <c r="K26" s="7"/>
    </row>
    <row r="27" spans="1:11" x14ac:dyDescent="0.25">
      <c r="A27" s="8" t="s">
        <v>204</v>
      </c>
      <c r="B27" s="8" t="s">
        <v>0</v>
      </c>
      <c r="C27" s="8" t="s">
        <v>97</v>
      </c>
      <c r="E27" s="8" t="s">
        <v>7</v>
      </c>
      <c r="F27" s="8">
        <v>25</v>
      </c>
      <c r="G27" s="8" t="s">
        <v>155</v>
      </c>
      <c r="J27" s="8" t="str">
        <f t="shared" si="0"/>
        <v xml:space="preserve">БКЗ-27 Канал 28  Короткое замыкание bool {0} </v>
      </c>
      <c r="K27" s="7"/>
    </row>
    <row r="28" spans="1:11" x14ac:dyDescent="0.25">
      <c r="A28" s="8" t="s">
        <v>204</v>
      </c>
      <c r="B28" s="8" t="s">
        <v>0</v>
      </c>
      <c r="C28" s="8" t="s">
        <v>97</v>
      </c>
      <c r="E28" s="8" t="s">
        <v>8</v>
      </c>
      <c r="F28" s="8">
        <v>26</v>
      </c>
      <c r="G28" s="8" t="s">
        <v>155</v>
      </c>
      <c r="J28" s="8" t="str">
        <f t="shared" si="0"/>
        <v xml:space="preserve">БКЗ-27 Канал 28  Перегрузка bool {0} </v>
      </c>
      <c r="K28" s="7"/>
    </row>
    <row r="29" spans="1:11" x14ac:dyDescent="0.25">
      <c r="A29" s="8" t="s">
        <v>204</v>
      </c>
      <c r="B29" s="8" t="s">
        <v>0</v>
      </c>
      <c r="C29" s="8" t="s">
        <v>97</v>
      </c>
      <c r="E29" s="8" t="s">
        <v>9</v>
      </c>
      <c r="F29" s="8">
        <v>27</v>
      </c>
      <c r="G29" s="8" t="s">
        <v>155</v>
      </c>
      <c r="J29" s="8" t="str">
        <f t="shared" si="0"/>
        <v xml:space="preserve">БКЗ-27 Канал 28  Отказ выхода bool {0} </v>
      </c>
      <c r="K29" s="7"/>
    </row>
    <row r="30" spans="1:11" x14ac:dyDescent="0.25">
      <c r="A30" s="8" t="s">
        <v>204</v>
      </c>
      <c r="B30" s="8" t="s">
        <v>0</v>
      </c>
      <c r="C30" s="8" t="s">
        <v>97</v>
      </c>
      <c r="E30" s="8" t="s">
        <v>10</v>
      </c>
      <c r="F30" s="8">
        <v>28</v>
      </c>
      <c r="G30" s="8" t="s">
        <v>155</v>
      </c>
      <c r="J30" s="8" t="str">
        <f t="shared" si="0"/>
        <v xml:space="preserve">БКЗ-27 Канал 28  Отказ нагрузки bool {0} </v>
      </c>
      <c r="K30" s="7"/>
    </row>
    <row r="31" spans="1:11" x14ac:dyDescent="0.25">
      <c r="A31" s="8" t="s">
        <v>204</v>
      </c>
      <c r="B31" s="8" t="s">
        <v>0</v>
      </c>
      <c r="C31" s="8" t="s">
        <v>97</v>
      </c>
      <c r="E31" s="8" t="s">
        <v>12</v>
      </c>
      <c r="F31" s="8">
        <v>29</v>
      </c>
      <c r="G31" s="8" t="s">
        <v>154</v>
      </c>
      <c r="J31" s="8" t="str">
        <f t="shared" si="0"/>
        <v xml:space="preserve">БКЗ-27 Канал 28  Ток канала USHORT {0} </v>
      </c>
    </row>
    <row r="32" spans="1:11" x14ac:dyDescent="0.25">
      <c r="J32" s="8" t="str">
        <f t="shared" si="0"/>
        <v xml:space="preserve">     </v>
      </c>
    </row>
    <row r="33" spans="1:13" x14ac:dyDescent="0.25">
      <c r="J33" s="8" t="str">
        <f t="shared" si="0"/>
        <v xml:space="preserve">     </v>
      </c>
    </row>
    <row r="34" spans="1:13" ht="45" x14ac:dyDescent="0.25">
      <c r="A34" s="8" t="s">
        <v>204</v>
      </c>
      <c r="B34" s="8" t="s">
        <v>0</v>
      </c>
      <c r="E34" s="8" t="s">
        <v>157</v>
      </c>
      <c r="F34" s="8">
        <v>32</v>
      </c>
      <c r="G34" s="7" t="s">
        <v>119</v>
      </c>
      <c r="H34" s="7"/>
      <c r="I34" s="13" t="s">
        <v>247</v>
      </c>
      <c r="J34" s="8" t="str">
        <f t="shared" ref="J34:J50" si="1">CONCATENATE(B34," ",C34," ",D34," ",E34, " ", G34, " ")</f>
        <v xml:space="preserve">БКЗ-27   ВКЛ/ВЫКЛ инфо пер-й Информационный_кадр </v>
      </c>
    </row>
    <row r="35" spans="1:13" ht="45" x14ac:dyDescent="0.25">
      <c r="A35" s="8" t="s">
        <v>204</v>
      </c>
      <c r="B35" s="8" t="s">
        <v>0</v>
      </c>
      <c r="E35" s="8" t="s">
        <v>158</v>
      </c>
      <c r="F35" s="8">
        <v>33</v>
      </c>
      <c r="G35" s="7" t="s">
        <v>119</v>
      </c>
      <c r="H35" s="7"/>
      <c r="I35" s="13" t="s">
        <v>246</v>
      </c>
      <c r="J35" s="8" t="str">
        <f t="shared" si="1"/>
        <v xml:space="preserve">БКЗ-27   ВКЛ/ВЫКЛ инфо апер-й Информационный_кадр </v>
      </c>
    </row>
    <row r="36" spans="1:13" ht="45" x14ac:dyDescent="0.25">
      <c r="A36" s="8" t="s">
        <v>204</v>
      </c>
      <c r="B36" s="8" t="s">
        <v>0</v>
      </c>
      <c r="E36" s="8" t="s">
        <v>159</v>
      </c>
      <c r="F36" s="8">
        <v>34</v>
      </c>
      <c r="G36" s="7" t="s">
        <v>166</v>
      </c>
      <c r="H36" s="7"/>
      <c r="I36" s="13" t="s">
        <v>249</v>
      </c>
      <c r="J36" s="8" t="str">
        <f t="shared" si="1"/>
        <v xml:space="preserve">БКЗ-27   ВКЛ/ВЫКЛ упр пер-й Управляющий_кадр </v>
      </c>
      <c r="M36" s="7"/>
    </row>
    <row r="37" spans="1:13" ht="45" x14ac:dyDescent="0.25">
      <c r="A37" s="8" t="s">
        <v>204</v>
      </c>
      <c r="B37" s="8" t="s">
        <v>0</v>
      </c>
      <c r="E37" s="8" t="s">
        <v>160</v>
      </c>
      <c r="F37" s="8">
        <v>35</v>
      </c>
      <c r="G37" s="7" t="s">
        <v>166</v>
      </c>
      <c r="H37" s="7"/>
      <c r="I37" s="13" t="s">
        <v>248</v>
      </c>
      <c r="J37" s="8" t="str">
        <f t="shared" si="1"/>
        <v xml:space="preserve">БКЗ-27   ВКЛ/ВЫКЛ упр апер-й Управляющий_кадр </v>
      </c>
      <c r="M37" s="7"/>
    </row>
    <row r="38" spans="1:13" ht="60" x14ac:dyDescent="0.25">
      <c r="A38" s="8" t="s">
        <v>204</v>
      </c>
      <c r="B38" s="8" t="s">
        <v>0</v>
      </c>
      <c r="E38" s="8" t="s">
        <v>140</v>
      </c>
      <c r="F38" s="8">
        <v>36</v>
      </c>
      <c r="G38" s="7" t="s">
        <v>166</v>
      </c>
      <c r="H38" s="7" t="s">
        <v>148</v>
      </c>
      <c r="I38" s="13" t="s">
        <v>251</v>
      </c>
      <c r="J38" s="8" t="str">
        <f t="shared" si="1"/>
        <v xml:space="preserve">БКЗ-27   Управление каналом Управляющий_кадр </v>
      </c>
      <c r="M38" s="7"/>
    </row>
    <row r="39" spans="1:13" ht="60" x14ac:dyDescent="0.25">
      <c r="A39" s="8" t="s">
        <v>204</v>
      </c>
      <c r="B39" s="8" t="s">
        <v>0</v>
      </c>
      <c r="E39" s="8" t="s">
        <v>178</v>
      </c>
      <c r="F39" s="8">
        <v>37</v>
      </c>
      <c r="G39" s="7" t="s">
        <v>166</v>
      </c>
      <c r="H39" s="7" t="s">
        <v>148</v>
      </c>
      <c r="I39" s="13" t="s">
        <v>252</v>
      </c>
      <c r="J39" s="8" t="str">
        <f t="shared" si="1"/>
        <v xml:space="preserve">БКЗ-27   Управление каналом широковещательный Управляющий_кадр </v>
      </c>
      <c r="M39" s="7"/>
    </row>
    <row r="40" spans="1:13" ht="45" x14ac:dyDescent="0.25">
      <c r="A40" s="8" t="s">
        <v>204</v>
      </c>
      <c r="B40" s="8" t="s">
        <v>0</v>
      </c>
      <c r="E40" s="8" t="s">
        <v>161</v>
      </c>
      <c r="F40" s="8">
        <v>38</v>
      </c>
      <c r="G40" s="7" t="s">
        <v>119</v>
      </c>
      <c r="H40" s="7"/>
      <c r="I40" s="13" t="s">
        <v>254</v>
      </c>
      <c r="J40" s="8" t="str">
        <f t="shared" si="1"/>
        <v xml:space="preserve">БКЗ-27   КЗ инфо пер-й Информационный_кадр </v>
      </c>
    </row>
    <row r="41" spans="1:13" ht="45" x14ac:dyDescent="0.25">
      <c r="A41" s="8" t="s">
        <v>204</v>
      </c>
      <c r="B41" s="8" t="s">
        <v>0</v>
      </c>
      <c r="E41" s="8" t="s">
        <v>162</v>
      </c>
      <c r="F41" s="8">
        <v>39</v>
      </c>
      <c r="G41" s="7" t="s">
        <v>119</v>
      </c>
      <c r="H41" s="7"/>
      <c r="I41" s="13" t="s">
        <v>253</v>
      </c>
      <c r="J41" s="8" t="str">
        <f t="shared" si="1"/>
        <v xml:space="preserve">БКЗ-27   КЗ инфо апер-й Информационный_кадр </v>
      </c>
      <c r="M41" s="7"/>
    </row>
    <row r="42" spans="1:13" ht="60" x14ac:dyDescent="0.25">
      <c r="A42" s="8" t="s">
        <v>204</v>
      </c>
      <c r="B42" s="8" t="s">
        <v>0</v>
      </c>
      <c r="E42" s="8" t="s">
        <v>163</v>
      </c>
      <c r="F42" s="8">
        <v>40</v>
      </c>
      <c r="G42" s="7" t="s">
        <v>166</v>
      </c>
      <c r="H42" s="7"/>
      <c r="I42" s="11" t="s">
        <v>256</v>
      </c>
      <c r="J42" s="8" t="str">
        <f t="shared" si="1"/>
        <v xml:space="preserve">БКЗ-27   КЗ сброс пер-й Управляющий_кадр </v>
      </c>
      <c r="M42" s="7"/>
    </row>
    <row r="43" spans="1:13" ht="45" x14ac:dyDescent="0.25">
      <c r="A43" s="8" t="s">
        <v>204</v>
      </c>
      <c r="B43" s="8" t="s">
        <v>0</v>
      </c>
      <c r="E43" s="8" t="s">
        <v>164</v>
      </c>
      <c r="F43" s="8">
        <v>41</v>
      </c>
      <c r="G43" s="7" t="s">
        <v>166</v>
      </c>
      <c r="H43" s="7"/>
      <c r="I43" s="11" t="s">
        <v>255</v>
      </c>
      <c r="J43" s="8" t="str">
        <f t="shared" si="1"/>
        <v xml:space="preserve">БКЗ-27   КЗ сброс апер-й Управляющий_кадр </v>
      </c>
      <c r="M43" s="7"/>
    </row>
    <row r="44" spans="1:13" ht="30" x14ac:dyDescent="0.25">
      <c r="A44" s="8" t="s">
        <v>204</v>
      </c>
      <c r="B44" s="8" t="s">
        <v>0</v>
      </c>
      <c r="E44" s="8" t="s">
        <v>133</v>
      </c>
      <c r="F44" s="8">
        <v>42</v>
      </c>
      <c r="G44" s="7" t="s">
        <v>119</v>
      </c>
      <c r="I44" s="11" t="s">
        <v>194</v>
      </c>
      <c r="J44" s="8" t="str">
        <f t="shared" si="1"/>
        <v xml:space="preserve">БКЗ-27   Исправность все периодический Информационный_кадр </v>
      </c>
      <c r="M44" s="7"/>
    </row>
    <row r="45" spans="1:13" ht="30" x14ac:dyDescent="0.25">
      <c r="A45" s="8" t="s">
        <v>204</v>
      </c>
      <c r="B45" s="8" t="s">
        <v>0</v>
      </c>
      <c r="E45" s="8" t="s">
        <v>134</v>
      </c>
      <c r="F45" s="8">
        <v>43</v>
      </c>
      <c r="G45" s="7" t="s">
        <v>119</v>
      </c>
      <c r="I45" s="11" t="s">
        <v>195</v>
      </c>
      <c r="J45" s="8" t="str">
        <f t="shared" si="1"/>
        <v xml:space="preserve">БКЗ-27   Перегрузка все периодический Информационный_кадр </v>
      </c>
      <c r="M45" s="7"/>
    </row>
    <row r="46" spans="1:13" ht="30" x14ac:dyDescent="0.25">
      <c r="A46" s="8" t="s">
        <v>204</v>
      </c>
      <c r="B46" s="8" t="s">
        <v>0</v>
      </c>
      <c r="E46" s="8" t="s">
        <v>137</v>
      </c>
      <c r="F46" s="8">
        <v>44</v>
      </c>
      <c r="G46" s="7" t="s">
        <v>119</v>
      </c>
      <c r="I46" s="11" t="s">
        <v>196</v>
      </c>
      <c r="J46" s="8" t="str">
        <f t="shared" si="1"/>
        <v xml:space="preserve">БКЗ-27   Перегрузка все апериодический Информационный_кадр </v>
      </c>
      <c r="M46" s="7"/>
    </row>
    <row r="47" spans="1:13" ht="30" x14ac:dyDescent="0.25">
      <c r="A47" s="8" t="s">
        <v>204</v>
      </c>
      <c r="B47" s="8" t="s">
        <v>0</v>
      </c>
      <c r="E47" s="8" t="s">
        <v>135</v>
      </c>
      <c r="F47" s="8">
        <v>45</v>
      </c>
      <c r="G47" s="7" t="s">
        <v>119</v>
      </c>
      <c r="I47" s="11" t="s">
        <v>197</v>
      </c>
      <c r="J47" s="8" t="str">
        <f t="shared" si="1"/>
        <v xml:space="preserve">БКЗ-27   Отказ выхода все периодический Информационный_кадр </v>
      </c>
      <c r="M47" s="7"/>
    </row>
    <row r="48" spans="1:13" ht="30" x14ac:dyDescent="0.25">
      <c r="A48" s="8" t="s">
        <v>204</v>
      </c>
      <c r="B48" s="8" t="s">
        <v>0</v>
      </c>
      <c r="E48" s="8" t="s">
        <v>138</v>
      </c>
      <c r="F48" s="8">
        <v>46</v>
      </c>
      <c r="G48" s="7" t="s">
        <v>119</v>
      </c>
      <c r="I48" s="11" t="s">
        <v>198</v>
      </c>
      <c r="J48" s="8" t="str">
        <f t="shared" si="1"/>
        <v xml:space="preserve">БКЗ-27   Отказ выхода все апериодический Информационный_кадр </v>
      </c>
      <c r="M48" s="7"/>
    </row>
    <row r="49" spans="1:13" ht="30" x14ac:dyDescent="0.25">
      <c r="A49" s="8" t="s">
        <v>204</v>
      </c>
      <c r="B49" s="8" t="s">
        <v>0</v>
      </c>
      <c r="E49" s="8" t="s">
        <v>136</v>
      </c>
      <c r="F49" s="8">
        <v>47</v>
      </c>
      <c r="G49" s="7" t="s">
        <v>119</v>
      </c>
      <c r="I49" s="11" t="s">
        <v>199</v>
      </c>
      <c r="J49" s="8" t="str">
        <f t="shared" si="1"/>
        <v xml:space="preserve">БКЗ-27   Отказ нагрузки все периодический Информационный_кадр </v>
      </c>
      <c r="M49" s="7"/>
    </row>
    <row r="50" spans="1:13" ht="30" x14ac:dyDescent="0.25">
      <c r="A50" s="8" t="s">
        <v>204</v>
      </c>
      <c r="B50" s="8" t="s">
        <v>0</v>
      </c>
      <c r="E50" s="8" t="s">
        <v>139</v>
      </c>
      <c r="F50" s="8">
        <v>48</v>
      </c>
      <c r="G50" s="7" t="s">
        <v>119</v>
      </c>
      <c r="I50" s="11" t="s">
        <v>200</v>
      </c>
      <c r="J50" s="8" t="str">
        <f t="shared" si="1"/>
        <v xml:space="preserve">БКЗ-27   Отказ нагрузки все апериодический Информационный_кадр </v>
      </c>
      <c r="M50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83" activePane="bottomLeft" state="frozen"/>
      <selection pane="bottomLeft" activeCell="F97" sqref="F97"/>
    </sheetView>
  </sheetViews>
  <sheetFormatPr defaultRowHeight="15" x14ac:dyDescent="0.25"/>
  <cols>
    <col min="1" max="1" width="23.42578125" customWidth="1"/>
    <col min="2" max="2" width="5.42578125" customWidth="1"/>
    <col min="3" max="3" width="68.28515625" customWidth="1"/>
    <col min="4" max="4" width="12" customWidth="1"/>
    <col min="5" max="5" width="67.42578125" customWidth="1"/>
    <col min="6" max="6" width="69.7109375" customWidth="1"/>
  </cols>
  <sheetData>
    <row r="1" spans="1:6" x14ac:dyDescent="0.25">
      <c r="A1" s="2" t="s">
        <v>183</v>
      </c>
      <c r="B1" s="2" t="s">
        <v>207</v>
      </c>
      <c r="C1" s="2" t="s">
        <v>210</v>
      </c>
      <c r="D1" s="2" t="s">
        <v>221</v>
      </c>
      <c r="E1" s="2" t="s">
        <v>211</v>
      </c>
      <c r="F1" s="2" t="s">
        <v>212</v>
      </c>
    </row>
    <row r="2" spans="1:6" x14ac:dyDescent="0.25">
      <c r="A2" t="s">
        <v>215</v>
      </c>
      <c r="B2">
        <v>1</v>
      </c>
      <c r="C2" t="str">
        <f>INDEX(Парметры!A$1:R$1000,
MATCH(Виджеты!B2,Парметры!F:F),
10)</f>
        <v xml:space="preserve">БКЗ-27   Заводской номер ULONG {0} </v>
      </c>
      <c r="D2" s="1"/>
    </row>
    <row r="3" spans="1:6" x14ac:dyDescent="0.25">
      <c r="A3" t="s">
        <v>214</v>
      </c>
      <c r="B3">
        <f>INDEX(Парметры!A$1:R$1000,
MATCH(Виджеты!C3,Парметры!J:J,0),
6)</f>
        <v>1</v>
      </c>
      <c r="C3" t="s">
        <v>213</v>
      </c>
    </row>
    <row r="5" spans="1:6" x14ac:dyDescent="0.25">
      <c r="A5" t="s">
        <v>208</v>
      </c>
      <c r="B5" s="8">
        <v>1</v>
      </c>
      <c r="C5" t="str">
        <f>INDEX(Парметры!A$1:R$1000,
MATCH(Виджеты!B5,Парметры!F:F),
10)</f>
        <v xml:space="preserve">БКЗ-27   Заводской номер ULONG {0} </v>
      </c>
      <c r="D5" t="s">
        <v>182</v>
      </c>
      <c r="E5" s="8" t="s">
        <v>118</v>
      </c>
      <c r="F5" s="8" t="s">
        <v>236</v>
      </c>
    </row>
    <row r="6" spans="1:6" x14ac:dyDescent="0.25">
      <c r="A6" t="s">
        <v>208</v>
      </c>
      <c r="B6" s="8">
        <v>2</v>
      </c>
      <c r="C6" t="str">
        <f>INDEX(Парметры!A$1:R$1000,
MATCH(Виджеты!B6,Парметры!F:F),
10)</f>
        <v xml:space="preserve">БКЗ-27   Версия ПО ULONG {0} </v>
      </c>
      <c r="D6" t="s">
        <v>182</v>
      </c>
      <c r="E6" s="8" t="s">
        <v>118</v>
      </c>
      <c r="F6" s="8" t="s">
        <v>239</v>
      </c>
    </row>
    <row r="7" spans="1:6" x14ac:dyDescent="0.25">
      <c r="A7" t="s">
        <v>208</v>
      </c>
      <c r="B7" s="8">
        <v>3</v>
      </c>
      <c r="C7" t="str">
        <f>INDEX(Парметры!A$1:R$1000,
MATCH(Виджеты!B7,Парметры!F:F),
10)</f>
        <v xml:space="preserve">БКЗ-27   Наработка ULONG {0} </v>
      </c>
      <c r="D7" t="s">
        <v>182</v>
      </c>
      <c r="E7" s="8" t="s">
        <v>118</v>
      </c>
      <c r="F7" s="8" t="s">
        <v>236</v>
      </c>
    </row>
    <row r="8" spans="1:6" ht="60" x14ac:dyDescent="0.25">
      <c r="A8" t="s">
        <v>208</v>
      </c>
      <c r="B8" s="8">
        <v>4</v>
      </c>
      <c r="C8" t="str">
        <f>INDEX(Парметры!A$1:R$1000,
MATCH(Виджеты!B8,Парметры!F:F),
10)</f>
        <v xml:space="preserve">БКЗ-27   Состояние устройства USHORT {0} </v>
      </c>
      <c r="D8" t="s">
        <v>182</v>
      </c>
      <c r="E8" s="7" t="s">
        <v>130</v>
      </c>
      <c r="F8" s="7" t="s">
        <v>237</v>
      </c>
    </row>
    <row r="9" spans="1:6" x14ac:dyDescent="0.25">
      <c r="A9" t="s">
        <v>208</v>
      </c>
      <c r="B9" s="8">
        <v>5</v>
      </c>
      <c r="C9" t="str">
        <f>INDEX(Парметры!A$1:R$1000,
MATCH(Виджеты!B9,Парметры!F:F),
10)</f>
        <v xml:space="preserve">БКЗ-27   Отказ Uвх bool {0} </v>
      </c>
      <c r="D9" t="s">
        <v>182</v>
      </c>
      <c r="E9" s="8" t="s">
        <v>118</v>
      </c>
      <c r="F9" s="8" t="s">
        <v>108</v>
      </c>
    </row>
    <row r="10" spans="1:6" x14ac:dyDescent="0.25">
      <c r="A10" t="s">
        <v>208</v>
      </c>
      <c r="B10" s="8">
        <v>6</v>
      </c>
      <c r="C10" t="str">
        <f>INDEX(Парметры!A$1:R$1000,
MATCH(Виджеты!B10,Парметры!F:F),
10)</f>
        <v xml:space="preserve">БКЗ-27   Состояние устройства периодическое Информационный_кадр </v>
      </c>
      <c r="D10" t="s">
        <v>182</v>
      </c>
      <c r="E10" s="8"/>
      <c r="F10" s="8"/>
    </row>
    <row r="11" spans="1:6" x14ac:dyDescent="0.25">
      <c r="A11" t="s">
        <v>208</v>
      </c>
      <c r="B11" s="8">
        <v>7</v>
      </c>
      <c r="C11" t="str">
        <f>INDEX(Парметры!A$1:R$1000,
MATCH(Виджеты!B11,Парметры!F:F),
10)</f>
        <v xml:space="preserve">БКЗ-27   Состояние устройства апериодическое Информационный_кадр </v>
      </c>
      <c r="D11" t="s">
        <v>182</v>
      </c>
      <c r="E11" s="8"/>
      <c r="F11" s="8" t="s">
        <v>152</v>
      </c>
    </row>
    <row r="12" spans="1:6" x14ac:dyDescent="0.25">
      <c r="A12" t="s">
        <v>208</v>
      </c>
      <c r="B12" s="8">
        <v>8</v>
      </c>
      <c r="C12" t="str">
        <f>INDEX(Парметры!A$1:R$1000,
MATCH(Виджеты!B12,Парметры!F:F),
10)</f>
        <v xml:space="preserve">БКЗ-27   Ток канала запрос Запрашивающий_кадр </v>
      </c>
      <c r="D12" t="s">
        <v>182</v>
      </c>
      <c r="E12" s="8"/>
      <c r="F12" s="7"/>
    </row>
    <row r="13" spans="1:6" x14ac:dyDescent="0.25">
      <c r="A13" t="s">
        <v>208</v>
      </c>
      <c r="B13" s="8">
        <v>9</v>
      </c>
      <c r="C13" t="str">
        <f>INDEX(Парметры!A$1:R$1000,
MATCH(Виджеты!B13,Парметры!F:F),
10)</f>
        <v xml:space="preserve">БКЗ-27   Ток канала ответ Ответный_кадр </v>
      </c>
      <c r="D13" t="s">
        <v>182</v>
      </c>
      <c r="E13" s="8"/>
      <c r="F13" s="7"/>
    </row>
    <row r="14" spans="1:6" ht="75" x14ac:dyDescent="0.25">
      <c r="A14" t="s">
        <v>208</v>
      </c>
      <c r="B14" s="8">
        <v>10</v>
      </c>
      <c r="C14" t="str">
        <f>INDEX(Парметры!A$1:R$1000,
MATCH(Виджеты!B14,Парметры!F:F),
10)</f>
        <v xml:space="preserve">БКЗ-27   Данные об изделии запрос Запрашивающий_кадр </v>
      </c>
      <c r="D14" t="s">
        <v>182</v>
      </c>
      <c r="E14" s="8" t="s">
        <v>131</v>
      </c>
      <c r="F14" s="7" t="s">
        <v>132</v>
      </c>
    </row>
    <row r="15" spans="1:6" x14ac:dyDescent="0.25">
      <c r="A15" t="s">
        <v>208</v>
      </c>
      <c r="B15" s="8">
        <v>11</v>
      </c>
      <c r="C15" t="str">
        <f>INDEX(Парметры!A$1:R$1000,
MATCH(Виджеты!B15,Парметры!F:F),
10)</f>
        <v xml:space="preserve">БКЗ-27   Данные об изделии ответ Ответный_кадр </v>
      </c>
      <c r="D15" t="s">
        <v>182</v>
      </c>
      <c r="E15" s="8"/>
      <c r="F15" s="7"/>
    </row>
    <row r="16" spans="1:6" x14ac:dyDescent="0.25">
      <c r="B16" s="8"/>
      <c r="E16" s="8"/>
      <c r="F16" s="7"/>
    </row>
    <row r="17" spans="1:6" x14ac:dyDescent="0.25">
      <c r="B17" s="8"/>
      <c r="E17" s="8"/>
      <c r="F17" s="8"/>
    </row>
    <row r="18" spans="1:6" x14ac:dyDescent="0.25">
      <c r="A18" t="s">
        <v>208</v>
      </c>
      <c r="B18" s="8">
        <v>13</v>
      </c>
      <c r="C18" t="str">
        <f>INDEX(Парметры!A$1:R$1000,
MATCH(Виджеты!B18,Парметры!F:F),
10)</f>
        <v xml:space="preserve">БКЗ-27 Канал 1  Номер USHORT {1} </v>
      </c>
      <c r="D18" t="s">
        <v>182</v>
      </c>
      <c r="E18" s="8" t="s">
        <v>118</v>
      </c>
      <c r="F18" s="8"/>
    </row>
    <row r="19" spans="1:6" x14ac:dyDescent="0.25">
      <c r="A19" t="s">
        <v>208</v>
      </c>
      <c r="B19" s="8">
        <v>14</v>
      </c>
      <c r="C19" t="str">
        <f>INDEX(Парметры!A$1:R$1000,
MATCH(Виджеты!B19,Парметры!F:F),
10)</f>
        <v xml:space="preserve">БКЗ-27 Канал 1  ВКЛ/ВЫКЛ bool {0} </v>
      </c>
      <c r="D19" t="s">
        <v>182</v>
      </c>
      <c r="E19" s="8" t="s">
        <v>118</v>
      </c>
      <c r="F19" s="7" t="s">
        <v>235</v>
      </c>
    </row>
    <row r="20" spans="1:6" x14ac:dyDescent="0.25">
      <c r="A20" t="s">
        <v>208</v>
      </c>
      <c r="B20" s="8">
        <v>15</v>
      </c>
      <c r="C20" t="str">
        <f>INDEX(Парметры!A$1:R$1000,
MATCH(Виджеты!B20,Парметры!F:F),
10)</f>
        <v xml:space="preserve">БКЗ-27 Канал 1  Исправность bool {1} </v>
      </c>
      <c r="D20" t="s">
        <v>182</v>
      </c>
      <c r="E20" s="8" t="s">
        <v>118</v>
      </c>
      <c r="F20" s="7" t="s">
        <v>235</v>
      </c>
    </row>
    <row r="21" spans="1:6" x14ac:dyDescent="0.25">
      <c r="A21" t="s">
        <v>208</v>
      </c>
      <c r="B21" s="8">
        <v>16</v>
      </c>
      <c r="C21" t="str">
        <f>INDEX(Парметры!A$1:R$1000,
MATCH(Виджеты!B21,Парметры!F:F),
10)</f>
        <v xml:space="preserve">БКЗ-27 Канал 1  Короткое замыкание bool {0} </v>
      </c>
      <c r="D21" t="s">
        <v>182</v>
      </c>
      <c r="E21" s="8" t="s">
        <v>118</v>
      </c>
      <c r="F21" s="7" t="s">
        <v>235</v>
      </c>
    </row>
    <row r="22" spans="1:6" x14ac:dyDescent="0.25">
      <c r="A22" t="s">
        <v>208</v>
      </c>
      <c r="B22" s="8">
        <v>17</v>
      </c>
      <c r="C22" t="str">
        <f>INDEX(Парметры!A$1:R$1000,
MATCH(Виджеты!B22,Парметры!F:F),
10)</f>
        <v xml:space="preserve">БКЗ-27 Канал 1  Перегрузка bool {0} </v>
      </c>
      <c r="D22" t="s">
        <v>182</v>
      </c>
      <c r="E22" s="8" t="s">
        <v>118</v>
      </c>
      <c r="F22" s="7" t="s">
        <v>235</v>
      </c>
    </row>
    <row r="23" spans="1:6" x14ac:dyDescent="0.25">
      <c r="A23" t="s">
        <v>208</v>
      </c>
      <c r="B23" s="8">
        <v>18</v>
      </c>
      <c r="C23" t="str">
        <f>INDEX(Парметры!A$1:R$1000,
MATCH(Виджеты!B23,Парметры!F:F),
10)</f>
        <v xml:space="preserve">БКЗ-27 Канал 1  Отказ выхода bool {0} </v>
      </c>
      <c r="D23" t="s">
        <v>182</v>
      </c>
      <c r="E23" s="8" t="s">
        <v>118</v>
      </c>
      <c r="F23" s="7" t="s">
        <v>235</v>
      </c>
    </row>
    <row r="24" spans="1:6" x14ac:dyDescent="0.25">
      <c r="A24" t="s">
        <v>208</v>
      </c>
      <c r="B24" s="8">
        <v>19</v>
      </c>
      <c r="C24" t="str">
        <f>INDEX(Парметры!A$1:R$1000,
MATCH(Виджеты!B24,Парметры!F:F),
10)</f>
        <v xml:space="preserve">БКЗ-27 Канал 1  Отказ нагрузки bool {0} </v>
      </c>
      <c r="D24" t="s">
        <v>182</v>
      </c>
      <c r="E24" s="8" t="s">
        <v>118</v>
      </c>
      <c r="F24" s="7" t="s">
        <v>235</v>
      </c>
    </row>
    <row r="25" spans="1:6" x14ac:dyDescent="0.25">
      <c r="A25" t="s">
        <v>208</v>
      </c>
      <c r="B25" s="8">
        <v>20</v>
      </c>
      <c r="C25" t="str">
        <f>INDEX(Парметры!A$1:R$1000,
MATCH(Виджеты!B25,Парметры!F:F),
10)</f>
        <v xml:space="preserve">БКЗ-27 Канал 1  Ток канала USHORT {0} </v>
      </c>
      <c r="D25" t="s">
        <v>182</v>
      </c>
      <c r="E25" s="8" t="s">
        <v>118</v>
      </c>
      <c r="F25" s="8" t="s">
        <v>236</v>
      </c>
    </row>
    <row r="26" spans="1:6" x14ac:dyDescent="0.25">
      <c r="B26" s="8"/>
      <c r="E26" s="8"/>
      <c r="F26" s="8"/>
    </row>
    <row r="27" spans="1:6" x14ac:dyDescent="0.25">
      <c r="A27" t="s">
        <v>208</v>
      </c>
      <c r="B27" s="8">
        <v>22</v>
      </c>
      <c r="C27" t="str">
        <f>INDEX(Парметры!A$1:R$1000,
MATCH(Виджеты!B27,Парметры!F:F),
10)</f>
        <v xml:space="preserve">БКЗ-27 Канал 28  Номер USHORT {28} </v>
      </c>
      <c r="D27" t="s">
        <v>182</v>
      </c>
      <c r="E27" s="8" t="s">
        <v>118</v>
      </c>
      <c r="F27" s="8"/>
    </row>
    <row r="28" spans="1:6" x14ac:dyDescent="0.25">
      <c r="A28" t="s">
        <v>208</v>
      </c>
      <c r="B28" s="8">
        <v>23</v>
      </c>
      <c r="C28" t="str">
        <f>INDEX(Парметры!A$1:R$1000,
MATCH(Виджеты!B28,Парметры!F:F),
10)</f>
        <v xml:space="preserve">БКЗ-27 Канал 28  ВКЛ/ВЫКЛ bool {0} </v>
      </c>
      <c r="D28" t="s">
        <v>182</v>
      </c>
      <c r="E28" s="8" t="s">
        <v>118</v>
      </c>
      <c r="F28" s="7" t="s">
        <v>235</v>
      </c>
    </row>
    <row r="29" spans="1:6" x14ac:dyDescent="0.25">
      <c r="A29" t="s">
        <v>208</v>
      </c>
      <c r="B29" s="8">
        <v>24</v>
      </c>
      <c r="C29" t="str">
        <f>INDEX(Парметры!A$1:R$1000,
MATCH(Виджеты!B29,Парметры!F:F),
10)</f>
        <v xml:space="preserve">БКЗ-27 Канал 28  Исправность bool {1} </v>
      </c>
      <c r="D29" t="s">
        <v>182</v>
      </c>
      <c r="E29" s="8" t="s">
        <v>118</v>
      </c>
      <c r="F29" s="7" t="s">
        <v>235</v>
      </c>
    </row>
    <row r="30" spans="1:6" x14ac:dyDescent="0.25">
      <c r="A30" t="s">
        <v>208</v>
      </c>
      <c r="B30" s="8">
        <v>25</v>
      </c>
      <c r="C30" t="str">
        <f>INDEX(Парметры!A$1:R$1000,
MATCH(Виджеты!B30,Парметры!F:F),
10)</f>
        <v xml:space="preserve">БКЗ-27 Канал 28  Короткое замыкание bool {0} </v>
      </c>
      <c r="D30" t="s">
        <v>182</v>
      </c>
      <c r="E30" s="8" t="s">
        <v>118</v>
      </c>
      <c r="F30" s="7" t="s">
        <v>235</v>
      </c>
    </row>
    <row r="31" spans="1:6" x14ac:dyDescent="0.25">
      <c r="A31" t="s">
        <v>208</v>
      </c>
      <c r="B31" s="8">
        <v>26</v>
      </c>
      <c r="C31" t="str">
        <f>INDEX(Парметры!A$1:R$1000,
MATCH(Виджеты!B31,Парметры!F:F),
10)</f>
        <v xml:space="preserve">БКЗ-27 Канал 28  Перегрузка bool {0} </v>
      </c>
      <c r="D31" t="s">
        <v>182</v>
      </c>
      <c r="E31" s="8" t="s">
        <v>118</v>
      </c>
      <c r="F31" s="7" t="s">
        <v>235</v>
      </c>
    </row>
    <row r="32" spans="1:6" x14ac:dyDescent="0.25">
      <c r="A32" t="s">
        <v>208</v>
      </c>
      <c r="B32" s="8">
        <v>27</v>
      </c>
      <c r="C32" t="str">
        <f>INDEX(Парметры!A$1:R$1000,
MATCH(Виджеты!B32,Парметры!F:F),
10)</f>
        <v xml:space="preserve">БКЗ-27 Канал 28  Отказ выхода bool {0} </v>
      </c>
      <c r="D32" t="s">
        <v>182</v>
      </c>
      <c r="E32" s="8" t="s">
        <v>118</v>
      </c>
      <c r="F32" s="7" t="s">
        <v>235</v>
      </c>
    </row>
    <row r="33" spans="1:6" x14ac:dyDescent="0.25">
      <c r="A33" t="s">
        <v>208</v>
      </c>
      <c r="B33" s="8">
        <v>28</v>
      </c>
      <c r="C33" t="str">
        <f>INDEX(Парметры!A$1:R$1000,
MATCH(Виджеты!B33,Парметры!F:F),
10)</f>
        <v xml:space="preserve">БКЗ-27 Канал 28  Отказ нагрузки bool {0} </v>
      </c>
      <c r="D33" t="s">
        <v>182</v>
      </c>
      <c r="E33" s="8" t="s">
        <v>118</v>
      </c>
      <c r="F33" s="7" t="s">
        <v>235</v>
      </c>
    </row>
    <row r="34" spans="1:6" x14ac:dyDescent="0.25">
      <c r="A34" t="s">
        <v>208</v>
      </c>
      <c r="B34" s="8">
        <v>29</v>
      </c>
      <c r="C34" t="str">
        <f>INDEX(Парметры!A$1:R$1000,
MATCH(Виджеты!B34,Парметры!F:F),
10)</f>
        <v xml:space="preserve">БКЗ-27 Канал 28  Ток канала USHORT {0} </v>
      </c>
      <c r="D34" t="s">
        <v>182</v>
      </c>
      <c r="E34" s="8" t="s">
        <v>118</v>
      </c>
      <c r="F34" s="8" t="s">
        <v>236</v>
      </c>
    </row>
    <row r="35" spans="1:6" x14ac:dyDescent="0.25">
      <c r="B35" s="8"/>
      <c r="E35" s="8"/>
      <c r="F35" s="8"/>
    </row>
    <row r="36" spans="1:6" x14ac:dyDescent="0.25">
      <c r="B36" s="8"/>
      <c r="E36" s="8"/>
      <c r="F36" s="8"/>
    </row>
    <row r="37" spans="1:6" x14ac:dyDescent="0.25">
      <c r="A37" t="s">
        <v>208</v>
      </c>
      <c r="B37" s="8">
        <v>32</v>
      </c>
      <c r="C37" t="str">
        <f>INDEX(Парметры!A$1:R$1000,
MATCH(Виджеты!B37,Парметры!F:F),
10)</f>
        <v xml:space="preserve">БКЗ-27   ВКЛ/ВЫКЛ инфо пер-й Информационный_кадр </v>
      </c>
      <c r="D37" t="s">
        <v>182</v>
      </c>
      <c r="E37" s="8"/>
      <c r="F37" s="8"/>
    </row>
    <row r="38" spans="1:6" x14ac:dyDescent="0.25">
      <c r="A38" t="s">
        <v>208</v>
      </c>
      <c r="B38" s="8">
        <v>33</v>
      </c>
      <c r="C38" t="str">
        <f>INDEX(Парметры!A$1:R$1000,
MATCH(Виджеты!B38,Парметры!F:F),
10)</f>
        <v xml:space="preserve">БКЗ-27   ВКЛ/ВЫКЛ инфо апер-й Информационный_кадр </v>
      </c>
      <c r="D38" t="s">
        <v>182</v>
      </c>
      <c r="E38" s="8"/>
      <c r="F38" s="8" t="s">
        <v>152</v>
      </c>
    </row>
    <row r="39" spans="1:6" x14ac:dyDescent="0.25">
      <c r="A39" t="s">
        <v>208</v>
      </c>
      <c r="B39" s="8">
        <v>34</v>
      </c>
      <c r="C39" t="str">
        <f>INDEX(Парметры!A$1:R$1000,
MATCH(Виджеты!B39,Парметры!F:F),
10)</f>
        <v xml:space="preserve">БКЗ-27   ВКЛ/ВЫКЛ упр пер-й Управляющий_кадр </v>
      </c>
      <c r="D39" t="s">
        <v>182</v>
      </c>
      <c r="E39" s="8"/>
      <c r="F39" s="8"/>
    </row>
    <row r="40" spans="1:6" x14ac:dyDescent="0.25">
      <c r="A40" t="s">
        <v>208</v>
      </c>
      <c r="B40" s="8">
        <v>35</v>
      </c>
      <c r="C40" t="str">
        <f>INDEX(Парметры!A$1:R$1000,
MATCH(Виджеты!B40,Парметры!F:F),
10)</f>
        <v xml:space="preserve">БКЗ-27   ВКЛ/ВЫКЛ упр апер-й Управляющий_кадр </v>
      </c>
      <c r="D40" t="s">
        <v>182</v>
      </c>
      <c r="E40" s="8"/>
      <c r="F40" s="8"/>
    </row>
    <row r="41" spans="1:6" x14ac:dyDescent="0.25">
      <c r="A41" t="s">
        <v>208</v>
      </c>
      <c r="B41" s="8">
        <v>36</v>
      </c>
      <c r="C41" t="str">
        <f>INDEX(Парметры!A$1:R$1000,
MATCH(Виджеты!B41,Парметры!F:F),
10)</f>
        <v xml:space="preserve">БКЗ-27   Управление каналом Управляющий_кадр </v>
      </c>
      <c r="D41" t="s">
        <v>182</v>
      </c>
      <c r="E41" s="8"/>
      <c r="F41" s="8"/>
    </row>
    <row r="42" spans="1:6" x14ac:dyDescent="0.25">
      <c r="A42" t="s">
        <v>208</v>
      </c>
      <c r="B42" s="8">
        <v>37</v>
      </c>
      <c r="C42" t="str">
        <f>INDEX(Парметры!A$1:R$1000,
MATCH(Виджеты!B42,Парметры!F:F),
10)</f>
        <v xml:space="preserve">БКЗ-27   Управление каналом широковещательный Управляющий_кадр </v>
      </c>
      <c r="D42" t="s">
        <v>182</v>
      </c>
      <c r="E42" s="8"/>
      <c r="F42" s="8"/>
    </row>
    <row r="43" spans="1:6" x14ac:dyDescent="0.25">
      <c r="A43" t="s">
        <v>208</v>
      </c>
      <c r="B43" s="8">
        <v>38</v>
      </c>
      <c r="C43" t="str">
        <f>INDEX(Парметры!A$1:R$1000,
MATCH(Виджеты!B43,Парметры!F:F),
10)</f>
        <v xml:space="preserve">БКЗ-27   КЗ инфо пер-й Информационный_кадр </v>
      </c>
      <c r="D43" t="s">
        <v>182</v>
      </c>
      <c r="E43" s="8"/>
      <c r="F43" s="8"/>
    </row>
    <row r="44" spans="1:6" x14ac:dyDescent="0.25">
      <c r="A44" t="s">
        <v>208</v>
      </c>
      <c r="B44" s="8">
        <v>39</v>
      </c>
      <c r="C44" t="str">
        <f>INDEX(Парметры!A$1:R$1000,
MATCH(Виджеты!B44,Парметры!F:F),
10)</f>
        <v xml:space="preserve">БКЗ-27   КЗ инфо апер-й Информационный_кадр </v>
      </c>
      <c r="D44" t="s">
        <v>182</v>
      </c>
      <c r="E44" s="8"/>
      <c r="F44" s="8" t="s">
        <v>152</v>
      </c>
    </row>
    <row r="45" spans="1:6" x14ac:dyDescent="0.25">
      <c r="A45" t="s">
        <v>208</v>
      </c>
      <c r="B45" s="8">
        <v>40</v>
      </c>
      <c r="C45" t="str">
        <f>INDEX(Парметры!A$1:R$1000,
MATCH(Виджеты!B45,Парметры!F:F),
10)</f>
        <v xml:space="preserve">БКЗ-27   КЗ сброс пер-й Управляющий_кадр </v>
      </c>
      <c r="D45" t="s">
        <v>182</v>
      </c>
      <c r="E45" s="8"/>
      <c r="F45" s="8"/>
    </row>
    <row r="46" spans="1:6" x14ac:dyDescent="0.25">
      <c r="A46" t="s">
        <v>208</v>
      </c>
      <c r="B46" s="8">
        <v>41</v>
      </c>
      <c r="C46" t="str">
        <f>INDEX(Парметры!A$1:R$1000,
MATCH(Виджеты!B46,Парметры!F:F),
10)</f>
        <v xml:space="preserve">БКЗ-27   КЗ сброс апер-й Управляющий_кадр </v>
      </c>
      <c r="D46" t="s">
        <v>182</v>
      </c>
      <c r="E46" s="8"/>
      <c r="F46" s="8"/>
    </row>
    <row r="47" spans="1:6" x14ac:dyDescent="0.25">
      <c r="A47" t="s">
        <v>208</v>
      </c>
      <c r="B47" s="8">
        <v>42</v>
      </c>
      <c r="C47" t="str">
        <f>INDEX(Парметры!A$1:R$1000,
MATCH(Виджеты!B47,Парметры!F:F),
10)</f>
        <v xml:space="preserve">БКЗ-27   Исправность все периодический Информационный_кадр </v>
      </c>
      <c r="D47" t="s">
        <v>182</v>
      </c>
      <c r="E47" s="8"/>
      <c r="F47" s="8"/>
    </row>
    <row r="48" spans="1:6" x14ac:dyDescent="0.25">
      <c r="A48" t="s">
        <v>208</v>
      </c>
      <c r="B48" s="8">
        <v>43</v>
      </c>
      <c r="C48" t="str">
        <f>INDEX(Парметры!A$1:R$1000,
MATCH(Виджеты!B48,Парметры!F:F),
10)</f>
        <v xml:space="preserve">БКЗ-27   Перегрузка все периодический Информационный_кадр </v>
      </c>
      <c r="D48" t="s">
        <v>182</v>
      </c>
      <c r="E48" s="8"/>
      <c r="F48" s="8"/>
    </row>
    <row r="49" spans="1:6" x14ac:dyDescent="0.25">
      <c r="A49" t="s">
        <v>208</v>
      </c>
      <c r="B49" s="8">
        <v>44</v>
      </c>
      <c r="C49" t="str">
        <f>INDEX(Парметры!A$1:R$1000,
MATCH(Виджеты!B49,Парметры!F:F),
10)</f>
        <v xml:space="preserve">БКЗ-27   Перегрузка все апериодический Информационный_кадр </v>
      </c>
      <c r="D49" t="s">
        <v>182</v>
      </c>
      <c r="E49" s="8"/>
      <c r="F49" s="8" t="s">
        <v>152</v>
      </c>
    </row>
    <row r="50" spans="1:6" x14ac:dyDescent="0.25">
      <c r="A50" t="s">
        <v>208</v>
      </c>
      <c r="B50" s="8">
        <v>45</v>
      </c>
      <c r="C50" t="str">
        <f>INDEX(Парметры!A$1:R$1000,
MATCH(Виджеты!B50,Парметры!F:F),
10)</f>
        <v xml:space="preserve">БКЗ-27   Отказ выхода все периодический Информационный_кадр </v>
      </c>
      <c r="D50" t="s">
        <v>182</v>
      </c>
      <c r="E50" s="8"/>
      <c r="F50" s="8"/>
    </row>
    <row r="51" spans="1:6" x14ac:dyDescent="0.25">
      <c r="A51" t="s">
        <v>208</v>
      </c>
      <c r="B51" s="8">
        <v>46</v>
      </c>
      <c r="C51" t="str">
        <f>INDEX(Парметры!A$1:R$1000,
MATCH(Виджеты!B51,Парметры!F:F),
10)</f>
        <v xml:space="preserve">БКЗ-27   Отказ выхода все апериодический Информационный_кадр </v>
      </c>
      <c r="D51" t="s">
        <v>182</v>
      </c>
      <c r="E51" s="8"/>
      <c r="F51" s="8" t="s">
        <v>152</v>
      </c>
    </row>
    <row r="52" spans="1:6" x14ac:dyDescent="0.25">
      <c r="A52" t="s">
        <v>208</v>
      </c>
      <c r="B52" s="8">
        <v>47</v>
      </c>
      <c r="C52" t="str">
        <f>INDEX(Парметры!A$1:R$1000,
MATCH(Виджеты!B52,Парметры!F:F),
10)</f>
        <v xml:space="preserve">БКЗ-27   Отказ нагрузки все периодический Информационный_кадр </v>
      </c>
      <c r="D52" t="s">
        <v>182</v>
      </c>
      <c r="E52" s="8"/>
      <c r="F52" s="8"/>
    </row>
    <row r="53" spans="1:6" x14ac:dyDescent="0.25">
      <c r="A53" t="s">
        <v>208</v>
      </c>
      <c r="B53" s="8">
        <v>48</v>
      </c>
      <c r="C53" t="str">
        <f>INDEX(Парметры!A$1:R$1000,
MATCH(Виджеты!B53,Парметры!F:F),
10)</f>
        <v xml:space="preserve">БКЗ-27   Отказ нагрузки все апериодический Информационный_кадр </v>
      </c>
      <c r="D53" t="s">
        <v>182</v>
      </c>
      <c r="E53" s="8"/>
      <c r="F53" s="8" t="s">
        <v>152</v>
      </c>
    </row>
    <row r="55" spans="1:6" x14ac:dyDescent="0.25">
      <c r="A55" t="s">
        <v>208</v>
      </c>
      <c r="B55" s="8">
        <v>1</v>
      </c>
      <c r="C55" t="str">
        <f>INDEX(Парметры!A$1:R$1000,
MATCH(Виджеты!B55,Парметры!F:F),
10)</f>
        <v xml:space="preserve">БКЗ-27   Заводской номер ULONG {0} </v>
      </c>
      <c r="D55" t="s">
        <v>187</v>
      </c>
      <c r="E55" s="8" t="s">
        <v>118</v>
      </c>
      <c r="F55" s="8"/>
    </row>
    <row r="56" spans="1:6" x14ac:dyDescent="0.25">
      <c r="A56" t="s">
        <v>208</v>
      </c>
      <c r="B56" s="8">
        <v>2</v>
      </c>
      <c r="C56" t="str">
        <f>INDEX(Парметры!A$1:R$1000,
MATCH(Виджеты!B56,Парметры!F:F),
10)</f>
        <v xml:space="preserve">БКЗ-27   Версия ПО ULONG {0} </v>
      </c>
      <c r="D56" t="s">
        <v>187</v>
      </c>
      <c r="E56" s="8" t="s">
        <v>118</v>
      </c>
      <c r="F56" s="8"/>
    </row>
    <row r="57" spans="1:6" x14ac:dyDescent="0.25">
      <c r="A57" t="s">
        <v>208</v>
      </c>
      <c r="B57" s="8">
        <v>3</v>
      </c>
      <c r="C57" t="str">
        <f>INDEX(Парметры!A$1:R$1000,
MATCH(Виджеты!B57,Парметры!F:F),
10)</f>
        <v xml:space="preserve">БКЗ-27   Наработка ULONG {0} </v>
      </c>
      <c r="D57" t="s">
        <v>187</v>
      </c>
      <c r="E57" s="8" t="s">
        <v>118</v>
      </c>
      <c r="F57" s="8"/>
    </row>
    <row r="58" spans="1:6" ht="60" x14ac:dyDescent="0.25">
      <c r="A58" t="s">
        <v>208</v>
      </c>
      <c r="B58" s="8">
        <v>4</v>
      </c>
      <c r="C58" t="str">
        <f>INDEX(Парметры!A$1:R$1000,
MATCH(Виджеты!B58,Парметры!F:F),
10)</f>
        <v xml:space="preserve">БКЗ-27   Состояние устройства USHORT {0} </v>
      </c>
      <c r="D58" t="s">
        <v>187</v>
      </c>
      <c r="E58" s="7" t="s">
        <v>130</v>
      </c>
      <c r="F58" s="8"/>
    </row>
    <row r="59" spans="1:6" x14ac:dyDescent="0.25">
      <c r="A59" t="s">
        <v>208</v>
      </c>
      <c r="B59" s="8">
        <v>5</v>
      </c>
      <c r="C59" t="str">
        <f>INDEX(Парметры!A$1:R$1000,
MATCH(Виджеты!B59,Парметры!F:F),
10)</f>
        <v xml:space="preserve">БКЗ-27   Отказ Uвх bool {0} </v>
      </c>
      <c r="D59" t="s">
        <v>187</v>
      </c>
      <c r="E59" s="8" t="s">
        <v>118</v>
      </c>
      <c r="F59" s="8"/>
    </row>
    <row r="60" spans="1:6" x14ac:dyDescent="0.25">
      <c r="A60" t="s">
        <v>208</v>
      </c>
      <c r="B60" s="8">
        <v>6</v>
      </c>
      <c r="C60" t="str">
        <f>INDEX(Парметры!A$1:R$1000,
MATCH(Виджеты!B60,Парметры!F:F),
10)</f>
        <v xml:space="preserve">БКЗ-27   Состояние устройства периодическое Информационный_кадр </v>
      </c>
      <c r="D60" t="s">
        <v>187</v>
      </c>
      <c r="E60" s="8"/>
      <c r="F60" s="8"/>
    </row>
    <row r="61" spans="1:6" x14ac:dyDescent="0.25">
      <c r="A61" t="s">
        <v>208</v>
      </c>
      <c r="B61" s="8">
        <v>7</v>
      </c>
      <c r="C61" t="str">
        <f>INDEX(Парметры!A$1:R$1000,
MATCH(Виджеты!B61,Парметры!F:F),
10)</f>
        <v xml:space="preserve">БКЗ-27   Состояние устройства апериодическое Информационный_кадр </v>
      </c>
      <c r="D61" t="s">
        <v>187</v>
      </c>
      <c r="E61" s="8"/>
      <c r="F61" s="8"/>
    </row>
    <row r="62" spans="1:6" ht="105" x14ac:dyDescent="0.25">
      <c r="A62" t="s">
        <v>208</v>
      </c>
      <c r="B62" s="8">
        <v>8</v>
      </c>
      <c r="C62" t="str">
        <f>INDEX(Парметры!A$1:R$1000,
MATCH(Виджеты!B62,Парметры!F:F),
10)</f>
        <v xml:space="preserve">БКЗ-27   Ток канала запрос Запрашивающий_кадр </v>
      </c>
      <c r="D62" t="s">
        <v>187</v>
      </c>
      <c r="E62" s="8"/>
      <c r="F62" s="7" t="s">
        <v>234</v>
      </c>
    </row>
    <row r="63" spans="1:6" x14ac:dyDescent="0.25">
      <c r="A63" t="s">
        <v>208</v>
      </c>
      <c r="B63" s="8">
        <v>9</v>
      </c>
      <c r="C63" t="str">
        <f>INDEX(Парметры!A$1:R$1000,
MATCH(Виджеты!B63,Парметры!F:F),
10)</f>
        <v xml:space="preserve">БКЗ-27   Ток канала ответ Ответный_кадр </v>
      </c>
      <c r="D63" t="s">
        <v>187</v>
      </c>
      <c r="E63" s="8"/>
      <c r="F63" s="7"/>
    </row>
    <row r="64" spans="1:6" x14ac:dyDescent="0.25">
      <c r="A64" t="s">
        <v>208</v>
      </c>
      <c r="B64" s="8">
        <v>10</v>
      </c>
      <c r="C64" t="str">
        <f>INDEX(Парметры!A$1:R$1000,
MATCH(Виджеты!B64,Парметры!F:F),
10)</f>
        <v xml:space="preserve">БКЗ-27   Данные об изделии запрос Запрашивающий_кадр </v>
      </c>
      <c r="D64" t="s">
        <v>187</v>
      </c>
      <c r="E64" s="8" t="s">
        <v>131</v>
      </c>
      <c r="F64" s="8"/>
    </row>
    <row r="65" spans="1:6" x14ac:dyDescent="0.25">
      <c r="A65" t="s">
        <v>208</v>
      </c>
      <c r="B65" s="8">
        <v>11</v>
      </c>
      <c r="C65" t="str">
        <f>INDEX(Парметры!A$1:R$1000,
MATCH(Виджеты!B65,Парметры!F:F),
10)</f>
        <v xml:space="preserve">БКЗ-27   Данные об изделии ответ Ответный_кадр </v>
      </c>
      <c r="D65" t="s">
        <v>187</v>
      </c>
      <c r="E65" s="8"/>
      <c r="F65" s="8"/>
    </row>
    <row r="66" spans="1:6" x14ac:dyDescent="0.25">
      <c r="B66" s="8"/>
      <c r="E66" s="8"/>
      <c r="F66" s="8"/>
    </row>
    <row r="67" spans="1:6" x14ac:dyDescent="0.25">
      <c r="B67" s="8"/>
      <c r="E67" s="8"/>
      <c r="F67" s="8"/>
    </row>
    <row r="68" spans="1:6" x14ac:dyDescent="0.25">
      <c r="A68" t="s">
        <v>208</v>
      </c>
      <c r="B68" s="8">
        <v>13</v>
      </c>
      <c r="C68" t="str">
        <f>INDEX(Парметры!A$1:R$1000,
MATCH(Виджеты!B68,Парметры!F:F),
10)</f>
        <v xml:space="preserve">БКЗ-27 Канал 1  Номер USHORT {1} </v>
      </c>
      <c r="D68" t="s">
        <v>187</v>
      </c>
      <c r="E68" s="8" t="s">
        <v>118</v>
      </c>
      <c r="F68" s="8"/>
    </row>
    <row r="69" spans="1:6" x14ac:dyDescent="0.25">
      <c r="A69" t="s">
        <v>208</v>
      </c>
      <c r="B69" s="8">
        <v>14</v>
      </c>
      <c r="C69" t="str">
        <f>INDEX(Парметры!A$1:R$1000,
MATCH(Виджеты!B69,Парметры!F:F),
10)</f>
        <v xml:space="preserve">БКЗ-27 Канал 1  ВКЛ/ВЫКЛ bool {0} </v>
      </c>
      <c r="D69" t="s">
        <v>187</v>
      </c>
      <c r="E69" s="8" t="s">
        <v>118</v>
      </c>
      <c r="F69" s="8"/>
    </row>
    <row r="70" spans="1:6" x14ac:dyDescent="0.25">
      <c r="A70" t="s">
        <v>208</v>
      </c>
      <c r="B70" s="8">
        <v>15</v>
      </c>
      <c r="C70" t="str">
        <f>INDEX(Парметры!A$1:R$1000,
MATCH(Виджеты!B70,Парметры!F:F),
10)</f>
        <v xml:space="preserve">БКЗ-27 Канал 1  Исправность bool {1} </v>
      </c>
      <c r="D70" t="s">
        <v>187</v>
      </c>
      <c r="E70" s="8" t="s">
        <v>118</v>
      </c>
      <c r="F70" s="8"/>
    </row>
    <row r="71" spans="1:6" x14ac:dyDescent="0.25">
      <c r="A71" t="s">
        <v>208</v>
      </c>
      <c r="B71" s="8">
        <v>16</v>
      </c>
      <c r="C71" t="str">
        <f>INDEX(Парметры!A$1:R$1000,
MATCH(Виджеты!B71,Парметры!F:F),
10)</f>
        <v xml:space="preserve">БКЗ-27 Канал 1  Короткое замыкание bool {0} </v>
      </c>
      <c r="D71" t="s">
        <v>187</v>
      </c>
      <c r="E71" s="8" t="s">
        <v>118</v>
      </c>
      <c r="F71" s="8"/>
    </row>
    <row r="72" spans="1:6" x14ac:dyDescent="0.25">
      <c r="A72" t="s">
        <v>208</v>
      </c>
      <c r="B72" s="8">
        <v>17</v>
      </c>
      <c r="C72" t="str">
        <f>INDEX(Парметры!A$1:R$1000,
MATCH(Виджеты!B72,Парметры!F:F),
10)</f>
        <v xml:space="preserve">БКЗ-27 Канал 1  Перегрузка bool {0} </v>
      </c>
      <c r="D72" t="s">
        <v>187</v>
      </c>
      <c r="E72" s="8" t="s">
        <v>118</v>
      </c>
      <c r="F72" s="8"/>
    </row>
    <row r="73" spans="1:6" x14ac:dyDescent="0.25">
      <c r="A73" t="s">
        <v>208</v>
      </c>
      <c r="B73" s="8">
        <v>18</v>
      </c>
      <c r="C73" t="str">
        <f>INDEX(Парметры!A$1:R$1000,
MATCH(Виджеты!B73,Парметры!F:F),
10)</f>
        <v xml:space="preserve">БКЗ-27 Канал 1  Отказ выхода bool {0} </v>
      </c>
      <c r="D73" t="s">
        <v>187</v>
      </c>
      <c r="E73" s="8" t="s">
        <v>118</v>
      </c>
      <c r="F73" s="8"/>
    </row>
    <row r="74" spans="1:6" x14ac:dyDescent="0.25">
      <c r="A74" t="s">
        <v>208</v>
      </c>
      <c r="B74" s="8">
        <v>19</v>
      </c>
      <c r="C74" t="str">
        <f>INDEX(Парметры!A$1:R$1000,
MATCH(Виджеты!B74,Парметры!F:F),
10)</f>
        <v xml:space="preserve">БКЗ-27 Канал 1  Отказ нагрузки bool {0} </v>
      </c>
      <c r="D74" t="s">
        <v>187</v>
      </c>
      <c r="E74" s="8" t="s">
        <v>118</v>
      </c>
      <c r="F74" s="8"/>
    </row>
    <row r="75" spans="1:6" x14ac:dyDescent="0.25">
      <c r="A75" t="s">
        <v>208</v>
      </c>
      <c r="B75" s="8">
        <v>20</v>
      </c>
      <c r="C75" t="str">
        <f>INDEX(Парметры!A$1:R$1000,
MATCH(Виджеты!B75,Парметры!F:F),
10)</f>
        <v xml:space="preserve">БКЗ-27 Канал 1  Ток канала USHORT {0} </v>
      </c>
      <c r="D75" t="s">
        <v>187</v>
      </c>
      <c r="E75" s="8" t="s">
        <v>118</v>
      </c>
      <c r="F75" s="8"/>
    </row>
    <row r="76" spans="1:6" x14ac:dyDescent="0.25">
      <c r="B76" s="8"/>
      <c r="E76" s="8"/>
      <c r="F76" s="8"/>
    </row>
    <row r="77" spans="1:6" x14ac:dyDescent="0.25">
      <c r="A77" t="s">
        <v>208</v>
      </c>
      <c r="B77" s="8">
        <v>22</v>
      </c>
      <c r="C77" t="str">
        <f>INDEX(Парметры!A$1:R$1000,
MATCH(Виджеты!B77,Парметры!F:F),
10)</f>
        <v xml:space="preserve">БКЗ-27 Канал 28  Номер USHORT {28} </v>
      </c>
      <c r="D77" t="s">
        <v>187</v>
      </c>
      <c r="E77" s="8" t="s">
        <v>118</v>
      </c>
      <c r="F77" s="8"/>
    </row>
    <row r="78" spans="1:6" x14ac:dyDescent="0.25">
      <c r="A78" t="s">
        <v>208</v>
      </c>
      <c r="B78" s="8">
        <v>23</v>
      </c>
      <c r="C78" t="str">
        <f>INDEX(Парметры!A$1:R$1000,
MATCH(Виджеты!B78,Парметры!F:F),
10)</f>
        <v xml:space="preserve">БКЗ-27 Канал 28  ВКЛ/ВЫКЛ bool {0} </v>
      </c>
      <c r="D78" t="s">
        <v>187</v>
      </c>
      <c r="E78" s="8" t="s">
        <v>118</v>
      </c>
      <c r="F78" s="8"/>
    </row>
    <row r="79" spans="1:6" x14ac:dyDescent="0.25">
      <c r="A79" t="s">
        <v>208</v>
      </c>
      <c r="B79" s="8">
        <v>24</v>
      </c>
      <c r="C79" t="str">
        <f>INDEX(Парметры!A$1:R$1000,
MATCH(Виджеты!B79,Парметры!F:F),
10)</f>
        <v xml:space="preserve">БКЗ-27 Канал 28  Исправность bool {1} </v>
      </c>
      <c r="D79" t="s">
        <v>187</v>
      </c>
      <c r="E79" s="8" t="s">
        <v>118</v>
      </c>
      <c r="F79" s="8"/>
    </row>
    <row r="80" spans="1:6" x14ac:dyDescent="0.25">
      <c r="A80" t="s">
        <v>208</v>
      </c>
      <c r="B80" s="8">
        <v>25</v>
      </c>
      <c r="C80" t="str">
        <f>INDEX(Парметры!A$1:R$1000,
MATCH(Виджеты!B80,Парметры!F:F),
10)</f>
        <v xml:space="preserve">БКЗ-27 Канал 28  Короткое замыкание bool {0} </v>
      </c>
      <c r="D80" t="s">
        <v>187</v>
      </c>
      <c r="E80" s="8" t="s">
        <v>118</v>
      </c>
      <c r="F80" s="8"/>
    </row>
    <row r="81" spans="1:6" x14ac:dyDescent="0.25">
      <c r="A81" t="s">
        <v>208</v>
      </c>
      <c r="B81" s="8">
        <v>26</v>
      </c>
      <c r="C81" t="str">
        <f>INDEX(Парметры!A$1:R$1000,
MATCH(Виджеты!B81,Парметры!F:F),
10)</f>
        <v xml:space="preserve">БКЗ-27 Канал 28  Перегрузка bool {0} </v>
      </c>
      <c r="D81" t="s">
        <v>187</v>
      </c>
      <c r="E81" s="8" t="s">
        <v>118</v>
      </c>
      <c r="F81" s="8"/>
    </row>
    <row r="82" spans="1:6" x14ac:dyDescent="0.25">
      <c r="A82" t="s">
        <v>208</v>
      </c>
      <c r="B82" s="8">
        <v>27</v>
      </c>
      <c r="C82" t="str">
        <f>INDEX(Парметры!A$1:R$1000,
MATCH(Виджеты!B82,Парметры!F:F),
10)</f>
        <v xml:space="preserve">БКЗ-27 Канал 28  Отказ выхода bool {0} </v>
      </c>
      <c r="D82" t="s">
        <v>187</v>
      </c>
      <c r="E82" s="8" t="s">
        <v>118</v>
      </c>
      <c r="F82" s="8"/>
    </row>
    <row r="83" spans="1:6" x14ac:dyDescent="0.25">
      <c r="A83" t="s">
        <v>208</v>
      </c>
      <c r="B83" s="8">
        <v>28</v>
      </c>
      <c r="C83" t="str">
        <f>INDEX(Парметры!A$1:R$1000,
MATCH(Виджеты!B83,Парметры!F:F),
10)</f>
        <v xml:space="preserve">БКЗ-27 Канал 28  Отказ нагрузки bool {0} </v>
      </c>
      <c r="D83" t="s">
        <v>187</v>
      </c>
      <c r="E83" s="8" t="s">
        <v>118</v>
      </c>
      <c r="F83" s="8"/>
    </row>
    <row r="84" spans="1:6" x14ac:dyDescent="0.25">
      <c r="A84" t="s">
        <v>208</v>
      </c>
      <c r="B84" s="8">
        <v>29</v>
      </c>
      <c r="C84" t="str">
        <f>INDEX(Парметры!A$1:R$1000,
MATCH(Виджеты!B84,Парметры!F:F),
10)</f>
        <v xml:space="preserve">БКЗ-27 Канал 28  Ток канала USHORT {0} </v>
      </c>
      <c r="D84" t="s">
        <v>187</v>
      </c>
      <c r="E84" s="8" t="s">
        <v>118</v>
      </c>
      <c r="F84" s="8"/>
    </row>
    <row r="85" spans="1:6" x14ac:dyDescent="0.25">
      <c r="B85" s="8"/>
      <c r="E85" s="8"/>
      <c r="F85" s="8"/>
    </row>
    <row r="86" spans="1:6" x14ac:dyDescent="0.25">
      <c r="B86" s="8"/>
      <c r="E86" s="8"/>
      <c r="F86" s="8"/>
    </row>
    <row r="87" spans="1:6" x14ac:dyDescent="0.25">
      <c r="A87" t="s">
        <v>208</v>
      </c>
      <c r="B87" s="8">
        <v>32</v>
      </c>
      <c r="C87" t="str">
        <f>INDEX(Парметры!A$1:R$1000,
MATCH(Виджеты!B87,Парметры!F:F),
10)</f>
        <v xml:space="preserve">БКЗ-27   ВКЛ/ВЫКЛ инфо пер-й Информационный_кадр </v>
      </c>
      <c r="D87" t="s">
        <v>187</v>
      </c>
      <c r="E87" s="8"/>
      <c r="F87" s="8"/>
    </row>
    <row r="88" spans="1:6" x14ac:dyDescent="0.25">
      <c r="A88" t="s">
        <v>208</v>
      </c>
      <c r="B88" s="8">
        <v>33</v>
      </c>
      <c r="C88" t="str">
        <f>INDEX(Парметры!A$1:R$1000,
MATCH(Виджеты!B88,Парметры!F:F),
10)</f>
        <v xml:space="preserve">БКЗ-27   ВКЛ/ВЫКЛ инфо апер-й Информационный_кадр </v>
      </c>
      <c r="D88" t="s">
        <v>187</v>
      </c>
      <c r="E88" s="8"/>
      <c r="F88" s="8"/>
    </row>
    <row r="89" spans="1:6" ht="45" x14ac:dyDescent="0.25">
      <c r="A89" t="s">
        <v>208</v>
      </c>
      <c r="B89" s="8">
        <v>34</v>
      </c>
      <c r="C89" t="str">
        <f>INDEX(Парметры!A$1:R$1000,
MATCH(Виджеты!B89,Парметры!F:F),
10)</f>
        <v xml:space="preserve">БКЗ-27   ВКЛ/ВЫКЛ упр пер-й Управляющий_кадр </v>
      </c>
      <c r="D89" t="s">
        <v>187</v>
      </c>
      <c r="E89" s="8"/>
      <c r="F89" s="7" t="s">
        <v>232</v>
      </c>
    </row>
    <row r="90" spans="1:6" ht="45" x14ac:dyDescent="0.25">
      <c r="A90" t="s">
        <v>208</v>
      </c>
      <c r="B90" s="8">
        <v>35</v>
      </c>
      <c r="C90" t="str">
        <f>INDEX(Парметры!A$1:R$1000,
MATCH(Виджеты!B90,Парметры!F:F),
10)</f>
        <v xml:space="preserve">БКЗ-27   ВКЛ/ВЫКЛ упр апер-й Управляющий_кадр </v>
      </c>
      <c r="D90" t="s">
        <v>187</v>
      </c>
      <c r="E90" s="8"/>
      <c r="F90" s="7" t="s">
        <v>232</v>
      </c>
    </row>
    <row r="91" spans="1:6" ht="75" x14ac:dyDescent="0.25">
      <c r="A91" t="s">
        <v>208</v>
      </c>
      <c r="B91" s="8">
        <v>36</v>
      </c>
      <c r="C91" t="str">
        <f>INDEX(Парметры!A$1:R$1000,
MATCH(Виджеты!B91,Парметры!F:F),
10)</f>
        <v xml:space="preserve">БКЗ-27   Управление каналом Управляющий_кадр </v>
      </c>
      <c r="D91" t="s">
        <v>187</v>
      </c>
      <c r="E91" s="8"/>
      <c r="F91" s="7" t="s">
        <v>144</v>
      </c>
    </row>
    <row r="92" spans="1:6" ht="75" x14ac:dyDescent="0.25">
      <c r="A92" t="s">
        <v>208</v>
      </c>
      <c r="B92" s="8">
        <v>37</v>
      </c>
      <c r="C92" t="str">
        <f>INDEX(Парметры!A$1:R$1000,
MATCH(Виджеты!B92,Парметры!F:F),
10)</f>
        <v xml:space="preserve">БКЗ-27   Управление каналом широковещательный Управляющий_кадр </v>
      </c>
      <c r="D92" t="s">
        <v>187</v>
      </c>
      <c r="E92" s="8"/>
      <c r="F92" s="7" t="s">
        <v>144</v>
      </c>
    </row>
    <row r="93" spans="1:6" x14ac:dyDescent="0.25">
      <c r="A93" t="s">
        <v>208</v>
      </c>
      <c r="B93" s="8">
        <v>38</v>
      </c>
      <c r="C93" t="str">
        <f>INDEX(Парметры!A$1:R$1000,
MATCH(Виджеты!B93,Парметры!F:F),
10)</f>
        <v xml:space="preserve">БКЗ-27   КЗ инфо пер-й Информационный_кадр </v>
      </c>
      <c r="D93" t="s">
        <v>187</v>
      </c>
      <c r="E93" s="8"/>
      <c r="F93" s="8"/>
    </row>
    <row r="94" spans="1:6" x14ac:dyDescent="0.25">
      <c r="A94" t="s">
        <v>208</v>
      </c>
      <c r="B94" s="8">
        <v>39</v>
      </c>
      <c r="C94" t="str">
        <f>INDEX(Парметры!A$1:R$1000,
MATCH(Виджеты!B94,Парметры!F:F),
10)</f>
        <v xml:space="preserve">БКЗ-27   КЗ инфо апер-й Информационный_кадр </v>
      </c>
      <c r="D94" t="s">
        <v>187</v>
      </c>
      <c r="E94" s="8"/>
      <c r="F94" s="7"/>
    </row>
    <row r="95" spans="1:6" x14ac:dyDescent="0.25">
      <c r="A95" t="s">
        <v>208</v>
      </c>
      <c r="B95" s="8">
        <v>40</v>
      </c>
      <c r="C95" t="str">
        <f>INDEX(Парметры!A$1:R$1000,
MATCH(Виджеты!B95,Парметры!F:F),
10)</f>
        <v xml:space="preserve">БКЗ-27   КЗ сброс пер-й Управляющий_кадр </v>
      </c>
      <c r="D95" t="s">
        <v>187</v>
      </c>
      <c r="E95" s="8"/>
      <c r="F95" s="7" t="s">
        <v>233</v>
      </c>
    </row>
    <row r="96" spans="1:6" x14ac:dyDescent="0.25">
      <c r="A96" t="s">
        <v>208</v>
      </c>
      <c r="B96" s="8">
        <v>41</v>
      </c>
      <c r="C96" t="str">
        <f>INDEX(Парметры!A$1:R$1000,
MATCH(Виджеты!B96,Парметры!F:F),
10)</f>
        <v xml:space="preserve">БКЗ-27   КЗ сброс апер-й Управляющий_кадр </v>
      </c>
      <c r="D96" t="s">
        <v>187</v>
      </c>
      <c r="E96" s="8"/>
      <c r="F96" s="7" t="s">
        <v>257</v>
      </c>
    </row>
    <row r="97" spans="1:6" x14ac:dyDescent="0.25">
      <c r="A97" t="s">
        <v>208</v>
      </c>
      <c r="B97" s="8">
        <v>42</v>
      </c>
      <c r="C97" t="str">
        <f>INDEX(Парметры!A$1:R$1000,
MATCH(Виджеты!B97,Парметры!F:F),
10)</f>
        <v xml:space="preserve">БКЗ-27   Исправность все периодический Информационный_кадр </v>
      </c>
      <c r="D97" t="s">
        <v>187</v>
      </c>
      <c r="E97" s="8"/>
      <c r="F97" s="7"/>
    </row>
    <row r="98" spans="1:6" x14ac:dyDescent="0.25">
      <c r="A98" t="s">
        <v>208</v>
      </c>
      <c r="B98" s="8">
        <v>43</v>
      </c>
      <c r="C98" t="str">
        <f>INDEX(Парметры!A$1:R$1000,
MATCH(Виджеты!B98,Парметры!F:F),
10)</f>
        <v xml:space="preserve">БКЗ-27   Перегрузка все периодический Информационный_кадр </v>
      </c>
      <c r="D98" t="s">
        <v>187</v>
      </c>
      <c r="E98" s="8"/>
      <c r="F98" s="7"/>
    </row>
    <row r="99" spans="1:6" x14ac:dyDescent="0.25">
      <c r="A99" t="s">
        <v>208</v>
      </c>
      <c r="B99" s="8">
        <v>44</v>
      </c>
      <c r="C99" t="str">
        <f>INDEX(Парметры!A$1:R$1000,
MATCH(Виджеты!B99,Парметры!F:F),
10)</f>
        <v xml:space="preserve">БКЗ-27   Перегрузка все апериодический Информационный_кадр </v>
      </c>
      <c r="D99" t="s">
        <v>187</v>
      </c>
      <c r="E99" s="8"/>
      <c r="F99" s="7"/>
    </row>
    <row r="100" spans="1:6" x14ac:dyDescent="0.25">
      <c r="A100" t="s">
        <v>208</v>
      </c>
      <c r="B100" s="8">
        <v>45</v>
      </c>
      <c r="C100" t="str">
        <f>INDEX(Парметры!A$1:R$1000,
MATCH(Виджеты!B100,Парметры!F:F),
10)</f>
        <v xml:space="preserve">БКЗ-27   Отказ выхода все периодический Информационный_кадр </v>
      </c>
      <c r="D100" t="s">
        <v>187</v>
      </c>
      <c r="E100" s="8"/>
      <c r="F100" s="7"/>
    </row>
    <row r="101" spans="1:6" x14ac:dyDescent="0.25">
      <c r="A101" t="s">
        <v>208</v>
      </c>
      <c r="B101" s="8">
        <v>46</v>
      </c>
      <c r="C101" t="str">
        <f>INDEX(Парметры!A$1:R$1000,
MATCH(Виджеты!B101,Парметры!F:F),
10)</f>
        <v xml:space="preserve">БКЗ-27   Отказ выхода все апериодический Информационный_кадр </v>
      </c>
      <c r="D101" t="s">
        <v>187</v>
      </c>
      <c r="E101" s="8"/>
      <c r="F101" s="7"/>
    </row>
    <row r="102" spans="1:6" x14ac:dyDescent="0.25">
      <c r="A102" t="s">
        <v>208</v>
      </c>
      <c r="B102" s="8">
        <v>47</v>
      </c>
      <c r="C102" t="str">
        <f>INDEX(Парметры!A$1:R$1000,
MATCH(Виджеты!B102,Парметры!F:F),
10)</f>
        <v xml:space="preserve">БКЗ-27   Отказ нагрузки все периодический Информационный_кадр </v>
      </c>
      <c r="D102" t="s">
        <v>187</v>
      </c>
      <c r="E102" s="8"/>
      <c r="F102" s="7"/>
    </row>
    <row r="103" spans="1:6" x14ac:dyDescent="0.25">
      <c r="A103" t="s">
        <v>208</v>
      </c>
      <c r="B103" s="8">
        <v>48</v>
      </c>
      <c r="C103" t="str">
        <f>INDEX(Парметры!A$1:R$1000,
MATCH(Виджеты!B103,Парметры!F:F),
10)</f>
        <v xml:space="preserve">БКЗ-27   Отказ нагрузки все апериодический Информационный_кадр </v>
      </c>
      <c r="D103" t="s">
        <v>187</v>
      </c>
      <c r="E103" s="8"/>
      <c r="F103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Парметры!$J:$J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workbookViewId="0">
      <selection activeCell="B14" sqref="B14"/>
    </sheetView>
  </sheetViews>
  <sheetFormatPr defaultRowHeight="15" x14ac:dyDescent="0.25"/>
  <cols>
    <col min="1" max="1" width="2.7109375" customWidth="1"/>
  </cols>
  <sheetData>
    <row r="2" spans="2:2" x14ac:dyDescent="0.25">
      <c r="B2" t="s">
        <v>149</v>
      </c>
    </row>
    <row r="3" spans="2:2" x14ac:dyDescent="0.25">
      <c r="B3" t="s">
        <v>150</v>
      </c>
    </row>
    <row r="4" spans="2:2" x14ac:dyDescent="0.25">
      <c r="B4" t="s">
        <v>151</v>
      </c>
    </row>
    <row r="16" spans="2:2" x14ac:dyDescent="0.25">
      <c r="B16" s="5" t="s">
        <v>222</v>
      </c>
    </row>
    <row r="17" spans="2:2" x14ac:dyDescent="0.25">
      <c r="B17" t="s">
        <v>223</v>
      </c>
    </row>
    <row r="18" spans="2:2" x14ac:dyDescent="0.25">
      <c r="B18" t="s">
        <v>224</v>
      </c>
    </row>
    <row r="19" spans="2:2" x14ac:dyDescent="0.25">
      <c r="B19" t="s">
        <v>225</v>
      </c>
    </row>
    <row r="20" spans="2:2" x14ac:dyDescent="0.25">
      <c r="B20" t="s">
        <v>226</v>
      </c>
    </row>
    <row r="21" spans="2:2" x14ac:dyDescent="0.25">
      <c r="B21" t="s">
        <v>227</v>
      </c>
    </row>
    <row r="22" spans="2:2" x14ac:dyDescent="0.25">
      <c r="B22" t="s">
        <v>228</v>
      </c>
    </row>
    <row r="23" spans="2:2" x14ac:dyDescent="0.25">
      <c r="B23" t="s">
        <v>229</v>
      </c>
    </row>
    <row r="24" spans="2:2" x14ac:dyDescent="0.25">
      <c r="B24" t="s">
        <v>230</v>
      </c>
    </row>
    <row r="25" spans="2:2" x14ac:dyDescent="0.25">
      <c r="B25" t="s">
        <v>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Общее</vt:lpstr>
      <vt:lpstr>Константы</vt:lpstr>
      <vt:lpstr>Парметры</vt:lpstr>
      <vt:lpstr>Виджеты</vt:lpstr>
      <vt:lpstr>Справка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2024-02-12T13:20:23Z</dcterms:modified>
</cp:coreProperties>
</file>