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tabRatio="809" activeTab="2"/>
  </bookViews>
  <sheets>
    <sheet name="Общее" sheetId="3" r:id="rId1"/>
    <sheet name="К БКЗ внутр" sheetId="17" r:id="rId2"/>
    <sheet name="П БКЗ внутр" sheetId="18" r:id="rId3"/>
    <sheet name="В БКЗ внутр" sheetId="19" r:id="rId4"/>
    <sheet name="#К БКЗ внеш" sheetId="2" r:id="rId5"/>
    <sheet name="#П БКЗ внеш" sheetId="1" r:id="rId6"/>
    <sheet name="#В БКЗ внеш" sheetId="8" r:id="rId7"/>
    <sheet name="#Общее КПП" sheetId="12" r:id="rId8"/>
    <sheet name="#Константы КПП" sheetId="15" r:id="rId9"/>
    <sheet name="#Парметры КПП" sheetId="14" r:id="rId10"/>
    <sheet name="#Виджеты КПП" sheetId="13" r:id="rId11"/>
    <sheet name="Справка" sheetId="4" r:id="rId12"/>
    <sheet name="Справка индексы бит" sheetId="10" r:id="rId13"/>
  </sheets>
  <calcPr calcId="145621"/>
</workbook>
</file>

<file path=xl/calcChain.xml><?xml version="1.0" encoding="utf-8"?>
<calcChain xmlns="http://schemas.openxmlformats.org/spreadsheetml/2006/main">
  <c r="C49" i="19" l="1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23" i="19"/>
  <c r="C24" i="19"/>
  <c r="C25" i="19"/>
  <c r="C26" i="19"/>
  <c r="C27" i="19"/>
  <c r="C28" i="19"/>
  <c r="C29" i="19"/>
  <c r="C30" i="19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C22" i="19"/>
  <c r="J9" i="18"/>
  <c r="C10" i="19"/>
  <c r="C8" i="19"/>
  <c r="C9" i="19"/>
  <c r="C11" i="19"/>
  <c r="C12" i="19"/>
  <c r="C13" i="19"/>
  <c r="C14" i="19"/>
  <c r="C15" i="19"/>
  <c r="C16" i="19"/>
  <c r="C17" i="19"/>
  <c r="C18" i="19"/>
  <c r="C19" i="19"/>
  <c r="C20" i="19"/>
  <c r="C21" i="19"/>
  <c r="C4" i="19"/>
  <c r="C5" i="19"/>
  <c r="C6" i="19"/>
  <c r="C7" i="19"/>
  <c r="C2" i="19"/>
  <c r="J20" i="18"/>
  <c r="J19" i="18"/>
  <c r="J18" i="18"/>
  <c r="J17" i="18"/>
  <c r="J16" i="18"/>
  <c r="J11" i="18"/>
  <c r="J12" i="18"/>
  <c r="J13" i="18"/>
  <c r="J14" i="18"/>
  <c r="J15" i="18"/>
  <c r="J73" i="18"/>
  <c r="J72" i="18"/>
  <c r="J71" i="18"/>
  <c r="J70" i="18"/>
  <c r="J69" i="18"/>
  <c r="J68" i="18"/>
  <c r="J67" i="18"/>
  <c r="J66" i="18"/>
  <c r="J10" i="18"/>
  <c r="J8" i="18"/>
  <c r="J7" i="18"/>
  <c r="J6" i="18"/>
  <c r="J5" i="18"/>
  <c r="J4" i="18"/>
  <c r="J3" i="18"/>
  <c r="J2" i="18"/>
  <c r="C2" i="13" l="1"/>
  <c r="C86" i="8"/>
  <c r="C87" i="8"/>
  <c r="C88" i="8"/>
  <c r="C89" i="8"/>
  <c r="C90" i="8"/>
  <c r="C91" i="8"/>
  <c r="C92" i="8"/>
  <c r="C93" i="8"/>
  <c r="C95" i="8"/>
  <c r="C96" i="8"/>
  <c r="C97" i="8"/>
  <c r="C98" i="8"/>
  <c r="C99" i="8"/>
  <c r="C100" i="8"/>
  <c r="C101" i="8"/>
  <c r="C102" i="8"/>
  <c r="C104" i="8"/>
  <c r="C105" i="8"/>
  <c r="C106" i="8"/>
  <c r="C107" i="8"/>
  <c r="C108" i="8"/>
  <c r="C109" i="8"/>
  <c r="C110" i="8"/>
  <c r="C111" i="8"/>
  <c r="C113" i="8"/>
  <c r="C114" i="8"/>
  <c r="C115" i="8"/>
  <c r="C116" i="8"/>
  <c r="C117" i="8"/>
  <c r="C118" i="8"/>
  <c r="C119" i="8"/>
  <c r="C120" i="8"/>
  <c r="C45" i="8"/>
  <c r="C46" i="8"/>
  <c r="C47" i="8"/>
  <c r="C48" i="8"/>
  <c r="C49" i="8"/>
  <c r="C50" i="8"/>
  <c r="C41" i="8"/>
  <c r="C16" i="8"/>
  <c r="C17" i="8"/>
  <c r="C18" i="8"/>
  <c r="C19" i="8"/>
  <c r="C20" i="8"/>
  <c r="C21" i="8"/>
  <c r="C22" i="8"/>
  <c r="C23" i="8"/>
  <c r="C25" i="8"/>
  <c r="C26" i="8"/>
  <c r="C27" i="8"/>
  <c r="C28" i="8"/>
  <c r="C29" i="8"/>
  <c r="C30" i="8"/>
  <c r="C31" i="8"/>
  <c r="C32" i="8"/>
  <c r="C34" i="8"/>
  <c r="C35" i="8"/>
  <c r="C36" i="8"/>
  <c r="C37" i="8"/>
  <c r="C38" i="8"/>
  <c r="C39" i="8"/>
  <c r="C40" i="8"/>
  <c r="J40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4" i="1"/>
  <c r="J2" i="1" l="1"/>
  <c r="J3" i="1"/>
  <c r="J4" i="1"/>
  <c r="J5" i="1"/>
  <c r="J6" i="1"/>
  <c r="J7" i="1"/>
  <c r="J8" i="1"/>
  <c r="J9" i="1"/>
  <c r="J10" i="1"/>
  <c r="J11" i="1"/>
  <c r="J12" i="1"/>
  <c r="C14" i="8" s="1"/>
  <c r="J13" i="1"/>
  <c r="J14" i="1"/>
  <c r="J15" i="1"/>
  <c r="J16" i="1"/>
  <c r="J17" i="1"/>
  <c r="J18" i="1"/>
  <c r="J19" i="1"/>
  <c r="J20" i="1"/>
  <c r="J21" i="1"/>
  <c r="J22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C56" i="8" l="1"/>
  <c r="C126" i="8"/>
  <c r="C132" i="8"/>
  <c r="C62" i="8"/>
  <c r="C58" i="8"/>
  <c r="C128" i="8"/>
  <c r="C131" i="8"/>
  <c r="C61" i="8"/>
  <c r="C57" i="8"/>
  <c r="C127" i="8"/>
  <c r="C125" i="8"/>
  <c r="C55" i="8"/>
  <c r="C67" i="8"/>
  <c r="C137" i="8"/>
  <c r="C138" i="8"/>
  <c r="C68" i="8"/>
  <c r="C134" i="8"/>
  <c r="C64" i="8"/>
  <c r="C130" i="8"/>
  <c r="C60" i="8"/>
  <c r="C63" i="8"/>
  <c r="C133" i="8"/>
  <c r="C66" i="8"/>
  <c r="C136" i="8"/>
  <c r="C54" i="8"/>
  <c r="C124" i="8"/>
  <c r="C59" i="8"/>
  <c r="C129" i="8"/>
  <c r="C69" i="8"/>
  <c r="C139" i="8"/>
  <c r="C65" i="8"/>
  <c r="C135" i="8"/>
  <c r="C53" i="8"/>
  <c r="C123" i="8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C8" i="13" s="1"/>
  <c r="J17" i="14"/>
  <c r="J18" i="14"/>
  <c r="J19" i="14"/>
  <c r="J20" i="14"/>
  <c r="C12" i="13" s="1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C6" i="13"/>
  <c r="C7" i="13"/>
  <c r="C9" i="13"/>
  <c r="C10" i="13"/>
  <c r="C11" i="13"/>
  <c r="C13" i="13"/>
  <c r="C15" i="13"/>
  <c r="C16" i="13"/>
  <c r="C17" i="13"/>
  <c r="C18" i="13"/>
  <c r="C19" i="13"/>
  <c r="C20" i="13"/>
  <c r="C22" i="13"/>
  <c r="C84" i="8" l="1"/>
  <c r="C83" i="8"/>
  <c r="C82" i="8"/>
  <c r="C81" i="8"/>
  <c r="C80" i="8"/>
  <c r="C79" i="8"/>
  <c r="C78" i="8"/>
  <c r="C77" i="8"/>
  <c r="C76" i="8"/>
  <c r="C75" i="8"/>
  <c r="C74" i="8"/>
  <c r="C44" i="8"/>
  <c r="C43" i="8"/>
  <c r="C13" i="8"/>
  <c r="C12" i="8"/>
  <c r="C11" i="8"/>
  <c r="C10" i="8"/>
  <c r="C9" i="8"/>
  <c r="C8" i="8"/>
  <c r="C7" i="8"/>
  <c r="C6" i="8"/>
  <c r="C5" i="8"/>
  <c r="C4" i="8"/>
  <c r="C2" i="8"/>
</calcChain>
</file>

<file path=xl/sharedStrings.xml><?xml version="1.0" encoding="utf-8"?>
<sst xmlns="http://schemas.openxmlformats.org/spreadsheetml/2006/main" count="1859" uniqueCount="546">
  <si>
    <t>БКЗ-27</t>
  </si>
  <si>
    <t>Канал 1</t>
  </si>
  <si>
    <t>Устройство</t>
  </si>
  <si>
    <t>Молуль</t>
  </si>
  <si>
    <t>Категория</t>
  </si>
  <si>
    <t>ВКЛ/ВЫКЛ</t>
  </si>
  <si>
    <t>Исправность</t>
  </si>
  <si>
    <t>Короткое замыкание</t>
  </si>
  <si>
    <t>Перегрузка</t>
  </si>
  <si>
    <t>Отказ выхода</t>
  </si>
  <si>
    <t>Отказ нагрузки</t>
  </si>
  <si>
    <t>Состояние устройства</t>
  </si>
  <si>
    <t>Ток канала</t>
  </si>
  <si>
    <t>Тип</t>
  </si>
  <si>
    <t>Заводской номер</t>
  </si>
  <si>
    <t>Версия ПО</t>
  </si>
  <si>
    <t>Наработка</t>
  </si>
  <si>
    <t>Значение</t>
  </si>
  <si>
    <t>EEC</t>
  </si>
  <si>
    <t>Описание</t>
  </si>
  <si>
    <t>0b</t>
  </si>
  <si>
    <t>Кодировка</t>
  </si>
  <si>
    <t>000</t>
  </si>
  <si>
    <t>NOC</t>
  </si>
  <si>
    <t>010</t>
  </si>
  <si>
    <t>0001101</t>
  </si>
  <si>
    <t>SrcF13</t>
  </si>
  <si>
    <t>RSD</t>
  </si>
  <si>
    <t>LCL</t>
  </si>
  <si>
    <t>PVT</t>
  </si>
  <si>
    <t>0</t>
  </si>
  <si>
    <t>Бит RSD</t>
  </si>
  <si>
    <t>Бит LCL</t>
  </si>
  <si>
    <t>Бит PVT</t>
  </si>
  <si>
    <t>0110</t>
  </si>
  <si>
    <t>SSCDC</t>
  </si>
  <si>
    <t>Подсистема постоянного тока (60)</t>
  </si>
  <si>
    <t>UN1</t>
  </si>
  <si>
    <t>БКЗ-27 №1</t>
  </si>
  <si>
    <t>00001</t>
  </si>
  <si>
    <t>UN2</t>
  </si>
  <si>
    <t>БКЗ-27 №2</t>
  </si>
  <si>
    <t>UN3</t>
  </si>
  <si>
    <t>БКЗ-27 №3</t>
  </si>
  <si>
    <t>UN4</t>
  </si>
  <si>
    <t>БКЗ-27 №4</t>
  </si>
  <si>
    <t>UN5</t>
  </si>
  <si>
    <t>БКЗ-27 №5</t>
  </si>
  <si>
    <t>UN6</t>
  </si>
  <si>
    <t>БКЗ-27 №6</t>
  </si>
  <si>
    <t>UN7</t>
  </si>
  <si>
    <t>БКЗ-27 №7</t>
  </si>
  <si>
    <t>UN8</t>
  </si>
  <si>
    <t>БКЗ-27 №8</t>
  </si>
  <si>
    <t>UN9</t>
  </si>
  <si>
    <t>БКЗ-27 №9</t>
  </si>
  <si>
    <t>UN10</t>
  </si>
  <si>
    <t>БКЗ-27 №10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</si>
  <si>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</si>
  <si>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</si>
  <si>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</si>
  <si>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</si>
  <si>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</si>
  <si>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</si>
  <si>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</si>
  <si>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</si>
  <si>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</si>
  <si>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1</t>
  </si>
  <si>
    <t>Управление включением/отключением</t>
  </si>
  <si>
    <t>Команда «Сброс защиты»</t>
  </si>
  <si>
    <t>Состояние каналов «Исправен/Отказ»</t>
  </si>
  <si>
    <t>Состояние каналов «Вкл/Откл»</t>
  </si>
  <si>
    <t>Признак «Короткое замыкание»</t>
  </si>
  <si>
    <t>Признак «Перегрузка»</t>
  </si>
  <si>
    <t>Признак «Отказ выхода»</t>
  </si>
  <si>
    <t>Признак «Отказ нагрузки»</t>
  </si>
  <si>
    <t>Данные «Ток канала»</t>
  </si>
  <si>
    <t>Запрос данных об изделии</t>
  </si>
  <si>
    <t>01011</t>
  </si>
  <si>
    <t>01100</t>
  </si>
  <si>
    <t>01101</t>
  </si>
  <si>
    <t>01111</t>
  </si>
  <si>
    <t>10111</t>
  </si>
  <si>
    <t># Коды объектов данных</t>
  </si>
  <si>
    <t>Source FID = 13 «Электрическая мощность»</t>
  </si>
  <si>
    <t># Номера блоков</t>
  </si>
  <si>
    <t>СБРЗАЩ</t>
  </si>
  <si>
    <t>ИСПР</t>
  </si>
  <si>
    <t>ВКЛУПР</t>
  </si>
  <si>
    <t>ВКЛСОСТ</t>
  </si>
  <si>
    <t>КЗ</t>
  </si>
  <si>
    <t>ПЕРЕГР</t>
  </si>
  <si>
    <t>ОТКВЫХ</t>
  </si>
  <si>
    <t>ОТКНАГР</t>
  </si>
  <si>
    <t>СОСТ</t>
  </si>
  <si>
    <t>ТОК</t>
  </si>
  <si>
    <t>ДИЗД</t>
  </si>
  <si>
    <t>Канал 28</t>
  </si>
  <si>
    <t>Номер</t>
  </si>
  <si>
    <t>USHORT {1}</t>
  </si>
  <si>
    <t>USHORT {28}</t>
  </si>
  <si>
    <t>Имя</t>
  </si>
  <si>
    <t>Отказ Uвх</t>
  </si>
  <si>
    <t>ТМС</t>
  </si>
  <si>
    <t>110</t>
  </si>
  <si>
    <t>Логический канал для искл. случая</t>
  </si>
  <si>
    <t>Логический канал для штатной работы</t>
  </si>
  <si>
    <t>Логический канал для тестирования</t>
  </si>
  <si>
    <t>Галочка</t>
  </si>
  <si>
    <t>[UN1]</t>
  </si>
  <si>
    <t>Текущее устройство</t>
  </si>
  <si>
    <t>#Логические каналы</t>
  </si>
  <si>
    <t>Логические каналы</t>
  </si>
  <si>
    <t>Общее</t>
  </si>
  <si>
    <t>Номера блоков</t>
  </si>
  <si>
    <t>Коды объектов данных</t>
  </si>
  <si>
    <t>#Общее</t>
  </si>
  <si>
    <t>001</t>
  </si>
  <si>
    <t>Label</t>
  </si>
  <si>
    <t>Состояние устройства периодическое</t>
  </si>
  <si>
    <t>Состояние устройства апериодическое</t>
  </si>
  <si>
    <t>UNcur</t>
  </si>
  <si>
    <t># Идентификатор канала резервирования</t>
  </si>
  <si>
    <t>RCI1</t>
  </si>
  <si>
    <t>RCI2</t>
  </si>
  <si>
    <t>Основной</t>
  </si>
  <si>
    <t>Резервный</t>
  </si>
  <si>
    <t>01</t>
  </si>
  <si>
    <t>10</t>
  </si>
  <si>
    <t xml:space="preserve">Label;
//Зачение: 0 = цвет:зеленый|текст:готов; 
//Зачение: 1 = цвет:оранжевый|текст:ошибка подключения;
//Зачение: 3 = цвет:красный|текст:не готов;  </t>
  </si>
  <si>
    <t>//Labels(Запрашивающий кадр.Ответ.Данные)</t>
  </si>
  <si>
    <t>//Кнопки("Наработка и номер", "Версия");
//Обработчик("Наработка и номер"): Запрашивающий кадр. //Переменные.наработкаИномер = 1;
//Обработчик("Версия"): Запрашивающий кадр.Переменные. Версия = 1;</t>
  </si>
  <si>
    <t>Исправность все периодический</t>
  </si>
  <si>
    <t>Перегрузка все периодический</t>
  </si>
  <si>
    <t>Отказ выхода все периодический</t>
  </si>
  <si>
    <t>Отказ нагрузки все периодический</t>
  </si>
  <si>
    <t>Перегрузка все апериодический</t>
  </si>
  <si>
    <t>Отказ выхода все апериодический</t>
  </si>
  <si>
    <t>Отказ нагрузки все апериодический</t>
  </si>
  <si>
    <t>Управление каналом</t>
  </si>
  <si>
    <t>УПРКАН</t>
  </si>
  <si>
    <t>Управление конкретным каналом</t>
  </si>
  <si>
    <t>11000</t>
  </si>
  <si>
    <t>Edit Edit1;
Галочка Галочка1 "ВКЛ";
Button кнопка "Отправить";
Обработчик кнопка nomer = Edit1; 
Обработчик кнопка value = Галочка1;</t>
  </si>
  <si>
    <t>Переменные</t>
  </si>
  <si>
    <t>bool наработкаИномер; 
bool Версия;</t>
  </si>
  <si>
    <t>int nomer; 
int value;</t>
  </si>
  <si>
    <t>Синтаксис:</t>
  </si>
  <si>
    <t>Команды разделены ;</t>
  </si>
  <si>
    <t>Команды состоят из слов, разделены пробелами</t>
  </si>
  <si>
    <t>Button кнопка "Отправить";</t>
  </si>
  <si>
    <t>ULONG {0}</t>
  </si>
  <si>
    <t>USHORT {0}</t>
  </si>
  <si>
    <t>bool {0}</t>
  </si>
  <si>
    <t>bool {1}</t>
  </si>
  <si>
    <t>ВКЛ/ВЫКЛ инфо пер-й</t>
  </si>
  <si>
    <t>ВКЛ/ВЫКЛ инфо апер-й</t>
  </si>
  <si>
    <t>ВКЛ/ВЫКЛ упр пер-й</t>
  </si>
  <si>
    <t>ВКЛ/ВЫКЛ упр апер-й</t>
  </si>
  <si>
    <t>КЗ инфо пер-й</t>
  </si>
  <si>
    <t>КЗ инфо апер-й</t>
  </si>
  <si>
    <t>КЗ сброс пер-й</t>
  </si>
  <si>
    <t>КЗ сброс апер-й</t>
  </si>
  <si>
    <t>Кадр</t>
  </si>
  <si>
    <t>Ток канала запрос</t>
  </si>
  <si>
    <t>Ток канала ответ</t>
  </si>
  <si>
    <t>Данные об изделии запрос</t>
  </si>
  <si>
    <t>Данные об изделии ответ</t>
  </si>
  <si>
    <t>Для всех подсистем</t>
  </si>
  <si>
    <t>0000</t>
  </si>
  <si>
    <t>SSCall</t>
  </si>
  <si>
    <t>UNall</t>
  </si>
  <si>
    <t>Для блокв всех номеров</t>
  </si>
  <si>
    <t>00000</t>
  </si>
  <si>
    <t>Управление каналом широковещательный</t>
  </si>
  <si>
    <t>RCIcur</t>
  </si>
  <si>
    <t>Идентификатор канала</t>
  </si>
  <si>
    <t>Текущий</t>
  </si>
  <si>
    <t>Эмулятор</t>
  </si>
  <si>
    <t>Тип объявления</t>
  </si>
  <si>
    <t>Эмулятор 1</t>
  </si>
  <si>
    <t>Эмулятор 2</t>
  </si>
  <si>
    <t>Начальные настройки</t>
  </si>
  <si>
    <t>Сервис</t>
  </si>
  <si>
    <t>Сервис 1</t>
  </si>
  <si>
    <t>Сервис 2</t>
  </si>
  <si>
    <t>Канал CAN</t>
  </si>
  <si>
    <t>Эмулятор 1; Эмулятор 2;</t>
  </si>
  <si>
    <t>Версия файла</t>
  </si>
  <si>
    <t>ID: [ТМС][SrcF13][RSD][LCL][PVT][SSCDC][UNcur][ТОК][RCIcur];
Сервис наработкаИномер = Data[0][0]; Версия = Data[0][1];
Эмулятор if(наработкаИномер == 1) Data[0,3] = Параметр(Имя == Заводской номер);
Эмулятор if(наработкаИномер == 1) Data[4,7] = Параметр(Имя == Наработка);
Эмулятор if(Версия == 1) Data[0,3] = Параметр(Имя == Версия ПО);</t>
  </si>
  <si>
    <t>Синхронизаиция</t>
  </si>
  <si>
    <t>???</t>
  </si>
  <si>
    <t>Константа</t>
  </si>
  <si>
    <t>Параметр</t>
  </si>
  <si>
    <t>УстановитьКонстанту RCIcur = RCI1</t>
  </si>
  <si>
    <t>УстановитьКонстанту RCIcur = RCI2</t>
  </si>
  <si>
    <t>id</t>
  </si>
  <si>
    <t>Виджет</t>
  </si>
  <si>
    <t>Сцепить</t>
  </si>
  <si>
    <t>Описание параметра</t>
  </si>
  <si>
    <t>Отображение</t>
  </si>
  <si>
    <t>Управление</t>
  </si>
  <si>
    <t>Окно</t>
  </si>
  <si>
    <t>Эмулятор 1 А</t>
  </si>
  <si>
    <t>Эмулятор 1 Б</t>
  </si>
  <si>
    <t>Сервис 1 А</t>
  </si>
  <si>
    <t>Сервис 1 Б</t>
  </si>
  <si>
    <t>Тип окна</t>
  </si>
  <si>
    <t>ГалочкиИКнопка Виджет1
                "1" "28"
                "Отправить";</t>
  </si>
  <si>
    <t>Button b1 "Отправить";</t>
  </si>
  <si>
    <t>Buttons b1 "0" "1"</t>
  </si>
  <si>
    <t>EditButton b1 "Установить"</t>
  </si>
  <si>
    <t>Buttons b1 "0" "1" "3"</t>
  </si>
  <si>
    <t>EditButton eb1 "Установить"</t>
  </si>
  <si>
    <t>ID: [NOC][SrcF13][RSD][LCL][PVT][SSCDC][UNcur][СОСТ][RCIcur];
Эмулятор Data[0][0,1] = pSostUstr;
Эмулятор Data[0][2] = ptOtkUvh;
Сервис pSostUstr = Data[0][0,1];
Сервис ptOtkUvh = Data[0][2];</t>
  </si>
  <si>
    <t>ID: [EEC][SrcF13][RSD][LCL][PVT][SSCDC][UNcur][СОСТ][RCIcur];
Эмулятор Data[0][0,1] = pSostUstr;
Эмулятор Data[0][2] = ptOtkUvh;
Сервис pSostUstr = Data[0][0,1];
Сервис ptOtkUvh = Data[0][2];</t>
  </si>
  <si>
    <t>ID: [ТМС][SrcF13][RSD][LCL][PVT][SSCDC][UNcur][ТОК][RCIcur];
//Эмулятор Лог numbers;
Эмулятор Data[0,1] = ПоискПараметраВМодулеНомер "Ток канала" numbers[0];
Эмулятор Data[2,3] = ПоискПараметраВМодулеНомер "Ток канала" numbers[1];
Эмулятор Data[4,5] = ПоискПараметраВМодулеНомер "Ток канала" numbers[2];
Эмулятор Data[6,7] = ПоискПараметраВМодулеНомер "Ток канала" numbers[3];
Сервис numbers = tokZapros.numbers;
//Сервис Лог numbers;
Сервис ПоискПараметраВМодулеНомер "Ток канала" numbers[0] = Data[0,1];
Сервис ПоискПараметраВМодулеНомер "Ток канала" numbers[1] = Data[2,3];
Сервис ПоискПараметраВМодулеНомер "Ток канала" numbers[2] = Data[4,5];
Сервис ПоискПараметраВМодулеНомер "Ток канала" numbers[3] = Data[6,7];</t>
  </si>
  <si>
    <t>Привязка к объекту</t>
  </si>
  <si>
    <t>ID: [EEC][SrcF13][RSD][LCL][PVT][SSCDC|SSCall][UNcur|UNall][УПРКАН][RCIcur];
Сервис Data[0] = nomer;
Сервис Data[1] = value;
Эмулятор ПоискПараметраВМодулеНомер "ВКЛ/ВЫКЛ" Data[0] = Data[1]</t>
  </si>
  <si>
    <t>ID: [EEC][SrcF13][RSD][LCL][PVT][SSCall][UNall][УПРКАН][RCIcur];
Сервис Data[0] = nomer;
Сервис Data[1] = value;
Эмулятор ПоискПараметраВМодулеНомер "ВКЛ/ВЫКЛ" Data[0] = Data[1]</t>
  </si>
  <si>
    <t>//Эмулятор</t>
  </si>
  <si>
    <t>//Окно</t>
  </si>
  <si>
    <t>//Сервис</t>
  </si>
  <si>
    <t>ID: [NOC][SrcF13][RSD][LCL][PVT][SSCDC][UNcur][СБРЗАЩ][RCIcur];
Сервис Data[0][0] = 1;
Эмулятор if(Data[0][0] == 1) ПоискПараметров "Короткое замыкание" = zeros;</t>
  </si>
  <si>
    <t>ID: [EEC][SrcF13][RSD][LCL][PVT][SSCDC][UNcur][СБРЗАЩ][RCIcur];
Сервис Data[0][0] = 1;
Эмулятор if(Data[0][0] == 1) ПоискПараметров "Короткое замыкание" = zeros;</t>
  </si>
  <si>
    <t>Edit e1; Edit e2; Edit e3; Edit e4;
Button b1 "Запросить";
Обработчик b1 numbers clear;
Обработчик b1 numbers += e1;
Обработчик b1 numbers += e2;
Обработчик b1 numbers += e3;
Обработчик b1 numbers += e4;</t>
  </si>
  <si>
    <t>[0][0]</t>
  </si>
  <si>
    <t>[0][1]</t>
  </si>
  <si>
    <t>[0][2]</t>
  </si>
  <si>
    <t>[0][3]</t>
  </si>
  <si>
    <t>[0][4]</t>
  </si>
  <si>
    <t>[0][5]</t>
  </si>
  <si>
    <t>[0][6]</t>
  </si>
  <si>
    <t>[0][7]</t>
  </si>
  <si>
    <t>[][0]</t>
  </si>
  <si>
    <t>[][1]</t>
  </si>
  <si>
    <t>[][2]</t>
  </si>
  <si>
    <t>[][3]</t>
  </si>
  <si>
    <t>[][4]</t>
  </si>
  <si>
    <t>[][5]</t>
  </si>
  <si>
    <t>[][6]</t>
  </si>
  <si>
    <t>[][7]</t>
  </si>
  <si>
    <t>[1][0]</t>
  </si>
  <si>
    <t>[1][1]</t>
  </si>
  <si>
    <t>[1][2]</t>
  </si>
  <si>
    <t>[1][3]</t>
  </si>
  <si>
    <t>[1][4]</t>
  </si>
  <si>
    <t>[1][5]</t>
  </si>
  <si>
    <t>[1][6]</t>
  </si>
  <si>
    <t>[1][7]</t>
  </si>
  <si>
    <t>[][8]</t>
  </si>
  <si>
    <t>[][9]</t>
  </si>
  <si>
    <t>[][10]</t>
  </si>
  <si>
    <t>[][11]</t>
  </si>
  <si>
    <t>[][12]</t>
  </si>
  <si>
    <t>[][13]</t>
  </si>
  <si>
    <t>[][14]</t>
  </si>
  <si>
    <t>[][15]</t>
  </si>
  <si>
    <t>[2][0]</t>
  </si>
  <si>
    <t>[2][1]</t>
  </si>
  <si>
    <t>[2][2]</t>
  </si>
  <si>
    <t>[2][3]</t>
  </si>
  <si>
    <t>[2][4]</t>
  </si>
  <si>
    <t>[2][5]</t>
  </si>
  <si>
    <t>[2][6]</t>
  </si>
  <si>
    <t>[2][7]</t>
  </si>
  <si>
    <t>[][16]</t>
  </si>
  <si>
    <t>[][17]</t>
  </si>
  <si>
    <t>[][18]</t>
  </si>
  <si>
    <t>[][19]</t>
  </si>
  <si>
    <t>[][20]</t>
  </si>
  <si>
    <t>[][21]</t>
  </si>
  <si>
    <t>[][22]</t>
  </si>
  <si>
    <t>[][23]</t>
  </si>
  <si>
    <t>[3][0]</t>
  </si>
  <si>
    <t>[3][1]</t>
  </si>
  <si>
    <t>[3][2]</t>
  </si>
  <si>
    <t>[3][3]</t>
  </si>
  <si>
    <t>[3][4]</t>
  </si>
  <si>
    <t>[3][5]</t>
  </si>
  <si>
    <t>[3][6]</t>
  </si>
  <si>
    <t>[3][7]</t>
  </si>
  <si>
    <t>[][24]</t>
  </si>
  <si>
    <t>[][25]</t>
  </si>
  <si>
    <t>[][26]</t>
  </si>
  <si>
    <t>[][27]</t>
  </si>
  <si>
    <t>[][28]</t>
  </si>
  <si>
    <t>[][29]</t>
  </si>
  <si>
    <t>[][30]</t>
  </si>
  <si>
    <t>[][31]</t>
  </si>
  <si>
    <t>[4][0]</t>
  </si>
  <si>
    <t>[4][1]</t>
  </si>
  <si>
    <t>[4][2]</t>
  </si>
  <si>
    <t>[4][3]</t>
  </si>
  <si>
    <t>[4][4]</t>
  </si>
  <si>
    <t>[4][5]</t>
  </si>
  <si>
    <t>[4][6]</t>
  </si>
  <si>
    <t>[4][7]</t>
  </si>
  <si>
    <t>[][32]</t>
  </si>
  <si>
    <t>[][33]</t>
  </si>
  <si>
    <t>[][34]</t>
  </si>
  <si>
    <t>[][35]</t>
  </si>
  <si>
    <t>[][36]</t>
  </si>
  <si>
    <t>[][37]</t>
  </si>
  <si>
    <t>[][38]</t>
  </si>
  <si>
    <t>[][39]</t>
  </si>
  <si>
    <t>[5][0]</t>
  </si>
  <si>
    <t>[5][1]</t>
  </si>
  <si>
    <t>[5][2]</t>
  </si>
  <si>
    <t>[5][3]</t>
  </si>
  <si>
    <t>[5][4]</t>
  </si>
  <si>
    <t>[5][5]</t>
  </si>
  <si>
    <t>[5][6]</t>
  </si>
  <si>
    <t>[5][7]</t>
  </si>
  <si>
    <t>[][40]</t>
  </si>
  <si>
    <t>[][42]</t>
  </si>
  <si>
    <t>[][43]</t>
  </si>
  <si>
    <t>[][44]</t>
  </si>
  <si>
    <t>[][45]</t>
  </si>
  <si>
    <t>[][46]</t>
  </si>
  <si>
    <t>[][47]</t>
  </si>
  <si>
    <t>[6][0]</t>
  </si>
  <si>
    <t>[6][1]</t>
  </si>
  <si>
    <t>[6][2]</t>
  </si>
  <si>
    <t>[6][3]</t>
  </si>
  <si>
    <t>[6][4]</t>
  </si>
  <si>
    <t>[6][5]</t>
  </si>
  <si>
    <t>[6][6]</t>
  </si>
  <si>
    <t>[6][7]</t>
  </si>
  <si>
    <t>[][48]</t>
  </si>
  <si>
    <t>[][49]</t>
  </si>
  <si>
    <t>[][50]</t>
  </si>
  <si>
    <t>[][51]</t>
  </si>
  <si>
    <t>[][52]</t>
  </si>
  <si>
    <t>[][53]</t>
  </si>
  <si>
    <t>[][54]</t>
  </si>
  <si>
    <t>[][55]</t>
  </si>
  <si>
    <t>[7][0]</t>
  </si>
  <si>
    <t>[7][1]</t>
  </si>
  <si>
    <t>[7][2]</t>
  </si>
  <si>
    <t>[7][3]</t>
  </si>
  <si>
    <t>[7][4]</t>
  </si>
  <si>
    <t>[7][5]</t>
  </si>
  <si>
    <t>[7][6]</t>
  </si>
  <si>
    <t>[7][7]</t>
  </si>
  <si>
    <t>[][56]</t>
  </si>
  <si>
    <t>[][57]</t>
  </si>
  <si>
    <t>[][58]</t>
  </si>
  <si>
    <t>[][59]</t>
  </si>
  <si>
    <t>[][60]</t>
  </si>
  <si>
    <t>[][61]</t>
  </si>
  <si>
    <t>[][62]</t>
  </si>
  <si>
    <t>[][64]</t>
  </si>
  <si>
    <t>Привязка к</t>
  </si>
  <si>
    <t>Button bt1 "Отправить"</t>
  </si>
  <si>
    <t>ГалочкиИКнопка gk "8" "7" "6" "5" "4" "3" "2" "1" "Установить";</t>
  </si>
  <si>
    <t>исп</t>
  </si>
  <si>
    <t>нм</t>
  </si>
  <si>
    <t>вм</t>
  </si>
  <si>
    <t>нг</t>
  </si>
  <si>
    <t>вг</t>
  </si>
  <si>
    <t>н</t>
  </si>
  <si>
    <t>TwoFieldButton btn "Кнопка 8" "up8" "down8" clRed clGreen</t>
  </si>
  <si>
    <t>к8</t>
  </si>
  <si>
    <t>TwoFieldButton btn "Кнопка 7" "up7" "down7" clRed clGreen</t>
  </si>
  <si>
    <t>к7</t>
  </si>
  <si>
    <t>TwoFieldButton btn "Кнопка 6" "up6" "down6" clRed clGreen</t>
  </si>
  <si>
    <t>к6</t>
  </si>
  <si>
    <t>TwoFieldButton btn "Кнопка 5" "up5" "down5" clRed clGreen</t>
  </si>
  <si>
    <t>к5</t>
  </si>
  <si>
    <t>TwoFieldButton btn "Кнопка 4" "up4" "down4" clRed clGreen</t>
  </si>
  <si>
    <t>к4</t>
  </si>
  <si>
    <t>TwoFieldButton btn "Кнопка 3" "up3" "down3" clRed clGreen</t>
  </si>
  <si>
    <t>к3</t>
  </si>
  <si>
    <t>TwoFieldButton btn "Кнопка 2" "up2" "down2" clRed clGreen</t>
  </si>
  <si>
    <t>к2</t>
  </si>
  <si>
    <t>TwoFieldButton btn "Кнопка 1" "up1" "down1" clRed clGreen</t>
  </si>
  <si>
    <t>к1</t>
  </si>
  <si>
    <t>int {0}</t>
  </si>
  <si>
    <t>тест</t>
  </si>
  <si>
    <t>Тест</t>
  </si>
  <si>
    <t>CentralPult</t>
  </si>
  <si>
    <t>bool[]</t>
  </si>
  <si>
    <t>Исправны</t>
  </si>
  <si>
    <t>Нижний мигает</t>
  </si>
  <si>
    <t>Верхний мигает</t>
  </si>
  <si>
    <t>Нижний горит</t>
  </si>
  <si>
    <t>Верхний горит</t>
  </si>
  <si>
    <t>Нажаты</t>
  </si>
  <si>
    <t>Кнопка8</t>
  </si>
  <si>
    <t>Кнопка7</t>
  </si>
  <si>
    <t>Кнопка6</t>
  </si>
  <si>
    <t>Кнопка5</t>
  </si>
  <si>
    <t>Кнопка4</t>
  </si>
  <si>
    <t>Кнопка3</t>
  </si>
  <si>
    <t>Кнопка2</t>
  </si>
  <si>
    <t>Кнопка1</t>
  </si>
  <si>
    <t>ID: [NOC][SrcF13][RSD][LCL][PVT][15Bit][TypeBlock1][ModuleNumber][ModuleType][1Bit][RCI1];
Эмулятор Data[0] = 224;
Эмулятор Data[1] = pr;
Эмулятор Data[2] = on1;
Эмулятор Data[3] = on2;
Эмулятор Data[4] = bl1;
Эмулятор Data[5] = bl2;
Эмулятор Data[6] = ispr;
Сервис bt1  = Data[][8,16,24,32,40,48];
Сервис bt2  = Data[][9,17,25,33,41,49];
Сервис bt3  = Data[][10,18,26,34,42,50];
Сервис bt4  = Data[][11,19,27,35,43,51];
Сервис bt5  = Data[][12,20,28,36,44,52];
Сервис bt6  = Data[][13,21,29,37,45,53];
Сервис bt7  = Data[][14,22,30,38,46,54];
Сервис bt8  = Data[][15,23,31,39,47,55];</t>
  </si>
  <si>
    <t>Исходящий изменение состояния кнопок 1-8</t>
  </si>
  <si>
    <t>ID: [NOC][SrcF13][RSD][LCL][PVT][15Bit][TypeBlock1][ModuleNumber][ModuleType][1Bit][RCI1];
Сервис Data[0] = 224;
Сервис Data[1]  = Ch1_8TopState [0-7];
Сервис Data[2]  = Ch1_8BottomState [0-7];
Сервис Data[3]  = Ch1_8TopFlash [0-7];
Сервис Data[4]  = Ch1_8BottomFlash [0-7];
Сервис Data[5]  = Ch1_8Condition [0-7];
Эмулятор Data[0] = 224;
Эмулятор Ch1_8ContactsState [0-7] = Data[1];
Эмулятор Ch1_8TopState [0-7] =Data[2];
Эмулятор Ch1_8BottomState [0-7] = Data[3];
Эмулятор Ch1_8TopFlash [0-7] = Data[4];
Эмулятор Ch1_8BottomFlash [0-7] = Data[5];
Эмулятор Ch1_8Condition [0-7] = Data[6];</t>
  </si>
  <si>
    <t>bool[] Ch1_8ContactState;
bool[] Ch1_8TopState;
bool[] Ch1_8BottomState;
bool[] Ch1_8TopFlash;
bool[] Ch1_8BottomFlash;
bool[] Ch1_8Condition;</t>
  </si>
  <si>
    <t>Входящий изменение состояния кнопок 1-8</t>
  </si>
  <si>
    <t>Режим мерцания нижнего индикатора</t>
  </si>
  <si>
    <t>Changer2</t>
  </si>
  <si>
    <t>Режим мерцания верхнего индикатора</t>
  </si>
  <si>
    <t>Состояние нижнего индикатора</t>
  </si>
  <si>
    <t>Состояние верхнего индикатора</t>
  </si>
  <si>
    <t>Состояние контакта</t>
  </si>
  <si>
    <t>Changer1</t>
  </si>
  <si>
    <t>Модуль</t>
  </si>
  <si>
    <t>Тип модуля</t>
  </si>
  <si>
    <t>ModuleType</t>
  </si>
  <si>
    <t>Номер модуля</t>
  </si>
  <si>
    <t>ModuleNumber</t>
  </si>
  <si>
    <t>10100</t>
  </si>
  <si>
    <t>Верхний пульт</t>
  </si>
  <si>
    <t>TypeBlock2</t>
  </si>
  <si>
    <t>10101</t>
  </si>
  <si>
    <t>Центральный пульт</t>
  </si>
  <si>
    <t>TypeBlock1</t>
  </si>
  <si>
    <t>1-й бит</t>
  </si>
  <si>
    <t>1Bit</t>
  </si>
  <si>
    <t>15-й бит</t>
  </si>
  <si>
    <t>15Bit</t>
  </si>
  <si>
    <t>1111111</t>
  </si>
  <si>
    <t>Source FID = 125 «СУОВО»</t>
  </si>
  <si>
    <t>Param* pSostUstr {"Состояние устройства"};
Param* ptOtkUvh {"Отказ Uвх"};</t>
  </si>
  <si>
    <t>byte[] numbers;
Param* tokOtvet 
{"Ток канала ответ"};</t>
  </si>
  <si>
    <t>byte[] numbers;
Param* tokZapros 
{"Ток канала запрос"};</t>
  </si>
  <si>
    <t>Param* pr {"Нажаты"};
Param* on1 {"Верхний горит"};
Param* on2 {"Нижний горит"};
Param* bl1 {"Верхний мигает"};
Param* bl2 {"Нижний мигает"};
Param* ispr {"Исправны"};
Param* bt1 {"Кнопка1"};
Param* bt2 {"Кнопка2"};
Param* bt3 {"Кнопка3"};
Param* bt4 {"Кнопка4"};
Param* bt5 {"Кнопка5"};
Param* bt6 {"Кнопка6"};
Param* bt7 {"Кнопка7"};
Param* bt8 {"Кнопка8"};</t>
  </si>
  <si>
    <t>Вкладка</t>
  </si>
  <si>
    <t>Таблица</t>
  </si>
  <si>
    <t>Канал 7</t>
  </si>
  <si>
    <t>USHORT {7}</t>
  </si>
  <si>
    <t>Канал 23</t>
  </si>
  <si>
    <t>USHORT {23}</t>
  </si>
  <si>
    <t>ID: [NOC][SrcF13][RSD][LCL][PVT][SSCDC][UNcur][ВКЛСОСТ][RCIcur];
Эмулятор Data = ПоискПараметров "ВКЛ/ВЫКЛ";
Сервис  ПоискПараметров "ВКЛ/ВЫКЛ" = Data[][0-3];</t>
  </si>
  <si>
    <t>ID: [EEC][SrcF13][RSD][LCL][PVT][SSCDC][UNcur][ВКЛСОСТ][RCIcur];
Эмулятор Data = ПоискПараметров "ВКЛ/ВЫКЛ";
Сервис  ПоискПараметров "ВКЛ/ВЫКЛ" = Data[][0-3];</t>
  </si>
  <si>
    <t>ID: [NOC][SrcF13][RSD][LCL][PVT][SSCDC|SSCall][UNcur|UNall][ВКЛУПР][RCIcur];
Сервис Data = Виджет1;
Эмулятор ПоискПараметров "ВКЛ/ВЫКЛ" = Data[][0-3];</t>
  </si>
  <si>
    <t>ID: [EEC][SrcF13][RSD][LCL][PVT][SSCDC|SSCall][UNcur|UNall][ВКЛУПР][RCIcur];
Сервис Data = Виджет1;
Эмулятор ПоискПараметров "ВКЛ/ВЫКЛ" = Data[][0-3];</t>
  </si>
  <si>
    <t>ID: [NOC][SrcF13][RSD][LCL][PVT][SSCDC][UNcur][КЗ][RCIcur];
Эмулятор Data = ПоискПараметров "Короткое замыкание";
Сервис  ПоискПараметров "Короткое замыкание" = Data[][0-3];</t>
  </si>
  <si>
    <t>ID: [EEC][SrcF13][RSD][LCL][PVT][SSCDC][UNcur][КЗ][RCIcur];
Эмулятор Data = ПоискПараметров "Короткое замыкание";
Сервис  ПоискПараметров "Короткое замыкание" = Data[][0-3];</t>
  </si>
  <si>
    <t>bool[] zeros {0,0,0,0};</t>
  </si>
  <si>
    <t>ID: [NOC][SrcF13][RSD][LCL][PVT][SSCDC][UNcur][ИСПР][RCIcur];
Эмулятор Data = ПоискПараметров "Исправность";
Сервис  ПоискПараметров "Исправность" = Data[][0-3];</t>
  </si>
  <si>
    <t>ID: [NOC][SrcF13][RSD][LCL][PVT][SSCDC][UNcur][ПЕРЕГР][RCIcur];
Эмулятор Data = ПоискПараметров "Перегрузка";
Сервис  ПоискПараметров "Перегрузка" = Data[][0-3];</t>
  </si>
  <si>
    <t>ID: [EEC][SrcF13][RSD][LCL][PVT][SSCDC][UNcur][ПЕРЕГР][RCIcur];
Эмулятор Data = ПоискПараметров "Перегрузка";
Сервис  ПоискПараметров "Перегрузка" = Data[][0-3]</t>
  </si>
  <si>
    <t>ID: [NOC][SrcF13][RSD][LCL][PVT][SSCDC][UNcur][ОТКВЫХ][RCIcur];
Эмулятор Data = ПоискПараметров "Отказ выхода";
Сервис  ПоискПараметров "Отказ выхода" = Data[][0-3]</t>
  </si>
  <si>
    <t>ID: [EEC][SrcF13][RSD][LCL][PVT][SSCDC][UNcur][ОТКВЫХ][RCIcur];
Эмулятор Data = ПоискПараметров "Отказ выхода";
Сервис  ПоискПараметров "Отказ выхода" = Data[][0-3]</t>
  </si>
  <si>
    <t>ID: [NOC][SrcF13][RSD][LCL][PVT][SSCDC][UNcur][ОТКНАГР][RCIcur];
Эмулятор Data = ПоискПараметров "Отказ нагрузки";
Сервис  ПоискПараметров "Отказ нагрузки" = Data[][0-3]</t>
  </si>
  <si>
    <t>ID: [EEC][SrcF13][RSD][LCL][PVT][SSCDC][UNcur][ОТКНАГР][RCIcur];
Эмулятор Data = ПоискПараметров "Отказ нагрузки";
Сервис  ПоискПараметров "Отказ нагрузки" = Data[][0-3]</t>
  </si>
  <si>
    <t>к 1-20</t>
  </si>
  <si>
    <t>к 20-40</t>
  </si>
  <si>
    <t>//поиск по id</t>
  </si>
  <si>
    <t>Cell</t>
  </si>
  <si>
    <t>т1</t>
  </si>
  <si>
    <t>т2</t>
  </si>
  <si>
    <r>
      <rPr>
        <sz val="11"/>
        <rFont val="Calibri"/>
        <family val="2"/>
        <charset val="204"/>
        <scheme val="minor"/>
      </rPr>
      <t>ID: [ТМС][SrcF13][RSD][LCL][PVT][SSCDC][UNcur][ТОК][RCIcur];
Сервис Data = numbers;
//Сервис Лог numbers;</t>
    </r>
    <r>
      <rPr>
        <sz val="11"/>
        <color rgb="FFFF0000"/>
        <rFont val="Calibri"/>
        <family val="2"/>
        <charset val="204"/>
        <scheme val="minor"/>
      </rPr>
      <t xml:space="preserve">
</t>
    </r>
    <r>
      <rPr>
        <sz val="11"/>
        <rFont val="Calibri"/>
        <family val="2"/>
        <charset val="204"/>
        <scheme val="minor"/>
      </rPr>
      <t>Эмулятор tokOtvet.numbers = Data[0-3];
Эмулятор ОтправитьКадр tokOtvet;</t>
    </r>
  </si>
  <si>
    <t>Исходящий_кадр</t>
  </si>
  <si>
    <t>Входящий_кадр</t>
  </si>
  <si>
    <t>#Команда</t>
  </si>
  <si>
    <t>Признак ответа</t>
  </si>
  <si>
    <t>answ</t>
  </si>
  <si>
    <t>nansw</t>
  </si>
  <si>
    <t>Признак ретрансляции</t>
  </si>
  <si>
    <t>retrans</t>
  </si>
  <si>
    <t>nretrans</t>
  </si>
  <si>
    <t>00</t>
  </si>
  <si>
    <t>Номер места платы</t>
  </si>
  <si>
    <t>Тип платы</t>
  </si>
  <si>
    <t>Номер микроконтроллера</t>
  </si>
  <si>
    <t>Источник сообщения</t>
  </si>
  <si>
    <t>РЕЗЕРВ</t>
  </si>
  <si>
    <t># Номер CAN</t>
  </si>
  <si>
    <t>2</t>
  </si>
  <si>
    <t>3</t>
  </si>
  <si>
    <t>4</t>
  </si>
  <si>
    <t>5</t>
  </si>
  <si>
    <t>Номер CAN</t>
  </si>
  <si>
    <t>mubBkz</t>
  </si>
  <si>
    <t>mvds7_1</t>
  </si>
  <si>
    <t>mvds7_2</t>
  </si>
  <si>
    <t>mvds20_1</t>
  </si>
  <si>
    <t>mvds20_2</t>
  </si>
  <si>
    <t>mvds40</t>
  </si>
  <si>
    <t>tMupMdk</t>
  </si>
  <si>
    <t>tMdk</t>
  </si>
  <si>
    <t>tMubBkz</t>
  </si>
  <si>
    <t>мк1</t>
  </si>
  <si>
    <t>мк2</t>
  </si>
  <si>
    <t>иМупБКЗ</t>
  </si>
  <si>
    <t>иМупМдк</t>
  </si>
  <si>
    <t>иАРМ</t>
  </si>
  <si>
    <t>МВДС 20 1</t>
  </si>
  <si>
    <t>USHORT</t>
  </si>
  <si>
    <t>МВДС 7 1</t>
  </si>
  <si>
    <t>МВДС 7 2</t>
  </si>
  <si>
    <t>МВДС 40</t>
  </si>
  <si>
    <t>МВДС 20 2</t>
  </si>
  <si>
    <t>Передача номера места блока</t>
  </si>
  <si>
    <t>mesto</t>
  </si>
  <si>
    <t>eec</t>
  </si>
  <si>
    <t>noc</t>
  </si>
  <si>
    <t>tmc</t>
  </si>
  <si>
    <t>р</t>
  </si>
  <si>
    <t>Место блока МВДС 7 1</t>
  </si>
  <si>
    <t>Место блока МВДС 7 2</t>
  </si>
  <si>
    <t>Место блока МВДС 20 1</t>
  </si>
  <si>
    <t>Место блока МВДС 20 2</t>
  </si>
  <si>
    <t>Место блока МВДС 40</t>
  </si>
  <si>
    <t>Param* mesto71 {"Место блока МВДС 7 1"};</t>
  </si>
  <si>
    <t>Param* mesto72 {"Место блока МВДС 7 2"};</t>
  </si>
  <si>
    <t>Param* mesto201 {"Место блока МВДС 20 1"};</t>
  </si>
  <si>
    <t>Param* mesto40 {"Место блока МВДС 40"};</t>
  </si>
  <si>
    <t>Param* mesto202 {"Место блока МВДС 20 2"};</t>
  </si>
  <si>
    <t>мбуст1</t>
  </si>
  <si>
    <t>мбуст2</t>
  </si>
  <si>
    <t>мбуст3</t>
  </si>
  <si>
    <t>мбуст4</t>
  </si>
  <si>
    <t>мбуст5</t>
  </si>
  <si>
    <t>мботв1</t>
  </si>
  <si>
    <t>мботв2</t>
  </si>
  <si>
    <t>мботв3</t>
  </si>
  <si>
    <t>мботв4</t>
  </si>
  <si>
    <t>мботв5</t>
  </si>
  <si>
    <t>Param* mesto71 {"Место блока МВДС 7 1"};
USHORT setMesto;</t>
  </si>
  <si>
    <t>Param* mesto72 {"Место блока МВДС 7 2"};
USHORT setMesto;</t>
  </si>
  <si>
    <t>Param* mesto201 {"Место блока МВДС 20 1"};
USHORT setMesto;</t>
  </si>
  <si>
    <t>Param* mesto202 {"Место блока МВДС 20 2"};
USHORT setMesto;</t>
  </si>
  <si>
    <t>Param* mesto40 {"Место блока МВДС 40"};
USHORT setMesto;</t>
  </si>
  <si>
    <t>EditButton eb1 "Установить";
Обработчик eb1 setMesto = eb1;</t>
  </si>
  <si>
    <t>мкТ</t>
  </si>
  <si>
    <t>УстановитьКонстанту RCIcur = RCI1;
УстановитьКонстанту мкТ = мк1;</t>
  </si>
  <si>
    <r>
      <t>ID: [noc][mesto][nretrans][nansw][mvds7_1][tMupMdk][</t>
    </r>
    <r>
      <rPr>
        <sz val="11"/>
        <color rgb="FFFF0000"/>
        <rFont val="Calibri"/>
        <family val="2"/>
        <charset val="204"/>
        <scheme val="minor"/>
      </rPr>
      <t>мкТ</t>
    </r>
    <r>
      <rPr>
        <sz val="11"/>
        <rFont val="Calibri"/>
        <family val="2"/>
        <charset val="204"/>
        <scheme val="minor"/>
      </rPr>
      <t>][иАРМ][р][RCIcur];
Сервис Data[0] = setMesto;
Эмулятор mesto71 = Data[0];</t>
    </r>
  </si>
  <si>
    <t>ID: [noc][mesto][nretrans][nansw][mvds7_2][tMupMdk][мкТ][иАРМ][р][RCIcur];
Сервис Data[0] = setMesto;
Эмулятор mesto72 = Data[0];</t>
  </si>
  <si>
    <t>ID: [noc][mesto][nretrans][nansw][mvds20_1][tMupMdk][мкТ][иАРМ][р][RCIcur];
Сервис Data[0] = setMesto;
Эмулятор mesto201 = Data[0];</t>
  </si>
  <si>
    <t>ID: [noc][mesto][nretrans][nansw][mvds20_2][tMupMdk][мкТ][иАРМ][р][RCIcur];
Сервис Data[0] = setMesto;
Эмулятор mesto202 = Data[0];</t>
  </si>
  <si>
    <t>ID: [noc][mesto][nretrans][nansw][mvds40][tMupMdk][мкТ][иАРМ][р][RCIcur];
Сервис Data[0] = setMesto;
Эмулятор mesto40 = Data[0];</t>
  </si>
  <si>
    <t>Размер в битах</t>
  </si>
  <si>
    <t>bin</t>
  </si>
  <si>
    <t>hex</t>
  </si>
  <si>
    <t>dec</t>
  </si>
  <si>
    <t>ID: [noc][mesto][nretrans][answ][mvds20_1][tMupMdk][мкТ][иАРМ][р][RCIcur];
Эмулятор Data[0] = mesto40;
Сервис mesto71 = Data[0];</t>
  </si>
  <si>
    <t>ID: [noc][mesto][nretrans][answ][mvds20_1][tMupMdk][мкТ][иАРМ][р][RCIcur];
Эмулятор Data[0] = mesto202;
Сервис mesto71 = Data[0];</t>
  </si>
  <si>
    <t>ID: [noc][mesto][nretrans][answ][mvds20_1][tMupMdk][мкТ][иАРМ][р][RCIcur];
Эмулятор Data[0] = mesto201;
Сервис mesto71 = Data[0];</t>
  </si>
  <si>
    <t>ID: [noc][mesto][nretrans][answ][mvds7_2][tMupMdk][мкТ][иАРМ][р][RCIcur];
Эмулятор Data[0] = mesto72;
Сервис mesto71 = Data[0];</t>
  </si>
  <si>
    <t>ID: [noc][mesto][nretrans][answ][mvds7_1][tMupMdk][мкТ][иАРМ][р][RCIcur];
Эмулятор Data[0] = mesto71;
Сервис mesto71 = Data[0];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</si>
</sst>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ill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6" fillId="0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16" sqref="F16"/>
    </sheetView>
  </sheetViews>
  <sheetFormatPr defaultRowHeight="15" x14ac:dyDescent="0.25"/>
  <cols>
    <col min="1" max="1" width="28.85546875" customWidth="1"/>
    <col min="2" max="2" width="13.5703125" customWidth="1"/>
    <col min="3" max="3" width="13.140625" customWidth="1"/>
    <col min="4" max="4" width="38.140625" customWidth="1"/>
    <col min="5" max="5" width="34.42578125" customWidth="1"/>
    <col min="6" max="6" width="20.7109375" customWidth="1"/>
  </cols>
  <sheetData>
    <row r="1" spans="1:5" x14ac:dyDescent="0.25">
      <c r="A1" t="s">
        <v>188</v>
      </c>
      <c r="B1" s="4" t="s">
        <v>117</v>
      </c>
    </row>
    <row r="2" spans="1:5" x14ac:dyDescent="0.25">
      <c r="C2" s="2"/>
      <c r="D2" s="2"/>
    </row>
    <row r="3" spans="1:5" x14ac:dyDescent="0.25">
      <c r="A3" s="2" t="s">
        <v>179</v>
      </c>
      <c r="B3" s="2" t="s">
        <v>101</v>
      </c>
      <c r="C3" s="2" t="s">
        <v>186</v>
      </c>
      <c r="D3" s="2" t="s">
        <v>182</v>
      </c>
      <c r="E3" s="2"/>
    </row>
    <row r="4" spans="1:5" ht="30" x14ac:dyDescent="0.25">
      <c r="A4" s="9" t="s">
        <v>178</v>
      </c>
      <c r="B4" s="9" t="s">
        <v>180</v>
      </c>
      <c r="C4" s="9">
        <v>0</v>
      </c>
      <c r="D4" s="26" t="s">
        <v>531</v>
      </c>
    </row>
    <row r="5" spans="1:5" x14ac:dyDescent="0.25">
      <c r="A5" s="9" t="s">
        <v>220</v>
      </c>
      <c r="B5" s="9" t="s">
        <v>181</v>
      </c>
      <c r="C5" s="9">
        <v>1</v>
      </c>
      <c r="D5" s="9" t="s">
        <v>195</v>
      </c>
    </row>
    <row r="6" spans="1:5" x14ac:dyDescent="0.25">
      <c r="A6" s="9"/>
      <c r="B6" s="9"/>
      <c r="C6" s="9"/>
      <c r="D6" s="9"/>
    </row>
    <row r="7" spans="1:5" ht="30" x14ac:dyDescent="0.25">
      <c r="A7" s="9" t="s">
        <v>183</v>
      </c>
      <c r="B7" s="9" t="s">
        <v>184</v>
      </c>
      <c r="C7" s="9">
        <v>0</v>
      </c>
      <c r="D7" s="26" t="s">
        <v>531</v>
      </c>
    </row>
    <row r="8" spans="1:5" x14ac:dyDescent="0.25">
      <c r="A8" s="9" t="s">
        <v>222</v>
      </c>
      <c r="B8" s="9" t="s">
        <v>185</v>
      </c>
      <c r="C8" s="9">
        <v>1</v>
      </c>
      <c r="D8" s="9" t="s">
        <v>195</v>
      </c>
    </row>
    <row r="10" spans="1:5" x14ac:dyDescent="0.25">
      <c r="A10" s="2" t="s">
        <v>179</v>
      </c>
      <c r="B10" s="2" t="s">
        <v>101</v>
      </c>
      <c r="C10" s="2" t="s">
        <v>207</v>
      </c>
      <c r="D10" s="2" t="s">
        <v>217</v>
      </c>
    </row>
    <row r="11" spans="1:5" x14ac:dyDescent="0.25">
      <c r="A11" s="9" t="s">
        <v>202</v>
      </c>
      <c r="B11" s="9" t="s">
        <v>203</v>
      </c>
      <c r="C11" s="9" t="s">
        <v>178</v>
      </c>
      <c r="D11" s="9" t="s">
        <v>180</v>
      </c>
    </row>
    <row r="12" spans="1:5" x14ac:dyDescent="0.25">
      <c r="A12" s="9" t="s">
        <v>221</v>
      </c>
      <c r="B12" s="9" t="s">
        <v>204</v>
      </c>
      <c r="C12" s="9" t="s">
        <v>178</v>
      </c>
      <c r="D12" s="9" t="s">
        <v>181</v>
      </c>
    </row>
    <row r="13" spans="1:5" x14ac:dyDescent="0.25">
      <c r="A13" s="9" t="s">
        <v>202</v>
      </c>
      <c r="B13" s="9" t="s">
        <v>205</v>
      </c>
      <c r="C13" s="9" t="s">
        <v>183</v>
      </c>
      <c r="D13" s="9" t="s">
        <v>184</v>
      </c>
    </row>
    <row r="14" spans="1:5" x14ac:dyDescent="0.25">
      <c r="A14" s="9" t="s">
        <v>221</v>
      </c>
      <c r="B14" s="9" t="s">
        <v>206</v>
      </c>
      <c r="C14" s="9" t="s">
        <v>183</v>
      </c>
      <c r="D14" s="9" t="s">
        <v>185</v>
      </c>
    </row>
    <row r="16" spans="1:5" ht="30" x14ac:dyDescent="0.25">
      <c r="A16" s="9" t="s">
        <v>190</v>
      </c>
      <c r="B16" s="7" t="s">
        <v>187</v>
      </c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Normal="100" workbookViewId="0">
      <pane ySplit="1" topLeftCell="A2" activePane="bottomLeft" state="frozen"/>
      <selection activeCell="B27" sqref="B27"/>
      <selection pane="bottomLeft" activeCell="H13" sqref="H13"/>
    </sheetView>
  </sheetViews>
  <sheetFormatPr defaultRowHeight="15" x14ac:dyDescent="0.25"/>
  <cols>
    <col min="1" max="1" width="19" style="8" customWidth="1"/>
    <col min="2" max="2" width="12.28515625" style="8" customWidth="1"/>
    <col min="3" max="3" width="9.42578125" style="8" customWidth="1"/>
    <col min="4" max="4" width="10.7109375" style="8" customWidth="1"/>
    <col min="5" max="5" width="29.28515625" style="8" customWidth="1"/>
    <col min="6" max="6" width="5.7109375" style="1" customWidth="1"/>
    <col min="7" max="7" width="24.5703125" style="8" customWidth="1"/>
    <col min="8" max="8" width="37.42578125" style="8" customWidth="1"/>
    <col min="9" max="9" width="107.7109375" style="10" customWidth="1"/>
    <col min="10" max="10" width="72.140625" style="8" customWidth="1"/>
    <col min="11" max="11" width="53.7109375" style="8" customWidth="1"/>
    <col min="12" max="12" width="40.140625" style="8" customWidth="1"/>
    <col min="13" max="13" width="37.7109375" style="8" customWidth="1"/>
    <col min="14" max="15" width="40.140625" style="8" customWidth="1"/>
    <col min="16" max="16384" width="9.140625" style="8"/>
  </cols>
  <sheetData>
    <row r="1" spans="1:15" x14ac:dyDescent="0.25">
      <c r="A1" s="2" t="s">
        <v>179</v>
      </c>
      <c r="B1" s="2" t="s">
        <v>2</v>
      </c>
      <c r="C1" s="2" t="s">
        <v>409</v>
      </c>
      <c r="D1" s="2" t="s">
        <v>4</v>
      </c>
      <c r="E1" s="2" t="s">
        <v>101</v>
      </c>
      <c r="F1" s="2" t="s">
        <v>196</v>
      </c>
      <c r="G1" s="2" t="s">
        <v>13</v>
      </c>
      <c r="H1" s="2" t="s">
        <v>144</v>
      </c>
      <c r="I1" s="12" t="s">
        <v>163</v>
      </c>
      <c r="J1" s="2" t="s">
        <v>198</v>
      </c>
      <c r="K1" s="2"/>
      <c r="L1" s="2"/>
      <c r="M1" s="2"/>
      <c r="N1" s="2"/>
      <c r="O1" s="2"/>
    </row>
    <row r="2" spans="1:15" x14ac:dyDescent="0.25">
      <c r="A2" s="16" t="s">
        <v>193</v>
      </c>
      <c r="B2" s="16" t="s">
        <v>381</v>
      </c>
      <c r="C2" s="16" t="s">
        <v>408</v>
      </c>
      <c r="D2" s="16"/>
      <c r="E2" s="16" t="s">
        <v>407</v>
      </c>
      <c r="F2" s="15">
        <v>11</v>
      </c>
      <c r="G2" s="17" t="s">
        <v>153</v>
      </c>
      <c r="H2" s="16"/>
      <c r="I2" s="18"/>
      <c r="J2" s="20" t="str">
        <f>CONCATENATE(B2," ",C2," ",D2," ",E2, " ", G2, " ", H2)</f>
        <v xml:space="preserve">CentralPult Changer1  Состояние контакта bool {0} </v>
      </c>
      <c r="K2" s="2"/>
      <c r="L2" s="2"/>
      <c r="M2" s="2"/>
      <c r="N2" s="2"/>
      <c r="O2" s="2"/>
    </row>
    <row r="3" spans="1:15" x14ac:dyDescent="0.25">
      <c r="A3" s="16" t="s">
        <v>193</v>
      </c>
      <c r="B3" s="16" t="s">
        <v>381</v>
      </c>
      <c r="C3" s="16" t="s">
        <v>408</v>
      </c>
      <c r="D3" s="16"/>
      <c r="E3" s="16" t="s">
        <v>406</v>
      </c>
      <c r="F3" s="15">
        <v>12</v>
      </c>
      <c r="G3" s="17" t="s">
        <v>153</v>
      </c>
      <c r="H3" s="16"/>
      <c r="I3" s="18"/>
      <c r="J3" s="20" t="str">
        <f t="shared" ref="J3:J13" si="0">CONCATENATE(B3," ",C3," ",D3," ",E3, " ", G3,)</f>
        <v>CentralPult Changer1  Состояние верхнего индикатора bool {0}</v>
      </c>
      <c r="K3" s="2"/>
      <c r="L3" s="2"/>
      <c r="M3" s="2"/>
      <c r="N3" s="2"/>
      <c r="O3" s="2"/>
    </row>
    <row r="4" spans="1:15" x14ac:dyDescent="0.25">
      <c r="A4" s="16" t="s">
        <v>193</v>
      </c>
      <c r="B4" s="16" t="s">
        <v>381</v>
      </c>
      <c r="C4" s="16" t="s">
        <v>408</v>
      </c>
      <c r="D4" s="16"/>
      <c r="E4" s="16" t="s">
        <v>405</v>
      </c>
      <c r="F4" s="15">
        <v>13</v>
      </c>
      <c r="G4" s="17" t="s">
        <v>153</v>
      </c>
      <c r="H4" s="16"/>
      <c r="I4" s="18"/>
      <c r="J4" s="20" t="str">
        <f t="shared" si="0"/>
        <v>CentralPult Changer1  Состояние нижнего индикатора bool {0}</v>
      </c>
      <c r="K4" s="2"/>
      <c r="L4" s="2"/>
      <c r="M4" s="2"/>
      <c r="N4" s="2"/>
      <c r="O4" s="2"/>
    </row>
    <row r="5" spans="1:15" x14ac:dyDescent="0.25">
      <c r="A5" s="16" t="s">
        <v>193</v>
      </c>
      <c r="B5" s="16" t="s">
        <v>381</v>
      </c>
      <c r="C5" s="16" t="s">
        <v>408</v>
      </c>
      <c r="D5" s="16"/>
      <c r="E5" s="16" t="s">
        <v>404</v>
      </c>
      <c r="F5" s="15">
        <v>14</v>
      </c>
      <c r="G5" s="17" t="s">
        <v>153</v>
      </c>
      <c r="H5" s="16"/>
      <c r="I5" s="18"/>
      <c r="J5" s="20" t="str">
        <f t="shared" si="0"/>
        <v>CentralPult Changer1  Режим мерцания верхнего индикатора bool {0}</v>
      </c>
      <c r="K5" s="2"/>
      <c r="L5" s="2"/>
      <c r="M5" s="2"/>
      <c r="N5" s="2"/>
      <c r="O5" s="2"/>
    </row>
    <row r="6" spans="1:15" x14ac:dyDescent="0.25">
      <c r="A6" s="16" t="s">
        <v>193</v>
      </c>
      <c r="B6" s="16" t="s">
        <v>381</v>
      </c>
      <c r="C6" s="16" t="s">
        <v>408</v>
      </c>
      <c r="D6" s="16"/>
      <c r="E6" s="16" t="s">
        <v>402</v>
      </c>
      <c r="F6" s="15">
        <v>15</v>
      </c>
      <c r="G6" s="17" t="s">
        <v>153</v>
      </c>
      <c r="H6" s="16"/>
      <c r="I6" s="18"/>
      <c r="J6" s="20" t="str">
        <f t="shared" si="0"/>
        <v>CentralPult Changer1  Режим мерцания нижнего индикатора bool {0}</v>
      </c>
      <c r="K6" s="2"/>
      <c r="L6" s="2"/>
      <c r="M6" s="2"/>
      <c r="N6" s="2"/>
      <c r="O6" s="2"/>
    </row>
    <row r="7" spans="1:15" x14ac:dyDescent="0.25">
      <c r="A7" s="16" t="s">
        <v>193</v>
      </c>
      <c r="B7" s="16" t="s">
        <v>381</v>
      </c>
      <c r="C7" s="16" t="s">
        <v>403</v>
      </c>
      <c r="D7" s="16"/>
      <c r="E7" s="16" t="s">
        <v>407</v>
      </c>
      <c r="F7" s="15">
        <v>21</v>
      </c>
      <c r="G7" s="17" t="s">
        <v>153</v>
      </c>
      <c r="H7" s="16"/>
      <c r="I7" s="18"/>
      <c r="J7" s="20" t="str">
        <f t="shared" si="0"/>
        <v>CentralPult Changer2  Состояние контакта bool {0}</v>
      </c>
      <c r="K7" s="2"/>
      <c r="L7" s="2"/>
      <c r="M7" s="2"/>
      <c r="N7" s="2"/>
      <c r="O7" s="2"/>
    </row>
    <row r="8" spans="1:15" x14ac:dyDescent="0.25">
      <c r="A8" s="16" t="s">
        <v>193</v>
      </c>
      <c r="B8" s="16" t="s">
        <v>381</v>
      </c>
      <c r="C8" s="16" t="s">
        <v>403</v>
      </c>
      <c r="D8" s="16"/>
      <c r="E8" s="16" t="s">
        <v>406</v>
      </c>
      <c r="F8" s="15">
        <v>22</v>
      </c>
      <c r="G8" s="17" t="s">
        <v>153</v>
      </c>
      <c r="H8" s="16"/>
      <c r="I8" s="18"/>
      <c r="J8" s="20" t="str">
        <f t="shared" si="0"/>
        <v>CentralPult Changer2  Состояние верхнего индикатора bool {0}</v>
      </c>
      <c r="K8" s="2"/>
      <c r="L8" s="2"/>
      <c r="M8" s="2"/>
      <c r="N8" s="2"/>
      <c r="O8" s="2"/>
    </row>
    <row r="9" spans="1:15" x14ac:dyDescent="0.25">
      <c r="A9" s="16" t="s">
        <v>193</v>
      </c>
      <c r="B9" s="16" t="s">
        <v>381</v>
      </c>
      <c r="C9" s="16" t="s">
        <v>403</v>
      </c>
      <c r="D9" s="16"/>
      <c r="E9" s="16" t="s">
        <v>405</v>
      </c>
      <c r="F9" s="15">
        <v>23</v>
      </c>
      <c r="G9" s="17" t="s">
        <v>153</v>
      </c>
      <c r="H9" s="16"/>
      <c r="I9" s="18"/>
      <c r="J9" s="20" t="str">
        <f t="shared" si="0"/>
        <v>CentralPult Changer2  Состояние нижнего индикатора bool {0}</v>
      </c>
      <c r="K9" s="2"/>
      <c r="L9" s="2"/>
      <c r="M9" s="2"/>
      <c r="N9" s="2"/>
      <c r="O9" s="2"/>
    </row>
    <row r="10" spans="1:15" x14ac:dyDescent="0.25">
      <c r="A10" s="16" t="s">
        <v>193</v>
      </c>
      <c r="B10" s="16" t="s">
        <v>381</v>
      </c>
      <c r="C10" s="16" t="s">
        <v>403</v>
      </c>
      <c r="D10" s="16"/>
      <c r="E10" s="16" t="s">
        <v>404</v>
      </c>
      <c r="F10" s="15">
        <v>24</v>
      </c>
      <c r="G10" s="17" t="s">
        <v>153</v>
      </c>
      <c r="H10" s="16"/>
      <c r="I10" s="18"/>
      <c r="J10" s="20" t="str">
        <f t="shared" si="0"/>
        <v>CentralPult Changer2  Режим мерцания верхнего индикатора bool {0}</v>
      </c>
      <c r="K10" s="2"/>
      <c r="L10" s="2"/>
      <c r="M10" s="2"/>
      <c r="N10" s="2"/>
      <c r="O10" s="2"/>
    </row>
    <row r="11" spans="1:15" x14ac:dyDescent="0.25">
      <c r="A11" s="16" t="s">
        <v>193</v>
      </c>
      <c r="B11" s="16" t="s">
        <v>381</v>
      </c>
      <c r="C11" s="16" t="s">
        <v>403</v>
      </c>
      <c r="D11" s="16"/>
      <c r="E11" s="16" t="s">
        <v>402</v>
      </c>
      <c r="F11" s="15">
        <v>25</v>
      </c>
      <c r="G11" s="17" t="s">
        <v>153</v>
      </c>
      <c r="H11" s="16"/>
      <c r="I11" s="18"/>
      <c r="J11" s="20" t="str">
        <f t="shared" si="0"/>
        <v>CentralPult Changer2  Режим мерцания нижнего индикатора bool {0}</v>
      </c>
      <c r="K11" s="2"/>
      <c r="L11" s="2"/>
      <c r="M11" s="2"/>
      <c r="N11" s="2"/>
      <c r="O11" s="2"/>
    </row>
    <row r="12" spans="1:15" ht="210" x14ac:dyDescent="0.25">
      <c r="A12" s="16" t="s">
        <v>193</v>
      </c>
      <c r="B12" s="16" t="s">
        <v>381</v>
      </c>
      <c r="C12" s="16"/>
      <c r="D12" s="16"/>
      <c r="E12" s="16" t="s">
        <v>401</v>
      </c>
      <c r="F12" s="15">
        <v>1</v>
      </c>
      <c r="G12" s="17" t="s">
        <v>458</v>
      </c>
      <c r="H12" s="20" t="s">
        <v>400</v>
      </c>
      <c r="I12" s="21" t="s">
        <v>399</v>
      </c>
      <c r="J12" s="20" t="str">
        <f t="shared" si="0"/>
        <v>CentralPult   Входящий изменение состояния кнопок 1-8 Входящий_кадр</v>
      </c>
      <c r="K12" s="2"/>
      <c r="L12" s="2"/>
      <c r="M12" s="2"/>
      <c r="N12" s="2"/>
      <c r="O12" s="2"/>
    </row>
    <row r="13" spans="1:15" ht="255" x14ac:dyDescent="0.25">
      <c r="A13" s="16" t="s">
        <v>193</v>
      </c>
      <c r="B13" s="16" t="s">
        <v>381</v>
      </c>
      <c r="C13" s="16"/>
      <c r="D13" s="16"/>
      <c r="E13" s="16" t="s">
        <v>398</v>
      </c>
      <c r="F13" s="15">
        <v>2</v>
      </c>
      <c r="G13" s="16" t="s">
        <v>457</v>
      </c>
      <c r="H13" s="22" t="s">
        <v>429</v>
      </c>
      <c r="I13" s="21" t="s">
        <v>397</v>
      </c>
      <c r="J13" s="20" t="str">
        <f t="shared" si="0"/>
        <v>CentralPult   Исходящий изменение состояния кнопок 1-8 Исходящий_кадр</v>
      </c>
      <c r="K13" s="2"/>
      <c r="L13" s="2"/>
      <c r="M13" s="2"/>
      <c r="N13" s="2"/>
      <c r="O13" s="2"/>
    </row>
    <row r="14" spans="1:15" x14ac:dyDescent="0.25">
      <c r="A14" s="16" t="s">
        <v>193</v>
      </c>
      <c r="B14" s="16" t="s">
        <v>381</v>
      </c>
      <c r="C14" s="16"/>
      <c r="D14" s="16"/>
      <c r="E14" s="16" t="s">
        <v>396</v>
      </c>
      <c r="F14" s="15" t="s">
        <v>377</v>
      </c>
      <c r="G14" s="17" t="s">
        <v>382</v>
      </c>
      <c r="H14" s="16"/>
      <c r="I14" s="18"/>
      <c r="J14" s="16" t="str">
        <f t="shared" ref="J14:J41" si="1">CONCATENATE(B14," ",C14," ",D14," ",E14, " ", G14, " ")</f>
        <v xml:space="preserve">CentralPult   Кнопка1 bool[] </v>
      </c>
      <c r="K14" s="2"/>
      <c r="L14" s="2"/>
      <c r="M14" s="2"/>
      <c r="N14" s="2"/>
      <c r="O14" s="2"/>
    </row>
    <row r="15" spans="1:15" x14ac:dyDescent="0.25">
      <c r="A15" s="16" t="s">
        <v>193</v>
      </c>
      <c r="B15" s="16" t="s">
        <v>381</v>
      </c>
      <c r="C15" s="16"/>
      <c r="D15" s="16"/>
      <c r="E15" s="16" t="s">
        <v>395</v>
      </c>
      <c r="F15" s="15" t="s">
        <v>375</v>
      </c>
      <c r="G15" s="17" t="s">
        <v>382</v>
      </c>
      <c r="H15" s="16"/>
      <c r="I15" s="19"/>
      <c r="J15" s="16" t="str">
        <f t="shared" si="1"/>
        <v xml:space="preserve">CentralPult   Кнопка2 bool[] </v>
      </c>
      <c r="K15" s="2"/>
      <c r="L15" s="2"/>
      <c r="M15" s="2"/>
      <c r="N15" s="2"/>
      <c r="O15" s="2"/>
    </row>
    <row r="16" spans="1:15" x14ac:dyDescent="0.25">
      <c r="A16" s="16" t="s">
        <v>193</v>
      </c>
      <c r="B16" s="16" t="s">
        <v>381</v>
      </c>
      <c r="C16" s="16"/>
      <c r="D16" s="16"/>
      <c r="E16" s="16" t="s">
        <v>394</v>
      </c>
      <c r="F16" s="15" t="s">
        <v>373</v>
      </c>
      <c r="G16" s="17" t="s">
        <v>382</v>
      </c>
      <c r="H16" s="16"/>
      <c r="I16" s="18"/>
      <c r="J16" s="16" t="str">
        <f t="shared" si="1"/>
        <v xml:space="preserve">CentralPult   Кнопка3 bool[] </v>
      </c>
      <c r="K16" s="2"/>
      <c r="L16" s="2"/>
      <c r="M16" s="2"/>
      <c r="N16" s="2"/>
      <c r="O16" s="2"/>
    </row>
    <row r="17" spans="1:15" x14ac:dyDescent="0.25">
      <c r="A17" s="16" t="s">
        <v>193</v>
      </c>
      <c r="B17" s="16" t="s">
        <v>381</v>
      </c>
      <c r="C17" s="16"/>
      <c r="D17" s="16"/>
      <c r="E17" s="16" t="s">
        <v>393</v>
      </c>
      <c r="F17" s="15" t="s">
        <v>371</v>
      </c>
      <c r="G17" s="17" t="s">
        <v>382</v>
      </c>
      <c r="H17" s="16"/>
      <c r="I17" s="18"/>
      <c r="J17" s="16" t="str">
        <f t="shared" si="1"/>
        <v xml:space="preserve">CentralPult   Кнопка4 bool[] </v>
      </c>
      <c r="K17" s="2"/>
      <c r="L17" s="2"/>
      <c r="M17" s="2"/>
      <c r="N17" s="2"/>
      <c r="O17" s="2"/>
    </row>
    <row r="18" spans="1:15" x14ac:dyDescent="0.25">
      <c r="A18" s="16" t="s">
        <v>193</v>
      </c>
      <c r="B18" s="16" t="s">
        <v>381</v>
      </c>
      <c r="C18" s="16"/>
      <c r="D18" s="16"/>
      <c r="E18" s="16" t="s">
        <v>392</v>
      </c>
      <c r="F18" s="15" t="s">
        <v>369</v>
      </c>
      <c r="G18" s="17" t="s">
        <v>382</v>
      </c>
      <c r="H18" s="16"/>
      <c r="I18" s="18"/>
      <c r="J18" s="16" t="str">
        <f t="shared" si="1"/>
        <v xml:space="preserve">CentralPult   Кнопка5 bool[] </v>
      </c>
      <c r="K18" s="2"/>
      <c r="L18" s="2"/>
      <c r="M18" s="2"/>
      <c r="N18" s="2"/>
      <c r="O18" s="2"/>
    </row>
    <row r="19" spans="1:15" x14ac:dyDescent="0.25">
      <c r="A19" s="16" t="s">
        <v>193</v>
      </c>
      <c r="B19" s="16" t="s">
        <v>381</v>
      </c>
      <c r="C19" s="16"/>
      <c r="D19" s="16"/>
      <c r="E19" s="16" t="s">
        <v>391</v>
      </c>
      <c r="F19" s="15" t="s">
        <v>367</v>
      </c>
      <c r="G19" s="17" t="s">
        <v>382</v>
      </c>
      <c r="H19" s="16"/>
      <c r="I19" s="18"/>
      <c r="J19" s="16" t="str">
        <f t="shared" si="1"/>
        <v xml:space="preserve">CentralPult   Кнопка6 bool[] </v>
      </c>
      <c r="K19" s="2"/>
      <c r="L19" s="2"/>
      <c r="M19" s="2"/>
      <c r="N19" s="2"/>
      <c r="O19" s="2"/>
    </row>
    <row r="20" spans="1:15" x14ac:dyDescent="0.25">
      <c r="A20" s="16" t="s">
        <v>193</v>
      </c>
      <c r="B20" s="16" t="s">
        <v>381</v>
      </c>
      <c r="C20" s="16"/>
      <c r="D20" s="16"/>
      <c r="E20" s="16" t="s">
        <v>390</v>
      </c>
      <c r="F20" s="15" t="s">
        <v>365</v>
      </c>
      <c r="G20" s="17" t="s">
        <v>382</v>
      </c>
      <c r="J20" s="16" t="str">
        <f t="shared" si="1"/>
        <v xml:space="preserve">CentralPult   Кнопка7 bool[] </v>
      </c>
    </row>
    <row r="21" spans="1:15" x14ac:dyDescent="0.25">
      <c r="A21" s="16" t="s">
        <v>193</v>
      </c>
      <c r="B21" s="16" t="s">
        <v>381</v>
      </c>
      <c r="C21" s="16"/>
      <c r="D21" s="16"/>
      <c r="E21" s="16" t="s">
        <v>389</v>
      </c>
      <c r="F21" s="15" t="s">
        <v>363</v>
      </c>
      <c r="G21" s="17" t="s">
        <v>382</v>
      </c>
      <c r="J21" s="16" t="str">
        <f t="shared" si="1"/>
        <v xml:space="preserve">CentralPult   Кнопка8 bool[] </v>
      </c>
    </row>
    <row r="22" spans="1:15" x14ac:dyDescent="0.25">
      <c r="A22" s="16"/>
      <c r="B22" s="16"/>
      <c r="C22" s="16"/>
      <c r="D22" s="16"/>
      <c r="E22" s="16"/>
      <c r="F22" s="15"/>
      <c r="G22" s="17"/>
      <c r="J22" s="16" t="str">
        <f t="shared" si="1"/>
        <v xml:space="preserve">     </v>
      </c>
    </row>
    <row r="23" spans="1:15" x14ac:dyDescent="0.25">
      <c r="A23" s="16" t="s">
        <v>193</v>
      </c>
      <c r="B23" s="16" t="s">
        <v>381</v>
      </c>
      <c r="C23" s="16"/>
      <c r="D23" s="16"/>
      <c r="E23" s="16" t="s">
        <v>388</v>
      </c>
      <c r="F23" s="1" t="s">
        <v>361</v>
      </c>
      <c r="G23" s="17" t="s">
        <v>382</v>
      </c>
      <c r="J23" s="16" t="str">
        <f t="shared" si="1"/>
        <v xml:space="preserve">CentralPult   Нажаты bool[] </v>
      </c>
    </row>
    <row r="24" spans="1:15" x14ac:dyDescent="0.25">
      <c r="A24" s="16" t="s">
        <v>193</v>
      </c>
      <c r="B24" s="16" t="s">
        <v>381</v>
      </c>
      <c r="C24" s="16"/>
      <c r="D24" s="16"/>
      <c r="E24" s="16" t="s">
        <v>387</v>
      </c>
      <c r="F24" s="1" t="s">
        <v>360</v>
      </c>
      <c r="G24" s="17" t="s">
        <v>382</v>
      </c>
      <c r="J24" s="16" t="str">
        <f t="shared" si="1"/>
        <v xml:space="preserve">CentralPult   Верхний горит bool[] </v>
      </c>
    </row>
    <row r="25" spans="1:15" x14ac:dyDescent="0.25">
      <c r="A25" s="16" t="s">
        <v>193</v>
      </c>
      <c r="B25" s="16" t="s">
        <v>381</v>
      </c>
      <c r="C25" s="16"/>
      <c r="D25" s="16"/>
      <c r="E25" s="16" t="s">
        <v>386</v>
      </c>
      <c r="F25" s="1" t="s">
        <v>359</v>
      </c>
      <c r="G25" s="17" t="s">
        <v>382</v>
      </c>
      <c r="J25" s="16" t="str">
        <f t="shared" si="1"/>
        <v xml:space="preserve">CentralPult   Нижний горит bool[] </v>
      </c>
    </row>
    <row r="26" spans="1:15" x14ac:dyDescent="0.25">
      <c r="A26" s="16" t="s">
        <v>193</v>
      </c>
      <c r="B26" s="16" t="s">
        <v>381</v>
      </c>
      <c r="C26" s="16"/>
      <c r="D26" s="16"/>
      <c r="E26" s="16" t="s">
        <v>385</v>
      </c>
      <c r="F26" s="1" t="s">
        <v>358</v>
      </c>
      <c r="G26" s="17" t="s">
        <v>382</v>
      </c>
      <c r="J26" s="16" t="str">
        <f t="shared" si="1"/>
        <v xml:space="preserve">CentralPult   Верхний мигает bool[] </v>
      </c>
    </row>
    <row r="27" spans="1:15" x14ac:dyDescent="0.25">
      <c r="A27" s="16" t="s">
        <v>193</v>
      </c>
      <c r="B27" s="16" t="s">
        <v>381</v>
      </c>
      <c r="C27" s="16"/>
      <c r="D27" s="16"/>
      <c r="E27" s="16" t="s">
        <v>384</v>
      </c>
      <c r="F27" s="1" t="s">
        <v>357</v>
      </c>
      <c r="G27" s="17" t="s">
        <v>382</v>
      </c>
      <c r="J27" s="16" t="str">
        <f t="shared" si="1"/>
        <v xml:space="preserve">CentralPult   Нижний мигает bool[] </v>
      </c>
    </row>
    <row r="28" spans="1:15" x14ac:dyDescent="0.25">
      <c r="A28" s="16" t="s">
        <v>193</v>
      </c>
      <c r="B28" s="16" t="s">
        <v>381</v>
      </c>
      <c r="C28" s="16"/>
      <c r="D28" s="16"/>
      <c r="E28" s="16" t="s">
        <v>383</v>
      </c>
      <c r="F28" s="1" t="s">
        <v>356</v>
      </c>
      <c r="G28" s="17" t="s">
        <v>382</v>
      </c>
      <c r="J28" s="16" t="str">
        <f t="shared" si="1"/>
        <v xml:space="preserve">CentralPult   Исправны bool[] </v>
      </c>
    </row>
    <row r="29" spans="1:15" x14ac:dyDescent="0.25">
      <c r="J29" s="16" t="str">
        <f t="shared" si="1"/>
        <v xml:space="preserve">     </v>
      </c>
    </row>
    <row r="30" spans="1:15" x14ac:dyDescent="0.25">
      <c r="A30" s="16" t="s">
        <v>193</v>
      </c>
      <c r="B30" s="16" t="s">
        <v>381</v>
      </c>
      <c r="E30" s="16" t="s">
        <v>380</v>
      </c>
      <c r="F30" s="1" t="s">
        <v>379</v>
      </c>
      <c r="G30" s="8" t="s">
        <v>378</v>
      </c>
      <c r="J30" s="16" t="str">
        <f t="shared" si="1"/>
        <v xml:space="preserve">CentralPult   Тест int {0} </v>
      </c>
    </row>
    <row r="31" spans="1:15" x14ac:dyDescent="0.25">
      <c r="J31" s="16" t="str">
        <f t="shared" si="1"/>
        <v xml:space="preserve">     </v>
      </c>
    </row>
    <row r="32" spans="1:15" x14ac:dyDescent="0.25">
      <c r="J32" s="16" t="str">
        <f t="shared" si="1"/>
        <v xml:space="preserve">     </v>
      </c>
    </row>
    <row r="33" spans="10:10" x14ac:dyDescent="0.25">
      <c r="J33" s="16" t="str">
        <f t="shared" si="1"/>
        <v xml:space="preserve">     </v>
      </c>
    </row>
    <row r="34" spans="10:10" x14ac:dyDescent="0.25">
      <c r="J34" s="16" t="str">
        <f t="shared" si="1"/>
        <v xml:space="preserve">     </v>
      </c>
    </row>
    <row r="35" spans="10:10" x14ac:dyDescent="0.25">
      <c r="J35" s="16" t="str">
        <f t="shared" si="1"/>
        <v xml:space="preserve">     </v>
      </c>
    </row>
    <row r="36" spans="10:10" x14ac:dyDescent="0.25">
      <c r="J36" s="16" t="str">
        <f t="shared" si="1"/>
        <v xml:space="preserve">     </v>
      </c>
    </row>
    <row r="37" spans="10:10" x14ac:dyDescent="0.25">
      <c r="J37" s="16" t="str">
        <f t="shared" si="1"/>
        <v xml:space="preserve">     </v>
      </c>
    </row>
    <row r="38" spans="10:10" x14ac:dyDescent="0.25">
      <c r="J38" s="16" t="str">
        <f t="shared" si="1"/>
        <v xml:space="preserve">     </v>
      </c>
    </row>
    <row r="39" spans="10:10" x14ac:dyDescent="0.25">
      <c r="J39" s="16" t="str">
        <f t="shared" si="1"/>
        <v xml:space="preserve">     </v>
      </c>
    </row>
    <row r="40" spans="10:10" x14ac:dyDescent="0.25">
      <c r="J40" s="16" t="str">
        <f t="shared" si="1"/>
        <v xml:space="preserve">     </v>
      </c>
    </row>
    <row r="41" spans="10:10" x14ac:dyDescent="0.25">
      <c r="J41" s="16" t="str">
        <f t="shared" si="1"/>
        <v xml:space="preserve">     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ySplit="1" topLeftCell="A2" activePane="bottomLeft" state="frozen"/>
      <selection activeCell="B27" sqref="B27"/>
      <selection pane="bottomLeft" activeCell="C20" sqref="C20"/>
    </sheetView>
  </sheetViews>
  <sheetFormatPr defaultRowHeight="15" x14ac:dyDescent="0.25"/>
  <cols>
    <col min="1" max="1" width="12.42578125" customWidth="1"/>
    <col min="2" max="2" width="5.42578125" style="1" customWidth="1"/>
    <col min="3" max="3" width="68.28515625" customWidth="1"/>
    <col min="4" max="4" width="12" customWidth="1"/>
    <col min="5" max="5" width="67.42578125" customWidth="1"/>
    <col min="6" max="6" width="69.7109375" customWidth="1"/>
  </cols>
  <sheetData>
    <row r="1" spans="1:8" ht="30" x14ac:dyDescent="0.25">
      <c r="A1" s="23" t="s">
        <v>179</v>
      </c>
      <c r="B1" s="2" t="s">
        <v>196</v>
      </c>
      <c r="C1" s="2" t="s">
        <v>199</v>
      </c>
      <c r="D1" s="2" t="s">
        <v>207</v>
      </c>
      <c r="E1" s="2" t="s">
        <v>200</v>
      </c>
      <c r="F1" s="2" t="s">
        <v>201</v>
      </c>
      <c r="G1" s="2" t="s">
        <v>430</v>
      </c>
      <c r="H1" s="2" t="s">
        <v>431</v>
      </c>
    </row>
    <row r="2" spans="1:8" ht="30" x14ac:dyDescent="0.25">
      <c r="A2" s="7" t="s">
        <v>452</v>
      </c>
      <c r="B2" s="1">
        <v>1</v>
      </c>
      <c r="C2" t="str">
        <f>INDEX('#П БКЗ внеш'!A$1:R$1018,
MATCH('#В БКЗ внеш'!B2, '#П БКЗ внеш'!F:F, 0),
10)</f>
        <v xml:space="preserve">БКЗ-27   Заводской номер ULONG {0} </v>
      </c>
      <c r="D2" s="1"/>
    </row>
    <row r="3" spans="1:8" x14ac:dyDescent="0.25">
      <c r="D3" s="1"/>
    </row>
    <row r="6" spans="1:8" x14ac:dyDescent="0.25">
      <c r="A6" t="s">
        <v>197</v>
      </c>
      <c r="B6" s="15" t="s">
        <v>377</v>
      </c>
      <c r="C6" t="str">
        <f>INDEX('#Парметры КПП'!A$1:R$1000,
MATCH('#Виджеты КПП'!B6, '#Парметры КПП'!F:F, 0),
10)</f>
        <v xml:space="preserve">CentralPult   Кнопка1 bool[] </v>
      </c>
      <c r="D6" t="s">
        <v>183</v>
      </c>
      <c r="E6" t="s">
        <v>376</v>
      </c>
    </row>
    <row r="7" spans="1:8" x14ac:dyDescent="0.25">
      <c r="A7" t="s">
        <v>197</v>
      </c>
      <c r="B7" s="15" t="s">
        <v>375</v>
      </c>
      <c r="C7" t="str">
        <f>INDEX('#Парметры КПП'!A$1:R$1000,
MATCH('#Виджеты КПП'!B7, '#Парметры КПП'!F:F, 0),
10)</f>
        <v xml:space="preserve">CentralPult   Кнопка2 bool[] </v>
      </c>
      <c r="D7" t="s">
        <v>183</v>
      </c>
      <c r="E7" t="s">
        <v>374</v>
      </c>
    </row>
    <row r="8" spans="1:8" x14ac:dyDescent="0.25">
      <c r="A8" t="s">
        <v>197</v>
      </c>
      <c r="B8" s="15" t="s">
        <v>373</v>
      </c>
      <c r="C8" t="str">
        <f>INDEX('#Парметры КПП'!A$1:R$1000,
MATCH('#Виджеты КПП'!B8, '#Парметры КПП'!F:F, 0),
10)</f>
        <v xml:space="preserve">CentralPult   Кнопка3 bool[] </v>
      </c>
      <c r="D8" t="s">
        <v>183</v>
      </c>
      <c r="E8" t="s">
        <v>372</v>
      </c>
    </row>
    <row r="9" spans="1:8" x14ac:dyDescent="0.25">
      <c r="A9" t="s">
        <v>197</v>
      </c>
      <c r="B9" s="15" t="s">
        <v>371</v>
      </c>
      <c r="C9" t="str">
        <f>INDEX('#Парметры КПП'!A$1:R$1000,
MATCH('#Виджеты КПП'!B9, '#Парметры КПП'!F:F, 0),
10)</f>
        <v xml:space="preserve">CentralPult   Кнопка4 bool[] </v>
      </c>
      <c r="D9" t="s">
        <v>183</v>
      </c>
      <c r="E9" t="s">
        <v>370</v>
      </c>
    </row>
    <row r="10" spans="1:8" x14ac:dyDescent="0.25">
      <c r="A10" t="s">
        <v>197</v>
      </c>
      <c r="B10" s="15" t="s">
        <v>369</v>
      </c>
      <c r="C10" t="str">
        <f>INDEX('#Парметры КПП'!A$1:R$1000,
MATCH('#Виджеты КПП'!B10, '#Парметры КПП'!F:F, 0),
10)</f>
        <v xml:space="preserve">CentralPult   Кнопка5 bool[] </v>
      </c>
      <c r="D10" t="s">
        <v>183</v>
      </c>
      <c r="E10" t="s">
        <v>368</v>
      </c>
    </row>
    <row r="11" spans="1:8" x14ac:dyDescent="0.25">
      <c r="A11" t="s">
        <v>197</v>
      </c>
      <c r="B11" s="15" t="s">
        <v>367</v>
      </c>
      <c r="C11" t="str">
        <f>INDEX('#Парметры КПП'!A$1:R$1000,
MATCH('#Виджеты КПП'!B11, '#Парметры КПП'!F:F, 0),
10)</f>
        <v xml:space="preserve">CentralPult   Кнопка6 bool[] </v>
      </c>
      <c r="D11" t="s">
        <v>183</v>
      </c>
      <c r="E11" t="s">
        <v>366</v>
      </c>
    </row>
    <row r="12" spans="1:8" x14ac:dyDescent="0.25">
      <c r="A12" t="s">
        <v>197</v>
      </c>
      <c r="B12" s="15" t="s">
        <v>365</v>
      </c>
      <c r="C12" t="str">
        <f>INDEX('#Парметры КПП'!A$1:R$1000,
MATCH('#Виджеты КПП'!B12, '#Парметры КПП'!F:F, 0),
10)</f>
        <v xml:space="preserve">CentralPult   Кнопка7 bool[] </v>
      </c>
      <c r="D12" t="s">
        <v>183</v>
      </c>
      <c r="E12" t="s">
        <v>364</v>
      </c>
    </row>
    <row r="13" spans="1:8" x14ac:dyDescent="0.25">
      <c r="A13" t="s">
        <v>197</v>
      </c>
      <c r="B13" s="15" t="s">
        <v>363</v>
      </c>
      <c r="C13" t="str">
        <f>INDEX('#Парметры КПП'!A$1:R$1000,
MATCH('#Виджеты КПП'!B13, '#Парметры КПП'!F:F, 0),
10)</f>
        <v xml:space="preserve">CentralPult   Кнопка8 bool[] </v>
      </c>
      <c r="D13" t="s">
        <v>183</v>
      </c>
      <c r="E13" t="s">
        <v>362</v>
      </c>
    </row>
    <row r="15" spans="1:8" x14ac:dyDescent="0.25">
      <c r="A15" t="s">
        <v>197</v>
      </c>
      <c r="B15" s="1" t="s">
        <v>361</v>
      </c>
      <c r="C15" t="str">
        <f>INDEX('#Парметры КПП'!A$1:R$1000,
MATCH('#Виджеты КПП'!B15, '#Парметры КПП'!F:F, 0),
10)</f>
        <v xml:space="preserve">CentralPult   Нажаты bool[] </v>
      </c>
      <c r="D15" t="s">
        <v>178</v>
      </c>
      <c r="F15" t="s">
        <v>355</v>
      </c>
    </row>
    <row r="16" spans="1:8" x14ac:dyDescent="0.25">
      <c r="A16" t="s">
        <v>197</v>
      </c>
      <c r="B16" s="1" t="s">
        <v>360</v>
      </c>
      <c r="C16" t="str">
        <f>INDEX('#Парметры КПП'!A$1:R$1000,
MATCH('#Виджеты КПП'!B16, '#Парметры КПП'!F:F, 0),
10)</f>
        <v xml:space="preserve">CentralPult   Верхний горит bool[] </v>
      </c>
      <c r="D16" t="s">
        <v>178</v>
      </c>
      <c r="F16" t="s">
        <v>355</v>
      </c>
    </row>
    <row r="17" spans="1:6" x14ac:dyDescent="0.25">
      <c r="A17" t="s">
        <v>197</v>
      </c>
      <c r="B17" s="1" t="s">
        <v>359</v>
      </c>
      <c r="C17" t="str">
        <f>INDEX('#Парметры КПП'!A$1:R$1000,
MATCH('#Виджеты КПП'!B17, '#Парметры КПП'!F:F, 0),
10)</f>
        <v xml:space="preserve">CentralPult   Нижний горит bool[] </v>
      </c>
      <c r="D17" t="s">
        <v>178</v>
      </c>
      <c r="F17" t="s">
        <v>355</v>
      </c>
    </row>
    <row r="18" spans="1:6" x14ac:dyDescent="0.25">
      <c r="A18" t="s">
        <v>197</v>
      </c>
      <c r="B18" s="1" t="s">
        <v>358</v>
      </c>
      <c r="C18" t="str">
        <f>INDEX('#Парметры КПП'!A$1:R$1000,
MATCH('#Виджеты КПП'!B18, '#Парметры КПП'!F:F, 0),
10)</f>
        <v xml:space="preserve">CentralPult   Верхний мигает bool[] </v>
      </c>
      <c r="D18" t="s">
        <v>178</v>
      </c>
      <c r="F18" t="s">
        <v>355</v>
      </c>
    </row>
    <row r="19" spans="1:6" x14ac:dyDescent="0.25">
      <c r="A19" t="s">
        <v>197</v>
      </c>
      <c r="B19" s="1" t="s">
        <v>357</v>
      </c>
      <c r="C19" t="str">
        <f>INDEX('#Парметры КПП'!A$1:R$1000,
MATCH('#Виджеты КПП'!B19, '#Парметры КПП'!F:F, 0),
10)</f>
        <v xml:space="preserve">CentralPult   Нижний мигает bool[] </v>
      </c>
      <c r="D19" t="s">
        <v>178</v>
      </c>
      <c r="F19" t="s">
        <v>355</v>
      </c>
    </row>
    <row r="20" spans="1:6" x14ac:dyDescent="0.25">
      <c r="A20" t="s">
        <v>197</v>
      </c>
      <c r="B20" s="1" t="s">
        <v>356</v>
      </c>
      <c r="C20" t="str">
        <f>INDEX('#Парметры КПП'!A$1:R$1000,
MATCH('#Виджеты КПП'!B20, '#Парметры КПП'!F:F, 0),
10)</f>
        <v xml:space="preserve">CentralPult   Исправны bool[] </v>
      </c>
      <c r="D20" t="s">
        <v>178</v>
      </c>
      <c r="F20" t="s">
        <v>355</v>
      </c>
    </row>
    <row r="22" spans="1:6" x14ac:dyDescent="0.25">
      <c r="A22" t="s">
        <v>197</v>
      </c>
      <c r="B22" s="1">
        <v>2</v>
      </c>
      <c r="C22" t="str">
        <f>INDEX('#Парметры КПП'!A$1:R$1000,
MATCH('#Виджеты КПП'!B22, '#Парметры КПП'!F:F, 0),
10)</f>
        <v>CentralPult   Исходящий изменение состояния кнопок 1-8 Исходящий_кадр</v>
      </c>
      <c r="D22" t="s">
        <v>178</v>
      </c>
      <c r="F22" t="s">
        <v>354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6"/>
  <sheetViews>
    <sheetView workbookViewId="0">
      <selection activeCell="B16" sqref="B16"/>
    </sheetView>
  </sheetViews>
  <sheetFormatPr defaultRowHeight="15" x14ac:dyDescent="0.25"/>
  <cols>
    <col min="1" max="1" width="2.7109375" customWidth="1"/>
  </cols>
  <sheetData>
    <row r="2" spans="2:2" x14ac:dyDescent="0.25">
      <c r="B2" t="s">
        <v>147</v>
      </c>
    </row>
    <row r="3" spans="2:2" x14ac:dyDescent="0.25">
      <c r="B3" t="s">
        <v>148</v>
      </c>
    </row>
    <row r="4" spans="2:2" x14ac:dyDescent="0.25">
      <c r="B4" t="s">
        <v>149</v>
      </c>
    </row>
    <row r="16" spans="2:2" x14ac:dyDescent="0.25">
      <c r="B16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L27"/>
  <sheetViews>
    <sheetView workbookViewId="0">
      <selection activeCell="I25" sqref="I25"/>
    </sheetView>
  </sheetViews>
  <sheetFormatPr defaultColWidth="6.7109375" defaultRowHeight="15" customHeight="1" x14ac:dyDescent="0.25"/>
  <cols>
    <col min="1" max="1" width="6.7109375" style="4"/>
    <col min="2" max="2" width="6.140625" style="4" customWidth="1"/>
    <col min="3" max="16384" width="6.7109375" style="4"/>
  </cols>
  <sheetData>
    <row r="3" spans="2:64" ht="15" customHeight="1" x14ac:dyDescent="0.25">
      <c r="B3" s="14" t="s">
        <v>226</v>
      </c>
      <c r="C3" s="14" t="s">
        <v>227</v>
      </c>
      <c r="D3" s="14" t="s">
        <v>228</v>
      </c>
      <c r="E3" s="14" t="s">
        <v>229</v>
      </c>
      <c r="F3" s="14" t="s">
        <v>230</v>
      </c>
      <c r="G3" s="14" t="s">
        <v>231</v>
      </c>
      <c r="H3" s="14" t="s">
        <v>232</v>
      </c>
      <c r="I3" s="14" t="s">
        <v>233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</row>
    <row r="4" spans="2:64" s="14" customFormat="1" ht="15" customHeight="1" x14ac:dyDescent="0.25">
      <c r="B4" s="14" t="s">
        <v>234</v>
      </c>
      <c r="C4" s="14" t="s">
        <v>235</v>
      </c>
      <c r="D4" s="14" t="s">
        <v>236</v>
      </c>
      <c r="E4" s="14" t="s">
        <v>237</v>
      </c>
      <c r="F4" s="14" t="s">
        <v>238</v>
      </c>
      <c r="G4" s="14" t="s">
        <v>239</v>
      </c>
      <c r="H4" s="14" t="s">
        <v>240</v>
      </c>
      <c r="I4" s="14" t="s">
        <v>241</v>
      </c>
    </row>
    <row r="6" spans="2:64" ht="15" customHeight="1" x14ac:dyDescent="0.25">
      <c r="B6" s="14" t="s">
        <v>242</v>
      </c>
      <c r="C6" s="14" t="s">
        <v>243</v>
      </c>
      <c r="D6" s="14" t="s">
        <v>244</v>
      </c>
      <c r="E6" s="14" t="s">
        <v>245</v>
      </c>
      <c r="F6" s="14" t="s">
        <v>246</v>
      </c>
      <c r="G6" s="14" t="s">
        <v>247</v>
      </c>
      <c r="H6" s="14" t="s">
        <v>248</v>
      </c>
      <c r="I6" s="14" t="s">
        <v>249</v>
      </c>
    </row>
    <row r="7" spans="2:64" ht="15" customHeight="1" x14ac:dyDescent="0.25">
      <c r="B7" s="14" t="s">
        <v>250</v>
      </c>
      <c r="C7" s="14" t="s">
        <v>251</v>
      </c>
      <c r="D7" s="14" t="s">
        <v>252</v>
      </c>
      <c r="E7" s="14" t="s">
        <v>253</v>
      </c>
      <c r="F7" s="14" t="s">
        <v>254</v>
      </c>
      <c r="G7" s="14" t="s">
        <v>255</v>
      </c>
      <c r="H7" s="14" t="s">
        <v>256</v>
      </c>
      <c r="I7" s="14" t="s">
        <v>257</v>
      </c>
    </row>
    <row r="9" spans="2:64" ht="15" customHeight="1" x14ac:dyDescent="0.25">
      <c r="B9" s="14" t="s">
        <v>258</v>
      </c>
      <c r="C9" s="14" t="s">
        <v>259</v>
      </c>
      <c r="D9" s="14" t="s">
        <v>260</v>
      </c>
      <c r="E9" s="14" t="s">
        <v>261</v>
      </c>
      <c r="F9" s="14" t="s">
        <v>262</v>
      </c>
      <c r="G9" s="14" t="s">
        <v>263</v>
      </c>
      <c r="H9" s="14" t="s">
        <v>264</v>
      </c>
      <c r="I9" s="14" t="s">
        <v>265</v>
      </c>
    </row>
    <row r="10" spans="2:64" ht="15" customHeight="1" x14ac:dyDescent="0.25">
      <c r="B10" s="14" t="s">
        <v>266</v>
      </c>
      <c r="C10" s="14" t="s">
        <v>267</v>
      </c>
      <c r="D10" s="14" t="s">
        <v>268</v>
      </c>
      <c r="E10" s="14" t="s">
        <v>269</v>
      </c>
      <c r="F10" s="14" t="s">
        <v>270</v>
      </c>
      <c r="G10" s="14" t="s">
        <v>271</v>
      </c>
      <c r="H10" s="14" t="s">
        <v>272</v>
      </c>
      <c r="I10" s="14" t="s">
        <v>273</v>
      </c>
    </row>
    <row r="12" spans="2:64" ht="15" customHeight="1" x14ac:dyDescent="0.25">
      <c r="B12" s="14" t="s">
        <v>274</v>
      </c>
      <c r="C12" s="14" t="s">
        <v>275</v>
      </c>
      <c r="D12" s="14" t="s">
        <v>276</v>
      </c>
      <c r="E12" s="14" t="s">
        <v>277</v>
      </c>
      <c r="F12" s="14" t="s">
        <v>278</v>
      </c>
      <c r="G12" s="14" t="s">
        <v>279</v>
      </c>
      <c r="H12" s="14" t="s">
        <v>280</v>
      </c>
      <c r="I12" s="14" t="s">
        <v>281</v>
      </c>
    </row>
    <row r="13" spans="2:64" ht="15" customHeight="1" x14ac:dyDescent="0.25">
      <c r="B13" s="14" t="s">
        <v>282</v>
      </c>
      <c r="C13" s="14" t="s">
        <v>283</v>
      </c>
      <c r="D13" s="14" t="s">
        <v>284</v>
      </c>
      <c r="E13" s="14" t="s">
        <v>285</v>
      </c>
      <c r="F13" s="14" t="s">
        <v>286</v>
      </c>
      <c r="G13" s="14" t="s">
        <v>287</v>
      </c>
      <c r="H13" s="14" t="s">
        <v>288</v>
      </c>
      <c r="I13" s="14" t="s">
        <v>289</v>
      </c>
    </row>
    <row r="15" spans="2:64" ht="15" customHeight="1" x14ac:dyDescent="0.25">
      <c r="B15" s="14" t="s">
        <v>290</v>
      </c>
      <c r="C15" s="14" t="s">
        <v>291</v>
      </c>
      <c r="D15" s="14" t="s">
        <v>292</v>
      </c>
      <c r="E15" s="14" t="s">
        <v>293</v>
      </c>
      <c r="F15" s="14" t="s">
        <v>294</v>
      </c>
      <c r="G15" s="14" t="s">
        <v>295</v>
      </c>
      <c r="H15" s="14" t="s">
        <v>296</v>
      </c>
      <c r="I15" s="14" t="s">
        <v>297</v>
      </c>
    </row>
    <row r="16" spans="2:64" ht="15" customHeight="1" x14ac:dyDescent="0.25">
      <c r="B16" s="14" t="s">
        <v>298</v>
      </c>
      <c r="C16" s="14" t="s">
        <v>299</v>
      </c>
      <c r="D16" s="14" t="s">
        <v>300</v>
      </c>
      <c r="E16" s="14" t="s">
        <v>301</v>
      </c>
      <c r="F16" s="14" t="s">
        <v>302</v>
      </c>
      <c r="G16" s="14" t="s">
        <v>303</v>
      </c>
      <c r="H16" s="14" t="s">
        <v>304</v>
      </c>
      <c r="I16" s="14" t="s">
        <v>305</v>
      </c>
    </row>
    <row r="18" spans="2:9" ht="15" customHeight="1" x14ac:dyDescent="0.25">
      <c r="B18" s="14" t="s">
        <v>306</v>
      </c>
      <c r="C18" s="14" t="s">
        <v>307</v>
      </c>
      <c r="D18" s="14" t="s">
        <v>308</v>
      </c>
      <c r="E18" s="14" t="s">
        <v>309</v>
      </c>
      <c r="F18" s="14" t="s">
        <v>310</v>
      </c>
      <c r="G18" s="14" t="s">
        <v>311</v>
      </c>
      <c r="H18" s="14" t="s">
        <v>312</v>
      </c>
      <c r="I18" s="14" t="s">
        <v>313</v>
      </c>
    </row>
    <row r="19" spans="2:9" ht="15" customHeight="1" x14ac:dyDescent="0.25">
      <c r="B19" s="14" t="s">
        <v>314</v>
      </c>
      <c r="C19" s="14" t="s">
        <v>271</v>
      </c>
      <c r="D19" s="14" t="s">
        <v>315</v>
      </c>
      <c r="E19" s="14" t="s">
        <v>316</v>
      </c>
      <c r="F19" s="14" t="s">
        <v>317</v>
      </c>
      <c r="G19" s="14" t="s">
        <v>318</v>
      </c>
      <c r="H19" s="14" t="s">
        <v>319</v>
      </c>
      <c r="I19" s="14" t="s">
        <v>320</v>
      </c>
    </row>
    <row r="21" spans="2:9" ht="15" customHeight="1" x14ac:dyDescent="0.25">
      <c r="B21" s="14" t="s">
        <v>321</v>
      </c>
      <c r="C21" s="14" t="s">
        <v>322</v>
      </c>
      <c r="D21" s="14" t="s">
        <v>323</v>
      </c>
      <c r="E21" s="14" t="s">
        <v>324</v>
      </c>
      <c r="F21" s="14" t="s">
        <v>325</v>
      </c>
      <c r="G21" s="14" t="s">
        <v>326</v>
      </c>
      <c r="H21" s="14" t="s">
        <v>327</v>
      </c>
      <c r="I21" s="14" t="s">
        <v>328</v>
      </c>
    </row>
    <row r="22" spans="2:9" ht="15" customHeight="1" x14ac:dyDescent="0.25">
      <c r="B22" s="14" t="s">
        <v>329</v>
      </c>
      <c r="C22" s="14" t="s">
        <v>330</v>
      </c>
      <c r="D22" s="14" t="s">
        <v>331</v>
      </c>
      <c r="E22" s="14" t="s">
        <v>332</v>
      </c>
      <c r="F22" s="14" t="s">
        <v>333</v>
      </c>
      <c r="G22" s="14" t="s">
        <v>334</v>
      </c>
      <c r="H22" s="14" t="s">
        <v>335</v>
      </c>
      <c r="I22" s="14" t="s">
        <v>336</v>
      </c>
    </row>
    <row r="24" spans="2:9" ht="15" customHeight="1" x14ac:dyDescent="0.25">
      <c r="B24" s="14" t="s">
        <v>337</v>
      </c>
      <c r="C24" s="14" t="s">
        <v>338</v>
      </c>
      <c r="D24" s="14" t="s">
        <v>339</v>
      </c>
      <c r="E24" s="14" t="s">
        <v>340</v>
      </c>
      <c r="F24" s="14" t="s">
        <v>341</v>
      </c>
      <c r="G24" s="14" t="s">
        <v>342</v>
      </c>
      <c r="H24" s="14" t="s">
        <v>343</v>
      </c>
      <c r="I24" s="14" t="s">
        <v>344</v>
      </c>
    </row>
    <row r="25" spans="2:9" ht="15" customHeight="1" x14ac:dyDescent="0.25">
      <c r="B25" s="14" t="s">
        <v>345</v>
      </c>
      <c r="C25" s="14" t="s">
        <v>346</v>
      </c>
      <c r="D25" s="14" t="s">
        <v>347</v>
      </c>
      <c r="E25" s="14" t="s">
        <v>348</v>
      </c>
      <c r="F25" s="14" t="s">
        <v>349</v>
      </c>
      <c r="G25" s="14" t="s">
        <v>350</v>
      </c>
      <c r="H25" s="14" t="s">
        <v>351</v>
      </c>
      <c r="I25" s="14" t="s">
        <v>352</v>
      </c>
    </row>
    <row r="27" spans="2:9" ht="15" customHeight="1" x14ac:dyDescent="0.25">
      <c r="B27" s="14"/>
      <c r="C27" s="14"/>
      <c r="D27" s="14"/>
      <c r="E27" s="14"/>
      <c r="F27" s="14"/>
      <c r="G27" s="14"/>
      <c r="H27" s="14"/>
      <c r="I2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pane ySplit="1" topLeftCell="A2" activePane="bottomLeft" state="frozen"/>
      <selection pane="bottomLeft" activeCell="B39" sqref="B39"/>
    </sheetView>
  </sheetViews>
  <sheetFormatPr defaultRowHeight="15" x14ac:dyDescent="0.25"/>
  <cols>
    <col min="1" max="1" width="21.28515625" customWidth="1"/>
    <col min="2" max="2" width="19.140625" customWidth="1"/>
    <col min="3" max="3" width="31.7109375" customWidth="1"/>
    <col min="4" max="4" width="41.5703125" customWidth="1"/>
    <col min="5" max="5" width="16.5703125" customWidth="1"/>
    <col min="6" max="6" width="12.28515625" style="1" customWidth="1"/>
    <col min="7" max="7" width="23.28515625" style="4" customWidth="1"/>
    <col min="8" max="8" width="9.140625" customWidth="1"/>
  </cols>
  <sheetData>
    <row r="1" spans="1:7" x14ac:dyDescent="0.25">
      <c r="A1" s="2" t="s">
        <v>179</v>
      </c>
      <c r="B1" s="2" t="s">
        <v>101</v>
      </c>
      <c r="C1" s="2" t="s">
        <v>4</v>
      </c>
      <c r="D1" s="2" t="s">
        <v>19</v>
      </c>
      <c r="E1" s="2" t="s">
        <v>537</v>
      </c>
      <c r="F1" s="2" t="s">
        <v>21</v>
      </c>
      <c r="G1" s="6" t="s">
        <v>17</v>
      </c>
    </row>
    <row r="2" spans="1:7" x14ac:dyDescent="0.25">
      <c r="A2" s="5" t="s">
        <v>111</v>
      </c>
      <c r="C2" s="5"/>
      <c r="D2" s="1"/>
      <c r="E2" s="1"/>
      <c r="G2" s="3"/>
    </row>
    <row r="3" spans="1:7" x14ac:dyDescent="0.25">
      <c r="A3" t="s">
        <v>192</v>
      </c>
      <c r="B3" t="s">
        <v>500</v>
      </c>
      <c r="C3" t="s">
        <v>112</v>
      </c>
      <c r="D3" t="s">
        <v>105</v>
      </c>
      <c r="E3">
        <v>3</v>
      </c>
      <c r="F3" s="1" t="s">
        <v>538</v>
      </c>
      <c r="G3" s="4" t="s">
        <v>22</v>
      </c>
    </row>
    <row r="4" spans="1:7" x14ac:dyDescent="0.25">
      <c r="A4" t="s">
        <v>192</v>
      </c>
      <c r="B4" t="s">
        <v>501</v>
      </c>
      <c r="C4" t="s">
        <v>112</v>
      </c>
      <c r="D4" t="s">
        <v>106</v>
      </c>
      <c r="E4">
        <v>3</v>
      </c>
      <c r="F4" s="1" t="s">
        <v>538</v>
      </c>
      <c r="G4" s="4" t="s">
        <v>24</v>
      </c>
    </row>
    <row r="5" spans="1:7" x14ac:dyDescent="0.25">
      <c r="A5" t="s">
        <v>192</v>
      </c>
      <c r="B5" t="s">
        <v>502</v>
      </c>
      <c r="C5" t="s">
        <v>112</v>
      </c>
      <c r="D5" t="s">
        <v>107</v>
      </c>
      <c r="E5">
        <v>3</v>
      </c>
      <c r="F5" s="1" t="s">
        <v>538</v>
      </c>
      <c r="G5" s="4" t="s">
        <v>104</v>
      </c>
    </row>
    <row r="7" spans="1:7" x14ac:dyDescent="0.25">
      <c r="A7" s="5" t="s">
        <v>459</v>
      </c>
      <c r="C7" s="5"/>
    </row>
    <row r="8" spans="1:7" x14ac:dyDescent="0.25">
      <c r="A8" t="s">
        <v>192</v>
      </c>
      <c r="B8" t="s">
        <v>499</v>
      </c>
      <c r="C8" t="s">
        <v>498</v>
      </c>
      <c r="E8">
        <v>8</v>
      </c>
      <c r="F8" s="1" t="s">
        <v>540</v>
      </c>
      <c r="G8" s="4" t="s">
        <v>67</v>
      </c>
    </row>
    <row r="12" spans="1:7" x14ac:dyDescent="0.25">
      <c r="A12" t="s">
        <v>192</v>
      </c>
      <c r="B12" t="s">
        <v>464</v>
      </c>
      <c r="C12" s="25" t="s">
        <v>463</v>
      </c>
      <c r="E12">
        <v>1</v>
      </c>
      <c r="F12" s="1" t="s">
        <v>538</v>
      </c>
      <c r="G12" s="4" t="s">
        <v>67</v>
      </c>
    </row>
    <row r="13" spans="1:7" x14ac:dyDescent="0.25">
      <c r="A13" t="s">
        <v>192</v>
      </c>
      <c r="B13" t="s">
        <v>465</v>
      </c>
      <c r="C13" s="25" t="s">
        <v>463</v>
      </c>
      <c r="E13">
        <v>1</v>
      </c>
      <c r="F13" s="1" t="s">
        <v>538</v>
      </c>
      <c r="G13" s="4" t="s">
        <v>30</v>
      </c>
    </row>
    <row r="15" spans="1:7" x14ac:dyDescent="0.25">
      <c r="A15" t="s">
        <v>192</v>
      </c>
      <c r="B15" t="s">
        <v>461</v>
      </c>
      <c r="C15" s="25" t="s">
        <v>460</v>
      </c>
      <c r="E15">
        <v>2</v>
      </c>
      <c r="F15" s="1" t="s">
        <v>538</v>
      </c>
      <c r="G15" s="4" t="s">
        <v>67</v>
      </c>
    </row>
    <row r="16" spans="1:7" x14ac:dyDescent="0.25">
      <c r="A16" t="s">
        <v>192</v>
      </c>
      <c r="B16" t="s">
        <v>462</v>
      </c>
      <c r="C16" s="25" t="s">
        <v>460</v>
      </c>
      <c r="E16">
        <v>2</v>
      </c>
      <c r="F16" s="1" t="s">
        <v>538</v>
      </c>
      <c r="G16" s="4" t="s">
        <v>30</v>
      </c>
    </row>
    <row r="18" spans="1:7" x14ac:dyDescent="0.25">
      <c r="A18" t="s">
        <v>192</v>
      </c>
      <c r="B18" t="s">
        <v>478</v>
      </c>
      <c r="C18" s="25" t="s">
        <v>467</v>
      </c>
      <c r="E18">
        <v>4</v>
      </c>
      <c r="F18" s="1" t="s">
        <v>539</v>
      </c>
      <c r="G18" s="4" t="s">
        <v>30</v>
      </c>
    </row>
    <row r="19" spans="1:7" x14ac:dyDescent="0.25">
      <c r="A19" t="s">
        <v>192</v>
      </c>
      <c r="B19" t="s">
        <v>479</v>
      </c>
      <c r="C19" s="25" t="s">
        <v>467</v>
      </c>
      <c r="E19">
        <v>4</v>
      </c>
      <c r="F19" s="1" t="s">
        <v>539</v>
      </c>
      <c r="G19" s="4" t="s">
        <v>67</v>
      </c>
    </row>
    <row r="20" spans="1:7" x14ac:dyDescent="0.25">
      <c r="A20" t="s">
        <v>192</v>
      </c>
      <c r="B20" t="s">
        <v>480</v>
      </c>
      <c r="C20" s="25" t="s">
        <v>467</v>
      </c>
      <c r="E20">
        <v>4</v>
      </c>
      <c r="F20" s="1" t="s">
        <v>539</v>
      </c>
      <c r="G20" s="4" t="s">
        <v>473</v>
      </c>
    </row>
    <row r="21" spans="1:7" x14ac:dyDescent="0.25">
      <c r="A21" t="s">
        <v>192</v>
      </c>
      <c r="B21" t="s">
        <v>481</v>
      </c>
      <c r="C21" s="25" t="s">
        <v>467</v>
      </c>
      <c r="E21">
        <v>4</v>
      </c>
      <c r="F21" s="1" t="s">
        <v>539</v>
      </c>
      <c r="G21" s="4" t="s">
        <v>474</v>
      </c>
    </row>
    <row r="22" spans="1:7" x14ac:dyDescent="0.25">
      <c r="A22" t="s">
        <v>192</v>
      </c>
      <c r="B22" t="s">
        <v>482</v>
      </c>
      <c r="C22" s="25" t="s">
        <v>467</v>
      </c>
      <c r="E22">
        <v>4</v>
      </c>
      <c r="F22" s="1" t="s">
        <v>539</v>
      </c>
      <c r="G22" s="4" t="s">
        <v>475</v>
      </c>
    </row>
    <row r="23" spans="1:7" x14ac:dyDescent="0.25">
      <c r="A23" t="s">
        <v>192</v>
      </c>
      <c r="B23" t="s">
        <v>483</v>
      </c>
      <c r="C23" s="25" t="s">
        <v>467</v>
      </c>
      <c r="E23">
        <v>4</v>
      </c>
      <c r="F23" s="1" t="s">
        <v>539</v>
      </c>
      <c r="G23" s="4" t="s">
        <v>476</v>
      </c>
    </row>
    <row r="25" spans="1:7" x14ac:dyDescent="0.25">
      <c r="A25" t="s">
        <v>192</v>
      </c>
      <c r="B25" t="s">
        <v>486</v>
      </c>
      <c r="C25" s="25" t="s">
        <v>468</v>
      </c>
      <c r="E25">
        <v>3</v>
      </c>
      <c r="F25" s="1" t="s">
        <v>540</v>
      </c>
      <c r="G25" s="4" t="s">
        <v>67</v>
      </c>
    </row>
    <row r="26" spans="1:7" x14ac:dyDescent="0.25">
      <c r="A26" t="s">
        <v>192</v>
      </c>
      <c r="B26" t="s">
        <v>484</v>
      </c>
      <c r="C26" s="25" t="s">
        <v>468</v>
      </c>
      <c r="E26">
        <v>3</v>
      </c>
      <c r="F26" s="1" t="s">
        <v>540</v>
      </c>
      <c r="G26" s="4" t="s">
        <v>473</v>
      </c>
    </row>
    <row r="27" spans="1:7" x14ac:dyDescent="0.25">
      <c r="A27" t="s">
        <v>192</v>
      </c>
      <c r="B27" t="s">
        <v>485</v>
      </c>
      <c r="C27" s="25" t="s">
        <v>468</v>
      </c>
      <c r="E27">
        <v>3</v>
      </c>
      <c r="F27" s="1" t="s">
        <v>540</v>
      </c>
      <c r="G27" s="4" t="s">
        <v>474</v>
      </c>
    </row>
    <row r="29" spans="1:7" x14ac:dyDescent="0.25">
      <c r="A29" t="s">
        <v>192</v>
      </c>
      <c r="B29" t="s">
        <v>487</v>
      </c>
      <c r="C29" t="s">
        <v>469</v>
      </c>
      <c r="E29">
        <v>2</v>
      </c>
      <c r="F29" s="1" t="s">
        <v>540</v>
      </c>
      <c r="G29" s="4" t="s">
        <v>67</v>
      </c>
    </row>
    <row r="30" spans="1:7" x14ac:dyDescent="0.25">
      <c r="A30" t="s">
        <v>192</v>
      </c>
      <c r="B30" t="s">
        <v>488</v>
      </c>
      <c r="C30" t="s">
        <v>469</v>
      </c>
      <c r="E30">
        <v>2</v>
      </c>
      <c r="F30" s="1" t="s">
        <v>540</v>
      </c>
      <c r="G30" s="4" t="s">
        <v>473</v>
      </c>
    </row>
    <row r="31" spans="1:7" x14ac:dyDescent="0.25">
      <c r="A31" t="s">
        <v>192</v>
      </c>
      <c r="B31" t="s">
        <v>530</v>
      </c>
      <c r="C31" t="s">
        <v>469</v>
      </c>
      <c r="E31">
        <v>2</v>
      </c>
      <c r="F31" s="1" t="s">
        <v>540</v>
      </c>
      <c r="G31" s="4" t="s">
        <v>191</v>
      </c>
    </row>
    <row r="33" spans="1:7" x14ac:dyDescent="0.25">
      <c r="A33" t="s">
        <v>192</v>
      </c>
      <c r="B33" t="s">
        <v>489</v>
      </c>
      <c r="C33" t="s">
        <v>470</v>
      </c>
      <c r="E33">
        <v>2</v>
      </c>
      <c r="F33" s="1" t="s">
        <v>539</v>
      </c>
      <c r="G33" s="4" t="s">
        <v>30</v>
      </c>
    </row>
    <row r="34" spans="1:7" x14ac:dyDescent="0.25">
      <c r="A34" t="s">
        <v>192</v>
      </c>
      <c r="B34" t="s">
        <v>490</v>
      </c>
      <c r="C34" t="s">
        <v>470</v>
      </c>
      <c r="E34">
        <v>2</v>
      </c>
      <c r="F34" s="1" t="s">
        <v>539</v>
      </c>
      <c r="G34" s="4" t="s">
        <v>67</v>
      </c>
    </row>
    <row r="35" spans="1:7" x14ac:dyDescent="0.25">
      <c r="A35" t="s">
        <v>192</v>
      </c>
      <c r="B35" t="s">
        <v>491</v>
      </c>
      <c r="C35" t="s">
        <v>470</v>
      </c>
      <c r="E35">
        <v>2</v>
      </c>
      <c r="F35" s="1" t="s">
        <v>539</v>
      </c>
      <c r="G35" s="4" t="s">
        <v>473</v>
      </c>
    </row>
    <row r="37" spans="1:7" x14ac:dyDescent="0.25">
      <c r="A37" t="s">
        <v>192</v>
      </c>
      <c r="B37" t="s">
        <v>503</v>
      </c>
      <c r="C37" t="s">
        <v>471</v>
      </c>
      <c r="E37">
        <v>2</v>
      </c>
      <c r="F37" s="1" t="s">
        <v>538</v>
      </c>
      <c r="G37" s="4" t="s">
        <v>466</v>
      </c>
    </row>
    <row r="39" spans="1:7" x14ac:dyDescent="0.25">
      <c r="A39" s="5" t="s">
        <v>472</v>
      </c>
    </row>
    <row r="40" spans="1:7" x14ac:dyDescent="0.25">
      <c r="A40" t="s">
        <v>192</v>
      </c>
      <c r="B40" t="s">
        <v>123</v>
      </c>
      <c r="C40" t="s">
        <v>477</v>
      </c>
      <c r="E40">
        <v>2</v>
      </c>
      <c r="F40" s="1" t="s">
        <v>538</v>
      </c>
      <c r="G40" s="4" t="s">
        <v>127</v>
      </c>
    </row>
    <row r="41" spans="1:7" x14ac:dyDescent="0.25">
      <c r="A41" t="s">
        <v>192</v>
      </c>
      <c r="B41" t="s">
        <v>124</v>
      </c>
      <c r="C41" t="s">
        <v>477</v>
      </c>
      <c r="E41">
        <v>2</v>
      </c>
      <c r="F41" s="1" t="s">
        <v>538</v>
      </c>
      <c r="G41" s="4" t="s">
        <v>128</v>
      </c>
    </row>
    <row r="42" spans="1:7" x14ac:dyDescent="0.25">
      <c r="A42" t="s">
        <v>192</v>
      </c>
      <c r="B42" t="s">
        <v>175</v>
      </c>
      <c r="C42" t="s">
        <v>477</v>
      </c>
      <c r="E42">
        <v>2</v>
      </c>
      <c r="F42" s="1" t="s">
        <v>538</v>
      </c>
      <c r="G42" s="4" t="s">
        <v>191</v>
      </c>
    </row>
    <row r="43" spans="1:7" x14ac:dyDescent="0.25">
      <c r="G43"/>
    </row>
    <row r="44" spans="1:7" x14ac:dyDescent="0.25">
      <c r="G44"/>
    </row>
    <row r="45" spans="1:7" x14ac:dyDescent="0.25">
      <c r="G45"/>
    </row>
    <row r="46" spans="1:7" x14ac:dyDescent="0.25">
      <c r="G46"/>
    </row>
    <row r="47" spans="1:7" x14ac:dyDescent="0.25">
      <c r="G47"/>
    </row>
    <row r="48" spans="1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zoomScaleNormal="100" workbookViewId="0">
      <pane ySplit="1" topLeftCell="A5" activePane="bottomLeft" state="frozen"/>
      <selection pane="bottomLeft" activeCell="I17" sqref="I17"/>
    </sheetView>
  </sheetViews>
  <sheetFormatPr defaultRowHeight="15" x14ac:dyDescent="0.25"/>
  <cols>
    <col min="1" max="1" width="19" style="8" customWidth="1"/>
    <col min="2" max="2" width="12.28515625" style="8" customWidth="1"/>
    <col min="3" max="3" width="10.28515625" style="8" customWidth="1"/>
    <col min="4" max="4" width="10.7109375" style="8" customWidth="1"/>
    <col min="5" max="5" width="29.28515625" style="8" customWidth="1"/>
    <col min="6" max="6" width="5.7109375" style="1" customWidth="1"/>
    <col min="7" max="7" width="24.5703125" style="8" customWidth="1"/>
    <col min="8" max="8" width="33.85546875" style="7" customWidth="1"/>
    <col min="9" max="9" width="80.5703125" style="11" customWidth="1"/>
    <col min="10" max="10" width="53.140625" style="8" customWidth="1"/>
    <col min="11" max="11" width="53.7109375" style="8" customWidth="1"/>
    <col min="12" max="12" width="40.140625" style="8" customWidth="1"/>
    <col min="13" max="13" width="37.7109375" style="8" customWidth="1"/>
    <col min="14" max="15" width="40.140625" style="8" customWidth="1"/>
    <col min="16" max="16384" width="9.140625" style="8"/>
  </cols>
  <sheetData>
    <row r="1" spans="1:15" x14ac:dyDescent="0.25">
      <c r="A1" s="2" t="s">
        <v>179</v>
      </c>
      <c r="B1" s="2" t="s">
        <v>2</v>
      </c>
      <c r="C1" s="2" t="s">
        <v>3</v>
      </c>
      <c r="D1" s="2" t="s">
        <v>4</v>
      </c>
      <c r="E1" s="2" t="s">
        <v>101</v>
      </c>
      <c r="F1" s="2" t="s">
        <v>196</v>
      </c>
      <c r="G1" s="2" t="s">
        <v>13</v>
      </c>
      <c r="H1" s="23" t="s">
        <v>144</v>
      </c>
      <c r="I1" s="24" t="s">
        <v>163</v>
      </c>
      <c r="J1" s="2" t="s">
        <v>198</v>
      </c>
      <c r="K1" s="2"/>
      <c r="L1" s="2"/>
      <c r="M1" s="2"/>
      <c r="N1" s="2"/>
      <c r="O1" s="2"/>
    </row>
    <row r="2" spans="1:15" x14ac:dyDescent="0.25">
      <c r="J2" s="8" t="str">
        <f t="shared" ref="J2:J70" si="0">CONCATENATE(B2," ",C2," ",D2," ",E2, " ", G2, " ")</f>
        <v xml:space="preserve">     </v>
      </c>
    </row>
    <row r="3" spans="1:15" x14ac:dyDescent="0.25">
      <c r="A3" s="8" t="s">
        <v>193</v>
      </c>
      <c r="B3" s="8" t="s">
        <v>0</v>
      </c>
      <c r="C3" s="8" t="s">
        <v>494</v>
      </c>
      <c r="E3" s="8" t="s">
        <v>504</v>
      </c>
      <c r="F3" s="1">
        <v>1</v>
      </c>
      <c r="G3" s="8" t="s">
        <v>493</v>
      </c>
      <c r="J3" s="8" t="str">
        <f t="shared" si="0"/>
        <v xml:space="preserve">БКЗ-27 МВДС 7 1  Место блока МВДС 7 1 USHORT </v>
      </c>
    </row>
    <row r="4" spans="1:15" x14ac:dyDescent="0.25">
      <c r="A4" s="8" t="s">
        <v>193</v>
      </c>
      <c r="B4" s="8" t="s">
        <v>0</v>
      </c>
      <c r="C4" s="8" t="s">
        <v>495</v>
      </c>
      <c r="E4" s="8" t="s">
        <v>505</v>
      </c>
      <c r="F4" s="1">
        <v>2</v>
      </c>
      <c r="G4" s="8" t="s">
        <v>493</v>
      </c>
      <c r="J4" s="8" t="str">
        <f t="shared" si="0"/>
        <v xml:space="preserve">БКЗ-27 МВДС 7 2  Место блока МВДС 7 2 USHORT </v>
      </c>
    </row>
    <row r="5" spans="1:15" x14ac:dyDescent="0.25">
      <c r="A5" s="8" t="s">
        <v>193</v>
      </c>
      <c r="B5" s="8" t="s">
        <v>0</v>
      </c>
      <c r="C5" s="8" t="s">
        <v>492</v>
      </c>
      <c r="E5" s="8" t="s">
        <v>506</v>
      </c>
      <c r="F5" s="1">
        <v>3</v>
      </c>
      <c r="G5" s="8" t="s">
        <v>493</v>
      </c>
      <c r="J5" s="8" t="str">
        <f t="shared" si="0"/>
        <v xml:space="preserve">БКЗ-27 МВДС 20 1  Место блока МВДС 20 1 USHORT </v>
      </c>
    </row>
    <row r="6" spans="1:15" x14ac:dyDescent="0.25">
      <c r="A6" s="8" t="s">
        <v>193</v>
      </c>
      <c r="B6" s="8" t="s">
        <v>0</v>
      </c>
      <c r="C6" s="8" t="s">
        <v>497</v>
      </c>
      <c r="E6" s="8" t="s">
        <v>507</v>
      </c>
      <c r="F6" s="1">
        <v>4</v>
      </c>
      <c r="G6" s="8" t="s">
        <v>493</v>
      </c>
      <c r="J6" s="8" t="str">
        <f t="shared" si="0"/>
        <v xml:space="preserve">БКЗ-27 МВДС 20 2  Место блока МВДС 20 2 USHORT </v>
      </c>
    </row>
    <row r="7" spans="1:15" x14ac:dyDescent="0.25">
      <c r="A7" s="8" t="s">
        <v>193</v>
      </c>
      <c r="B7" s="8" t="s">
        <v>0</v>
      </c>
      <c r="C7" s="8" t="s">
        <v>496</v>
      </c>
      <c r="E7" s="8" t="s">
        <v>508</v>
      </c>
      <c r="F7" s="1">
        <v>5</v>
      </c>
      <c r="G7" s="8" t="s">
        <v>493</v>
      </c>
      <c r="J7" s="8" t="str">
        <f t="shared" si="0"/>
        <v xml:space="preserve">БКЗ-27 МВДС 40  Место блока МВДС 40 USHORT </v>
      </c>
    </row>
    <row r="8" spans="1:15" x14ac:dyDescent="0.25">
      <c r="F8" s="1">
        <v>6</v>
      </c>
      <c r="I8" s="13"/>
      <c r="J8" s="8" t="str">
        <f t="shared" si="0"/>
        <v xml:space="preserve">     </v>
      </c>
    </row>
    <row r="9" spans="1:15" x14ac:dyDescent="0.25">
      <c r="F9" s="1">
        <v>7</v>
      </c>
      <c r="I9" s="13"/>
      <c r="J9" s="8" t="str">
        <f t="shared" ref="J9" si="1">CONCATENATE(B9," ",C9," ",D9," ",E9, " ", G9, " ")</f>
        <v xml:space="preserve">     </v>
      </c>
    </row>
    <row r="10" spans="1:15" ht="45" x14ac:dyDescent="0.25">
      <c r="A10" s="8" t="s">
        <v>193</v>
      </c>
      <c r="B10" s="8" t="s">
        <v>0</v>
      </c>
      <c r="E10" s="8" t="s">
        <v>514</v>
      </c>
      <c r="F10" s="1">
        <v>8</v>
      </c>
      <c r="G10" s="8" t="s">
        <v>458</v>
      </c>
      <c r="H10" s="7" t="s">
        <v>524</v>
      </c>
      <c r="I10" s="13" t="s">
        <v>532</v>
      </c>
      <c r="J10" s="8" t="str">
        <f t="shared" si="0"/>
        <v xml:space="preserve">БКЗ-27   мбуст1 Входящий_кадр </v>
      </c>
    </row>
    <row r="11" spans="1:15" ht="45" x14ac:dyDescent="0.25">
      <c r="A11" s="8" t="s">
        <v>193</v>
      </c>
      <c r="B11" s="8" t="s">
        <v>0</v>
      </c>
      <c r="E11" s="8" t="s">
        <v>515</v>
      </c>
      <c r="F11" s="1">
        <v>9</v>
      </c>
      <c r="G11" s="8" t="s">
        <v>458</v>
      </c>
      <c r="H11" s="7" t="s">
        <v>525</v>
      </c>
      <c r="I11" s="13" t="s">
        <v>533</v>
      </c>
      <c r="J11" s="8" t="str">
        <f t="shared" si="0"/>
        <v xml:space="preserve">БКЗ-27   мбуст2 Входящий_кадр </v>
      </c>
    </row>
    <row r="12" spans="1:15" ht="45" x14ac:dyDescent="0.25">
      <c r="A12" s="8" t="s">
        <v>193</v>
      </c>
      <c r="B12" s="8" t="s">
        <v>0</v>
      </c>
      <c r="E12" s="8" t="s">
        <v>516</v>
      </c>
      <c r="F12" s="1">
        <v>10</v>
      </c>
      <c r="G12" s="8" t="s">
        <v>458</v>
      </c>
      <c r="H12" s="7" t="s">
        <v>526</v>
      </c>
      <c r="I12" s="13" t="s">
        <v>534</v>
      </c>
      <c r="J12" s="8" t="str">
        <f t="shared" si="0"/>
        <v xml:space="preserve">БКЗ-27   мбуст3 Входящий_кадр </v>
      </c>
    </row>
    <row r="13" spans="1:15" ht="45" x14ac:dyDescent="0.25">
      <c r="A13" s="8" t="s">
        <v>193</v>
      </c>
      <c r="B13" s="8" t="s">
        <v>0</v>
      </c>
      <c r="E13" s="8" t="s">
        <v>517</v>
      </c>
      <c r="F13" s="1">
        <v>11</v>
      </c>
      <c r="G13" s="8" t="s">
        <v>458</v>
      </c>
      <c r="H13" s="7" t="s">
        <v>527</v>
      </c>
      <c r="I13" s="13" t="s">
        <v>535</v>
      </c>
      <c r="J13" s="8" t="str">
        <f t="shared" si="0"/>
        <v xml:space="preserve">БКЗ-27   мбуст4 Входящий_кадр </v>
      </c>
    </row>
    <row r="14" spans="1:15" ht="45" x14ac:dyDescent="0.25">
      <c r="A14" s="8" t="s">
        <v>193</v>
      </c>
      <c r="B14" s="8" t="s">
        <v>0</v>
      </c>
      <c r="E14" s="8" t="s">
        <v>518</v>
      </c>
      <c r="F14" s="1">
        <v>12</v>
      </c>
      <c r="G14" s="8" t="s">
        <v>458</v>
      </c>
      <c r="H14" s="7" t="s">
        <v>528</v>
      </c>
      <c r="I14" s="13" t="s">
        <v>536</v>
      </c>
      <c r="J14" s="8" t="str">
        <f t="shared" si="0"/>
        <v xml:space="preserve">БКЗ-27   мбуст5 Входящий_кадр </v>
      </c>
    </row>
    <row r="15" spans="1:15" x14ac:dyDescent="0.25">
      <c r="F15" s="1">
        <v>13</v>
      </c>
      <c r="I15" s="13"/>
      <c r="J15" s="8" t="str">
        <f t="shared" si="0"/>
        <v xml:space="preserve">     </v>
      </c>
    </row>
    <row r="16" spans="1:15" ht="45" x14ac:dyDescent="0.25">
      <c r="A16" s="8" t="s">
        <v>193</v>
      </c>
      <c r="B16" s="8" t="s">
        <v>0</v>
      </c>
      <c r="E16" s="8" t="s">
        <v>519</v>
      </c>
      <c r="F16" s="1">
        <v>14</v>
      </c>
      <c r="G16" s="8" t="s">
        <v>457</v>
      </c>
      <c r="H16" s="7" t="s">
        <v>509</v>
      </c>
      <c r="I16" s="13" t="s">
        <v>545</v>
      </c>
      <c r="J16" s="8" t="str">
        <f t="shared" ref="J16:J24" si="2">CONCATENATE(B16," ",C16," ",D16," ",E16, " ", G16, " ")</f>
        <v xml:space="preserve">БКЗ-27   мботв1 Исходящий_кадр </v>
      </c>
    </row>
    <row r="17" spans="1:10" ht="45" x14ac:dyDescent="0.25">
      <c r="A17" s="8" t="s">
        <v>193</v>
      </c>
      <c r="B17" s="8" t="s">
        <v>0</v>
      </c>
      <c r="E17" s="8" t="s">
        <v>520</v>
      </c>
      <c r="F17" s="1">
        <v>15</v>
      </c>
      <c r="G17" s="8" t="s">
        <v>457</v>
      </c>
      <c r="H17" s="7" t="s">
        <v>510</v>
      </c>
      <c r="I17" s="13" t="s">
        <v>544</v>
      </c>
      <c r="J17" s="8" t="str">
        <f t="shared" ref="J17:J65" si="3">CONCATENATE(B17," ",C17," ",D17," ",E17, " ", G17, " ")</f>
        <v xml:space="preserve">БКЗ-27   мботв2 Исходящий_кадр </v>
      </c>
    </row>
    <row r="18" spans="1:10" ht="45" x14ac:dyDescent="0.25">
      <c r="A18" s="8" t="s">
        <v>193</v>
      </c>
      <c r="B18" s="8" t="s">
        <v>0</v>
      </c>
      <c r="E18" s="8" t="s">
        <v>521</v>
      </c>
      <c r="F18" s="1">
        <v>16</v>
      </c>
      <c r="G18" s="8" t="s">
        <v>457</v>
      </c>
      <c r="H18" s="7" t="s">
        <v>511</v>
      </c>
      <c r="I18" s="13" t="s">
        <v>543</v>
      </c>
      <c r="J18" s="8" t="str">
        <f t="shared" si="3"/>
        <v xml:space="preserve">БКЗ-27   мботв3 Исходящий_кадр </v>
      </c>
    </row>
    <row r="19" spans="1:10" ht="45" x14ac:dyDescent="0.25">
      <c r="A19" s="8" t="s">
        <v>193</v>
      </c>
      <c r="B19" s="8" t="s">
        <v>0</v>
      </c>
      <c r="E19" s="8" t="s">
        <v>522</v>
      </c>
      <c r="F19" s="1">
        <v>17</v>
      </c>
      <c r="G19" s="8" t="s">
        <v>457</v>
      </c>
      <c r="H19" s="7" t="s">
        <v>513</v>
      </c>
      <c r="I19" s="13" t="s">
        <v>542</v>
      </c>
      <c r="J19" s="8" t="str">
        <f t="shared" si="3"/>
        <v xml:space="preserve">БКЗ-27   мботв4 Исходящий_кадр </v>
      </c>
    </row>
    <row r="20" spans="1:10" ht="45" x14ac:dyDescent="0.25">
      <c r="A20" s="8" t="s">
        <v>193</v>
      </c>
      <c r="B20" s="8" t="s">
        <v>0</v>
      </c>
      <c r="E20" s="8" t="s">
        <v>523</v>
      </c>
      <c r="F20" s="1">
        <v>18</v>
      </c>
      <c r="G20" s="8" t="s">
        <v>457</v>
      </c>
      <c r="H20" s="7" t="s">
        <v>512</v>
      </c>
      <c r="I20" s="13" t="s">
        <v>541</v>
      </c>
      <c r="J20" s="8" t="str">
        <f t="shared" si="3"/>
        <v xml:space="preserve">БКЗ-27   мботв5 Исходящий_кадр </v>
      </c>
    </row>
    <row r="21" spans="1:10" x14ac:dyDescent="0.25">
      <c r="F21" s="1">
        <v>19</v>
      </c>
      <c r="J21" s="8" t="str">
        <f t="shared" si="3"/>
        <v xml:space="preserve">     </v>
      </c>
    </row>
    <row r="22" spans="1:10" x14ac:dyDescent="0.25">
      <c r="F22" s="1">
        <v>20</v>
      </c>
      <c r="J22" s="8" t="str">
        <f t="shared" si="3"/>
        <v xml:space="preserve">     </v>
      </c>
    </row>
    <row r="23" spans="1:10" x14ac:dyDescent="0.25">
      <c r="F23" s="1">
        <v>21</v>
      </c>
      <c r="J23" s="8" t="str">
        <f t="shared" si="3"/>
        <v xml:space="preserve">     </v>
      </c>
    </row>
    <row r="24" spans="1:10" x14ac:dyDescent="0.25">
      <c r="F24" s="1">
        <v>22</v>
      </c>
      <c r="J24" s="8" t="str">
        <f t="shared" si="3"/>
        <v xml:space="preserve">     </v>
      </c>
    </row>
    <row r="25" spans="1:10" x14ac:dyDescent="0.25">
      <c r="F25" s="1">
        <v>23</v>
      </c>
      <c r="J25" s="8" t="str">
        <f t="shared" si="3"/>
        <v xml:space="preserve">     </v>
      </c>
    </row>
    <row r="26" spans="1:10" x14ac:dyDescent="0.25">
      <c r="F26" s="1">
        <v>24</v>
      </c>
      <c r="J26" s="8" t="str">
        <f t="shared" si="3"/>
        <v xml:space="preserve">     </v>
      </c>
    </row>
    <row r="27" spans="1:10" x14ac:dyDescent="0.25">
      <c r="F27" s="1">
        <v>25</v>
      </c>
      <c r="J27" s="8" t="str">
        <f t="shared" si="3"/>
        <v xml:space="preserve">     </v>
      </c>
    </row>
    <row r="28" spans="1:10" x14ac:dyDescent="0.25">
      <c r="F28" s="1">
        <v>26</v>
      </c>
      <c r="J28" s="8" t="str">
        <f t="shared" si="3"/>
        <v xml:space="preserve">     </v>
      </c>
    </row>
    <row r="29" spans="1:10" x14ac:dyDescent="0.25">
      <c r="F29" s="1">
        <v>27</v>
      </c>
      <c r="J29" s="8" t="str">
        <f t="shared" si="3"/>
        <v xml:space="preserve">     </v>
      </c>
    </row>
    <row r="30" spans="1:10" x14ac:dyDescent="0.25">
      <c r="F30" s="1">
        <v>28</v>
      </c>
      <c r="J30" s="8" t="str">
        <f t="shared" si="3"/>
        <v xml:space="preserve">     </v>
      </c>
    </row>
    <row r="31" spans="1:10" x14ac:dyDescent="0.25">
      <c r="F31" s="1">
        <v>29</v>
      </c>
      <c r="J31" s="8" t="str">
        <f t="shared" si="3"/>
        <v xml:space="preserve">     </v>
      </c>
    </row>
    <row r="32" spans="1:10" x14ac:dyDescent="0.25">
      <c r="F32" s="1">
        <v>30</v>
      </c>
      <c r="J32" s="8" t="str">
        <f t="shared" si="3"/>
        <v xml:space="preserve">     </v>
      </c>
    </row>
    <row r="33" spans="6:10" x14ac:dyDescent="0.25">
      <c r="F33" s="1">
        <v>31</v>
      </c>
      <c r="J33" s="8" t="str">
        <f t="shared" si="3"/>
        <v xml:space="preserve">     </v>
      </c>
    </row>
    <row r="34" spans="6:10" x14ac:dyDescent="0.25">
      <c r="F34" s="1">
        <v>32</v>
      </c>
      <c r="J34" s="8" t="str">
        <f t="shared" si="3"/>
        <v xml:space="preserve">     </v>
      </c>
    </row>
    <row r="35" spans="6:10" x14ac:dyDescent="0.25">
      <c r="F35" s="1">
        <v>33</v>
      </c>
      <c r="J35" s="8" t="str">
        <f t="shared" si="3"/>
        <v xml:space="preserve">     </v>
      </c>
    </row>
    <row r="36" spans="6:10" x14ac:dyDescent="0.25">
      <c r="F36" s="1">
        <v>34</v>
      </c>
      <c r="J36" s="8" t="str">
        <f t="shared" si="3"/>
        <v xml:space="preserve">     </v>
      </c>
    </row>
    <row r="37" spans="6:10" x14ac:dyDescent="0.25">
      <c r="F37" s="1">
        <v>35</v>
      </c>
      <c r="J37" s="8" t="str">
        <f t="shared" si="3"/>
        <v xml:space="preserve">     </v>
      </c>
    </row>
    <row r="38" spans="6:10" x14ac:dyDescent="0.25">
      <c r="F38" s="1">
        <v>36</v>
      </c>
      <c r="J38" s="8" t="str">
        <f t="shared" si="3"/>
        <v xml:space="preserve">     </v>
      </c>
    </row>
    <row r="39" spans="6:10" x14ac:dyDescent="0.25">
      <c r="F39" s="1">
        <v>37</v>
      </c>
      <c r="J39" s="8" t="str">
        <f t="shared" si="3"/>
        <v xml:space="preserve">     </v>
      </c>
    </row>
    <row r="40" spans="6:10" x14ac:dyDescent="0.25">
      <c r="F40" s="1">
        <v>38</v>
      </c>
      <c r="J40" s="8" t="str">
        <f t="shared" si="3"/>
        <v xml:space="preserve">     </v>
      </c>
    </row>
    <row r="41" spans="6:10" x14ac:dyDescent="0.25">
      <c r="F41" s="1">
        <v>39</v>
      </c>
      <c r="J41" s="8" t="str">
        <f t="shared" si="3"/>
        <v xml:space="preserve">     </v>
      </c>
    </row>
    <row r="42" spans="6:10" x14ac:dyDescent="0.25">
      <c r="F42" s="1">
        <v>40</v>
      </c>
      <c r="J42" s="8" t="str">
        <f t="shared" si="3"/>
        <v xml:space="preserve">     </v>
      </c>
    </row>
    <row r="43" spans="6:10" x14ac:dyDescent="0.25">
      <c r="F43" s="1">
        <v>41</v>
      </c>
      <c r="J43" s="8" t="str">
        <f t="shared" si="3"/>
        <v xml:space="preserve">     </v>
      </c>
    </row>
    <row r="44" spans="6:10" x14ac:dyDescent="0.25">
      <c r="F44" s="1">
        <v>42</v>
      </c>
      <c r="J44" s="8" t="str">
        <f t="shared" si="3"/>
        <v xml:space="preserve">     </v>
      </c>
    </row>
    <row r="45" spans="6:10" x14ac:dyDescent="0.25">
      <c r="F45" s="1">
        <v>43</v>
      </c>
      <c r="J45" s="8" t="str">
        <f t="shared" si="3"/>
        <v xml:space="preserve">     </v>
      </c>
    </row>
    <row r="46" spans="6:10" x14ac:dyDescent="0.25">
      <c r="F46" s="1">
        <v>44</v>
      </c>
      <c r="J46" s="8" t="str">
        <f t="shared" si="3"/>
        <v xml:space="preserve">     </v>
      </c>
    </row>
    <row r="47" spans="6:10" x14ac:dyDescent="0.25">
      <c r="F47" s="1">
        <v>45</v>
      </c>
      <c r="J47" s="8" t="str">
        <f t="shared" si="3"/>
        <v xml:space="preserve">     </v>
      </c>
    </row>
    <row r="48" spans="6:10" x14ac:dyDescent="0.25">
      <c r="F48" s="1">
        <v>46</v>
      </c>
      <c r="J48" s="8" t="str">
        <f t="shared" si="3"/>
        <v xml:space="preserve">     </v>
      </c>
    </row>
    <row r="49" spans="6:10" x14ac:dyDescent="0.25">
      <c r="F49" s="1">
        <v>47</v>
      </c>
      <c r="J49" s="8" t="str">
        <f t="shared" si="3"/>
        <v xml:space="preserve">     </v>
      </c>
    </row>
    <row r="50" spans="6:10" x14ac:dyDescent="0.25">
      <c r="F50" s="1">
        <v>48</v>
      </c>
      <c r="J50" s="8" t="str">
        <f t="shared" si="3"/>
        <v xml:space="preserve">     </v>
      </c>
    </row>
    <row r="51" spans="6:10" x14ac:dyDescent="0.25">
      <c r="F51" s="1">
        <v>49</v>
      </c>
      <c r="J51" s="8" t="str">
        <f t="shared" si="3"/>
        <v xml:space="preserve">     </v>
      </c>
    </row>
    <row r="52" spans="6:10" x14ac:dyDescent="0.25">
      <c r="F52" s="1">
        <v>50</v>
      </c>
      <c r="J52" s="8" t="str">
        <f t="shared" si="3"/>
        <v xml:space="preserve">     </v>
      </c>
    </row>
    <row r="53" spans="6:10" x14ac:dyDescent="0.25">
      <c r="F53" s="1">
        <v>51</v>
      </c>
      <c r="J53" s="8" t="str">
        <f t="shared" si="3"/>
        <v xml:space="preserve">     </v>
      </c>
    </row>
    <row r="54" spans="6:10" x14ac:dyDescent="0.25">
      <c r="F54" s="1">
        <v>52</v>
      </c>
      <c r="J54" s="8" t="str">
        <f t="shared" si="3"/>
        <v xml:space="preserve">     </v>
      </c>
    </row>
    <row r="55" spans="6:10" x14ac:dyDescent="0.25">
      <c r="F55" s="1">
        <v>53</v>
      </c>
      <c r="J55" s="8" t="str">
        <f t="shared" si="3"/>
        <v xml:space="preserve">     </v>
      </c>
    </row>
    <row r="56" spans="6:10" x14ac:dyDescent="0.25">
      <c r="F56" s="1">
        <v>54</v>
      </c>
      <c r="J56" s="8" t="str">
        <f t="shared" si="3"/>
        <v xml:space="preserve">     </v>
      </c>
    </row>
    <row r="57" spans="6:10" x14ac:dyDescent="0.25">
      <c r="F57" s="1">
        <v>55</v>
      </c>
      <c r="I57" s="13"/>
      <c r="J57" s="8" t="str">
        <f t="shared" si="3"/>
        <v xml:space="preserve">     </v>
      </c>
    </row>
    <row r="58" spans="6:10" x14ac:dyDescent="0.25">
      <c r="F58" s="1">
        <v>56</v>
      </c>
      <c r="I58" s="13"/>
      <c r="J58" s="8" t="str">
        <f t="shared" si="3"/>
        <v xml:space="preserve">     </v>
      </c>
    </row>
    <row r="59" spans="6:10" x14ac:dyDescent="0.25">
      <c r="F59" s="1">
        <v>57</v>
      </c>
      <c r="I59" s="13"/>
      <c r="J59" s="8" t="str">
        <f t="shared" si="3"/>
        <v xml:space="preserve">     </v>
      </c>
    </row>
    <row r="60" spans="6:10" x14ac:dyDescent="0.25">
      <c r="F60" s="1">
        <v>58</v>
      </c>
      <c r="I60" s="13"/>
      <c r="J60" s="8" t="str">
        <f t="shared" si="3"/>
        <v xml:space="preserve">     </v>
      </c>
    </row>
    <row r="61" spans="6:10" x14ac:dyDescent="0.25">
      <c r="F61" s="1">
        <v>59</v>
      </c>
      <c r="I61" s="13"/>
      <c r="J61" s="8" t="str">
        <f t="shared" si="3"/>
        <v xml:space="preserve">     </v>
      </c>
    </row>
    <row r="62" spans="6:10" x14ac:dyDescent="0.25">
      <c r="F62" s="1">
        <v>60</v>
      </c>
      <c r="I62" s="13"/>
      <c r="J62" s="8" t="str">
        <f t="shared" si="3"/>
        <v xml:space="preserve">     </v>
      </c>
    </row>
    <row r="63" spans="6:10" x14ac:dyDescent="0.25">
      <c r="I63" s="13"/>
      <c r="J63" s="8" t="str">
        <f t="shared" si="3"/>
        <v xml:space="preserve">     </v>
      </c>
    </row>
    <row r="64" spans="6:10" x14ac:dyDescent="0.25">
      <c r="I64" s="13"/>
      <c r="J64" s="8" t="str">
        <f t="shared" si="3"/>
        <v xml:space="preserve">     </v>
      </c>
    </row>
    <row r="65" spans="9:10" x14ac:dyDescent="0.25">
      <c r="I65" s="13"/>
      <c r="J65" s="8" t="str">
        <f t="shared" si="3"/>
        <v xml:space="preserve">     </v>
      </c>
    </row>
    <row r="66" spans="9:10" x14ac:dyDescent="0.25">
      <c r="I66" s="13"/>
      <c r="J66" s="8" t="str">
        <f t="shared" si="0"/>
        <v xml:space="preserve">     </v>
      </c>
    </row>
    <row r="67" spans="9:10" x14ac:dyDescent="0.25">
      <c r="I67" s="13"/>
      <c r="J67" s="8" t="str">
        <f t="shared" si="0"/>
        <v xml:space="preserve">     </v>
      </c>
    </row>
    <row r="68" spans="9:10" x14ac:dyDescent="0.25">
      <c r="I68" s="13"/>
      <c r="J68" s="8" t="str">
        <f t="shared" si="0"/>
        <v xml:space="preserve">     </v>
      </c>
    </row>
    <row r="69" spans="9:10" x14ac:dyDescent="0.25">
      <c r="I69" s="13"/>
      <c r="J69" s="8" t="str">
        <f t="shared" si="0"/>
        <v xml:space="preserve">     </v>
      </c>
    </row>
    <row r="70" spans="9:10" x14ac:dyDescent="0.25">
      <c r="I70" s="13"/>
      <c r="J70" s="8" t="str">
        <f t="shared" si="0"/>
        <v xml:space="preserve">     </v>
      </c>
    </row>
    <row r="71" spans="9:10" x14ac:dyDescent="0.25">
      <c r="I71" s="13"/>
      <c r="J71" s="8" t="str">
        <f t="shared" ref="J71:J87" si="4">CONCATENATE(B71," ",C71," ",D71," ",E71, " ", G71, " ")</f>
        <v xml:space="preserve">     </v>
      </c>
    </row>
    <row r="72" spans="9:10" x14ac:dyDescent="0.25">
      <c r="I72" s="13"/>
      <c r="J72" s="8" t="str">
        <f t="shared" si="4"/>
        <v xml:space="preserve">     </v>
      </c>
    </row>
    <row r="73" spans="9:10" x14ac:dyDescent="0.25">
      <c r="I73" s="13"/>
      <c r="J73" s="8" t="str">
        <f t="shared" si="4"/>
        <v xml:space="preserve">     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pane ySplit="1" topLeftCell="A17" activePane="bottomLeft" state="frozen"/>
      <selection pane="bottomLeft" activeCell="F39" sqref="F39"/>
    </sheetView>
  </sheetViews>
  <sheetFormatPr defaultRowHeight="15" x14ac:dyDescent="0.25"/>
  <cols>
    <col min="1" max="1" width="13.5703125" customWidth="1"/>
    <col min="2" max="2" width="5.42578125" style="1" customWidth="1"/>
    <col min="3" max="3" width="68.28515625" customWidth="1"/>
    <col min="4" max="4" width="12" customWidth="1"/>
    <col min="5" max="5" width="67.42578125" customWidth="1"/>
    <col min="6" max="6" width="69.7109375" customWidth="1"/>
  </cols>
  <sheetData>
    <row r="1" spans="1:8" ht="30" x14ac:dyDescent="0.25">
      <c r="A1" s="23" t="s">
        <v>179</v>
      </c>
      <c r="B1" s="2" t="s">
        <v>196</v>
      </c>
      <c r="C1" s="2" t="s">
        <v>199</v>
      </c>
      <c r="D1" s="2" t="s">
        <v>207</v>
      </c>
      <c r="E1" s="2" t="s">
        <v>200</v>
      </c>
      <c r="F1" s="2" t="s">
        <v>201</v>
      </c>
      <c r="G1" s="2" t="s">
        <v>430</v>
      </c>
      <c r="H1" s="2" t="s">
        <v>431</v>
      </c>
    </row>
    <row r="2" spans="1:8" x14ac:dyDescent="0.25">
      <c r="A2" s="7" t="s">
        <v>452</v>
      </c>
      <c r="B2" s="1">
        <v>1</v>
      </c>
      <c r="C2" t="str">
        <f>INDEX('П БКЗ внутр'!A$1:R$1018,
MATCH('В БКЗ внутр'!B2, 'П БКЗ внутр'!F:F, 0),
10)</f>
        <v xml:space="preserve">БКЗ-27 МВДС 7 1  Место блока МВДС 7 1 USHORT </v>
      </c>
      <c r="D2" s="1"/>
    </row>
    <row r="4" spans="1:8" x14ac:dyDescent="0.25">
      <c r="A4" t="s">
        <v>197</v>
      </c>
      <c r="B4" s="1">
        <v>1</v>
      </c>
      <c r="C4" t="str">
        <f>INDEX('П БКЗ внутр'!A$1:R$1018,
MATCH('В БКЗ внутр'!B4, 'П БКЗ внутр'!F:F, 0),
10)</f>
        <v xml:space="preserve">БКЗ-27 МВДС 7 1  Место блока МВДС 7 1 USHORT </v>
      </c>
      <c r="D4" t="s">
        <v>178</v>
      </c>
      <c r="E4" s="8" t="s">
        <v>118</v>
      </c>
      <c r="F4" s="8" t="s">
        <v>211</v>
      </c>
    </row>
    <row r="5" spans="1:8" x14ac:dyDescent="0.25">
      <c r="A5" t="s">
        <v>197</v>
      </c>
      <c r="B5" s="1">
        <v>2</v>
      </c>
      <c r="C5" t="str">
        <f>INDEX('П БКЗ внутр'!A$1:R$1018,
MATCH('В БКЗ внутр'!B5, 'П БКЗ внутр'!F:F, 0),
10)</f>
        <v xml:space="preserve">БКЗ-27 МВДС 7 2  Место блока МВДС 7 2 USHORT </v>
      </c>
      <c r="D5" t="s">
        <v>178</v>
      </c>
      <c r="E5" s="8" t="s">
        <v>118</v>
      </c>
      <c r="F5" s="8" t="s">
        <v>211</v>
      </c>
    </row>
    <row r="6" spans="1:8" x14ac:dyDescent="0.25">
      <c r="A6" t="s">
        <v>197</v>
      </c>
      <c r="B6" s="1">
        <v>3</v>
      </c>
      <c r="C6" t="str">
        <f>INDEX('П БКЗ внутр'!A$1:R$1018,
MATCH('В БКЗ внутр'!B6, 'П БКЗ внутр'!F:F, 0),
10)</f>
        <v xml:space="preserve">БКЗ-27 МВДС 20 1  Место блока МВДС 20 1 USHORT </v>
      </c>
      <c r="D6" t="s">
        <v>178</v>
      </c>
      <c r="E6" s="8" t="s">
        <v>118</v>
      </c>
      <c r="F6" s="8" t="s">
        <v>211</v>
      </c>
    </row>
    <row r="7" spans="1:8" x14ac:dyDescent="0.25">
      <c r="A7" t="s">
        <v>197</v>
      </c>
      <c r="B7" s="1">
        <v>4</v>
      </c>
      <c r="C7" t="str">
        <f>INDEX('П БКЗ внутр'!A$1:R$1018,
MATCH('В БКЗ внутр'!B7, 'П БКЗ внутр'!F:F, 0),
10)</f>
        <v xml:space="preserve">БКЗ-27 МВДС 20 2  Место блока МВДС 20 2 USHORT </v>
      </c>
      <c r="D7" t="s">
        <v>178</v>
      </c>
      <c r="E7" s="8" t="s">
        <v>118</v>
      </c>
      <c r="F7" s="8" t="s">
        <v>211</v>
      </c>
    </row>
    <row r="8" spans="1:8" x14ac:dyDescent="0.25">
      <c r="A8" t="s">
        <v>197</v>
      </c>
      <c r="B8" s="1">
        <v>5</v>
      </c>
      <c r="C8" t="str">
        <f>INDEX('П БКЗ внутр'!A$1:R$1018,
MATCH('В БКЗ внутр'!B8, 'П БКЗ внутр'!F:F, 0),
10)</f>
        <v xml:space="preserve">БКЗ-27 МВДС 40  Место блока МВДС 40 USHORT </v>
      </c>
      <c r="D8" t="s">
        <v>178</v>
      </c>
      <c r="E8" s="8" t="s">
        <v>118</v>
      </c>
      <c r="F8" s="8" t="s">
        <v>211</v>
      </c>
    </row>
    <row r="9" spans="1:8" x14ac:dyDescent="0.25">
      <c r="B9" s="1">
        <v>6</v>
      </c>
      <c r="C9" t="str">
        <f>INDEX('П БКЗ внутр'!A$1:R$1018,
MATCH('В БКЗ внутр'!B9, 'П БКЗ внутр'!F:F, 0),
10)</f>
        <v xml:space="preserve">     </v>
      </c>
      <c r="E9" s="8"/>
      <c r="F9" s="8"/>
    </row>
    <row r="10" spans="1:8" x14ac:dyDescent="0.25">
      <c r="B10" s="1">
        <v>7</v>
      </c>
      <c r="C10" t="str">
        <f>INDEX('П БКЗ внутр'!A$1:R$1018,
MATCH('В БКЗ внутр'!B10, 'П БКЗ внутр'!F:F, 0),
10)</f>
        <v xml:space="preserve">     </v>
      </c>
      <c r="E10" s="8"/>
      <c r="F10" s="8"/>
    </row>
    <row r="11" spans="1:8" x14ac:dyDescent="0.25">
      <c r="B11" s="1">
        <v>8</v>
      </c>
      <c r="C11" t="str">
        <f>INDEX('П БКЗ внутр'!A$1:R$1018,
MATCH('В БКЗ внутр'!B11, 'П БКЗ внутр'!F:F, 0),
10)</f>
        <v xml:space="preserve">БКЗ-27   мбуст1 Входящий_кадр </v>
      </c>
      <c r="E11" s="8"/>
      <c r="F11" s="7"/>
    </row>
    <row r="12" spans="1:8" x14ac:dyDescent="0.25">
      <c r="B12" s="1">
        <v>9</v>
      </c>
      <c r="C12" t="str">
        <f>INDEX('П БКЗ внутр'!A$1:R$1018,
MATCH('В БКЗ внутр'!B12, 'П БКЗ внутр'!F:F, 0),
10)</f>
        <v xml:space="preserve">БКЗ-27   мбуст2 Входящий_кадр </v>
      </c>
      <c r="E12" s="8"/>
      <c r="F12" s="7"/>
    </row>
    <row r="13" spans="1:8" x14ac:dyDescent="0.25">
      <c r="B13" s="1">
        <v>10</v>
      </c>
      <c r="C13" t="str">
        <f>INDEX('П БКЗ внутр'!A$1:R$1018,
MATCH('В БКЗ внутр'!B13, 'П БКЗ внутр'!F:F, 0),
10)</f>
        <v xml:space="preserve">БКЗ-27   мбуст3 Входящий_кадр </v>
      </c>
      <c r="E13" s="8"/>
      <c r="F13" s="7"/>
    </row>
    <row r="14" spans="1:8" x14ac:dyDescent="0.25">
      <c r="B14" s="1">
        <v>11</v>
      </c>
      <c r="C14" t="str">
        <f>INDEX('П БКЗ внутр'!A$1:R$1018,
MATCH('В БКЗ внутр'!B14, 'П БКЗ внутр'!F:F, 0),
10)</f>
        <v xml:space="preserve">БКЗ-27   мбуст4 Входящий_кадр </v>
      </c>
      <c r="E14" s="8"/>
      <c r="F14" s="7"/>
    </row>
    <row r="15" spans="1:8" x14ac:dyDescent="0.25">
      <c r="B15" s="1">
        <v>12</v>
      </c>
      <c r="C15" t="str">
        <f>INDEX('П БКЗ внутр'!A$1:R$1018,
MATCH('В БКЗ внутр'!B15, 'П БКЗ внутр'!F:F, 0),
10)</f>
        <v xml:space="preserve">БКЗ-27   мбуст5 Входящий_кадр </v>
      </c>
      <c r="E15" s="8"/>
      <c r="F15" s="7"/>
    </row>
    <row r="16" spans="1:8" x14ac:dyDescent="0.25">
      <c r="B16" s="1">
        <v>13</v>
      </c>
      <c r="C16" t="str">
        <f>INDEX('П БКЗ внутр'!A$1:R$1018,
MATCH('В БКЗ внутр'!B16, 'П БКЗ внутр'!F:F, 0),
10)</f>
        <v xml:space="preserve">     </v>
      </c>
      <c r="E16" s="8"/>
      <c r="F16" s="8"/>
    </row>
    <row r="17" spans="1:6" x14ac:dyDescent="0.25">
      <c r="A17" t="s">
        <v>197</v>
      </c>
      <c r="B17" s="1">
        <v>14</v>
      </c>
      <c r="C17" t="str">
        <f>INDEX('П БКЗ внутр'!A$1:R$1018,
MATCH('В БКЗ внутр'!B17, 'П БКЗ внутр'!F:F, 0),
10)</f>
        <v xml:space="preserve">БКЗ-27   мботв1 Исходящий_кадр </v>
      </c>
      <c r="D17" t="s">
        <v>178</v>
      </c>
      <c r="E17" s="8"/>
      <c r="F17" s="8" t="s">
        <v>150</v>
      </c>
    </row>
    <row r="18" spans="1:6" x14ac:dyDescent="0.25">
      <c r="A18" t="s">
        <v>197</v>
      </c>
      <c r="B18" s="1">
        <v>15</v>
      </c>
      <c r="C18" t="str">
        <f>INDEX('П БКЗ внутр'!A$1:R$1018,
MATCH('В БКЗ внутр'!B18, 'П БКЗ внутр'!F:F, 0),
10)</f>
        <v xml:space="preserve">БКЗ-27   мботв2 Исходящий_кадр </v>
      </c>
      <c r="D18" t="s">
        <v>178</v>
      </c>
      <c r="E18" s="8"/>
      <c r="F18" s="8" t="s">
        <v>150</v>
      </c>
    </row>
    <row r="19" spans="1:6" x14ac:dyDescent="0.25">
      <c r="A19" t="s">
        <v>197</v>
      </c>
      <c r="B19" s="1">
        <v>16</v>
      </c>
      <c r="C19" t="str">
        <f>INDEX('П БКЗ внутр'!A$1:R$1018,
MATCH('В БКЗ внутр'!B19, 'П БКЗ внутр'!F:F, 0),
10)</f>
        <v xml:space="preserve">БКЗ-27   мботв3 Исходящий_кадр </v>
      </c>
      <c r="D19" t="s">
        <v>178</v>
      </c>
      <c r="E19" s="8"/>
      <c r="F19" s="8" t="s">
        <v>150</v>
      </c>
    </row>
    <row r="20" spans="1:6" x14ac:dyDescent="0.25">
      <c r="A20" t="s">
        <v>197</v>
      </c>
      <c r="B20" s="1">
        <v>17</v>
      </c>
      <c r="C20" t="str">
        <f>INDEX('П БКЗ внутр'!A$1:R$1018,
MATCH('В БКЗ внутр'!B20, 'П БКЗ внутр'!F:F, 0),
10)</f>
        <v xml:space="preserve">БКЗ-27   мботв4 Исходящий_кадр </v>
      </c>
      <c r="D20" t="s">
        <v>178</v>
      </c>
      <c r="E20" s="8"/>
      <c r="F20" s="8" t="s">
        <v>150</v>
      </c>
    </row>
    <row r="21" spans="1:6" x14ac:dyDescent="0.25">
      <c r="A21" t="s">
        <v>197</v>
      </c>
      <c r="B21" s="1">
        <v>18</v>
      </c>
      <c r="C21" t="str">
        <f>INDEX('П БКЗ внутр'!A$1:R$1018,
MATCH('В БКЗ внутр'!B21, 'П БКЗ внутр'!F:F, 0),
10)</f>
        <v xml:space="preserve">БКЗ-27   мботв5 Исходящий_кадр </v>
      </c>
      <c r="D21" t="s">
        <v>178</v>
      </c>
      <c r="E21" s="8"/>
      <c r="F21" s="8" t="s">
        <v>150</v>
      </c>
    </row>
    <row r="22" spans="1:6" x14ac:dyDescent="0.25">
      <c r="B22" s="1">
        <v>19</v>
      </c>
      <c r="C22" t="str">
        <f>INDEX('П БКЗ внутр'!A$1:R$1018,
MATCH('В БКЗ внутр'!B22, 'П БКЗ внутр'!F:F, 0),
10)</f>
        <v xml:space="preserve">     </v>
      </c>
      <c r="E22" s="8"/>
      <c r="F22" s="7"/>
    </row>
    <row r="23" spans="1:6" x14ac:dyDescent="0.25">
      <c r="B23" s="1">
        <v>20</v>
      </c>
      <c r="C23" t="str">
        <f>INDEX('П БКЗ внутр'!A$1:R$1018,
MATCH('В БКЗ внутр'!B23, 'П БКЗ внутр'!F:F, 0),
10)</f>
        <v xml:space="preserve">     </v>
      </c>
      <c r="E23" s="8"/>
      <c r="F23" s="8"/>
    </row>
    <row r="24" spans="1:6" x14ac:dyDescent="0.25">
      <c r="B24" s="1">
        <v>21</v>
      </c>
      <c r="C24" t="str">
        <f>INDEX('П БКЗ внутр'!A$1:R$1018,
MATCH('В БКЗ внутр'!B24, 'П БКЗ внутр'!F:F, 0),
10)</f>
        <v xml:space="preserve">     </v>
      </c>
      <c r="E24" s="8"/>
      <c r="F24" s="7"/>
    </row>
    <row r="25" spans="1:6" x14ac:dyDescent="0.25">
      <c r="B25" s="1">
        <v>22</v>
      </c>
      <c r="C25" t="str">
        <f>INDEX('П БКЗ внутр'!A$1:R$1018,
MATCH('В БКЗ внутр'!B25, 'П БКЗ внутр'!F:F, 0),
10)</f>
        <v xml:space="preserve">     </v>
      </c>
      <c r="E25" s="8"/>
      <c r="F25" s="8"/>
    </row>
    <row r="26" spans="1:6" x14ac:dyDescent="0.25">
      <c r="B26" s="1">
        <v>23</v>
      </c>
      <c r="C26" t="str">
        <f>INDEX('П БКЗ внутр'!A$1:R$1018,
MATCH('В БКЗ внутр'!B26, 'П БКЗ внутр'!F:F, 0),
10)</f>
        <v xml:space="preserve">     </v>
      </c>
      <c r="E26" s="8"/>
      <c r="F26" s="7"/>
    </row>
    <row r="27" spans="1:6" x14ac:dyDescent="0.25">
      <c r="B27" s="1">
        <v>24</v>
      </c>
      <c r="C27" t="str">
        <f>INDEX('П БКЗ внутр'!A$1:R$1018,
MATCH('В БКЗ внутр'!B27, 'П БКЗ внутр'!F:F, 0),
10)</f>
        <v xml:space="preserve">     </v>
      </c>
      <c r="E27" s="8"/>
      <c r="F27" s="7"/>
    </row>
    <row r="28" spans="1:6" x14ac:dyDescent="0.25">
      <c r="B28" s="1">
        <v>25</v>
      </c>
      <c r="C28" t="str">
        <f>INDEX('П БКЗ внутр'!A$1:R$1018,
MATCH('В БКЗ внутр'!B28, 'П БКЗ внутр'!F:F, 0),
10)</f>
        <v xml:space="preserve">     </v>
      </c>
      <c r="E28" s="8"/>
      <c r="F28" s="7"/>
    </row>
    <row r="29" spans="1:6" x14ac:dyDescent="0.25">
      <c r="B29" s="1">
        <v>26</v>
      </c>
      <c r="C29" t="str">
        <f>INDEX('П БКЗ внутр'!A$1:R$1018,
MATCH('В БКЗ внутр'!B29, 'П БКЗ внутр'!F:F, 0),
10)</f>
        <v xml:space="preserve">     </v>
      </c>
      <c r="E29" s="8"/>
      <c r="F29" s="7"/>
    </row>
    <row r="30" spans="1:6" x14ac:dyDescent="0.25">
      <c r="B30" s="1">
        <v>27</v>
      </c>
      <c r="C30" t="str">
        <f>INDEX('П БКЗ внутр'!A$1:R$1018,
MATCH('В БКЗ внутр'!B30, 'П БКЗ внутр'!F:F, 0),
10)</f>
        <v xml:space="preserve">     </v>
      </c>
      <c r="E30" s="8"/>
      <c r="F30" s="7"/>
    </row>
    <row r="31" spans="1:6" x14ac:dyDescent="0.25">
      <c r="E31" s="8"/>
      <c r="F31" s="7"/>
    </row>
    <row r="32" spans="1:6" x14ac:dyDescent="0.25">
      <c r="A32" t="s">
        <v>197</v>
      </c>
      <c r="B32" s="1">
        <v>1</v>
      </c>
      <c r="C32" t="str">
        <f>INDEX('П БКЗ внутр'!A$1:R$1018,
MATCH('В БКЗ внутр'!B32, 'П БКЗ внутр'!F:F, 0),
10)</f>
        <v xml:space="preserve">БКЗ-27 МВДС 7 1  Место блока МВДС 7 1 USHORT </v>
      </c>
      <c r="D32" t="s">
        <v>183</v>
      </c>
      <c r="E32" s="8" t="s">
        <v>118</v>
      </c>
      <c r="F32" s="8"/>
    </row>
    <row r="33" spans="1:6" x14ac:dyDescent="0.25">
      <c r="A33" t="s">
        <v>197</v>
      </c>
      <c r="B33" s="1">
        <v>2</v>
      </c>
      <c r="C33" t="str">
        <f>INDEX('П БКЗ внутр'!A$1:R$1018,
MATCH('В БКЗ внутр'!B33, 'П БКЗ внутр'!F:F, 0),
10)</f>
        <v xml:space="preserve">БКЗ-27 МВДС 7 2  Место блока МВДС 7 2 USHORT </v>
      </c>
      <c r="D33" t="s">
        <v>183</v>
      </c>
      <c r="E33" s="8" t="s">
        <v>118</v>
      </c>
      <c r="F33" s="7"/>
    </row>
    <row r="34" spans="1:6" x14ac:dyDescent="0.25">
      <c r="A34" t="s">
        <v>197</v>
      </c>
      <c r="B34" s="1">
        <v>3</v>
      </c>
      <c r="C34" t="str">
        <f>INDEX('П БКЗ внутр'!A$1:R$1018,
MATCH('В БКЗ внутр'!B34, 'П БКЗ внутр'!F:F, 0),
10)</f>
        <v xml:space="preserve">БКЗ-27 МВДС 20 1  Место блока МВДС 20 1 USHORT </v>
      </c>
      <c r="D34" t="s">
        <v>183</v>
      </c>
      <c r="E34" s="8" t="s">
        <v>118</v>
      </c>
      <c r="F34" s="8"/>
    </row>
    <row r="35" spans="1:6" x14ac:dyDescent="0.25">
      <c r="A35" t="s">
        <v>197</v>
      </c>
      <c r="B35" s="1">
        <v>4</v>
      </c>
      <c r="C35" t="str">
        <f>INDEX('П БКЗ внутр'!A$1:R$1018,
MATCH('В БКЗ внутр'!B35, 'П БКЗ внутр'!F:F, 0),
10)</f>
        <v xml:space="preserve">БКЗ-27 МВДС 20 2  Место блока МВДС 20 2 USHORT </v>
      </c>
      <c r="D35" t="s">
        <v>183</v>
      </c>
      <c r="E35" s="8" t="s">
        <v>118</v>
      </c>
      <c r="F35" s="7"/>
    </row>
    <row r="36" spans="1:6" x14ac:dyDescent="0.25">
      <c r="A36" t="s">
        <v>197</v>
      </c>
      <c r="B36" s="1">
        <v>5</v>
      </c>
      <c r="C36" t="str">
        <f>INDEX('П БКЗ внутр'!A$1:R$1018,
MATCH('В БКЗ внутр'!B36, 'П БКЗ внутр'!F:F, 0),
10)</f>
        <v xml:space="preserve">БКЗ-27 МВДС 40  Место блока МВДС 40 USHORT </v>
      </c>
      <c r="D36" t="s">
        <v>183</v>
      </c>
      <c r="E36" s="8" t="s">
        <v>118</v>
      </c>
      <c r="F36" s="7"/>
    </row>
    <row r="37" spans="1:6" x14ac:dyDescent="0.25">
      <c r="B37" s="1">
        <v>6</v>
      </c>
      <c r="C37" t="str">
        <f>INDEX('П БКЗ внутр'!A$1:R$1018,
MATCH('В БКЗ внутр'!B37, 'П БКЗ внутр'!F:F, 0),
10)</f>
        <v xml:space="preserve">     </v>
      </c>
      <c r="E37" s="8"/>
      <c r="F37" s="7"/>
    </row>
    <row r="38" spans="1:6" x14ac:dyDescent="0.25">
      <c r="B38" s="1">
        <v>7</v>
      </c>
      <c r="C38" t="str">
        <f>INDEX('П БКЗ внутр'!A$1:R$1018,
MATCH('В БКЗ внутр'!B38, 'П БКЗ внутр'!F:F, 0),
10)</f>
        <v xml:space="preserve">     </v>
      </c>
      <c r="E38" s="8"/>
      <c r="F38" s="7"/>
    </row>
    <row r="39" spans="1:6" ht="30" x14ac:dyDescent="0.25">
      <c r="A39" t="s">
        <v>197</v>
      </c>
      <c r="B39" s="1">
        <v>8</v>
      </c>
      <c r="C39" t="str">
        <f>INDEX('П БКЗ внутр'!A$1:R$1018,
MATCH('В БКЗ внутр'!B39, 'П БКЗ внутр'!F:F, 0),
10)</f>
        <v xml:space="preserve">БКЗ-27   мбуст1 Входящий_кадр </v>
      </c>
      <c r="D39" t="s">
        <v>183</v>
      </c>
      <c r="E39" s="8"/>
      <c r="F39" s="7" t="s">
        <v>529</v>
      </c>
    </row>
    <row r="40" spans="1:6" ht="30" x14ac:dyDescent="0.25">
      <c r="A40" t="s">
        <v>197</v>
      </c>
      <c r="B40" s="1">
        <v>9</v>
      </c>
      <c r="C40" t="str">
        <f>INDEX('П БКЗ внутр'!A$1:R$1018,
MATCH('В БКЗ внутр'!B40, 'П БКЗ внутр'!F:F, 0),
10)</f>
        <v xml:space="preserve">БКЗ-27   мбуст2 Входящий_кадр </v>
      </c>
      <c r="D40" t="s">
        <v>183</v>
      </c>
      <c r="E40" s="8"/>
      <c r="F40" s="7" t="s">
        <v>529</v>
      </c>
    </row>
    <row r="41" spans="1:6" ht="30" x14ac:dyDescent="0.25">
      <c r="A41" t="s">
        <v>197</v>
      </c>
      <c r="B41" s="1">
        <v>10</v>
      </c>
      <c r="C41" t="str">
        <f>INDEX('П БКЗ внутр'!A$1:R$1018,
MATCH('В БКЗ внутр'!B41, 'П БКЗ внутр'!F:F, 0),
10)</f>
        <v xml:space="preserve">БКЗ-27   мбуст3 Входящий_кадр </v>
      </c>
      <c r="D41" t="s">
        <v>183</v>
      </c>
      <c r="E41" s="8"/>
      <c r="F41" s="7" t="s">
        <v>529</v>
      </c>
    </row>
    <row r="42" spans="1:6" ht="30" x14ac:dyDescent="0.25">
      <c r="A42" t="s">
        <v>197</v>
      </c>
      <c r="B42" s="1">
        <v>11</v>
      </c>
      <c r="C42" t="str">
        <f>INDEX('П БКЗ внутр'!A$1:R$1018,
MATCH('В БКЗ внутр'!B42, 'П БКЗ внутр'!F:F, 0),
10)</f>
        <v xml:space="preserve">БКЗ-27   мбуст4 Входящий_кадр </v>
      </c>
      <c r="D42" t="s">
        <v>183</v>
      </c>
      <c r="F42" s="7" t="s">
        <v>529</v>
      </c>
    </row>
    <row r="43" spans="1:6" ht="30" x14ac:dyDescent="0.25">
      <c r="A43" t="s">
        <v>197</v>
      </c>
      <c r="B43" s="1">
        <v>12</v>
      </c>
      <c r="C43" t="str">
        <f>INDEX('П БКЗ внутр'!A$1:R$1018,
MATCH('В БКЗ внутр'!B43, 'П БКЗ внутр'!F:F, 0),
10)</f>
        <v xml:space="preserve">БКЗ-27   мбуст5 Входящий_кадр </v>
      </c>
      <c r="D43" t="s">
        <v>183</v>
      </c>
      <c r="E43" s="8"/>
      <c r="F43" s="7" t="s">
        <v>529</v>
      </c>
    </row>
    <row r="44" spans="1:6" x14ac:dyDescent="0.25">
      <c r="B44" s="1">
        <v>13</v>
      </c>
      <c r="C44" t="str">
        <f>INDEX('П БКЗ внутр'!A$1:R$1018,
MATCH('В БКЗ внутр'!B44, 'П БКЗ внутр'!F:F, 0),
10)</f>
        <v xml:space="preserve">     </v>
      </c>
      <c r="E44" s="8"/>
      <c r="F44" s="7"/>
    </row>
    <row r="45" spans="1:6" x14ac:dyDescent="0.25">
      <c r="B45" s="1">
        <v>14</v>
      </c>
      <c r="C45" t="str">
        <f>INDEX('П БКЗ внутр'!A$1:R$1018,
MATCH('В БКЗ внутр'!B45, 'П БКЗ внутр'!F:F, 0),
10)</f>
        <v xml:space="preserve">БКЗ-27   мботв1 Исходящий_кадр </v>
      </c>
      <c r="E45" s="8"/>
      <c r="F45" s="7"/>
    </row>
    <row r="46" spans="1:6" x14ac:dyDescent="0.25">
      <c r="B46" s="1">
        <v>15</v>
      </c>
      <c r="C46" t="str">
        <f>INDEX('П БКЗ внутр'!A$1:R$1018,
MATCH('В БКЗ внутр'!B46, 'П БКЗ внутр'!F:F, 0),
10)</f>
        <v xml:space="preserve">БКЗ-27   мботв2 Исходящий_кадр </v>
      </c>
      <c r="E46" s="8"/>
      <c r="F46" s="7"/>
    </row>
    <row r="47" spans="1:6" x14ac:dyDescent="0.25">
      <c r="B47" s="1">
        <v>16</v>
      </c>
      <c r="C47" t="str">
        <f>INDEX('П БКЗ внутр'!A$1:R$1018,
MATCH('В БКЗ внутр'!B47, 'П БКЗ внутр'!F:F, 0),
10)</f>
        <v xml:space="preserve">БКЗ-27   мботв3 Исходящий_кадр </v>
      </c>
      <c r="E47" s="8"/>
      <c r="F47" s="7"/>
    </row>
    <row r="48" spans="1:6" x14ac:dyDescent="0.25">
      <c r="B48" s="1">
        <v>17</v>
      </c>
      <c r="C48" t="str">
        <f>INDEX('П БКЗ внутр'!A$1:R$1018,
MATCH('В БКЗ внутр'!B48, 'П БКЗ внутр'!F:F, 0),
10)</f>
        <v xml:space="preserve">БКЗ-27   мботв4 Исходящий_кадр </v>
      </c>
      <c r="E48" s="8"/>
      <c r="F48" s="7"/>
    </row>
    <row r="49" spans="2:6" x14ac:dyDescent="0.25">
      <c r="B49" s="1">
        <v>18</v>
      </c>
      <c r="C49" t="str">
        <f>INDEX('П БКЗ внутр'!A$1:R$1018,
MATCH('В БКЗ внутр'!B49, 'П БКЗ внутр'!F:F, 0),
10)</f>
        <v xml:space="preserve">БКЗ-27   мботв5 Исходящий_кадр </v>
      </c>
      <c r="E49" s="8"/>
      <c r="F49" s="7"/>
    </row>
    <row r="50" spans="2:6" x14ac:dyDescent="0.25">
      <c r="E50" s="8"/>
      <c r="F50" s="8"/>
    </row>
    <row r="54" spans="2:6" x14ac:dyDescent="0.25">
      <c r="E54" s="8"/>
      <c r="F54" s="8"/>
    </row>
    <row r="55" spans="2:6" x14ac:dyDescent="0.25">
      <c r="E55" s="8"/>
      <c r="F55" s="8"/>
    </row>
    <row r="56" spans="2:6" x14ac:dyDescent="0.25">
      <c r="E56" s="8"/>
      <c r="F56" s="8"/>
    </row>
    <row r="57" spans="2:6" x14ac:dyDescent="0.25">
      <c r="E57" s="8"/>
      <c r="F57" s="8"/>
    </row>
    <row r="58" spans="2:6" x14ac:dyDescent="0.25">
      <c r="E58" s="8"/>
      <c r="F58" s="8"/>
    </row>
    <row r="59" spans="2:6" x14ac:dyDescent="0.25">
      <c r="E59" s="8"/>
      <c r="F59" s="8"/>
    </row>
    <row r="60" spans="2:6" x14ac:dyDescent="0.25">
      <c r="E60" s="8"/>
      <c r="F60" s="8"/>
    </row>
    <row r="61" spans="2:6" x14ac:dyDescent="0.25">
      <c r="E61" s="8"/>
      <c r="F61" s="8"/>
    </row>
    <row r="62" spans="2:6" x14ac:dyDescent="0.25">
      <c r="E62" s="8"/>
      <c r="F62" s="8"/>
    </row>
    <row r="63" spans="2:6" x14ac:dyDescent="0.25">
      <c r="E63" s="8"/>
      <c r="F63" s="8"/>
    </row>
    <row r="64" spans="2:6" x14ac:dyDescent="0.25">
      <c r="E64" s="8"/>
      <c r="F64" s="8"/>
    </row>
    <row r="65" spans="5:6" x14ac:dyDescent="0.25">
      <c r="E65" s="8"/>
      <c r="F65" s="8"/>
    </row>
    <row r="66" spans="5:6" x14ac:dyDescent="0.25">
      <c r="E66" s="8"/>
      <c r="F66" s="8"/>
    </row>
    <row r="67" spans="5:6" x14ac:dyDescent="0.25">
      <c r="E67" s="8"/>
      <c r="F67" s="8"/>
    </row>
    <row r="68" spans="5:6" x14ac:dyDescent="0.25">
      <c r="E68" s="8"/>
      <c r="F68" s="8"/>
    </row>
    <row r="69" spans="5:6" x14ac:dyDescent="0.25">
      <c r="E69" s="8"/>
      <c r="F69" s="8"/>
    </row>
    <row r="70" spans="5:6" x14ac:dyDescent="0.25">
      <c r="E70" s="8"/>
    </row>
    <row r="71" spans="5:6" x14ac:dyDescent="0.25">
      <c r="E71" s="8"/>
    </row>
    <row r="72" spans="5:6" x14ac:dyDescent="0.25">
      <c r="E72" s="8"/>
    </row>
    <row r="74" spans="5:6" x14ac:dyDescent="0.25">
      <c r="E74" s="8"/>
      <c r="F74" s="8"/>
    </row>
    <row r="75" spans="5:6" x14ac:dyDescent="0.25">
      <c r="E75" s="8"/>
      <c r="F75" s="8"/>
    </row>
    <row r="76" spans="5:6" x14ac:dyDescent="0.25">
      <c r="E76" s="8"/>
      <c r="F76" s="8"/>
    </row>
    <row r="77" spans="5:6" x14ac:dyDescent="0.25">
      <c r="E77" s="7"/>
      <c r="F77" s="8"/>
    </row>
    <row r="78" spans="5:6" x14ac:dyDescent="0.25">
      <c r="E78" s="8"/>
      <c r="F78" s="8"/>
    </row>
    <row r="79" spans="5:6" x14ac:dyDescent="0.25">
      <c r="E79" s="8"/>
      <c r="F79" s="8"/>
    </row>
    <row r="80" spans="5:6" x14ac:dyDescent="0.25">
      <c r="E80" s="8"/>
      <c r="F80" s="8"/>
    </row>
    <row r="81" spans="5:6" x14ac:dyDescent="0.25">
      <c r="E81" s="8"/>
      <c r="F81" s="7"/>
    </row>
    <row r="82" spans="5:6" x14ac:dyDescent="0.25">
      <c r="E82" s="8"/>
      <c r="F82" s="7"/>
    </row>
    <row r="83" spans="5:6" x14ac:dyDescent="0.25">
      <c r="E83" s="8"/>
      <c r="F83" s="8"/>
    </row>
    <row r="84" spans="5:6" x14ac:dyDescent="0.25">
      <c r="E84" s="8"/>
      <c r="F84" s="8"/>
    </row>
    <row r="85" spans="5:6" x14ac:dyDescent="0.25">
      <c r="E85" s="8"/>
      <c r="F85" s="8"/>
    </row>
    <row r="86" spans="5:6" x14ac:dyDescent="0.25">
      <c r="E86" s="8"/>
      <c r="F86" s="8"/>
    </row>
    <row r="87" spans="5:6" x14ac:dyDescent="0.25">
      <c r="E87" s="8"/>
      <c r="F87" s="8"/>
    </row>
    <row r="88" spans="5:6" x14ac:dyDescent="0.25">
      <c r="E88" s="8"/>
      <c r="F88" s="8"/>
    </row>
    <row r="89" spans="5:6" x14ac:dyDescent="0.25">
      <c r="E89" s="8"/>
      <c r="F89" s="8"/>
    </row>
    <row r="90" spans="5:6" x14ac:dyDescent="0.25">
      <c r="E90" s="8"/>
      <c r="F90" s="8"/>
    </row>
    <row r="91" spans="5:6" x14ac:dyDescent="0.25">
      <c r="E91" s="8"/>
      <c r="F91" s="8"/>
    </row>
    <row r="92" spans="5:6" x14ac:dyDescent="0.25">
      <c r="E92" s="8"/>
      <c r="F92" s="8"/>
    </row>
    <row r="93" spans="5:6" x14ac:dyDescent="0.25">
      <c r="E93" s="8"/>
      <c r="F93" s="8"/>
    </row>
    <row r="94" spans="5:6" x14ac:dyDescent="0.25">
      <c r="E94" s="8"/>
      <c r="F94" s="8"/>
    </row>
    <row r="95" spans="5:6" x14ac:dyDescent="0.25">
      <c r="E95" s="8"/>
      <c r="F95" s="8"/>
    </row>
    <row r="96" spans="5:6" x14ac:dyDescent="0.25">
      <c r="E96" s="8"/>
      <c r="F96" s="8"/>
    </row>
    <row r="97" spans="5:6" x14ac:dyDescent="0.25">
      <c r="E97" s="8"/>
      <c r="F97" s="8"/>
    </row>
    <row r="98" spans="5:6" x14ac:dyDescent="0.25">
      <c r="E98" s="8"/>
      <c r="F98" s="8"/>
    </row>
    <row r="99" spans="5:6" x14ac:dyDescent="0.25">
      <c r="E99" s="8"/>
      <c r="F99" s="8"/>
    </row>
    <row r="100" spans="5:6" x14ac:dyDescent="0.25">
      <c r="E100" s="8"/>
      <c r="F100" s="8"/>
    </row>
    <row r="101" spans="5:6" x14ac:dyDescent="0.25">
      <c r="E101" s="8"/>
      <c r="F101" s="8"/>
    </row>
    <row r="102" spans="5:6" x14ac:dyDescent="0.25">
      <c r="E102" s="8"/>
      <c r="F102" s="8"/>
    </row>
    <row r="103" spans="5:6" x14ac:dyDescent="0.25">
      <c r="E103" s="8"/>
      <c r="F103" s="8"/>
    </row>
    <row r="104" spans="5:6" x14ac:dyDescent="0.25">
      <c r="E104" s="8"/>
      <c r="F104" s="8"/>
    </row>
    <row r="105" spans="5:6" x14ac:dyDescent="0.25">
      <c r="E105" s="8"/>
      <c r="F105" s="8"/>
    </row>
    <row r="106" spans="5:6" x14ac:dyDescent="0.25">
      <c r="E106" s="8"/>
      <c r="F106" s="8"/>
    </row>
    <row r="107" spans="5:6" x14ac:dyDescent="0.25">
      <c r="E107" s="8"/>
      <c r="F107" s="8"/>
    </row>
    <row r="108" spans="5:6" x14ac:dyDescent="0.25">
      <c r="E108" s="8"/>
      <c r="F108" s="8"/>
    </row>
    <row r="109" spans="5:6" x14ac:dyDescent="0.25">
      <c r="E109" s="8"/>
      <c r="F109" s="8"/>
    </row>
    <row r="110" spans="5:6" x14ac:dyDescent="0.25">
      <c r="E110" s="8"/>
      <c r="F110" s="8"/>
    </row>
    <row r="111" spans="5:6" x14ac:dyDescent="0.25">
      <c r="E111" s="8"/>
      <c r="F111" s="8"/>
    </row>
    <row r="112" spans="5:6" x14ac:dyDescent="0.25">
      <c r="F112" s="8"/>
    </row>
    <row r="113" spans="5:6" x14ac:dyDescent="0.25">
      <c r="E113" s="8"/>
      <c r="F113" s="8"/>
    </row>
    <row r="114" spans="5:6" x14ac:dyDescent="0.25">
      <c r="E114" s="8"/>
      <c r="F114" s="8"/>
    </row>
    <row r="115" spans="5:6" x14ac:dyDescent="0.25">
      <c r="E115" s="8"/>
      <c r="F115" s="8"/>
    </row>
    <row r="116" spans="5:6" x14ac:dyDescent="0.25">
      <c r="E116" s="8"/>
      <c r="F116" s="8"/>
    </row>
    <row r="117" spans="5:6" x14ac:dyDescent="0.25">
      <c r="E117" s="8"/>
      <c r="F117" s="8"/>
    </row>
    <row r="118" spans="5:6" x14ac:dyDescent="0.25">
      <c r="E118" s="8"/>
      <c r="F118" s="8"/>
    </row>
    <row r="119" spans="5:6" x14ac:dyDescent="0.25">
      <c r="E119" s="8"/>
      <c r="F119" s="8"/>
    </row>
    <row r="120" spans="5:6" x14ac:dyDescent="0.25">
      <c r="E120" s="8"/>
      <c r="F120" s="8"/>
    </row>
    <row r="121" spans="5:6" x14ac:dyDescent="0.25">
      <c r="F121" s="8"/>
    </row>
    <row r="122" spans="5:6" x14ac:dyDescent="0.25">
      <c r="F122" s="8"/>
    </row>
    <row r="123" spans="5:6" x14ac:dyDescent="0.25">
      <c r="F123" s="8"/>
    </row>
    <row r="124" spans="5:6" x14ac:dyDescent="0.25">
      <c r="E124" s="8"/>
      <c r="F124" s="8"/>
    </row>
    <row r="125" spans="5:6" x14ac:dyDescent="0.25">
      <c r="E125" s="8"/>
      <c r="F125" s="7"/>
    </row>
    <row r="126" spans="5:6" x14ac:dyDescent="0.25">
      <c r="E126" s="8"/>
      <c r="F126" s="7"/>
    </row>
    <row r="127" spans="5:6" x14ac:dyDescent="0.25">
      <c r="E127" s="8"/>
      <c r="F127" s="7"/>
    </row>
    <row r="128" spans="5:6" x14ac:dyDescent="0.25">
      <c r="E128" s="8"/>
      <c r="F128" s="7"/>
    </row>
    <row r="129" spans="5:6" x14ac:dyDescent="0.25">
      <c r="E129" s="8"/>
      <c r="F129" s="8"/>
    </row>
    <row r="130" spans="5:6" x14ac:dyDescent="0.25">
      <c r="E130" s="8"/>
      <c r="F130" s="7"/>
    </row>
    <row r="131" spans="5:6" x14ac:dyDescent="0.25">
      <c r="E131" s="8"/>
      <c r="F131" s="7"/>
    </row>
    <row r="132" spans="5:6" x14ac:dyDescent="0.25">
      <c r="E132" s="8"/>
      <c r="F132" s="7"/>
    </row>
    <row r="133" spans="5:6" x14ac:dyDescent="0.25">
      <c r="E133" s="8"/>
    </row>
    <row r="134" spans="5:6" x14ac:dyDescent="0.25">
      <c r="E134" s="8"/>
    </row>
    <row r="135" spans="5:6" x14ac:dyDescent="0.25">
      <c r="E135" s="8"/>
    </row>
    <row r="136" spans="5:6" x14ac:dyDescent="0.25">
      <c r="E136" s="8"/>
      <c r="F136" s="7"/>
    </row>
    <row r="137" spans="5:6" x14ac:dyDescent="0.25">
      <c r="E137" s="8"/>
      <c r="F137" s="7"/>
    </row>
    <row r="138" spans="5:6" x14ac:dyDescent="0.25">
      <c r="E138" s="8"/>
      <c r="F138" s="7"/>
    </row>
    <row r="139" spans="5:6" x14ac:dyDescent="0.25">
      <c r="E139" s="8"/>
      <c r="F139" s="7"/>
    </row>
    <row r="140" spans="5:6" x14ac:dyDescent="0.25">
      <c r="E140" s="8"/>
      <c r="F140" s="7"/>
    </row>
    <row r="141" spans="5:6" x14ac:dyDescent="0.25">
      <c r="E141" s="8"/>
      <c r="F141" s="7"/>
    </row>
    <row r="142" spans="5:6" x14ac:dyDescent="0.25">
      <c r="E142" s="8"/>
      <c r="F142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ySplit="1" topLeftCell="A2" activePane="bottomLeft" state="frozen"/>
      <selection pane="bottomLeft" activeCell="A43" sqref="A43:F46"/>
    </sheetView>
  </sheetViews>
  <sheetFormatPr defaultRowHeight="15" x14ac:dyDescent="0.25"/>
  <cols>
    <col min="1" max="1" width="21.28515625" customWidth="1"/>
    <col min="2" max="2" width="19.140625" customWidth="1"/>
    <col min="3" max="3" width="28.42578125" customWidth="1"/>
    <col min="4" max="4" width="41.5703125" customWidth="1"/>
    <col min="5" max="5" width="13.42578125" customWidth="1"/>
    <col min="6" max="6" width="23.28515625" style="4" customWidth="1"/>
  </cols>
  <sheetData>
    <row r="1" spans="1:6" x14ac:dyDescent="0.25">
      <c r="A1" s="2" t="s">
        <v>179</v>
      </c>
      <c r="B1" s="2" t="s">
        <v>101</v>
      </c>
      <c r="C1" s="2" t="s">
        <v>4</v>
      </c>
      <c r="D1" s="2" t="s">
        <v>19</v>
      </c>
      <c r="E1" s="2" t="s">
        <v>21</v>
      </c>
      <c r="F1" s="6" t="s">
        <v>17</v>
      </c>
    </row>
    <row r="2" spans="1:6" x14ac:dyDescent="0.25">
      <c r="A2" s="5" t="s">
        <v>111</v>
      </c>
      <c r="C2" s="5"/>
      <c r="D2" s="1"/>
      <c r="E2" s="1"/>
      <c r="F2" s="3"/>
    </row>
    <row r="3" spans="1:6" x14ac:dyDescent="0.25">
      <c r="A3" t="s">
        <v>192</v>
      </c>
      <c r="B3" t="s">
        <v>18</v>
      </c>
      <c r="C3" t="s">
        <v>112</v>
      </c>
      <c r="D3" t="s">
        <v>105</v>
      </c>
      <c r="E3" t="s">
        <v>20</v>
      </c>
      <c r="F3" s="4" t="s">
        <v>22</v>
      </c>
    </row>
    <row r="4" spans="1:6" x14ac:dyDescent="0.25">
      <c r="A4" t="s">
        <v>192</v>
      </c>
      <c r="B4" t="s">
        <v>23</v>
      </c>
      <c r="C4" t="s">
        <v>112</v>
      </c>
      <c r="D4" t="s">
        <v>106</v>
      </c>
      <c r="E4" t="s">
        <v>20</v>
      </c>
      <c r="F4" s="4" t="s">
        <v>24</v>
      </c>
    </row>
    <row r="5" spans="1:6" x14ac:dyDescent="0.25">
      <c r="A5" t="s">
        <v>192</v>
      </c>
      <c r="B5" t="s">
        <v>103</v>
      </c>
      <c r="C5" t="s">
        <v>112</v>
      </c>
      <c r="D5" t="s">
        <v>107</v>
      </c>
      <c r="E5" t="s">
        <v>20</v>
      </c>
      <c r="F5" s="4" t="s">
        <v>104</v>
      </c>
    </row>
    <row r="7" spans="1:6" x14ac:dyDescent="0.25">
      <c r="A7" s="5" t="s">
        <v>116</v>
      </c>
      <c r="C7" s="5"/>
    </row>
    <row r="8" spans="1:6" x14ac:dyDescent="0.25">
      <c r="A8" t="s">
        <v>192</v>
      </c>
      <c r="B8" t="s">
        <v>26</v>
      </c>
      <c r="C8" t="s">
        <v>113</v>
      </c>
      <c r="D8" t="s">
        <v>84</v>
      </c>
      <c r="E8" t="s">
        <v>20</v>
      </c>
      <c r="F8" s="4" t="s">
        <v>25</v>
      </c>
    </row>
    <row r="9" spans="1:6" x14ac:dyDescent="0.25">
      <c r="A9" t="s">
        <v>192</v>
      </c>
      <c r="B9" t="s">
        <v>27</v>
      </c>
      <c r="C9" t="s">
        <v>113</v>
      </c>
      <c r="D9" t="s">
        <v>31</v>
      </c>
      <c r="E9" t="s">
        <v>20</v>
      </c>
      <c r="F9" s="4" t="s">
        <v>30</v>
      </c>
    </row>
    <row r="10" spans="1:6" x14ac:dyDescent="0.25">
      <c r="A10" t="s">
        <v>192</v>
      </c>
      <c r="B10" t="s">
        <v>28</v>
      </c>
      <c r="C10" t="s">
        <v>113</v>
      </c>
      <c r="D10" t="s">
        <v>32</v>
      </c>
      <c r="E10" t="s">
        <v>20</v>
      </c>
      <c r="F10" s="4" t="s">
        <v>67</v>
      </c>
    </row>
    <row r="11" spans="1:6" x14ac:dyDescent="0.25">
      <c r="A11" t="s">
        <v>192</v>
      </c>
      <c r="B11" t="s">
        <v>29</v>
      </c>
      <c r="C11" t="s">
        <v>113</v>
      </c>
      <c r="D11" t="s">
        <v>33</v>
      </c>
      <c r="E11" t="s">
        <v>20</v>
      </c>
      <c r="F11" s="4" t="s">
        <v>30</v>
      </c>
    </row>
    <row r="12" spans="1:6" x14ac:dyDescent="0.25">
      <c r="A12" t="s">
        <v>192</v>
      </c>
      <c r="B12" t="s">
        <v>35</v>
      </c>
      <c r="C12" t="s">
        <v>113</v>
      </c>
      <c r="D12" t="s">
        <v>36</v>
      </c>
      <c r="E12" t="s">
        <v>20</v>
      </c>
      <c r="F12" s="4" t="s">
        <v>34</v>
      </c>
    </row>
    <row r="13" spans="1:6" x14ac:dyDescent="0.25">
      <c r="A13" t="s">
        <v>192</v>
      </c>
      <c r="B13" t="s">
        <v>170</v>
      </c>
      <c r="C13" t="s">
        <v>113</v>
      </c>
      <c r="D13" t="s">
        <v>168</v>
      </c>
      <c r="E13" t="s">
        <v>20</v>
      </c>
      <c r="F13" s="4" t="s">
        <v>169</v>
      </c>
    </row>
    <row r="15" spans="1:6" x14ac:dyDescent="0.25">
      <c r="A15" s="5" t="s">
        <v>85</v>
      </c>
      <c r="C15" s="5"/>
    </row>
    <row r="16" spans="1:6" x14ac:dyDescent="0.25">
      <c r="A16" t="s">
        <v>192</v>
      </c>
      <c r="B16" t="s">
        <v>37</v>
      </c>
      <c r="C16" t="s">
        <v>114</v>
      </c>
      <c r="D16" t="s">
        <v>38</v>
      </c>
      <c r="E16" t="s">
        <v>20</v>
      </c>
      <c r="F16" s="4" t="s">
        <v>39</v>
      </c>
    </row>
    <row r="17" spans="1:6" x14ac:dyDescent="0.25">
      <c r="A17" t="s">
        <v>192</v>
      </c>
      <c r="B17" t="s">
        <v>40</v>
      </c>
      <c r="C17" t="s">
        <v>114</v>
      </c>
      <c r="D17" t="s">
        <v>41</v>
      </c>
      <c r="E17" t="s">
        <v>20</v>
      </c>
      <c r="F17" s="4" t="s">
        <v>58</v>
      </c>
    </row>
    <row r="18" spans="1:6" x14ac:dyDescent="0.25">
      <c r="A18" t="s">
        <v>192</v>
      </c>
      <c r="B18" t="s">
        <v>42</v>
      </c>
      <c r="C18" t="s">
        <v>114</v>
      </c>
      <c r="D18" t="s">
        <v>43</v>
      </c>
      <c r="E18" t="s">
        <v>20</v>
      </c>
      <c r="F18" s="4" t="s">
        <v>59</v>
      </c>
    </row>
    <row r="19" spans="1:6" x14ac:dyDescent="0.25">
      <c r="A19" t="s">
        <v>192</v>
      </c>
      <c r="B19" t="s">
        <v>44</v>
      </c>
      <c r="C19" t="s">
        <v>114</v>
      </c>
      <c r="D19" t="s">
        <v>45</v>
      </c>
      <c r="E19" t="s">
        <v>20</v>
      </c>
      <c r="F19" s="4" t="s">
        <v>60</v>
      </c>
    </row>
    <row r="20" spans="1:6" x14ac:dyDescent="0.25">
      <c r="A20" t="s">
        <v>192</v>
      </c>
      <c r="B20" t="s">
        <v>46</v>
      </c>
      <c r="C20" t="s">
        <v>114</v>
      </c>
      <c r="D20" t="s">
        <v>47</v>
      </c>
      <c r="E20" t="s">
        <v>20</v>
      </c>
      <c r="F20" s="4" t="s">
        <v>61</v>
      </c>
    </row>
    <row r="21" spans="1:6" x14ac:dyDescent="0.25">
      <c r="A21" t="s">
        <v>192</v>
      </c>
      <c r="B21" t="s">
        <v>48</v>
      </c>
      <c r="C21" t="s">
        <v>114</v>
      </c>
      <c r="D21" t="s">
        <v>49</v>
      </c>
      <c r="E21" t="s">
        <v>20</v>
      </c>
      <c r="F21" s="4" t="s">
        <v>62</v>
      </c>
    </row>
    <row r="22" spans="1:6" x14ac:dyDescent="0.25">
      <c r="A22" t="s">
        <v>192</v>
      </c>
      <c r="B22" t="s">
        <v>50</v>
      </c>
      <c r="C22" t="s">
        <v>114</v>
      </c>
      <c r="D22" t="s">
        <v>51</v>
      </c>
      <c r="E22" t="s">
        <v>20</v>
      </c>
      <c r="F22" s="4" t="s">
        <v>63</v>
      </c>
    </row>
    <row r="23" spans="1:6" x14ac:dyDescent="0.25">
      <c r="A23" t="s">
        <v>192</v>
      </c>
      <c r="B23" t="s">
        <v>52</v>
      </c>
      <c r="C23" t="s">
        <v>114</v>
      </c>
      <c r="D23" t="s">
        <v>53</v>
      </c>
      <c r="E23" t="s">
        <v>20</v>
      </c>
      <c r="F23" s="4" t="s">
        <v>64</v>
      </c>
    </row>
    <row r="24" spans="1:6" x14ac:dyDescent="0.25">
      <c r="A24" t="s">
        <v>192</v>
      </c>
      <c r="B24" t="s">
        <v>54</v>
      </c>
      <c r="C24" t="s">
        <v>114</v>
      </c>
      <c r="D24" t="s">
        <v>55</v>
      </c>
      <c r="E24" t="s">
        <v>20</v>
      </c>
      <c r="F24" s="4" t="s">
        <v>65</v>
      </c>
    </row>
    <row r="25" spans="1:6" x14ac:dyDescent="0.25">
      <c r="A25" t="s">
        <v>192</v>
      </c>
      <c r="B25" t="s">
        <v>56</v>
      </c>
      <c r="C25" t="s">
        <v>114</v>
      </c>
      <c r="D25" t="s">
        <v>57</v>
      </c>
      <c r="E25" t="s">
        <v>20</v>
      </c>
      <c r="F25" s="4" t="s">
        <v>66</v>
      </c>
    </row>
    <row r="26" spans="1:6" x14ac:dyDescent="0.25">
      <c r="A26" t="s">
        <v>192</v>
      </c>
      <c r="B26" t="s">
        <v>121</v>
      </c>
      <c r="C26" t="s">
        <v>114</v>
      </c>
      <c r="D26" t="s">
        <v>110</v>
      </c>
      <c r="E26" t="s">
        <v>20</v>
      </c>
      <c r="F26" s="4" t="s">
        <v>109</v>
      </c>
    </row>
    <row r="27" spans="1:6" x14ac:dyDescent="0.25">
      <c r="A27" t="s">
        <v>192</v>
      </c>
      <c r="B27" t="s">
        <v>171</v>
      </c>
      <c r="C27" t="s">
        <v>114</v>
      </c>
      <c r="D27" t="s">
        <v>172</v>
      </c>
      <c r="E27" t="s">
        <v>20</v>
      </c>
      <c r="F27" s="4" t="s">
        <v>173</v>
      </c>
    </row>
    <row r="29" spans="1:6" x14ac:dyDescent="0.25">
      <c r="A29" s="5" t="s">
        <v>83</v>
      </c>
      <c r="C29" s="5"/>
    </row>
    <row r="30" spans="1:6" x14ac:dyDescent="0.25">
      <c r="A30" t="s">
        <v>192</v>
      </c>
      <c r="B30" t="s">
        <v>88</v>
      </c>
      <c r="C30" t="s">
        <v>115</v>
      </c>
      <c r="D30" t="s">
        <v>68</v>
      </c>
      <c r="E30" t="s">
        <v>20</v>
      </c>
      <c r="F30" s="4" t="s">
        <v>61</v>
      </c>
    </row>
    <row r="31" spans="1:6" x14ac:dyDescent="0.25">
      <c r="A31" t="s">
        <v>192</v>
      </c>
      <c r="B31" t="s">
        <v>86</v>
      </c>
      <c r="C31" t="s">
        <v>115</v>
      </c>
      <c r="D31" t="s">
        <v>69</v>
      </c>
      <c r="E31" t="s">
        <v>20</v>
      </c>
      <c r="F31" s="4" t="s">
        <v>62</v>
      </c>
    </row>
    <row r="32" spans="1:6" x14ac:dyDescent="0.25">
      <c r="A32" t="s">
        <v>192</v>
      </c>
      <c r="B32" t="s">
        <v>87</v>
      </c>
      <c r="C32" t="s">
        <v>115</v>
      </c>
      <c r="D32" t="s">
        <v>70</v>
      </c>
      <c r="E32" t="s">
        <v>20</v>
      </c>
      <c r="F32" s="4" t="s">
        <v>63</v>
      </c>
    </row>
    <row r="33" spans="1:6" x14ac:dyDescent="0.25">
      <c r="A33" t="s">
        <v>192</v>
      </c>
      <c r="B33" t="s">
        <v>89</v>
      </c>
      <c r="C33" t="s">
        <v>115</v>
      </c>
      <c r="D33" t="s">
        <v>71</v>
      </c>
      <c r="E33" t="s">
        <v>20</v>
      </c>
      <c r="F33" s="4" t="s">
        <v>64</v>
      </c>
    </row>
    <row r="34" spans="1:6" x14ac:dyDescent="0.25">
      <c r="A34" t="s">
        <v>192</v>
      </c>
      <c r="B34" t="s">
        <v>90</v>
      </c>
      <c r="C34" t="s">
        <v>115</v>
      </c>
      <c r="D34" t="s">
        <v>72</v>
      </c>
      <c r="E34" t="s">
        <v>20</v>
      </c>
      <c r="F34" s="4" t="s">
        <v>65</v>
      </c>
    </row>
    <row r="35" spans="1:6" x14ac:dyDescent="0.25">
      <c r="A35" t="s">
        <v>192</v>
      </c>
      <c r="B35" t="s">
        <v>91</v>
      </c>
      <c r="C35" t="s">
        <v>115</v>
      </c>
      <c r="D35" t="s">
        <v>73</v>
      </c>
      <c r="E35" t="s">
        <v>20</v>
      </c>
      <c r="F35" s="4" t="s">
        <v>66</v>
      </c>
    </row>
    <row r="36" spans="1:6" x14ac:dyDescent="0.25">
      <c r="A36" t="s">
        <v>192</v>
      </c>
      <c r="B36" t="s">
        <v>92</v>
      </c>
      <c r="C36" t="s">
        <v>115</v>
      </c>
      <c r="D36" t="s">
        <v>74</v>
      </c>
      <c r="E36" t="s">
        <v>20</v>
      </c>
      <c r="F36" s="4" t="s">
        <v>78</v>
      </c>
    </row>
    <row r="37" spans="1:6" x14ac:dyDescent="0.25">
      <c r="A37" t="s">
        <v>192</v>
      </c>
      <c r="B37" t="s">
        <v>93</v>
      </c>
      <c r="C37" t="s">
        <v>115</v>
      </c>
      <c r="D37" t="s">
        <v>75</v>
      </c>
      <c r="E37" t="s">
        <v>20</v>
      </c>
      <c r="F37" s="4" t="s">
        <v>79</v>
      </c>
    </row>
    <row r="38" spans="1:6" x14ac:dyDescent="0.25">
      <c r="A38" t="s">
        <v>192</v>
      </c>
      <c r="B38" t="s">
        <v>94</v>
      </c>
      <c r="C38" t="s">
        <v>115</v>
      </c>
      <c r="D38" t="s">
        <v>11</v>
      </c>
      <c r="E38" t="s">
        <v>20</v>
      </c>
      <c r="F38" s="4" t="s">
        <v>80</v>
      </c>
    </row>
    <row r="39" spans="1:6" x14ac:dyDescent="0.25">
      <c r="A39" t="s">
        <v>192</v>
      </c>
      <c r="B39" t="s">
        <v>95</v>
      </c>
      <c r="C39" t="s">
        <v>115</v>
      </c>
      <c r="D39" t="s">
        <v>76</v>
      </c>
      <c r="E39" t="s">
        <v>20</v>
      </c>
      <c r="F39" s="4" t="s">
        <v>81</v>
      </c>
    </row>
    <row r="40" spans="1:6" x14ac:dyDescent="0.25">
      <c r="A40" t="s">
        <v>192</v>
      </c>
      <c r="B40" t="s">
        <v>96</v>
      </c>
      <c r="C40" t="s">
        <v>115</v>
      </c>
      <c r="D40" t="s">
        <v>77</v>
      </c>
      <c r="E40" t="s">
        <v>20</v>
      </c>
      <c r="F40" s="4" t="s">
        <v>82</v>
      </c>
    </row>
    <row r="41" spans="1:6" x14ac:dyDescent="0.25">
      <c r="A41" t="s">
        <v>192</v>
      </c>
      <c r="B41" t="s">
        <v>140</v>
      </c>
      <c r="C41" t="s">
        <v>115</v>
      </c>
      <c r="D41" t="s">
        <v>141</v>
      </c>
      <c r="E41" t="s">
        <v>20</v>
      </c>
      <c r="F41" s="4" t="s">
        <v>142</v>
      </c>
    </row>
    <row r="43" spans="1:6" x14ac:dyDescent="0.25">
      <c r="A43" s="5" t="s">
        <v>122</v>
      </c>
    </row>
    <row r="44" spans="1:6" x14ac:dyDescent="0.25">
      <c r="A44" t="s">
        <v>192</v>
      </c>
      <c r="B44" t="s">
        <v>123</v>
      </c>
      <c r="C44" t="s">
        <v>176</v>
      </c>
      <c r="D44" t="s">
        <v>125</v>
      </c>
      <c r="E44" t="s">
        <v>20</v>
      </c>
      <c r="F44" s="4" t="s">
        <v>127</v>
      </c>
    </row>
    <row r="45" spans="1:6" x14ac:dyDescent="0.25">
      <c r="A45" t="s">
        <v>192</v>
      </c>
      <c r="B45" t="s">
        <v>124</v>
      </c>
      <c r="C45" t="s">
        <v>176</v>
      </c>
      <c r="D45" t="s">
        <v>126</v>
      </c>
      <c r="E45" t="s">
        <v>20</v>
      </c>
      <c r="F45" s="4" t="s">
        <v>128</v>
      </c>
    </row>
    <row r="46" spans="1:6" x14ac:dyDescent="0.25">
      <c r="A46" t="s">
        <v>192</v>
      </c>
      <c r="B46" t="s">
        <v>175</v>
      </c>
      <c r="C46" t="s">
        <v>176</v>
      </c>
      <c r="D46" t="s">
        <v>177</v>
      </c>
      <c r="E46" t="s">
        <v>20</v>
      </c>
      <c r="F46" s="4" t="s">
        <v>191</v>
      </c>
    </row>
  </sheetData>
  <pageMargins left="0.7" right="0.7" top="0.75" bottom="0.75" header="0.3" footer="0.3"/>
  <pageSetup paperSize="9" orientation="portrait" r:id="rId1"/>
  <ignoredErrors>
    <ignoredError sqref="F1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Normal="100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19" style="8" customWidth="1"/>
    <col min="2" max="2" width="12.28515625" style="8" customWidth="1"/>
    <col min="3" max="3" width="9.42578125" style="8" customWidth="1"/>
    <col min="4" max="4" width="10.7109375" style="8" customWidth="1"/>
    <col min="5" max="5" width="29.28515625" style="8" customWidth="1"/>
    <col min="6" max="6" width="5.7109375" style="1" customWidth="1"/>
    <col min="7" max="7" width="24.5703125" style="8" customWidth="1"/>
    <col min="8" max="8" width="33.85546875" style="7" customWidth="1"/>
    <col min="9" max="9" width="80.5703125" style="11" customWidth="1"/>
    <col min="10" max="10" width="53.140625" style="8" customWidth="1"/>
    <col min="11" max="11" width="53.7109375" style="8" customWidth="1"/>
    <col min="12" max="12" width="40.140625" style="8" customWidth="1"/>
    <col min="13" max="13" width="37.7109375" style="8" customWidth="1"/>
    <col min="14" max="15" width="40.140625" style="8" customWidth="1"/>
    <col min="16" max="16384" width="9.140625" style="8"/>
  </cols>
  <sheetData>
    <row r="1" spans="1:15" x14ac:dyDescent="0.25">
      <c r="A1" s="2" t="s">
        <v>179</v>
      </c>
      <c r="B1" s="2" t="s">
        <v>2</v>
      </c>
      <c r="C1" s="2" t="s">
        <v>3</v>
      </c>
      <c r="D1" s="2" t="s">
        <v>4</v>
      </c>
      <c r="E1" s="2" t="s">
        <v>101</v>
      </c>
      <c r="F1" s="2" t="s">
        <v>196</v>
      </c>
      <c r="G1" s="2" t="s">
        <v>13</v>
      </c>
      <c r="H1" s="23" t="s">
        <v>144</v>
      </c>
      <c r="I1" s="24" t="s">
        <v>163</v>
      </c>
      <c r="J1" s="2" t="s">
        <v>198</v>
      </c>
      <c r="K1" s="2"/>
      <c r="L1" s="2"/>
      <c r="M1" s="2"/>
      <c r="N1" s="2"/>
      <c r="O1" s="2"/>
    </row>
    <row r="2" spans="1:15" x14ac:dyDescent="0.25">
      <c r="A2" s="8" t="s">
        <v>193</v>
      </c>
      <c r="B2" s="8" t="s">
        <v>0</v>
      </c>
      <c r="E2" s="8" t="s">
        <v>14</v>
      </c>
      <c r="F2" s="1">
        <v>1</v>
      </c>
      <c r="G2" s="8" t="s">
        <v>151</v>
      </c>
      <c r="J2" s="8" t="str">
        <f t="shared" ref="J2:J51" si="0">CONCATENATE(B2," ",C2," ",D2," ",E2, " ", G2, " ")</f>
        <v xml:space="preserve">БКЗ-27   Заводской номер ULONG {0} </v>
      </c>
    </row>
    <row r="3" spans="1:15" x14ac:dyDescent="0.25">
      <c r="A3" s="8" t="s">
        <v>193</v>
      </c>
      <c r="B3" s="8" t="s">
        <v>0</v>
      </c>
      <c r="E3" s="8" t="s">
        <v>15</v>
      </c>
      <c r="F3" s="1">
        <v>2</v>
      </c>
      <c r="G3" s="8" t="s">
        <v>151</v>
      </c>
      <c r="J3" s="8" t="str">
        <f t="shared" si="0"/>
        <v xml:space="preserve">БКЗ-27   Версия ПО ULONG {0} </v>
      </c>
    </row>
    <row r="4" spans="1:15" x14ac:dyDescent="0.25">
      <c r="A4" s="8" t="s">
        <v>193</v>
      </c>
      <c r="B4" s="8" t="s">
        <v>0</v>
      </c>
      <c r="E4" s="8" t="s">
        <v>16</v>
      </c>
      <c r="F4" s="1">
        <v>3</v>
      </c>
      <c r="G4" s="8" t="s">
        <v>151</v>
      </c>
      <c r="J4" s="8" t="str">
        <f t="shared" si="0"/>
        <v xml:space="preserve">БКЗ-27   Наработка ULONG {0} </v>
      </c>
    </row>
    <row r="5" spans="1:15" x14ac:dyDescent="0.25">
      <c r="A5" s="8" t="s">
        <v>193</v>
      </c>
      <c r="B5" s="8" t="s">
        <v>0</v>
      </c>
      <c r="E5" s="8" t="s">
        <v>11</v>
      </c>
      <c r="F5" s="1">
        <v>4</v>
      </c>
      <c r="G5" s="8" t="s">
        <v>152</v>
      </c>
      <c r="J5" s="8" t="str">
        <f t="shared" si="0"/>
        <v xml:space="preserve">БКЗ-27   Состояние устройства USHORT {0} </v>
      </c>
    </row>
    <row r="6" spans="1:15" x14ac:dyDescent="0.25">
      <c r="A6" s="8" t="s">
        <v>193</v>
      </c>
      <c r="B6" s="8" t="s">
        <v>0</v>
      </c>
      <c r="E6" s="8" t="s">
        <v>102</v>
      </c>
      <c r="F6" s="1">
        <v>5</v>
      </c>
      <c r="G6" s="8" t="s">
        <v>153</v>
      </c>
      <c r="J6" s="8" t="str">
        <f t="shared" si="0"/>
        <v xml:space="preserve">БКЗ-27   Отказ Uвх bool {0} </v>
      </c>
    </row>
    <row r="7" spans="1:15" ht="75" x14ac:dyDescent="0.25">
      <c r="A7" s="8" t="s">
        <v>193</v>
      </c>
      <c r="B7" s="8" t="s">
        <v>0</v>
      </c>
      <c r="E7" s="8" t="s">
        <v>119</v>
      </c>
      <c r="F7" s="1">
        <v>6</v>
      </c>
      <c r="G7" s="8" t="s">
        <v>457</v>
      </c>
      <c r="H7" s="7" t="s">
        <v>426</v>
      </c>
      <c r="I7" s="13" t="s">
        <v>214</v>
      </c>
      <c r="J7" s="8" t="str">
        <f t="shared" si="0"/>
        <v xml:space="preserve">БКЗ-27   Состояние устройства периодическое Исходящий_кадр </v>
      </c>
    </row>
    <row r="8" spans="1:15" ht="75" x14ac:dyDescent="0.25">
      <c r="A8" s="8" t="s">
        <v>193</v>
      </c>
      <c r="B8" s="8" t="s">
        <v>0</v>
      </c>
      <c r="E8" s="8" t="s">
        <v>120</v>
      </c>
      <c r="F8" s="1">
        <v>7</v>
      </c>
      <c r="G8" s="8" t="s">
        <v>457</v>
      </c>
      <c r="H8" s="7" t="s">
        <v>426</v>
      </c>
      <c r="I8" s="13" t="s">
        <v>215</v>
      </c>
      <c r="J8" s="8" t="str">
        <f t="shared" si="0"/>
        <v xml:space="preserve">БКЗ-27   Состояние устройства апериодическое Исходящий_кадр </v>
      </c>
    </row>
    <row r="9" spans="1:15" ht="75" x14ac:dyDescent="0.25">
      <c r="A9" s="8" t="s">
        <v>193</v>
      </c>
      <c r="B9" s="8" t="s">
        <v>0</v>
      </c>
      <c r="E9" s="8" t="s">
        <v>164</v>
      </c>
      <c r="F9" s="1">
        <v>8</v>
      </c>
      <c r="G9" s="8" t="s">
        <v>458</v>
      </c>
      <c r="H9" s="7" t="s">
        <v>427</v>
      </c>
      <c r="I9" s="11" t="s">
        <v>456</v>
      </c>
      <c r="J9" s="8" t="str">
        <f t="shared" si="0"/>
        <v xml:space="preserve">БКЗ-27   Ток канала запрос Входящий_кадр </v>
      </c>
    </row>
    <row r="10" spans="1:15" ht="180" x14ac:dyDescent="0.25">
      <c r="A10" s="8" t="s">
        <v>193</v>
      </c>
      <c r="B10" s="8" t="s">
        <v>0</v>
      </c>
      <c r="E10" s="8" t="s">
        <v>165</v>
      </c>
      <c r="F10" s="1">
        <v>9</v>
      </c>
      <c r="G10" s="8" t="s">
        <v>457</v>
      </c>
      <c r="H10" s="7" t="s">
        <v>428</v>
      </c>
      <c r="I10" s="13" t="s">
        <v>216</v>
      </c>
      <c r="J10" s="8" t="str">
        <f t="shared" si="0"/>
        <v xml:space="preserve">БКЗ-27   Ток канала ответ Исходящий_кадр </v>
      </c>
    </row>
    <row r="11" spans="1:15" ht="75" x14ac:dyDescent="0.25">
      <c r="A11" s="8" t="s">
        <v>193</v>
      </c>
      <c r="B11" s="8" t="s">
        <v>0</v>
      </c>
      <c r="E11" s="8" t="s">
        <v>166</v>
      </c>
      <c r="F11" s="1">
        <v>10</v>
      </c>
      <c r="G11" s="8" t="s">
        <v>458</v>
      </c>
      <c r="H11" s="7" t="s">
        <v>145</v>
      </c>
      <c r="I11" s="11" t="s">
        <v>189</v>
      </c>
      <c r="J11" s="8" t="str">
        <f t="shared" si="0"/>
        <v xml:space="preserve">БКЗ-27   Данные об изделии запрос Входящий_кадр </v>
      </c>
    </row>
    <row r="12" spans="1:15" ht="30" x14ac:dyDescent="0.25">
      <c r="A12" s="8" t="s">
        <v>193</v>
      </c>
      <c r="B12" s="8" t="s">
        <v>0</v>
      </c>
      <c r="E12" s="8" t="s">
        <v>167</v>
      </c>
      <c r="F12" s="1">
        <v>11</v>
      </c>
      <c r="G12" s="8" t="s">
        <v>457</v>
      </c>
      <c r="H12" s="7" t="s">
        <v>145</v>
      </c>
      <c r="J12" s="8" t="str">
        <f t="shared" si="0"/>
        <v xml:space="preserve">БКЗ-27   Данные об изделии ответ Исходящий_кадр </v>
      </c>
    </row>
    <row r="13" spans="1:15" x14ac:dyDescent="0.25">
      <c r="J13" s="8" t="str">
        <f t="shared" si="0"/>
        <v xml:space="preserve">     </v>
      </c>
    </row>
    <row r="14" spans="1:15" x14ac:dyDescent="0.25">
      <c r="J14" s="8" t="str">
        <f t="shared" si="0"/>
        <v xml:space="preserve">     </v>
      </c>
    </row>
    <row r="15" spans="1:15" x14ac:dyDescent="0.25">
      <c r="A15" s="8" t="s">
        <v>193</v>
      </c>
      <c r="B15" s="8" t="s">
        <v>0</v>
      </c>
      <c r="C15" s="8" t="s">
        <v>1</v>
      </c>
      <c r="E15" s="8" t="s">
        <v>98</v>
      </c>
      <c r="F15" s="1">
        <v>13</v>
      </c>
      <c r="G15" s="8" t="s">
        <v>99</v>
      </c>
      <c r="J15" s="8" t="str">
        <f t="shared" si="0"/>
        <v xml:space="preserve">БКЗ-27 Канал 1  Номер USHORT {1} </v>
      </c>
    </row>
    <row r="16" spans="1:15" x14ac:dyDescent="0.25">
      <c r="A16" s="8" t="s">
        <v>193</v>
      </c>
      <c r="B16" s="8" t="s">
        <v>0</v>
      </c>
      <c r="C16" s="8" t="s">
        <v>1</v>
      </c>
      <c r="E16" s="8" t="s">
        <v>5</v>
      </c>
      <c r="F16" s="1">
        <v>14</v>
      </c>
      <c r="G16" s="8" t="s">
        <v>153</v>
      </c>
      <c r="J16" s="8" t="str">
        <f t="shared" si="0"/>
        <v xml:space="preserve">БКЗ-27 Канал 1  ВКЛ/ВЫКЛ bool {0} </v>
      </c>
    </row>
    <row r="17" spans="1:10" x14ac:dyDescent="0.25">
      <c r="A17" s="8" t="s">
        <v>193</v>
      </c>
      <c r="B17" s="8" t="s">
        <v>0</v>
      </c>
      <c r="C17" s="8" t="s">
        <v>1</v>
      </c>
      <c r="E17" s="8" t="s">
        <v>6</v>
      </c>
      <c r="F17" s="1">
        <v>15</v>
      </c>
      <c r="G17" s="8" t="s">
        <v>154</v>
      </c>
      <c r="J17" s="8" t="str">
        <f t="shared" si="0"/>
        <v xml:space="preserve">БКЗ-27 Канал 1  Исправность bool {1} </v>
      </c>
    </row>
    <row r="18" spans="1:10" x14ac:dyDescent="0.25">
      <c r="A18" s="8" t="s">
        <v>193</v>
      </c>
      <c r="B18" s="8" t="s">
        <v>0</v>
      </c>
      <c r="C18" s="8" t="s">
        <v>1</v>
      </c>
      <c r="E18" s="8" t="s">
        <v>7</v>
      </c>
      <c r="F18" s="1">
        <v>16</v>
      </c>
      <c r="G18" s="8" t="s">
        <v>153</v>
      </c>
      <c r="J18" s="8" t="str">
        <f t="shared" si="0"/>
        <v xml:space="preserve">БКЗ-27 Канал 1  Короткое замыкание bool {0} </v>
      </c>
    </row>
    <row r="19" spans="1:10" x14ac:dyDescent="0.25">
      <c r="A19" s="8" t="s">
        <v>193</v>
      </c>
      <c r="B19" s="8" t="s">
        <v>0</v>
      </c>
      <c r="C19" s="8" t="s">
        <v>1</v>
      </c>
      <c r="E19" s="8" t="s">
        <v>8</v>
      </c>
      <c r="F19" s="1">
        <v>17</v>
      </c>
      <c r="G19" s="8" t="s">
        <v>153</v>
      </c>
      <c r="J19" s="8" t="str">
        <f t="shared" si="0"/>
        <v xml:space="preserve">БКЗ-27 Канал 1  Перегрузка bool {0} </v>
      </c>
    </row>
    <row r="20" spans="1:10" x14ac:dyDescent="0.25">
      <c r="A20" s="8" t="s">
        <v>193</v>
      </c>
      <c r="B20" s="8" t="s">
        <v>0</v>
      </c>
      <c r="C20" s="8" t="s">
        <v>1</v>
      </c>
      <c r="E20" s="8" t="s">
        <v>9</v>
      </c>
      <c r="F20" s="1">
        <v>18</v>
      </c>
      <c r="G20" s="8" t="s">
        <v>153</v>
      </c>
      <c r="J20" s="8" t="str">
        <f t="shared" si="0"/>
        <v xml:space="preserve">БКЗ-27 Канал 1  Отказ выхода bool {0} </v>
      </c>
    </row>
    <row r="21" spans="1:10" x14ac:dyDescent="0.25">
      <c r="A21" s="8" t="s">
        <v>193</v>
      </c>
      <c r="B21" s="8" t="s">
        <v>0</v>
      </c>
      <c r="C21" s="8" t="s">
        <v>1</v>
      </c>
      <c r="E21" s="8" t="s">
        <v>10</v>
      </c>
      <c r="F21" s="1">
        <v>19</v>
      </c>
      <c r="G21" s="8" t="s">
        <v>153</v>
      </c>
      <c r="J21" s="8" t="str">
        <f t="shared" si="0"/>
        <v xml:space="preserve">БКЗ-27 Канал 1  Отказ нагрузки bool {0} </v>
      </c>
    </row>
    <row r="22" spans="1:10" x14ac:dyDescent="0.25">
      <c r="A22" s="8" t="s">
        <v>193</v>
      </c>
      <c r="B22" s="8" t="s">
        <v>0</v>
      </c>
      <c r="C22" s="8" t="s">
        <v>1</v>
      </c>
      <c r="E22" s="8" t="s">
        <v>12</v>
      </c>
      <c r="F22" s="1">
        <v>20</v>
      </c>
      <c r="G22" s="8" t="s">
        <v>152</v>
      </c>
      <c r="J22" s="8" t="str">
        <f t="shared" si="0"/>
        <v xml:space="preserve">БКЗ-27 Канал 1  Ток канала USHORT {0} </v>
      </c>
    </row>
    <row r="24" spans="1:10" x14ac:dyDescent="0.25">
      <c r="A24" s="8" t="s">
        <v>193</v>
      </c>
      <c r="B24" s="8" t="s">
        <v>0</v>
      </c>
      <c r="C24" s="8" t="s">
        <v>432</v>
      </c>
      <c r="E24" s="8" t="s">
        <v>98</v>
      </c>
      <c r="F24" s="1">
        <v>21</v>
      </c>
      <c r="G24" s="8" t="s">
        <v>433</v>
      </c>
      <c r="J24" s="8" t="str">
        <f t="shared" ref="J24:J31" si="1">CONCATENATE(B24," ",C24," ",D24," ",E24, " ", G24, " ")</f>
        <v xml:space="preserve">БКЗ-27 Канал 7  Номер USHORT {7} </v>
      </c>
    </row>
    <row r="25" spans="1:10" x14ac:dyDescent="0.25">
      <c r="A25" s="8" t="s">
        <v>193</v>
      </c>
      <c r="B25" s="8" t="s">
        <v>0</v>
      </c>
      <c r="C25" s="8" t="s">
        <v>432</v>
      </c>
      <c r="E25" s="8" t="s">
        <v>5</v>
      </c>
      <c r="F25" s="1">
        <v>22</v>
      </c>
      <c r="G25" s="8" t="s">
        <v>153</v>
      </c>
      <c r="J25" s="8" t="str">
        <f t="shared" si="1"/>
        <v xml:space="preserve">БКЗ-27 Канал 7  ВКЛ/ВЫКЛ bool {0} </v>
      </c>
    </row>
    <row r="26" spans="1:10" x14ac:dyDescent="0.25">
      <c r="A26" s="8" t="s">
        <v>193</v>
      </c>
      <c r="B26" s="8" t="s">
        <v>0</v>
      </c>
      <c r="C26" s="8" t="s">
        <v>432</v>
      </c>
      <c r="E26" s="8" t="s">
        <v>6</v>
      </c>
      <c r="F26" s="1">
        <v>23</v>
      </c>
      <c r="G26" s="8" t="s">
        <v>154</v>
      </c>
      <c r="J26" s="8" t="str">
        <f t="shared" si="1"/>
        <v xml:space="preserve">БКЗ-27 Канал 7  Исправность bool {1} </v>
      </c>
    </row>
    <row r="27" spans="1:10" x14ac:dyDescent="0.25">
      <c r="A27" s="8" t="s">
        <v>193</v>
      </c>
      <c r="B27" s="8" t="s">
        <v>0</v>
      </c>
      <c r="C27" s="8" t="s">
        <v>432</v>
      </c>
      <c r="E27" s="8" t="s">
        <v>7</v>
      </c>
      <c r="F27" s="1">
        <v>24</v>
      </c>
      <c r="G27" s="8" t="s">
        <v>153</v>
      </c>
      <c r="J27" s="8" t="str">
        <f t="shared" si="1"/>
        <v xml:space="preserve">БКЗ-27 Канал 7  Короткое замыкание bool {0} </v>
      </c>
    </row>
    <row r="28" spans="1:10" x14ac:dyDescent="0.25">
      <c r="A28" s="8" t="s">
        <v>193</v>
      </c>
      <c r="B28" s="8" t="s">
        <v>0</v>
      </c>
      <c r="C28" s="8" t="s">
        <v>432</v>
      </c>
      <c r="E28" s="8" t="s">
        <v>8</v>
      </c>
      <c r="F28" s="1">
        <v>25</v>
      </c>
      <c r="G28" s="8" t="s">
        <v>153</v>
      </c>
      <c r="J28" s="8" t="str">
        <f t="shared" si="1"/>
        <v xml:space="preserve">БКЗ-27 Канал 7  Перегрузка bool {0} </v>
      </c>
    </row>
    <row r="29" spans="1:10" x14ac:dyDescent="0.25">
      <c r="A29" s="8" t="s">
        <v>193</v>
      </c>
      <c r="B29" s="8" t="s">
        <v>0</v>
      </c>
      <c r="C29" s="8" t="s">
        <v>432</v>
      </c>
      <c r="E29" s="8" t="s">
        <v>9</v>
      </c>
      <c r="F29" s="1">
        <v>26</v>
      </c>
      <c r="G29" s="8" t="s">
        <v>153</v>
      </c>
      <c r="J29" s="8" t="str">
        <f t="shared" si="1"/>
        <v xml:space="preserve">БКЗ-27 Канал 7  Отказ выхода bool {0} </v>
      </c>
    </row>
    <row r="30" spans="1:10" x14ac:dyDescent="0.25">
      <c r="A30" s="8" t="s">
        <v>193</v>
      </c>
      <c r="B30" s="8" t="s">
        <v>0</v>
      </c>
      <c r="C30" s="8" t="s">
        <v>432</v>
      </c>
      <c r="E30" s="8" t="s">
        <v>10</v>
      </c>
      <c r="F30" s="1">
        <v>27</v>
      </c>
      <c r="G30" s="8" t="s">
        <v>153</v>
      </c>
      <c r="J30" s="8" t="str">
        <f t="shared" si="1"/>
        <v xml:space="preserve">БКЗ-27 Канал 7  Отказ нагрузки bool {0} </v>
      </c>
    </row>
    <row r="31" spans="1:10" x14ac:dyDescent="0.25">
      <c r="A31" s="8" t="s">
        <v>193</v>
      </c>
      <c r="B31" s="8" t="s">
        <v>0</v>
      </c>
      <c r="C31" s="8" t="s">
        <v>432</v>
      </c>
      <c r="E31" s="8" t="s">
        <v>12</v>
      </c>
      <c r="F31" s="1">
        <v>28</v>
      </c>
      <c r="G31" s="8" t="s">
        <v>152</v>
      </c>
      <c r="J31" s="8" t="str">
        <f t="shared" si="1"/>
        <v xml:space="preserve">БКЗ-27 Канал 7  Ток канала USHORT {0} </v>
      </c>
    </row>
    <row r="33" spans="1:10" x14ac:dyDescent="0.25">
      <c r="A33" s="8" t="s">
        <v>193</v>
      </c>
      <c r="B33" s="8" t="s">
        <v>0</v>
      </c>
      <c r="C33" s="8" t="s">
        <v>434</v>
      </c>
      <c r="E33" s="8" t="s">
        <v>98</v>
      </c>
      <c r="F33" s="1">
        <v>29</v>
      </c>
      <c r="G33" s="8" t="s">
        <v>435</v>
      </c>
      <c r="J33" s="8" t="str">
        <f t="shared" ref="J33:J40" si="2">CONCATENATE(B33," ",C33," ",D33," ",E33, " ", G33, " ")</f>
        <v xml:space="preserve">БКЗ-27 Канал 23  Номер USHORT {23} </v>
      </c>
    </row>
    <row r="34" spans="1:10" x14ac:dyDescent="0.25">
      <c r="A34" s="8" t="s">
        <v>193</v>
      </c>
      <c r="B34" s="8" t="s">
        <v>0</v>
      </c>
      <c r="C34" s="8" t="s">
        <v>434</v>
      </c>
      <c r="E34" s="8" t="s">
        <v>5</v>
      </c>
      <c r="F34" s="1">
        <v>30</v>
      </c>
      <c r="G34" s="8" t="s">
        <v>153</v>
      </c>
      <c r="J34" s="8" t="str">
        <f t="shared" si="2"/>
        <v xml:space="preserve">БКЗ-27 Канал 23  ВКЛ/ВЫКЛ bool {0} </v>
      </c>
    </row>
    <row r="35" spans="1:10" x14ac:dyDescent="0.25">
      <c r="A35" s="8" t="s">
        <v>193</v>
      </c>
      <c r="B35" s="8" t="s">
        <v>0</v>
      </c>
      <c r="C35" s="8" t="s">
        <v>434</v>
      </c>
      <c r="E35" s="8" t="s">
        <v>6</v>
      </c>
      <c r="F35" s="1">
        <v>31</v>
      </c>
      <c r="G35" s="8" t="s">
        <v>154</v>
      </c>
      <c r="J35" s="8" t="str">
        <f t="shared" si="2"/>
        <v xml:space="preserve">БКЗ-27 Канал 23  Исправность bool {1} </v>
      </c>
    </row>
    <row r="36" spans="1:10" x14ac:dyDescent="0.25">
      <c r="A36" s="8" t="s">
        <v>193</v>
      </c>
      <c r="B36" s="8" t="s">
        <v>0</v>
      </c>
      <c r="C36" s="8" t="s">
        <v>434</v>
      </c>
      <c r="E36" s="8" t="s">
        <v>7</v>
      </c>
      <c r="F36" s="1">
        <v>32</v>
      </c>
      <c r="G36" s="8" t="s">
        <v>153</v>
      </c>
      <c r="J36" s="8" t="str">
        <f t="shared" si="2"/>
        <v xml:space="preserve">БКЗ-27 Канал 23  Короткое замыкание bool {0} </v>
      </c>
    </row>
    <row r="37" spans="1:10" x14ac:dyDescent="0.25">
      <c r="A37" s="8" t="s">
        <v>193</v>
      </c>
      <c r="B37" s="8" t="s">
        <v>0</v>
      </c>
      <c r="C37" s="8" t="s">
        <v>434</v>
      </c>
      <c r="E37" s="8" t="s">
        <v>8</v>
      </c>
      <c r="F37" s="1">
        <v>33</v>
      </c>
      <c r="G37" s="8" t="s">
        <v>153</v>
      </c>
      <c r="J37" s="8" t="str">
        <f t="shared" si="2"/>
        <v xml:space="preserve">БКЗ-27 Канал 23  Перегрузка bool {0} </v>
      </c>
    </row>
    <row r="38" spans="1:10" x14ac:dyDescent="0.25">
      <c r="A38" s="8" t="s">
        <v>193</v>
      </c>
      <c r="B38" s="8" t="s">
        <v>0</v>
      </c>
      <c r="C38" s="8" t="s">
        <v>434</v>
      </c>
      <c r="E38" s="8" t="s">
        <v>9</v>
      </c>
      <c r="F38" s="1">
        <v>34</v>
      </c>
      <c r="G38" s="8" t="s">
        <v>153</v>
      </c>
      <c r="J38" s="8" t="str">
        <f t="shared" si="2"/>
        <v xml:space="preserve">БКЗ-27 Канал 23  Отказ выхода bool {0} </v>
      </c>
    </row>
    <row r="39" spans="1:10" x14ac:dyDescent="0.25">
      <c r="A39" s="8" t="s">
        <v>193</v>
      </c>
      <c r="B39" s="8" t="s">
        <v>0</v>
      </c>
      <c r="C39" s="8" t="s">
        <v>434</v>
      </c>
      <c r="E39" s="8" t="s">
        <v>10</v>
      </c>
      <c r="F39" s="1">
        <v>35</v>
      </c>
      <c r="G39" s="8" t="s">
        <v>153</v>
      </c>
      <c r="J39" s="8" t="str">
        <f t="shared" si="2"/>
        <v xml:space="preserve">БКЗ-27 Канал 23  Отказ нагрузки bool {0} </v>
      </c>
    </row>
    <row r="40" spans="1:10" x14ac:dyDescent="0.25">
      <c r="A40" s="8" t="s">
        <v>193</v>
      </c>
      <c r="B40" s="8" t="s">
        <v>0</v>
      </c>
      <c r="C40" s="8" t="s">
        <v>434</v>
      </c>
      <c r="E40" s="8" t="s">
        <v>12</v>
      </c>
      <c r="F40" s="1">
        <v>36</v>
      </c>
      <c r="G40" s="8" t="s">
        <v>152</v>
      </c>
      <c r="J40" s="8" t="str">
        <f t="shared" si="2"/>
        <v xml:space="preserve">БКЗ-27 Канал 23  Ток канала USHORT {0} </v>
      </c>
    </row>
    <row r="41" spans="1:10" x14ac:dyDescent="0.25">
      <c r="J41" s="8" t="str">
        <f t="shared" si="0"/>
        <v xml:space="preserve">     </v>
      </c>
    </row>
    <row r="42" spans="1:10" x14ac:dyDescent="0.25">
      <c r="A42" s="8" t="s">
        <v>193</v>
      </c>
      <c r="B42" s="8" t="s">
        <v>0</v>
      </c>
      <c r="C42" s="8" t="s">
        <v>97</v>
      </c>
      <c r="E42" s="8" t="s">
        <v>98</v>
      </c>
      <c r="F42" s="1">
        <v>38</v>
      </c>
      <c r="G42" s="8" t="s">
        <v>100</v>
      </c>
      <c r="J42" s="8" t="str">
        <f t="shared" si="0"/>
        <v xml:space="preserve">БКЗ-27 Канал 28  Номер USHORT {28} </v>
      </c>
    </row>
    <row r="43" spans="1:10" x14ac:dyDescent="0.25">
      <c r="A43" s="8" t="s">
        <v>193</v>
      </c>
      <c r="B43" s="8" t="s">
        <v>0</v>
      </c>
      <c r="C43" s="8" t="s">
        <v>97</v>
      </c>
      <c r="E43" s="8" t="s">
        <v>5</v>
      </c>
      <c r="F43" s="1">
        <v>39</v>
      </c>
      <c r="G43" s="8" t="s">
        <v>153</v>
      </c>
      <c r="J43" s="8" t="str">
        <f t="shared" si="0"/>
        <v xml:space="preserve">БКЗ-27 Канал 28  ВКЛ/ВЫКЛ bool {0} </v>
      </c>
    </row>
    <row r="44" spans="1:10" x14ac:dyDescent="0.25">
      <c r="A44" s="8" t="s">
        <v>193</v>
      </c>
      <c r="B44" s="8" t="s">
        <v>0</v>
      </c>
      <c r="C44" s="8" t="s">
        <v>97</v>
      </c>
      <c r="E44" s="8" t="s">
        <v>6</v>
      </c>
      <c r="F44" s="1">
        <v>40</v>
      </c>
      <c r="G44" s="8" t="s">
        <v>154</v>
      </c>
      <c r="J44" s="8" t="str">
        <f t="shared" si="0"/>
        <v xml:space="preserve">БКЗ-27 Канал 28  Исправность bool {1} </v>
      </c>
    </row>
    <row r="45" spans="1:10" x14ac:dyDescent="0.25">
      <c r="A45" s="8" t="s">
        <v>193</v>
      </c>
      <c r="B45" s="8" t="s">
        <v>0</v>
      </c>
      <c r="C45" s="8" t="s">
        <v>97</v>
      </c>
      <c r="E45" s="8" t="s">
        <v>7</v>
      </c>
      <c r="F45" s="1">
        <v>41</v>
      </c>
      <c r="G45" s="8" t="s">
        <v>153</v>
      </c>
      <c r="J45" s="8" t="str">
        <f t="shared" si="0"/>
        <v xml:space="preserve">БКЗ-27 Канал 28  Короткое замыкание bool {0} </v>
      </c>
    </row>
    <row r="46" spans="1:10" x14ac:dyDescent="0.25">
      <c r="A46" s="8" t="s">
        <v>193</v>
      </c>
      <c r="B46" s="8" t="s">
        <v>0</v>
      </c>
      <c r="C46" s="8" t="s">
        <v>97</v>
      </c>
      <c r="E46" s="8" t="s">
        <v>8</v>
      </c>
      <c r="F46" s="1">
        <v>42</v>
      </c>
      <c r="G46" s="8" t="s">
        <v>153</v>
      </c>
      <c r="J46" s="8" t="str">
        <f t="shared" si="0"/>
        <v xml:space="preserve">БКЗ-27 Канал 28  Перегрузка bool {0} </v>
      </c>
    </row>
    <row r="47" spans="1:10" x14ac:dyDescent="0.25">
      <c r="A47" s="8" t="s">
        <v>193</v>
      </c>
      <c r="B47" s="8" t="s">
        <v>0</v>
      </c>
      <c r="C47" s="8" t="s">
        <v>97</v>
      </c>
      <c r="E47" s="8" t="s">
        <v>9</v>
      </c>
      <c r="F47" s="1">
        <v>43</v>
      </c>
      <c r="G47" s="8" t="s">
        <v>153</v>
      </c>
      <c r="J47" s="8" t="str">
        <f t="shared" si="0"/>
        <v xml:space="preserve">БКЗ-27 Канал 28  Отказ выхода bool {0} </v>
      </c>
    </row>
    <row r="48" spans="1:10" x14ac:dyDescent="0.25">
      <c r="A48" s="8" t="s">
        <v>193</v>
      </c>
      <c r="B48" s="8" t="s">
        <v>0</v>
      </c>
      <c r="C48" s="8" t="s">
        <v>97</v>
      </c>
      <c r="E48" s="8" t="s">
        <v>10</v>
      </c>
      <c r="F48" s="1">
        <v>44</v>
      </c>
      <c r="G48" s="8" t="s">
        <v>153</v>
      </c>
      <c r="J48" s="8" t="str">
        <f t="shared" si="0"/>
        <v xml:space="preserve">БКЗ-27 Канал 28  Отказ нагрузки bool {0} </v>
      </c>
    </row>
    <row r="49" spans="1:10" x14ac:dyDescent="0.25">
      <c r="A49" s="8" t="s">
        <v>193</v>
      </c>
      <c r="B49" s="8" t="s">
        <v>0</v>
      </c>
      <c r="C49" s="8" t="s">
        <v>97</v>
      </c>
      <c r="E49" s="8" t="s">
        <v>12</v>
      </c>
      <c r="F49" s="1">
        <v>45</v>
      </c>
      <c r="G49" s="8" t="s">
        <v>152</v>
      </c>
      <c r="J49" s="8" t="str">
        <f t="shared" si="0"/>
        <v xml:space="preserve">БКЗ-27 Канал 28  Ток канала USHORT {0} </v>
      </c>
    </row>
    <row r="50" spans="1:10" x14ac:dyDescent="0.25">
      <c r="J50" s="8" t="str">
        <f t="shared" si="0"/>
        <v xml:space="preserve">     </v>
      </c>
    </row>
    <row r="51" spans="1:10" x14ac:dyDescent="0.25">
      <c r="J51" s="8" t="str">
        <f t="shared" si="0"/>
        <v xml:space="preserve">     </v>
      </c>
    </row>
    <row r="52" spans="1:10" ht="45" x14ac:dyDescent="0.25">
      <c r="A52" s="8" t="s">
        <v>193</v>
      </c>
      <c r="B52" s="8" t="s">
        <v>0</v>
      </c>
      <c r="E52" s="8" t="s">
        <v>155</v>
      </c>
      <c r="F52" s="1">
        <v>48</v>
      </c>
      <c r="G52" s="8" t="s">
        <v>457</v>
      </c>
      <c r="I52" s="13" t="s">
        <v>436</v>
      </c>
      <c r="J52" s="8" t="str">
        <f t="shared" ref="J52:J68" si="3">CONCATENATE(B52," ",C52," ",D52," ",E52, " ", G52, " ")</f>
        <v xml:space="preserve">БКЗ-27   ВКЛ/ВЫКЛ инфо пер-й Исходящий_кадр </v>
      </c>
    </row>
    <row r="53" spans="1:10" ht="45" x14ac:dyDescent="0.25">
      <c r="A53" s="8" t="s">
        <v>193</v>
      </c>
      <c r="B53" s="8" t="s">
        <v>0</v>
      </c>
      <c r="E53" s="8" t="s">
        <v>156</v>
      </c>
      <c r="F53" s="1">
        <v>49</v>
      </c>
      <c r="G53" s="8" t="s">
        <v>457</v>
      </c>
      <c r="I53" s="13" t="s">
        <v>437</v>
      </c>
      <c r="J53" s="8" t="str">
        <f t="shared" si="3"/>
        <v xml:space="preserve">БКЗ-27   ВКЛ/ВЫКЛ инфо апер-й Исходящий_кадр </v>
      </c>
    </row>
    <row r="54" spans="1:10" ht="45" x14ac:dyDescent="0.25">
      <c r="A54" s="8" t="s">
        <v>193</v>
      </c>
      <c r="B54" s="8" t="s">
        <v>0</v>
      </c>
      <c r="E54" s="8" t="s">
        <v>157</v>
      </c>
      <c r="F54" s="1">
        <v>50</v>
      </c>
      <c r="G54" s="8" t="s">
        <v>458</v>
      </c>
      <c r="I54" s="13" t="s">
        <v>438</v>
      </c>
      <c r="J54" s="8" t="str">
        <f t="shared" si="3"/>
        <v xml:space="preserve">БКЗ-27   ВКЛ/ВЫКЛ упр пер-й Входящий_кадр </v>
      </c>
    </row>
    <row r="55" spans="1:10" ht="45" x14ac:dyDescent="0.25">
      <c r="A55" s="8" t="s">
        <v>193</v>
      </c>
      <c r="B55" s="8" t="s">
        <v>0</v>
      </c>
      <c r="E55" s="8" t="s">
        <v>158</v>
      </c>
      <c r="F55" s="1">
        <v>51</v>
      </c>
      <c r="G55" s="8" t="s">
        <v>458</v>
      </c>
      <c r="I55" s="13" t="s">
        <v>439</v>
      </c>
      <c r="J55" s="8" t="str">
        <f t="shared" si="3"/>
        <v xml:space="preserve">БКЗ-27   ВКЛ/ВЫКЛ упр апер-й Входящий_кадр </v>
      </c>
    </row>
    <row r="56" spans="1:10" ht="60" x14ac:dyDescent="0.25">
      <c r="A56" s="8" t="s">
        <v>193</v>
      </c>
      <c r="B56" s="8" t="s">
        <v>0</v>
      </c>
      <c r="E56" s="8" t="s">
        <v>139</v>
      </c>
      <c r="F56" s="1">
        <v>52</v>
      </c>
      <c r="G56" s="8" t="s">
        <v>458</v>
      </c>
      <c r="H56" s="7" t="s">
        <v>146</v>
      </c>
      <c r="I56" s="13" t="s">
        <v>218</v>
      </c>
      <c r="J56" s="8" t="str">
        <f t="shared" si="3"/>
        <v xml:space="preserve">БКЗ-27   Управление каналом Входящий_кадр </v>
      </c>
    </row>
    <row r="57" spans="1:10" ht="60" x14ac:dyDescent="0.25">
      <c r="A57" s="8" t="s">
        <v>193</v>
      </c>
      <c r="B57" s="8" t="s">
        <v>0</v>
      </c>
      <c r="E57" s="8" t="s">
        <v>174</v>
      </c>
      <c r="F57" s="1">
        <v>53</v>
      </c>
      <c r="G57" s="8" t="s">
        <v>458</v>
      </c>
      <c r="H57" s="7" t="s">
        <v>146</v>
      </c>
      <c r="I57" s="13" t="s">
        <v>219</v>
      </c>
      <c r="J57" s="8" t="str">
        <f t="shared" si="3"/>
        <v xml:space="preserve">БКЗ-27   Управление каналом широковещательный Входящий_кадр </v>
      </c>
    </row>
    <row r="58" spans="1:10" ht="45" x14ac:dyDescent="0.25">
      <c r="A58" s="8" t="s">
        <v>193</v>
      </c>
      <c r="B58" s="8" t="s">
        <v>0</v>
      </c>
      <c r="E58" s="8" t="s">
        <v>159</v>
      </c>
      <c r="F58" s="1">
        <v>54</v>
      </c>
      <c r="G58" s="8" t="s">
        <v>457</v>
      </c>
      <c r="I58" s="13" t="s">
        <v>440</v>
      </c>
      <c r="J58" s="8" t="str">
        <f t="shared" si="3"/>
        <v xml:space="preserve">БКЗ-27   КЗ инфо пер-й Исходящий_кадр </v>
      </c>
    </row>
    <row r="59" spans="1:10" ht="45" x14ac:dyDescent="0.25">
      <c r="A59" s="8" t="s">
        <v>193</v>
      </c>
      <c r="B59" s="8" t="s">
        <v>0</v>
      </c>
      <c r="E59" s="8" t="s">
        <v>160</v>
      </c>
      <c r="F59" s="1">
        <v>55</v>
      </c>
      <c r="G59" s="8" t="s">
        <v>457</v>
      </c>
      <c r="I59" s="13" t="s">
        <v>441</v>
      </c>
      <c r="J59" s="8" t="str">
        <f t="shared" si="3"/>
        <v xml:space="preserve">БКЗ-27   КЗ инфо апер-й Исходящий_кадр </v>
      </c>
    </row>
    <row r="60" spans="1:10" ht="45" x14ac:dyDescent="0.25">
      <c r="A60" s="8" t="s">
        <v>193</v>
      </c>
      <c r="B60" s="8" t="s">
        <v>0</v>
      </c>
      <c r="E60" s="8" t="s">
        <v>161</v>
      </c>
      <c r="F60" s="1">
        <v>56</v>
      </c>
      <c r="G60" s="8" t="s">
        <v>458</v>
      </c>
      <c r="H60" s="7" t="s">
        <v>442</v>
      </c>
      <c r="I60" s="13" t="s">
        <v>223</v>
      </c>
      <c r="J60" s="8" t="str">
        <f t="shared" si="3"/>
        <v xml:space="preserve">БКЗ-27   КЗ сброс пер-й Входящий_кадр </v>
      </c>
    </row>
    <row r="61" spans="1:10" ht="45" x14ac:dyDescent="0.25">
      <c r="A61" s="8" t="s">
        <v>193</v>
      </c>
      <c r="B61" s="8" t="s">
        <v>0</v>
      </c>
      <c r="E61" s="8" t="s">
        <v>162</v>
      </c>
      <c r="F61" s="1">
        <v>57</v>
      </c>
      <c r="G61" s="8" t="s">
        <v>458</v>
      </c>
      <c r="H61" s="7" t="s">
        <v>442</v>
      </c>
      <c r="I61" s="13" t="s">
        <v>224</v>
      </c>
      <c r="J61" s="8" t="str">
        <f t="shared" si="3"/>
        <v xml:space="preserve">БКЗ-27   КЗ сброс апер-й Входящий_кадр </v>
      </c>
    </row>
    <row r="62" spans="1:10" ht="45" x14ac:dyDescent="0.25">
      <c r="A62" s="8" t="s">
        <v>193</v>
      </c>
      <c r="B62" s="8" t="s">
        <v>0</v>
      </c>
      <c r="E62" s="8" t="s">
        <v>132</v>
      </c>
      <c r="F62" s="1">
        <v>58</v>
      </c>
      <c r="G62" s="8" t="s">
        <v>457</v>
      </c>
      <c r="I62" s="13" t="s">
        <v>443</v>
      </c>
      <c r="J62" s="8" t="str">
        <f t="shared" si="3"/>
        <v xml:space="preserve">БКЗ-27   Исправность все периодический Исходящий_кадр </v>
      </c>
    </row>
    <row r="63" spans="1:10" ht="45" x14ac:dyDescent="0.25">
      <c r="A63" s="8" t="s">
        <v>193</v>
      </c>
      <c r="B63" s="8" t="s">
        <v>0</v>
      </c>
      <c r="E63" s="8" t="s">
        <v>133</v>
      </c>
      <c r="F63" s="1">
        <v>59</v>
      </c>
      <c r="G63" s="8" t="s">
        <v>457</v>
      </c>
      <c r="I63" s="13" t="s">
        <v>444</v>
      </c>
      <c r="J63" s="8" t="str">
        <f t="shared" si="3"/>
        <v xml:space="preserve">БКЗ-27   Перегрузка все периодический Исходящий_кадр </v>
      </c>
    </row>
    <row r="64" spans="1:10" ht="45" x14ac:dyDescent="0.25">
      <c r="A64" s="8" t="s">
        <v>193</v>
      </c>
      <c r="B64" s="8" t="s">
        <v>0</v>
      </c>
      <c r="E64" s="8" t="s">
        <v>136</v>
      </c>
      <c r="F64" s="1">
        <v>60</v>
      </c>
      <c r="G64" s="8" t="s">
        <v>457</v>
      </c>
      <c r="I64" s="13" t="s">
        <v>445</v>
      </c>
      <c r="J64" s="8" t="str">
        <f t="shared" si="3"/>
        <v xml:space="preserve">БКЗ-27   Перегрузка все апериодический Исходящий_кадр </v>
      </c>
    </row>
    <row r="65" spans="1:10" ht="45" x14ac:dyDescent="0.25">
      <c r="A65" s="8" t="s">
        <v>193</v>
      </c>
      <c r="B65" s="8" t="s">
        <v>0</v>
      </c>
      <c r="E65" s="8" t="s">
        <v>134</v>
      </c>
      <c r="F65" s="1">
        <v>61</v>
      </c>
      <c r="G65" s="8" t="s">
        <v>457</v>
      </c>
      <c r="I65" s="13" t="s">
        <v>446</v>
      </c>
      <c r="J65" s="8" t="str">
        <f t="shared" si="3"/>
        <v xml:space="preserve">БКЗ-27   Отказ выхода все периодический Исходящий_кадр </v>
      </c>
    </row>
    <row r="66" spans="1:10" ht="45" x14ac:dyDescent="0.25">
      <c r="A66" s="8" t="s">
        <v>193</v>
      </c>
      <c r="B66" s="8" t="s">
        <v>0</v>
      </c>
      <c r="E66" s="8" t="s">
        <v>137</v>
      </c>
      <c r="F66" s="1">
        <v>62</v>
      </c>
      <c r="G66" s="8" t="s">
        <v>457</v>
      </c>
      <c r="I66" s="13" t="s">
        <v>447</v>
      </c>
      <c r="J66" s="8" t="str">
        <f t="shared" si="3"/>
        <v xml:space="preserve">БКЗ-27   Отказ выхода все апериодический Исходящий_кадр </v>
      </c>
    </row>
    <row r="67" spans="1:10" ht="45" x14ac:dyDescent="0.25">
      <c r="A67" s="8" t="s">
        <v>193</v>
      </c>
      <c r="B67" s="8" t="s">
        <v>0</v>
      </c>
      <c r="E67" s="8" t="s">
        <v>135</v>
      </c>
      <c r="F67" s="1">
        <v>63</v>
      </c>
      <c r="G67" s="8" t="s">
        <v>457</v>
      </c>
      <c r="I67" s="13" t="s">
        <v>448</v>
      </c>
      <c r="J67" s="8" t="str">
        <f t="shared" si="3"/>
        <v xml:space="preserve">БКЗ-27   Отказ нагрузки все периодический Исходящий_кадр </v>
      </c>
    </row>
    <row r="68" spans="1:10" ht="45" x14ac:dyDescent="0.25">
      <c r="A68" s="8" t="s">
        <v>193</v>
      </c>
      <c r="B68" s="8" t="s">
        <v>0</v>
      </c>
      <c r="E68" s="8" t="s">
        <v>138</v>
      </c>
      <c r="F68" s="1">
        <v>64</v>
      </c>
      <c r="G68" s="8" t="s">
        <v>457</v>
      </c>
      <c r="I68" s="13" t="s">
        <v>449</v>
      </c>
      <c r="J68" s="8" t="str">
        <f t="shared" si="3"/>
        <v xml:space="preserve">БКЗ-27   Отказ нагрузки все апериодический Исходящий_кадр 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pane ySplit="1" topLeftCell="A62" activePane="bottomLeft" state="frozen"/>
      <selection pane="bottomLeft" activeCell="F81" sqref="F81"/>
    </sheetView>
  </sheetViews>
  <sheetFormatPr defaultRowHeight="15" x14ac:dyDescent="0.25"/>
  <cols>
    <col min="1" max="1" width="13.5703125" customWidth="1"/>
    <col min="2" max="2" width="5.42578125" style="1" customWidth="1"/>
    <col min="3" max="3" width="68.28515625" customWidth="1"/>
    <col min="4" max="4" width="12" customWidth="1"/>
    <col min="5" max="5" width="67.42578125" customWidth="1"/>
    <col min="6" max="6" width="69.7109375" customWidth="1"/>
  </cols>
  <sheetData>
    <row r="1" spans="1:8" ht="30" x14ac:dyDescent="0.25">
      <c r="A1" s="23" t="s">
        <v>179</v>
      </c>
      <c r="B1" s="2" t="s">
        <v>196</v>
      </c>
      <c r="C1" s="2" t="s">
        <v>199</v>
      </c>
      <c r="D1" s="2" t="s">
        <v>207</v>
      </c>
      <c r="E1" s="2" t="s">
        <v>200</v>
      </c>
      <c r="F1" s="2" t="s">
        <v>201</v>
      </c>
      <c r="G1" s="2" t="s">
        <v>430</v>
      </c>
      <c r="H1" s="2" t="s">
        <v>431</v>
      </c>
    </row>
    <row r="2" spans="1:8" x14ac:dyDescent="0.25">
      <c r="A2" s="7" t="s">
        <v>452</v>
      </c>
      <c r="B2" s="1">
        <v>1</v>
      </c>
      <c r="C2" t="str">
        <f>INDEX('#П БКЗ внеш'!A$1:R$1018,
MATCH('#В БКЗ внеш'!B2, '#П БКЗ внеш'!F:F, 0),
10)</f>
        <v xml:space="preserve">БКЗ-27   Заводской номер ULONG {0} </v>
      </c>
      <c r="D2" s="1"/>
    </row>
    <row r="4" spans="1:8" x14ac:dyDescent="0.25">
      <c r="A4" t="s">
        <v>197</v>
      </c>
      <c r="B4" s="1">
        <v>1</v>
      </c>
      <c r="C4" t="str">
        <f>INDEX('#П БКЗ внеш'!A$1:R$1018,
MATCH('#В БКЗ внеш'!B4, '#П БКЗ внеш'!F:F, 0),
10)</f>
        <v xml:space="preserve">БКЗ-27   Заводской номер ULONG {0} </v>
      </c>
      <c r="D4" t="s">
        <v>178</v>
      </c>
      <c r="E4" s="8" t="s">
        <v>118</v>
      </c>
      <c r="F4" s="8" t="s">
        <v>211</v>
      </c>
    </row>
    <row r="5" spans="1:8" x14ac:dyDescent="0.25">
      <c r="A5" t="s">
        <v>197</v>
      </c>
      <c r="B5" s="1">
        <v>2</v>
      </c>
      <c r="C5" t="str">
        <f>INDEX('#П БКЗ внеш'!A$1:R$1018,
MATCH('#В БКЗ внеш'!B5, '#П БКЗ внеш'!F:F, 0),
10)</f>
        <v xml:space="preserve">БКЗ-27   Версия ПО ULONG {0} </v>
      </c>
      <c r="D5" t="s">
        <v>178</v>
      </c>
      <c r="E5" s="8" t="s">
        <v>118</v>
      </c>
      <c r="F5" s="8" t="s">
        <v>213</v>
      </c>
    </row>
    <row r="6" spans="1:8" x14ac:dyDescent="0.25">
      <c r="A6" t="s">
        <v>197</v>
      </c>
      <c r="B6" s="1">
        <v>3</v>
      </c>
      <c r="C6" t="str">
        <f>INDEX('#П БКЗ внеш'!A$1:R$1018,
MATCH('#В БКЗ внеш'!B6, '#П БКЗ внеш'!F:F, 0),
10)</f>
        <v xml:space="preserve">БКЗ-27   Наработка ULONG {0} </v>
      </c>
      <c r="D6" t="s">
        <v>178</v>
      </c>
      <c r="E6" s="8" t="s">
        <v>118</v>
      </c>
      <c r="F6" s="8" t="s">
        <v>211</v>
      </c>
    </row>
    <row r="7" spans="1:8" ht="60" x14ac:dyDescent="0.25">
      <c r="A7" t="s">
        <v>197</v>
      </c>
      <c r="B7" s="1">
        <v>4</v>
      </c>
      <c r="C7" t="str">
        <f>INDEX('#П БКЗ внеш'!A$1:R$1018,
MATCH('#В БКЗ внеш'!B7, '#П БКЗ внеш'!F:F, 0),
10)</f>
        <v xml:space="preserve">БКЗ-27   Состояние устройства USHORT {0} </v>
      </c>
      <c r="D7" t="s">
        <v>178</v>
      </c>
      <c r="E7" s="7" t="s">
        <v>129</v>
      </c>
      <c r="F7" s="7" t="s">
        <v>212</v>
      </c>
    </row>
    <row r="8" spans="1:8" x14ac:dyDescent="0.25">
      <c r="A8" t="s">
        <v>197</v>
      </c>
      <c r="B8" s="1">
        <v>5</v>
      </c>
      <c r="C8" t="str">
        <f>INDEX('#П БКЗ внеш'!A$1:R$1018,
MATCH('#В БКЗ внеш'!B8, '#П БКЗ внеш'!F:F, 0),
10)</f>
        <v xml:space="preserve">БКЗ-27   Отказ Uвх bool {0} </v>
      </c>
      <c r="D8" t="s">
        <v>178</v>
      </c>
      <c r="E8" s="8" t="s">
        <v>118</v>
      </c>
      <c r="F8" s="8" t="s">
        <v>108</v>
      </c>
    </row>
    <row r="9" spans="1:8" x14ac:dyDescent="0.25">
      <c r="A9" t="s">
        <v>197</v>
      </c>
      <c r="B9" s="1">
        <v>6</v>
      </c>
      <c r="C9" t="str">
        <f>INDEX('#П БКЗ внеш'!A$1:R$1018,
MATCH('#В БКЗ внеш'!B9, '#П БКЗ внеш'!F:F, 0),
10)</f>
        <v xml:space="preserve">БКЗ-27   Состояние устройства периодическое Исходящий_кадр </v>
      </c>
      <c r="D9" t="s">
        <v>178</v>
      </c>
      <c r="E9" s="8"/>
      <c r="F9" s="8"/>
    </row>
    <row r="10" spans="1:8" x14ac:dyDescent="0.25">
      <c r="A10" t="s">
        <v>197</v>
      </c>
      <c r="B10" s="1">
        <v>7</v>
      </c>
      <c r="C10" t="str">
        <f>INDEX('#П БКЗ внеш'!A$1:R$1018,
MATCH('#В БКЗ внеш'!B10, '#П БКЗ внеш'!F:F, 0),
10)</f>
        <v xml:space="preserve">БКЗ-27   Состояние устройства апериодическое Исходящий_кадр </v>
      </c>
      <c r="D10" t="s">
        <v>178</v>
      </c>
      <c r="E10" s="8"/>
      <c r="F10" s="8" t="s">
        <v>150</v>
      </c>
    </row>
    <row r="11" spans="1:8" x14ac:dyDescent="0.25">
      <c r="A11" t="s">
        <v>197</v>
      </c>
      <c r="B11" s="1">
        <v>8</v>
      </c>
      <c r="C11" t="str">
        <f>INDEX('#П БКЗ внеш'!A$1:R$1018,
MATCH('#В БКЗ внеш'!B11, '#П БКЗ внеш'!F:F, 0),
10)</f>
        <v xml:space="preserve">БКЗ-27   Ток канала запрос Входящий_кадр </v>
      </c>
      <c r="D11" t="s">
        <v>178</v>
      </c>
      <c r="E11" s="8"/>
      <c r="F11" s="7"/>
    </row>
    <row r="12" spans="1:8" x14ac:dyDescent="0.25">
      <c r="A12" t="s">
        <v>197</v>
      </c>
      <c r="B12" s="1">
        <v>9</v>
      </c>
      <c r="C12" t="str">
        <f>INDEX('#П БКЗ внеш'!A$1:R$1018,
MATCH('#В БКЗ внеш'!B12, '#П БКЗ внеш'!F:F, 0),
10)</f>
        <v xml:space="preserve">БКЗ-27   Ток канала ответ Исходящий_кадр </v>
      </c>
      <c r="D12" t="s">
        <v>178</v>
      </c>
      <c r="E12" s="8"/>
      <c r="F12" s="7"/>
    </row>
    <row r="13" spans="1:8" ht="75" x14ac:dyDescent="0.25">
      <c r="A13" t="s">
        <v>197</v>
      </c>
      <c r="B13" s="1">
        <v>10</v>
      </c>
      <c r="C13" t="str">
        <f>INDEX('#П БКЗ внеш'!A$1:R$1018,
MATCH('#В БКЗ внеш'!B13, '#П БКЗ внеш'!F:F, 0),
10)</f>
        <v xml:space="preserve">БКЗ-27   Данные об изделии запрос Входящий_кадр </v>
      </c>
      <c r="D13" t="s">
        <v>178</v>
      </c>
      <c r="E13" s="8" t="s">
        <v>130</v>
      </c>
      <c r="F13" s="7" t="s">
        <v>131</v>
      </c>
    </row>
    <row r="14" spans="1:8" x14ac:dyDescent="0.25">
      <c r="A14" t="s">
        <v>197</v>
      </c>
      <c r="B14" s="1">
        <v>11</v>
      </c>
      <c r="C14" t="str">
        <f>INDEX('#П БКЗ внеш'!A$1:R$1018,
MATCH('#В БКЗ внеш'!B14, '#П БКЗ внеш'!F:F, 0),
10)</f>
        <v xml:space="preserve">БКЗ-27   Данные об изделии ответ Исходящий_кадр </v>
      </c>
      <c r="D14" t="s">
        <v>178</v>
      </c>
      <c r="E14" s="8"/>
      <c r="F14" s="7"/>
    </row>
    <row r="15" spans="1:8" x14ac:dyDescent="0.25">
      <c r="E15" s="8"/>
      <c r="F15" s="7"/>
    </row>
    <row r="16" spans="1:8" x14ac:dyDescent="0.25">
      <c r="A16" t="s">
        <v>197</v>
      </c>
      <c r="B16" s="1">
        <v>13</v>
      </c>
      <c r="C16" t="str">
        <f>INDEX('#П БКЗ внеш'!A$1:R$1018,
MATCH('#В БКЗ внеш'!B16, '#П БКЗ внеш'!F:F, 0),
10)</f>
        <v xml:space="preserve">БКЗ-27 Канал 1  Номер USHORT {1} </v>
      </c>
      <c r="D16" t="s">
        <v>178</v>
      </c>
      <c r="E16" s="8" t="s">
        <v>118</v>
      </c>
      <c r="F16" s="8"/>
      <c r="G16" t="s">
        <v>450</v>
      </c>
    </row>
    <row r="17" spans="1:7" x14ac:dyDescent="0.25">
      <c r="A17" t="s">
        <v>197</v>
      </c>
      <c r="B17" s="1">
        <v>14</v>
      </c>
      <c r="C17" t="str">
        <f>INDEX('#П БКЗ внеш'!A$1:R$1018,
MATCH('#В БКЗ внеш'!B17, '#П БКЗ внеш'!F:F, 0),
10)</f>
        <v xml:space="preserve">БКЗ-27 Канал 1  ВКЛ/ВЫКЛ bool {0} </v>
      </c>
      <c r="D17" t="s">
        <v>178</v>
      </c>
      <c r="E17" s="8" t="s">
        <v>118</v>
      </c>
      <c r="F17" s="7" t="s">
        <v>210</v>
      </c>
      <c r="G17" t="s">
        <v>450</v>
      </c>
    </row>
    <row r="18" spans="1:7" x14ac:dyDescent="0.25">
      <c r="A18" t="s">
        <v>197</v>
      </c>
      <c r="B18" s="1">
        <v>15</v>
      </c>
      <c r="C18" t="str">
        <f>INDEX('#П БКЗ внеш'!A$1:R$1018,
MATCH('#В БКЗ внеш'!B18, '#П БКЗ внеш'!F:F, 0),
10)</f>
        <v xml:space="preserve">БКЗ-27 Канал 1  Исправность bool {1} </v>
      </c>
      <c r="D18" t="s">
        <v>178</v>
      </c>
      <c r="E18" s="8" t="s">
        <v>118</v>
      </c>
      <c r="F18" s="7" t="s">
        <v>210</v>
      </c>
      <c r="G18" t="s">
        <v>450</v>
      </c>
    </row>
    <row r="19" spans="1:7" x14ac:dyDescent="0.25">
      <c r="A19" t="s">
        <v>197</v>
      </c>
      <c r="B19" s="1">
        <v>16</v>
      </c>
      <c r="C19" t="str">
        <f>INDEX('#П БКЗ внеш'!A$1:R$1018,
MATCH('#В БКЗ внеш'!B19, '#П БКЗ внеш'!F:F, 0),
10)</f>
        <v xml:space="preserve">БКЗ-27 Канал 1  Короткое замыкание bool {0} </v>
      </c>
      <c r="D19" t="s">
        <v>178</v>
      </c>
      <c r="E19" s="8" t="s">
        <v>118</v>
      </c>
      <c r="F19" s="7" t="s">
        <v>210</v>
      </c>
      <c r="G19" t="s">
        <v>450</v>
      </c>
    </row>
    <row r="20" spans="1:7" x14ac:dyDescent="0.25">
      <c r="A20" t="s">
        <v>197</v>
      </c>
      <c r="B20" s="1">
        <v>17</v>
      </c>
      <c r="C20" t="str">
        <f>INDEX('#П БКЗ внеш'!A$1:R$1018,
MATCH('#В БКЗ внеш'!B20, '#П БКЗ внеш'!F:F, 0),
10)</f>
        <v xml:space="preserve">БКЗ-27 Канал 1  Перегрузка bool {0} </v>
      </c>
      <c r="D20" t="s">
        <v>178</v>
      </c>
      <c r="E20" s="8" t="s">
        <v>118</v>
      </c>
      <c r="F20" s="7" t="s">
        <v>210</v>
      </c>
      <c r="G20" t="s">
        <v>450</v>
      </c>
    </row>
    <row r="21" spans="1:7" x14ac:dyDescent="0.25">
      <c r="A21" t="s">
        <v>197</v>
      </c>
      <c r="B21" s="1">
        <v>18</v>
      </c>
      <c r="C21" t="str">
        <f>INDEX('#П БКЗ внеш'!A$1:R$1018,
MATCH('#В БКЗ внеш'!B21, '#П БКЗ внеш'!F:F, 0),
10)</f>
        <v xml:space="preserve">БКЗ-27 Канал 1  Отказ выхода bool {0} </v>
      </c>
      <c r="D21" t="s">
        <v>178</v>
      </c>
      <c r="E21" s="8" t="s">
        <v>118</v>
      </c>
      <c r="F21" s="7" t="s">
        <v>210</v>
      </c>
      <c r="G21" t="s">
        <v>450</v>
      </c>
    </row>
    <row r="22" spans="1:7" x14ac:dyDescent="0.25">
      <c r="A22" t="s">
        <v>197</v>
      </c>
      <c r="B22" s="1">
        <v>19</v>
      </c>
      <c r="C22" t="str">
        <f>INDEX('#П БКЗ внеш'!A$1:R$1018,
MATCH('#В БКЗ внеш'!B22, '#П БКЗ внеш'!F:F, 0),
10)</f>
        <v xml:space="preserve">БКЗ-27 Канал 1  Отказ нагрузки bool {0} </v>
      </c>
      <c r="D22" t="s">
        <v>178</v>
      </c>
      <c r="E22" s="8" t="s">
        <v>118</v>
      </c>
      <c r="F22" s="7" t="s">
        <v>210</v>
      </c>
      <c r="G22" t="s">
        <v>450</v>
      </c>
    </row>
    <row r="23" spans="1:7" x14ac:dyDescent="0.25">
      <c r="A23" t="s">
        <v>197</v>
      </c>
      <c r="B23" s="1">
        <v>20</v>
      </c>
      <c r="C23" t="str">
        <f>INDEX('#П БКЗ внеш'!A$1:R$1018,
MATCH('#В БКЗ внеш'!B23, '#П БКЗ внеш'!F:F, 0),
10)</f>
        <v xml:space="preserve">БКЗ-27 Канал 1  Ток канала USHORT {0} </v>
      </c>
      <c r="D23" t="s">
        <v>178</v>
      </c>
      <c r="E23" s="8" t="s">
        <v>118</v>
      </c>
      <c r="F23" s="8" t="s">
        <v>211</v>
      </c>
      <c r="G23" t="s">
        <v>450</v>
      </c>
    </row>
    <row r="24" spans="1:7" x14ac:dyDescent="0.25">
      <c r="E24" s="8"/>
      <c r="F24" s="7"/>
    </row>
    <row r="25" spans="1:7" x14ac:dyDescent="0.25">
      <c r="A25" t="s">
        <v>197</v>
      </c>
      <c r="B25" s="1">
        <v>21</v>
      </c>
      <c r="C25" t="str">
        <f>INDEX('#П БКЗ внеш'!A$1:R$1018,
MATCH('#В БКЗ внеш'!B25, '#П БКЗ внеш'!F:F, 0),
10)</f>
        <v xml:space="preserve">БКЗ-27 Канал 7  Номер USHORT {7} </v>
      </c>
      <c r="D25" t="s">
        <v>178</v>
      </c>
      <c r="E25" s="8" t="s">
        <v>118</v>
      </c>
      <c r="F25" s="8"/>
      <c r="G25" t="s">
        <v>450</v>
      </c>
    </row>
    <row r="26" spans="1:7" x14ac:dyDescent="0.25">
      <c r="A26" t="s">
        <v>197</v>
      </c>
      <c r="B26" s="1">
        <v>22</v>
      </c>
      <c r="C26" t="str">
        <f>INDEX('#П БКЗ внеш'!A$1:R$1018,
MATCH('#В БКЗ внеш'!B26, '#П БКЗ внеш'!F:F, 0),
10)</f>
        <v xml:space="preserve">БКЗ-27 Канал 7  ВКЛ/ВЫКЛ bool {0} </v>
      </c>
      <c r="D26" t="s">
        <v>178</v>
      </c>
      <c r="E26" s="8" t="s">
        <v>118</v>
      </c>
      <c r="F26" s="7" t="s">
        <v>210</v>
      </c>
      <c r="G26" t="s">
        <v>450</v>
      </c>
    </row>
    <row r="27" spans="1:7" x14ac:dyDescent="0.25">
      <c r="A27" t="s">
        <v>197</v>
      </c>
      <c r="B27" s="1">
        <v>23</v>
      </c>
      <c r="C27" t="str">
        <f>INDEX('#П БКЗ внеш'!A$1:R$1018,
MATCH('#В БКЗ внеш'!B27, '#П БКЗ внеш'!F:F, 0),
10)</f>
        <v xml:space="preserve">БКЗ-27 Канал 7  Исправность bool {1} </v>
      </c>
      <c r="D27" t="s">
        <v>178</v>
      </c>
      <c r="E27" s="8" t="s">
        <v>118</v>
      </c>
      <c r="F27" s="7" t="s">
        <v>210</v>
      </c>
      <c r="G27" t="s">
        <v>450</v>
      </c>
    </row>
    <row r="28" spans="1:7" x14ac:dyDescent="0.25">
      <c r="A28" t="s">
        <v>197</v>
      </c>
      <c r="B28" s="1">
        <v>24</v>
      </c>
      <c r="C28" t="str">
        <f>INDEX('#П БКЗ внеш'!A$1:R$1018,
MATCH('#В БКЗ внеш'!B28, '#П БКЗ внеш'!F:F, 0),
10)</f>
        <v xml:space="preserve">БКЗ-27 Канал 7  Короткое замыкание bool {0} </v>
      </c>
      <c r="D28" t="s">
        <v>178</v>
      </c>
      <c r="E28" s="8" t="s">
        <v>118</v>
      </c>
      <c r="F28" s="7" t="s">
        <v>210</v>
      </c>
      <c r="G28" t="s">
        <v>450</v>
      </c>
    </row>
    <row r="29" spans="1:7" x14ac:dyDescent="0.25">
      <c r="A29" t="s">
        <v>197</v>
      </c>
      <c r="B29" s="1">
        <v>25</v>
      </c>
      <c r="C29" t="str">
        <f>INDEX('#П БКЗ внеш'!A$1:R$1018,
MATCH('#В БКЗ внеш'!B29, '#П БКЗ внеш'!F:F, 0),
10)</f>
        <v xml:space="preserve">БКЗ-27 Канал 7  Перегрузка bool {0} </v>
      </c>
      <c r="D29" t="s">
        <v>178</v>
      </c>
      <c r="E29" s="8" t="s">
        <v>118</v>
      </c>
      <c r="F29" s="7" t="s">
        <v>210</v>
      </c>
      <c r="G29" t="s">
        <v>450</v>
      </c>
    </row>
    <row r="30" spans="1:7" x14ac:dyDescent="0.25">
      <c r="A30" t="s">
        <v>197</v>
      </c>
      <c r="B30" s="1">
        <v>26</v>
      </c>
      <c r="C30" t="str">
        <f>INDEX('#П БКЗ внеш'!A$1:R$1018,
MATCH('#В БКЗ внеш'!B30, '#П БКЗ внеш'!F:F, 0),
10)</f>
        <v xml:space="preserve">БКЗ-27 Канал 7  Отказ выхода bool {0} </v>
      </c>
      <c r="D30" t="s">
        <v>178</v>
      </c>
      <c r="E30" s="8" t="s">
        <v>118</v>
      </c>
      <c r="F30" s="7" t="s">
        <v>210</v>
      </c>
      <c r="G30" t="s">
        <v>450</v>
      </c>
    </row>
    <row r="31" spans="1:7" x14ac:dyDescent="0.25">
      <c r="A31" t="s">
        <v>197</v>
      </c>
      <c r="B31" s="1">
        <v>27</v>
      </c>
      <c r="C31" t="str">
        <f>INDEX('#П БКЗ внеш'!A$1:R$1018,
MATCH('#В БКЗ внеш'!B31, '#П БКЗ внеш'!F:F, 0),
10)</f>
        <v xml:space="preserve">БКЗ-27 Канал 7  Отказ нагрузки bool {0} </v>
      </c>
      <c r="D31" t="s">
        <v>178</v>
      </c>
      <c r="E31" s="8" t="s">
        <v>118</v>
      </c>
      <c r="F31" s="7" t="s">
        <v>210</v>
      </c>
      <c r="G31" t="s">
        <v>450</v>
      </c>
    </row>
    <row r="32" spans="1:7" x14ac:dyDescent="0.25">
      <c r="A32" t="s">
        <v>197</v>
      </c>
      <c r="B32" s="1">
        <v>28</v>
      </c>
      <c r="C32" t="str">
        <f>INDEX('#П БКЗ внеш'!A$1:R$1018,
MATCH('#В БКЗ внеш'!B32, '#П БКЗ внеш'!F:F, 0),
10)</f>
        <v xml:space="preserve">БКЗ-27 Канал 7  Ток канала USHORT {0} </v>
      </c>
      <c r="D32" t="s">
        <v>178</v>
      </c>
      <c r="E32" s="8" t="s">
        <v>118</v>
      </c>
      <c r="F32" s="8" t="s">
        <v>211</v>
      </c>
      <c r="G32" t="s">
        <v>450</v>
      </c>
    </row>
    <row r="33" spans="1:7" x14ac:dyDescent="0.25">
      <c r="E33" s="8"/>
      <c r="F33" s="7"/>
    </row>
    <row r="34" spans="1:7" x14ac:dyDescent="0.25">
      <c r="A34" t="s">
        <v>197</v>
      </c>
      <c r="B34" s="1">
        <v>29</v>
      </c>
      <c r="C34" t="str">
        <f>INDEX('#П БКЗ внеш'!A$1:R$1018,
MATCH('#В БКЗ внеш'!B34, '#П БКЗ внеш'!F:F, 0),
10)</f>
        <v xml:space="preserve">БКЗ-27 Канал 23  Номер USHORT {23} </v>
      </c>
      <c r="D34" t="s">
        <v>178</v>
      </c>
      <c r="E34" s="8" t="s">
        <v>118</v>
      </c>
      <c r="F34" s="8"/>
      <c r="G34" t="s">
        <v>451</v>
      </c>
    </row>
    <row r="35" spans="1:7" x14ac:dyDescent="0.25">
      <c r="A35" t="s">
        <v>197</v>
      </c>
      <c r="B35" s="1">
        <v>30</v>
      </c>
      <c r="C35" t="str">
        <f>INDEX('#П БКЗ внеш'!A$1:R$1018,
MATCH('#В БКЗ внеш'!B35, '#П БКЗ внеш'!F:F, 0),
10)</f>
        <v xml:space="preserve">БКЗ-27 Канал 23  ВКЛ/ВЫКЛ bool {0} </v>
      </c>
      <c r="D35" t="s">
        <v>178</v>
      </c>
      <c r="E35" s="8" t="s">
        <v>118</v>
      </c>
      <c r="F35" s="7" t="s">
        <v>210</v>
      </c>
      <c r="G35" t="s">
        <v>451</v>
      </c>
    </row>
    <row r="36" spans="1:7" x14ac:dyDescent="0.25">
      <c r="A36" t="s">
        <v>197</v>
      </c>
      <c r="B36" s="1">
        <v>31</v>
      </c>
      <c r="C36" t="str">
        <f>INDEX('#П БКЗ внеш'!A$1:R$1018,
MATCH('#В БКЗ внеш'!B36, '#П БКЗ внеш'!F:F, 0),
10)</f>
        <v xml:space="preserve">БКЗ-27 Канал 23  Исправность bool {1} </v>
      </c>
      <c r="D36" t="s">
        <v>178</v>
      </c>
      <c r="E36" s="8" t="s">
        <v>118</v>
      </c>
      <c r="F36" s="7" t="s">
        <v>210</v>
      </c>
      <c r="G36" t="s">
        <v>451</v>
      </c>
    </row>
    <row r="37" spans="1:7" x14ac:dyDescent="0.25">
      <c r="A37" t="s">
        <v>197</v>
      </c>
      <c r="B37" s="1">
        <v>32</v>
      </c>
      <c r="C37" t="str">
        <f>INDEX('#П БКЗ внеш'!A$1:R$1018,
MATCH('#В БКЗ внеш'!B37, '#П БКЗ внеш'!F:F, 0),
10)</f>
        <v xml:space="preserve">БКЗ-27 Канал 23  Короткое замыкание bool {0} </v>
      </c>
      <c r="D37" t="s">
        <v>178</v>
      </c>
      <c r="E37" s="8" t="s">
        <v>118</v>
      </c>
      <c r="F37" s="7" t="s">
        <v>210</v>
      </c>
      <c r="G37" t="s">
        <v>451</v>
      </c>
    </row>
    <row r="38" spans="1:7" x14ac:dyDescent="0.25">
      <c r="A38" t="s">
        <v>197</v>
      </c>
      <c r="B38" s="1">
        <v>33</v>
      </c>
      <c r="C38" t="str">
        <f>INDEX('#П БКЗ внеш'!A$1:R$1018,
MATCH('#В БКЗ внеш'!B38, '#П БКЗ внеш'!F:F, 0),
10)</f>
        <v xml:space="preserve">БКЗ-27 Канал 23  Перегрузка bool {0} </v>
      </c>
      <c r="D38" t="s">
        <v>178</v>
      </c>
      <c r="E38" s="8" t="s">
        <v>118</v>
      </c>
      <c r="F38" s="7" t="s">
        <v>210</v>
      </c>
      <c r="G38" t="s">
        <v>451</v>
      </c>
    </row>
    <row r="39" spans="1:7" x14ac:dyDescent="0.25">
      <c r="A39" t="s">
        <v>197</v>
      </c>
      <c r="B39" s="1">
        <v>34</v>
      </c>
      <c r="C39" t="str">
        <f>INDEX('#П БКЗ внеш'!A$1:R$1018,
MATCH('#В БКЗ внеш'!B39, '#П БКЗ внеш'!F:F, 0),
10)</f>
        <v xml:space="preserve">БКЗ-27 Канал 23  Отказ выхода bool {0} </v>
      </c>
      <c r="D39" t="s">
        <v>178</v>
      </c>
      <c r="E39" s="8" t="s">
        <v>118</v>
      </c>
      <c r="F39" s="7" t="s">
        <v>210</v>
      </c>
      <c r="G39" t="s">
        <v>451</v>
      </c>
    </row>
    <row r="40" spans="1:7" x14ac:dyDescent="0.25">
      <c r="A40" t="s">
        <v>197</v>
      </c>
      <c r="B40" s="1">
        <v>35</v>
      </c>
      <c r="C40" t="str">
        <f>INDEX('#П БКЗ внеш'!A$1:R$1018,
MATCH('#В БКЗ внеш'!B40, '#П БКЗ внеш'!F:F, 0),
10)</f>
        <v xml:space="preserve">БКЗ-27 Канал 23  Отказ нагрузки bool {0} </v>
      </c>
      <c r="D40" t="s">
        <v>178</v>
      </c>
      <c r="E40" s="8" t="s">
        <v>118</v>
      </c>
      <c r="F40" s="7" t="s">
        <v>210</v>
      </c>
      <c r="G40" t="s">
        <v>451</v>
      </c>
    </row>
    <row r="41" spans="1:7" x14ac:dyDescent="0.25">
      <c r="A41" t="s">
        <v>197</v>
      </c>
      <c r="B41" s="1">
        <v>36</v>
      </c>
      <c r="C41" t="str">
        <f>INDEX('#П БКЗ внеш'!A$1:R$1018,
MATCH('#В БКЗ внеш'!B41, '#П БКЗ внеш'!F:F, 0),
10)</f>
        <v xml:space="preserve">БКЗ-27 Канал 23  Ток канала USHORT {0} </v>
      </c>
      <c r="D41" t="s">
        <v>178</v>
      </c>
      <c r="E41" s="8" t="s">
        <v>118</v>
      </c>
      <c r="F41" s="8" t="s">
        <v>211</v>
      </c>
      <c r="G41" t="s">
        <v>451</v>
      </c>
    </row>
    <row r="43" spans="1:7" x14ac:dyDescent="0.25">
      <c r="A43" t="s">
        <v>197</v>
      </c>
      <c r="B43" s="1">
        <v>38</v>
      </c>
      <c r="C43" t="str">
        <f>INDEX('#П БКЗ внеш'!A$1:R$1018,
MATCH('#В БКЗ внеш'!B43, '#П БКЗ внеш'!F:F, 0),
10)</f>
        <v xml:space="preserve">БКЗ-27 Канал 28  Номер USHORT {28} </v>
      </c>
      <c r="D43" t="s">
        <v>178</v>
      </c>
      <c r="E43" s="8" t="s">
        <v>118</v>
      </c>
      <c r="F43" s="8"/>
      <c r="G43" t="s">
        <v>451</v>
      </c>
    </row>
    <row r="44" spans="1:7" x14ac:dyDescent="0.25">
      <c r="A44" t="s">
        <v>197</v>
      </c>
      <c r="B44" s="1">
        <v>39</v>
      </c>
      <c r="C44" t="str">
        <f>INDEX('#П БКЗ внеш'!A$1:R$1018,
MATCH('#В БКЗ внеш'!B44, '#П БКЗ внеш'!F:F, 0),
10)</f>
        <v xml:space="preserve">БКЗ-27 Канал 28  ВКЛ/ВЫКЛ bool {0} </v>
      </c>
      <c r="D44" t="s">
        <v>178</v>
      </c>
      <c r="E44" s="8" t="s">
        <v>118</v>
      </c>
      <c r="F44" s="7" t="s">
        <v>210</v>
      </c>
      <c r="G44" t="s">
        <v>451</v>
      </c>
    </row>
    <row r="45" spans="1:7" x14ac:dyDescent="0.25">
      <c r="A45" t="s">
        <v>197</v>
      </c>
      <c r="B45" s="1">
        <v>40</v>
      </c>
      <c r="C45" t="str">
        <f>INDEX('#П БКЗ внеш'!A$1:R$1018,
MATCH('#В БКЗ внеш'!B45, '#П БКЗ внеш'!F:F, 0),
10)</f>
        <v xml:space="preserve">БКЗ-27 Канал 28  Исправность bool {1} </v>
      </c>
      <c r="D45" t="s">
        <v>178</v>
      </c>
      <c r="E45" s="8" t="s">
        <v>118</v>
      </c>
      <c r="F45" s="7" t="s">
        <v>210</v>
      </c>
      <c r="G45" t="s">
        <v>451</v>
      </c>
    </row>
    <row r="46" spans="1:7" x14ac:dyDescent="0.25">
      <c r="A46" t="s">
        <v>197</v>
      </c>
      <c r="B46" s="1">
        <v>41</v>
      </c>
      <c r="C46" t="str">
        <f>INDEX('#П БКЗ внеш'!A$1:R$1018,
MATCH('#В БКЗ внеш'!B46, '#П БКЗ внеш'!F:F, 0),
10)</f>
        <v xml:space="preserve">БКЗ-27 Канал 28  Короткое замыкание bool {0} </v>
      </c>
      <c r="D46" t="s">
        <v>178</v>
      </c>
      <c r="E46" s="8" t="s">
        <v>118</v>
      </c>
      <c r="F46" s="7" t="s">
        <v>210</v>
      </c>
      <c r="G46" t="s">
        <v>451</v>
      </c>
    </row>
    <row r="47" spans="1:7" x14ac:dyDescent="0.25">
      <c r="A47" t="s">
        <v>197</v>
      </c>
      <c r="B47" s="1">
        <v>42</v>
      </c>
      <c r="C47" t="str">
        <f>INDEX('#П БКЗ внеш'!A$1:R$1018,
MATCH('#В БКЗ внеш'!B47, '#П БКЗ внеш'!F:F, 0),
10)</f>
        <v xml:space="preserve">БКЗ-27 Канал 28  Перегрузка bool {0} </v>
      </c>
      <c r="D47" t="s">
        <v>178</v>
      </c>
      <c r="E47" s="8" t="s">
        <v>118</v>
      </c>
      <c r="F47" s="7" t="s">
        <v>210</v>
      </c>
      <c r="G47" t="s">
        <v>451</v>
      </c>
    </row>
    <row r="48" spans="1:7" x14ac:dyDescent="0.25">
      <c r="A48" t="s">
        <v>197</v>
      </c>
      <c r="B48" s="1">
        <v>43</v>
      </c>
      <c r="C48" t="str">
        <f>INDEX('#П БКЗ внеш'!A$1:R$1018,
MATCH('#В БКЗ внеш'!B48, '#П БКЗ внеш'!F:F, 0),
10)</f>
        <v xml:space="preserve">БКЗ-27 Канал 28  Отказ выхода bool {0} </v>
      </c>
      <c r="D48" t="s">
        <v>178</v>
      </c>
      <c r="E48" s="8" t="s">
        <v>118</v>
      </c>
      <c r="F48" s="7" t="s">
        <v>210</v>
      </c>
      <c r="G48" t="s">
        <v>451</v>
      </c>
    </row>
    <row r="49" spans="1:7" x14ac:dyDescent="0.25">
      <c r="A49" t="s">
        <v>197</v>
      </c>
      <c r="B49" s="1">
        <v>44</v>
      </c>
      <c r="C49" t="str">
        <f>INDEX('#П БКЗ внеш'!A$1:R$1018,
MATCH('#В БКЗ внеш'!B49, '#П БКЗ внеш'!F:F, 0),
10)</f>
        <v xml:space="preserve">БКЗ-27 Канал 28  Отказ нагрузки bool {0} </v>
      </c>
      <c r="D49" t="s">
        <v>178</v>
      </c>
      <c r="E49" s="8" t="s">
        <v>118</v>
      </c>
      <c r="F49" s="7" t="s">
        <v>210</v>
      </c>
      <c r="G49" t="s">
        <v>451</v>
      </c>
    </row>
    <row r="50" spans="1:7" x14ac:dyDescent="0.25">
      <c r="A50" t="s">
        <v>197</v>
      </c>
      <c r="B50" s="1">
        <v>45</v>
      </c>
      <c r="C50" t="str">
        <f>INDEX('#П БКЗ внеш'!A$1:R$1018,
MATCH('#В БКЗ внеш'!B50, '#П БКЗ внеш'!F:F, 0),
10)</f>
        <v xml:space="preserve">БКЗ-27 Канал 28  Ток канала USHORT {0} </v>
      </c>
      <c r="D50" t="s">
        <v>178</v>
      </c>
      <c r="E50" s="8" t="s">
        <v>118</v>
      </c>
      <c r="F50" s="8" t="s">
        <v>211</v>
      </c>
      <c r="G50" t="s">
        <v>451</v>
      </c>
    </row>
    <row r="53" spans="1:7" x14ac:dyDescent="0.25">
      <c r="A53" t="s">
        <v>197</v>
      </c>
      <c r="B53" s="1">
        <v>48</v>
      </c>
      <c r="C53" t="str">
        <f>INDEX('#П БКЗ внеш'!A$1:R$1018,
MATCH('#В БКЗ внеш'!B53, '#П БКЗ внеш'!F:F, 0),
10)</f>
        <v xml:space="preserve">БКЗ-27   ВКЛ/ВЫКЛ инфо пер-й Исходящий_кадр </v>
      </c>
      <c r="D53" t="s">
        <v>178</v>
      </c>
    </row>
    <row r="54" spans="1:7" x14ac:dyDescent="0.25">
      <c r="A54" t="s">
        <v>197</v>
      </c>
      <c r="B54" s="1">
        <v>49</v>
      </c>
      <c r="C54" t="str">
        <f>INDEX('#П БКЗ внеш'!A$1:R$1018,
MATCH('#В БКЗ внеш'!B54, '#П БКЗ внеш'!F:F, 0),
10)</f>
        <v xml:space="preserve">БКЗ-27   ВКЛ/ВЫКЛ инфо апер-й Исходящий_кадр </v>
      </c>
      <c r="D54" t="s">
        <v>178</v>
      </c>
      <c r="E54" s="8"/>
      <c r="F54" s="8" t="s">
        <v>150</v>
      </c>
    </row>
    <row r="55" spans="1:7" x14ac:dyDescent="0.25">
      <c r="A55" t="s">
        <v>197</v>
      </c>
      <c r="B55" s="1">
        <v>50</v>
      </c>
      <c r="C55" t="str">
        <f>INDEX('#П БКЗ внеш'!A$1:R$1018,
MATCH('#В БКЗ внеш'!B55, '#П БКЗ внеш'!F:F, 0),
10)</f>
        <v xml:space="preserve">БКЗ-27   ВКЛ/ВЫКЛ упр пер-й Входящий_кадр </v>
      </c>
      <c r="D55" t="s">
        <v>178</v>
      </c>
      <c r="E55" s="8"/>
      <c r="F55" s="8"/>
    </row>
    <row r="56" spans="1:7" x14ac:dyDescent="0.25">
      <c r="A56" t="s">
        <v>197</v>
      </c>
      <c r="B56" s="1">
        <v>51</v>
      </c>
      <c r="C56" t="str">
        <f>INDEX('#П БКЗ внеш'!A$1:R$1018,
MATCH('#В БКЗ внеш'!B56, '#П БКЗ внеш'!F:F, 0),
10)</f>
        <v xml:space="preserve">БКЗ-27   ВКЛ/ВЫКЛ упр апер-й Входящий_кадр </v>
      </c>
      <c r="D56" t="s">
        <v>178</v>
      </c>
      <c r="E56" s="8"/>
      <c r="F56" s="8"/>
    </row>
    <row r="57" spans="1:7" x14ac:dyDescent="0.25">
      <c r="A57" t="s">
        <v>197</v>
      </c>
      <c r="B57" s="1">
        <v>52</v>
      </c>
      <c r="C57" t="str">
        <f>INDEX('#П БКЗ внеш'!A$1:R$1018,
MATCH('#В БКЗ внеш'!B57, '#П БКЗ внеш'!F:F, 0),
10)</f>
        <v xml:space="preserve">БКЗ-27   Управление каналом Входящий_кадр </v>
      </c>
      <c r="D57" t="s">
        <v>178</v>
      </c>
      <c r="E57" s="8"/>
      <c r="F57" s="8"/>
    </row>
    <row r="58" spans="1:7" x14ac:dyDescent="0.25">
      <c r="A58" t="s">
        <v>197</v>
      </c>
      <c r="B58" s="1">
        <v>53</v>
      </c>
      <c r="C58" t="str">
        <f>INDEX('#П БКЗ внеш'!A$1:R$1018,
MATCH('#В БКЗ внеш'!B58, '#П БКЗ внеш'!F:F, 0),
10)</f>
        <v xml:space="preserve">БКЗ-27   Управление каналом широковещательный Входящий_кадр </v>
      </c>
      <c r="D58" t="s">
        <v>178</v>
      </c>
      <c r="E58" s="8"/>
      <c r="F58" s="8"/>
    </row>
    <row r="59" spans="1:7" x14ac:dyDescent="0.25">
      <c r="A59" t="s">
        <v>197</v>
      </c>
      <c r="B59" s="1">
        <v>54</v>
      </c>
      <c r="C59" t="str">
        <f>INDEX('#П БКЗ внеш'!A$1:R$1018,
MATCH('#В БКЗ внеш'!B59, '#П БКЗ внеш'!F:F, 0),
10)</f>
        <v xml:space="preserve">БКЗ-27   КЗ инфо пер-й Исходящий_кадр </v>
      </c>
      <c r="D59" t="s">
        <v>178</v>
      </c>
      <c r="E59" s="8"/>
      <c r="F59" s="8"/>
    </row>
    <row r="60" spans="1:7" x14ac:dyDescent="0.25">
      <c r="A60" t="s">
        <v>197</v>
      </c>
      <c r="B60" s="1">
        <v>55</v>
      </c>
      <c r="C60" t="str">
        <f>INDEX('#П БКЗ внеш'!A$1:R$1018,
MATCH('#В БКЗ внеш'!B60, '#П БКЗ внеш'!F:F, 0),
10)</f>
        <v xml:space="preserve">БКЗ-27   КЗ инфо апер-й Исходящий_кадр </v>
      </c>
      <c r="D60" t="s">
        <v>178</v>
      </c>
      <c r="E60" s="8"/>
      <c r="F60" s="8" t="s">
        <v>150</v>
      </c>
    </row>
    <row r="61" spans="1:7" x14ac:dyDescent="0.25">
      <c r="A61" t="s">
        <v>197</v>
      </c>
      <c r="B61" s="1">
        <v>56</v>
      </c>
      <c r="C61" t="str">
        <f>INDEX('#П БКЗ внеш'!A$1:R$1018,
MATCH('#В БКЗ внеш'!B61, '#П БКЗ внеш'!F:F, 0),
10)</f>
        <v xml:space="preserve">БКЗ-27   КЗ сброс пер-й Входящий_кадр </v>
      </c>
      <c r="D61" t="s">
        <v>178</v>
      </c>
      <c r="E61" s="8"/>
      <c r="F61" s="8"/>
    </row>
    <row r="62" spans="1:7" x14ac:dyDescent="0.25">
      <c r="A62" t="s">
        <v>197</v>
      </c>
      <c r="B62" s="1">
        <v>57</v>
      </c>
      <c r="C62" t="str">
        <f>INDEX('#П БКЗ внеш'!A$1:R$1018,
MATCH('#В БКЗ внеш'!B62, '#П БКЗ внеш'!F:F, 0),
10)</f>
        <v xml:space="preserve">БКЗ-27   КЗ сброс апер-й Входящий_кадр </v>
      </c>
      <c r="D62" t="s">
        <v>178</v>
      </c>
      <c r="E62" s="8"/>
      <c r="F62" s="8"/>
    </row>
    <row r="63" spans="1:7" x14ac:dyDescent="0.25">
      <c r="A63" t="s">
        <v>197</v>
      </c>
      <c r="B63" s="1">
        <v>58</v>
      </c>
      <c r="C63" t="str">
        <f>INDEX('#П БКЗ внеш'!A$1:R$1018,
MATCH('#В БКЗ внеш'!B63, '#П БКЗ внеш'!F:F, 0),
10)</f>
        <v xml:space="preserve">БКЗ-27   Исправность все периодический Исходящий_кадр </v>
      </c>
      <c r="D63" t="s">
        <v>178</v>
      </c>
      <c r="E63" s="8"/>
      <c r="F63" s="8"/>
    </row>
    <row r="64" spans="1:7" x14ac:dyDescent="0.25">
      <c r="A64" t="s">
        <v>197</v>
      </c>
      <c r="B64" s="1">
        <v>59</v>
      </c>
      <c r="C64" t="str">
        <f>INDEX('#П БКЗ внеш'!A$1:R$1018,
MATCH('#В БКЗ внеш'!B64, '#П БКЗ внеш'!F:F, 0),
10)</f>
        <v xml:space="preserve">БКЗ-27   Перегрузка все периодический Исходящий_кадр </v>
      </c>
      <c r="D64" t="s">
        <v>178</v>
      </c>
      <c r="E64" s="8"/>
      <c r="F64" s="8"/>
    </row>
    <row r="65" spans="1:6" x14ac:dyDescent="0.25">
      <c r="A65" t="s">
        <v>197</v>
      </c>
      <c r="B65" s="1">
        <v>60</v>
      </c>
      <c r="C65" t="str">
        <f>INDEX('#П БКЗ внеш'!A$1:R$1018,
MATCH('#В БКЗ внеш'!B65, '#П БКЗ внеш'!F:F, 0),
10)</f>
        <v xml:space="preserve">БКЗ-27   Перегрузка все апериодический Исходящий_кадр </v>
      </c>
      <c r="D65" t="s">
        <v>178</v>
      </c>
      <c r="E65" s="8"/>
      <c r="F65" s="8" t="s">
        <v>150</v>
      </c>
    </row>
    <row r="66" spans="1:6" x14ac:dyDescent="0.25">
      <c r="A66" t="s">
        <v>197</v>
      </c>
      <c r="B66" s="1">
        <v>61</v>
      </c>
      <c r="C66" t="str">
        <f>INDEX('#П БКЗ внеш'!A$1:R$1018,
MATCH('#В БКЗ внеш'!B66, '#П БКЗ внеш'!F:F, 0),
10)</f>
        <v xml:space="preserve">БКЗ-27   Отказ выхода все периодический Исходящий_кадр </v>
      </c>
      <c r="D66" t="s">
        <v>178</v>
      </c>
      <c r="E66" s="8"/>
      <c r="F66" s="8"/>
    </row>
    <row r="67" spans="1:6" x14ac:dyDescent="0.25">
      <c r="A67" t="s">
        <v>197</v>
      </c>
      <c r="B67" s="1">
        <v>62</v>
      </c>
      <c r="C67" t="str">
        <f>INDEX('#П БКЗ внеш'!A$1:R$1018,
MATCH('#В БКЗ внеш'!B67, '#П БКЗ внеш'!F:F, 0),
10)</f>
        <v xml:space="preserve">БКЗ-27   Отказ выхода все апериодический Исходящий_кадр </v>
      </c>
      <c r="D67" t="s">
        <v>178</v>
      </c>
      <c r="E67" s="8"/>
      <c r="F67" s="8" t="s">
        <v>150</v>
      </c>
    </row>
    <row r="68" spans="1:6" x14ac:dyDescent="0.25">
      <c r="A68" t="s">
        <v>197</v>
      </c>
      <c r="B68" s="1">
        <v>63</v>
      </c>
      <c r="C68" t="str">
        <f>INDEX('#П БКЗ внеш'!A$1:R$1018,
MATCH('#В БКЗ внеш'!B68, '#П БКЗ внеш'!F:F, 0),
10)</f>
        <v xml:space="preserve">БКЗ-27   Отказ нагрузки все периодический Исходящий_кадр </v>
      </c>
      <c r="D68" t="s">
        <v>178</v>
      </c>
      <c r="E68" s="8"/>
      <c r="F68" s="8"/>
    </row>
    <row r="69" spans="1:6" x14ac:dyDescent="0.25">
      <c r="A69" t="s">
        <v>197</v>
      </c>
      <c r="B69" s="1">
        <v>64</v>
      </c>
      <c r="C69" t="str">
        <f>INDEX('#П БКЗ внеш'!A$1:R$1018,
MATCH('#В БКЗ внеш'!B69, '#П БКЗ внеш'!F:F, 0),
10)</f>
        <v xml:space="preserve">БКЗ-27   Отказ нагрузки все апериодический Исходящий_кадр </v>
      </c>
      <c r="D69" t="s">
        <v>178</v>
      </c>
      <c r="E69" s="8"/>
      <c r="F69" s="8" t="s">
        <v>150</v>
      </c>
    </row>
    <row r="70" spans="1:6" x14ac:dyDescent="0.25">
      <c r="E70" s="8"/>
    </row>
    <row r="71" spans="1:6" x14ac:dyDescent="0.25">
      <c r="E71" s="8"/>
    </row>
    <row r="72" spans="1:6" x14ac:dyDescent="0.25">
      <c r="E72" s="8"/>
    </row>
    <row r="74" spans="1:6" x14ac:dyDescent="0.25">
      <c r="A74" t="s">
        <v>197</v>
      </c>
      <c r="B74" s="1">
        <v>1</v>
      </c>
      <c r="C74" t="str">
        <f>INDEX('#П БКЗ внеш'!A$1:R$1018,
MATCH('#В БКЗ внеш'!B74, '#П БКЗ внеш'!F:F, 0),
10)</f>
        <v xml:space="preserve">БКЗ-27   Заводской номер ULONG {0} </v>
      </c>
      <c r="D74" t="s">
        <v>183</v>
      </c>
      <c r="E74" s="8" t="s">
        <v>118</v>
      </c>
      <c r="F74" s="8"/>
    </row>
    <row r="75" spans="1:6" x14ac:dyDescent="0.25">
      <c r="A75" t="s">
        <v>197</v>
      </c>
      <c r="B75" s="1">
        <v>2</v>
      </c>
      <c r="C75" t="str">
        <f>INDEX('#П БКЗ внеш'!A$1:R$1018,
MATCH('#В БКЗ внеш'!B75, '#П БКЗ внеш'!F:F, 0),
10)</f>
        <v xml:space="preserve">БКЗ-27   Версия ПО ULONG {0} </v>
      </c>
      <c r="D75" t="s">
        <v>183</v>
      </c>
      <c r="E75" s="8" t="s">
        <v>118</v>
      </c>
      <c r="F75" s="8"/>
    </row>
    <row r="76" spans="1:6" x14ac:dyDescent="0.25">
      <c r="A76" t="s">
        <v>197</v>
      </c>
      <c r="B76" s="1">
        <v>3</v>
      </c>
      <c r="C76" t="str">
        <f>INDEX('#П БКЗ внеш'!A$1:R$1018,
MATCH('#В БКЗ внеш'!B76, '#П БКЗ внеш'!F:F, 0),
10)</f>
        <v xml:space="preserve">БКЗ-27   Наработка ULONG {0} </v>
      </c>
      <c r="D76" t="s">
        <v>183</v>
      </c>
      <c r="E76" s="8" t="s">
        <v>118</v>
      </c>
      <c r="F76" s="8"/>
    </row>
    <row r="77" spans="1:6" ht="60" x14ac:dyDescent="0.25">
      <c r="A77" t="s">
        <v>197</v>
      </c>
      <c r="B77" s="1">
        <v>4</v>
      </c>
      <c r="C77" t="str">
        <f>INDEX('#П БКЗ внеш'!A$1:R$1018,
MATCH('#В БКЗ внеш'!B77, '#П БКЗ внеш'!F:F, 0),
10)</f>
        <v xml:space="preserve">БКЗ-27   Состояние устройства USHORT {0} </v>
      </c>
      <c r="D77" t="s">
        <v>183</v>
      </c>
      <c r="E77" s="7" t="s">
        <v>129</v>
      </c>
      <c r="F77" s="8"/>
    </row>
    <row r="78" spans="1:6" x14ac:dyDescent="0.25">
      <c r="A78" t="s">
        <v>197</v>
      </c>
      <c r="B78" s="1">
        <v>5</v>
      </c>
      <c r="C78" t="str">
        <f>INDEX('#П БКЗ внеш'!A$1:R$1018,
MATCH('#В БКЗ внеш'!B78, '#П БКЗ внеш'!F:F, 0),
10)</f>
        <v xml:space="preserve">БКЗ-27   Отказ Uвх bool {0} </v>
      </c>
      <c r="D78" t="s">
        <v>183</v>
      </c>
      <c r="E78" s="8" t="s">
        <v>118</v>
      </c>
      <c r="F78" s="8"/>
    </row>
    <row r="79" spans="1:6" x14ac:dyDescent="0.25">
      <c r="A79" t="s">
        <v>197</v>
      </c>
      <c r="B79" s="1">
        <v>6</v>
      </c>
      <c r="C79" t="str">
        <f>INDEX('#П БКЗ внеш'!A$1:R$1018,
MATCH('#В БКЗ внеш'!B79, '#П БКЗ внеш'!F:F, 0),
10)</f>
        <v xml:space="preserve">БКЗ-27   Состояние устройства периодическое Исходящий_кадр </v>
      </c>
      <c r="D79" t="s">
        <v>183</v>
      </c>
      <c r="E79" s="8"/>
      <c r="F79" s="8"/>
    </row>
    <row r="80" spans="1:6" x14ac:dyDescent="0.25">
      <c r="A80" t="s">
        <v>197</v>
      </c>
      <c r="B80" s="1">
        <v>7</v>
      </c>
      <c r="C80" t="str">
        <f>INDEX('#П БКЗ внеш'!A$1:R$1018,
MATCH('#В БКЗ внеш'!B80, '#П БКЗ внеш'!F:F, 0),
10)</f>
        <v xml:space="preserve">БКЗ-27   Состояние устройства апериодическое Исходящий_кадр </v>
      </c>
      <c r="D80" t="s">
        <v>183</v>
      </c>
      <c r="E80" s="8"/>
      <c r="F80" s="8"/>
    </row>
    <row r="81" spans="1:8" ht="105" x14ac:dyDescent="0.25">
      <c r="A81" t="s">
        <v>197</v>
      </c>
      <c r="B81" s="1">
        <v>8</v>
      </c>
      <c r="C81" t="str">
        <f>INDEX('#П БКЗ внеш'!A$1:R$1018,
MATCH('#В БКЗ внеш'!B81, '#П БКЗ внеш'!F:F, 0),
10)</f>
        <v xml:space="preserve">БКЗ-27   Ток канала запрос Входящий_кадр </v>
      </c>
      <c r="D81" t="s">
        <v>183</v>
      </c>
      <c r="E81" s="8"/>
      <c r="F81" s="7" t="s">
        <v>225</v>
      </c>
    </row>
    <row r="82" spans="1:8" x14ac:dyDescent="0.25">
      <c r="A82" t="s">
        <v>197</v>
      </c>
      <c r="B82" s="1">
        <v>9</v>
      </c>
      <c r="C82" t="str">
        <f>INDEX('#П БКЗ внеш'!A$1:R$1018,
MATCH('#В БКЗ внеш'!B82, '#П БКЗ внеш'!F:F, 0),
10)</f>
        <v xml:space="preserve">БКЗ-27   Ток канала ответ Исходящий_кадр </v>
      </c>
      <c r="D82" t="s">
        <v>183</v>
      </c>
      <c r="E82" s="8"/>
      <c r="F82" s="7"/>
    </row>
    <row r="83" spans="1:8" x14ac:dyDescent="0.25">
      <c r="A83" t="s">
        <v>197</v>
      </c>
      <c r="B83" s="1">
        <v>10</v>
      </c>
      <c r="C83" t="str">
        <f>INDEX('#П БКЗ внеш'!A$1:R$1018,
MATCH('#В БКЗ внеш'!B83, '#П БКЗ внеш'!F:F, 0),
10)</f>
        <v xml:space="preserve">БКЗ-27   Данные об изделии запрос Входящий_кадр </v>
      </c>
      <c r="D83" t="s">
        <v>183</v>
      </c>
      <c r="E83" s="8" t="s">
        <v>130</v>
      </c>
      <c r="F83" s="8"/>
    </row>
    <row r="84" spans="1:8" x14ac:dyDescent="0.25">
      <c r="A84" t="s">
        <v>197</v>
      </c>
      <c r="B84" s="1">
        <v>11</v>
      </c>
      <c r="C84" t="str">
        <f>INDEX('#П БКЗ внеш'!A$1:R$1018,
MATCH('#В БКЗ внеш'!B84, '#П БКЗ внеш'!F:F, 0),
10)</f>
        <v xml:space="preserve">БКЗ-27   Данные об изделии ответ Исходящий_кадр </v>
      </c>
      <c r="D84" t="s">
        <v>183</v>
      </c>
      <c r="E84" s="8"/>
      <c r="F84" s="8"/>
    </row>
    <row r="85" spans="1:8" x14ac:dyDescent="0.25">
      <c r="E85" s="8"/>
      <c r="F85" s="8"/>
    </row>
    <row r="86" spans="1:8" x14ac:dyDescent="0.25">
      <c r="A86" t="s">
        <v>197</v>
      </c>
      <c r="B86" s="1">
        <v>13</v>
      </c>
      <c r="C86" t="str">
        <f>INDEX('#П БКЗ внеш'!A$1:R$1018,
MATCH('#В БКЗ внеш'!B86, '#П БКЗ внеш'!F:F, 0),
10)</f>
        <v xml:space="preserve">БКЗ-27 Канал 1  Номер USHORT {1} </v>
      </c>
      <c r="D86" t="s">
        <v>183</v>
      </c>
      <c r="E86" s="8" t="s">
        <v>453</v>
      </c>
      <c r="F86" s="8"/>
      <c r="G86" t="s">
        <v>450</v>
      </c>
      <c r="H86" t="s">
        <v>454</v>
      </c>
    </row>
    <row r="87" spans="1:8" x14ac:dyDescent="0.25">
      <c r="A87" t="s">
        <v>197</v>
      </c>
      <c r="B87" s="1">
        <v>14</v>
      </c>
      <c r="C87" t="str">
        <f>INDEX('#П БКЗ внеш'!A$1:R$1018,
MATCH('#В БКЗ внеш'!B87, '#П БКЗ внеш'!F:F, 0),
10)</f>
        <v xml:space="preserve">БКЗ-27 Канал 1  ВКЛ/ВЫКЛ bool {0} </v>
      </c>
      <c r="D87" t="s">
        <v>183</v>
      </c>
      <c r="E87" s="8" t="s">
        <v>453</v>
      </c>
      <c r="F87" s="8"/>
      <c r="G87" t="s">
        <v>450</v>
      </c>
      <c r="H87" t="s">
        <v>454</v>
      </c>
    </row>
    <row r="88" spans="1:8" x14ac:dyDescent="0.25">
      <c r="A88" t="s">
        <v>197</v>
      </c>
      <c r="B88" s="1">
        <v>15</v>
      </c>
      <c r="C88" t="str">
        <f>INDEX('#П БКЗ внеш'!A$1:R$1018,
MATCH('#В БКЗ внеш'!B88, '#П БКЗ внеш'!F:F, 0),
10)</f>
        <v xml:space="preserve">БКЗ-27 Канал 1  Исправность bool {1} </v>
      </c>
      <c r="D88" t="s">
        <v>183</v>
      </c>
      <c r="E88" s="8" t="s">
        <v>453</v>
      </c>
      <c r="F88" s="8"/>
      <c r="G88" t="s">
        <v>450</v>
      </c>
      <c r="H88" t="s">
        <v>454</v>
      </c>
    </row>
    <row r="89" spans="1:8" x14ac:dyDescent="0.25">
      <c r="A89" t="s">
        <v>197</v>
      </c>
      <c r="B89" s="1">
        <v>16</v>
      </c>
      <c r="C89" t="str">
        <f>INDEX('#П БКЗ внеш'!A$1:R$1018,
MATCH('#В БКЗ внеш'!B89, '#П БКЗ внеш'!F:F, 0),
10)</f>
        <v xml:space="preserve">БКЗ-27 Канал 1  Короткое замыкание bool {0} </v>
      </c>
      <c r="D89" t="s">
        <v>183</v>
      </c>
      <c r="E89" s="8" t="s">
        <v>453</v>
      </c>
      <c r="F89" s="8"/>
      <c r="G89" t="s">
        <v>450</v>
      </c>
      <c r="H89" t="s">
        <v>454</v>
      </c>
    </row>
    <row r="90" spans="1:8" x14ac:dyDescent="0.25">
      <c r="A90" t="s">
        <v>197</v>
      </c>
      <c r="B90" s="1">
        <v>17</v>
      </c>
      <c r="C90" t="str">
        <f>INDEX('#П БКЗ внеш'!A$1:R$1018,
MATCH('#В БКЗ внеш'!B90, '#П БКЗ внеш'!F:F, 0),
10)</f>
        <v xml:space="preserve">БКЗ-27 Канал 1  Перегрузка bool {0} </v>
      </c>
      <c r="D90" t="s">
        <v>183</v>
      </c>
      <c r="E90" s="8" t="s">
        <v>453</v>
      </c>
      <c r="F90" s="8"/>
      <c r="G90" t="s">
        <v>450</v>
      </c>
      <c r="H90" t="s">
        <v>454</v>
      </c>
    </row>
    <row r="91" spans="1:8" x14ac:dyDescent="0.25">
      <c r="A91" t="s">
        <v>197</v>
      </c>
      <c r="B91" s="1">
        <v>18</v>
      </c>
      <c r="C91" t="str">
        <f>INDEX('#П БКЗ внеш'!A$1:R$1018,
MATCH('#В БКЗ внеш'!B91, '#П БКЗ внеш'!F:F, 0),
10)</f>
        <v xml:space="preserve">БКЗ-27 Канал 1  Отказ выхода bool {0} </v>
      </c>
      <c r="D91" t="s">
        <v>183</v>
      </c>
      <c r="E91" s="8" t="s">
        <v>453</v>
      </c>
      <c r="F91" s="8"/>
      <c r="G91" t="s">
        <v>450</v>
      </c>
      <c r="H91" t="s">
        <v>454</v>
      </c>
    </row>
    <row r="92" spans="1:8" x14ac:dyDescent="0.25">
      <c r="A92" t="s">
        <v>197</v>
      </c>
      <c r="B92" s="1">
        <v>19</v>
      </c>
      <c r="C92" t="str">
        <f>INDEX('#П БКЗ внеш'!A$1:R$1018,
MATCH('#В БКЗ внеш'!B92, '#П БКЗ внеш'!F:F, 0),
10)</f>
        <v xml:space="preserve">БКЗ-27 Канал 1  Отказ нагрузки bool {0} </v>
      </c>
      <c r="D92" t="s">
        <v>183</v>
      </c>
      <c r="E92" s="8" t="s">
        <v>453</v>
      </c>
      <c r="F92" s="8"/>
      <c r="G92" t="s">
        <v>450</v>
      </c>
      <c r="H92" t="s">
        <v>454</v>
      </c>
    </row>
    <row r="93" spans="1:8" x14ac:dyDescent="0.25">
      <c r="A93" t="s">
        <v>197</v>
      </c>
      <c r="B93" s="1">
        <v>20</v>
      </c>
      <c r="C93" t="str">
        <f>INDEX('#П БКЗ внеш'!A$1:R$1018,
MATCH('#В БКЗ внеш'!B93, '#П БКЗ внеш'!F:F, 0),
10)</f>
        <v xml:space="preserve">БКЗ-27 Канал 1  Ток канала USHORT {0} </v>
      </c>
      <c r="D93" t="s">
        <v>183</v>
      </c>
      <c r="E93" s="8" t="s">
        <v>453</v>
      </c>
      <c r="F93" s="8"/>
      <c r="G93" t="s">
        <v>450</v>
      </c>
      <c r="H93" t="s">
        <v>454</v>
      </c>
    </row>
    <row r="94" spans="1:8" x14ac:dyDescent="0.25">
      <c r="E94" s="8"/>
      <c r="F94" s="8"/>
    </row>
    <row r="95" spans="1:8" x14ac:dyDescent="0.25">
      <c r="A95" t="s">
        <v>197</v>
      </c>
      <c r="B95" s="1">
        <v>21</v>
      </c>
      <c r="C95" t="str">
        <f>INDEX('#П БКЗ внеш'!A$1:R$1018,
MATCH('#В БКЗ внеш'!B95, '#П БКЗ внеш'!F:F, 0),
10)</f>
        <v xml:space="preserve">БКЗ-27 Канал 7  Номер USHORT {7} </v>
      </c>
      <c r="D95" t="s">
        <v>183</v>
      </c>
      <c r="E95" s="8" t="s">
        <v>453</v>
      </c>
      <c r="F95" s="8"/>
      <c r="G95" t="s">
        <v>450</v>
      </c>
      <c r="H95" t="s">
        <v>454</v>
      </c>
    </row>
    <row r="96" spans="1:8" x14ac:dyDescent="0.25">
      <c r="A96" t="s">
        <v>197</v>
      </c>
      <c r="B96" s="1">
        <v>22</v>
      </c>
      <c r="C96" t="str">
        <f>INDEX('#П БКЗ внеш'!A$1:R$1018,
MATCH('#В БКЗ внеш'!B96, '#П БКЗ внеш'!F:F, 0),
10)</f>
        <v xml:space="preserve">БКЗ-27 Канал 7  ВКЛ/ВЫКЛ bool {0} </v>
      </c>
      <c r="D96" t="s">
        <v>183</v>
      </c>
      <c r="E96" s="8" t="s">
        <v>453</v>
      </c>
      <c r="F96" s="8"/>
      <c r="G96" t="s">
        <v>450</v>
      </c>
      <c r="H96" t="s">
        <v>454</v>
      </c>
    </row>
    <row r="97" spans="1:8" x14ac:dyDescent="0.25">
      <c r="A97" t="s">
        <v>197</v>
      </c>
      <c r="B97" s="1">
        <v>23</v>
      </c>
      <c r="C97" t="str">
        <f>INDEX('#П БКЗ внеш'!A$1:R$1018,
MATCH('#В БКЗ внеш'!B97, '#П БКЗ внеш'!F:F, 0),
10)</f>
        <v xml:space="preserve">БКЗ-27 Канал 7  Исправность bool {1} </v>
      </c>
      <c r="D97" t="s">
        <v>183</v>
      </c>
      <c r="E97" s="8" t="s">
        <v>453</v>
      </c>
      <c r="F97" s="8"/>
      <c r="G97" t="s">
        <v>450</v>
      </c>
      <c r="H97" t="s">
        <v>454</v>
      </c>
    </row>
    <row r="98" spans="1:8" x14ac:dyDescent="0.25">
      <c r="A98" t="s">
        <v>197</v>
      </c>
      <c r="B98" s="1">
        <v>24</v>
      </c>
      <c r="C98" t="str">
        <f>INDEX('#П БКЗ внеш'!A$1:R$1018,
MATCH('#В БКЗ внеш'!B98, '#П БКЗ внеш'!F:F, 0),
10)</f>
        <v xml:space="preserve">БКЗ-27 Канал 7  Короткое замыкание bool {0} </v>
      </c>
      <c r="D98" t="s">
        <v>183</v>
      </c>
      <c r="E98" s="8" t="s">
        <v>453</v>
      </c>
      <c r="F98" s="8"/>
      <c r="G98" t="s">
        <v>450</v>
      </c>
      <c r="H98" t="s">
        <v>454</v>
      </c>
    </row>
    <row r="99" spans="1:8" x14ac:dyDescent="0.25">
      <c r="A99" t="s">
        <v>197</v>
      </c>
      <c r="B99" s="1">
        <v>25</v>
      </c>
      <c r="C99" t="str">
        <f>INDEX('#П БКЗ внеш'!A$1:R$1018,
MATCH('#В БКЗ внеш'!B99, '#П БКЗ внеш'!F:F, 0),
10)</f>
        <v xml:space="preserve">БКЗ-27 Канал 7  Перегрузка bool {0} </v>
      </c>
      <c r="D99" t="s">
        <v>183</v>
      </c>
      <c r="E99" s="8" t="s">
        <v>453</v>
      </c>
      <c r="F99" s="8"/>
      <c r="G99" t="s">
        <v>450</v>
      </c>
      <c r="H99" t="s">
        <v>454</v>
      </c>
    </row>
    <row r="100" spans="1:8" x14ac:dyDescent="0.25">
      <c r="A100" t="s">
        <v>197</v>
      </c>
      <c r="B100" s="1">
        <v>26</v>
      </c>
      <c r="C100" t="str">
        <f>INDEX('#П БКЗ внеш'!A$1:R$1018,
MATCH('#В БКЗ внеш'!B100, '#П БКЗ внеш'!F:F, 0),
10)</f>
        <v xml:space="preserve">БКЗ-27 Канал 7  Отказ выхода bool {0} </v>
      </c>
      <c r="D100" t="s">
        <v>183</v>
      </c>
      <c r="E100" s="8" t="s">
        <v>453</v>
      </c>
      <c r="F100" s="8"/>
      <c r="G100" t="s">
        <v>450</v>
      </c>
      <c r="H100" t="s">
        <v>454</v>
      </c>
    </row>
    <row r="101" spans="1:8" x14ac:dyDescent="0.25">
      <c r="A101" t="s">
        <v>197</v>
      </c>
      <c r="B101" s="1">
        <v>27</v>
      </c>
      <c r="C101" t="str">
        <f>INDEX('#П БКЗ внеш'!A$1:R$1018,
MATCH('#В БКЗ внеш'!B101, '#П БКЗ внеш'!F:F, 0),
10)</f>
        <v xml:space="preserve">БКЗ-27 Канал 7  Отказ нагрузки bool {0} </v>
      </c>
      <c r="D101" t="s">
        <v>183</v>
      </c>
      <c r="E101" s="8" t="s">
        <v>453</v>
      </c>
      <c r="F101" s="8"/>
      <c r="G101" t="s">
        <v>450</v>
      </c>
      <c r="H101" t="s">
        <v>454</v>
      </c>
    </row>
    <row r="102" spans="1:8" x14ac:dyDescent="0.25">
      <c r="A102" t="s">
        <v>197</v>
      </c>
      <c r="B102" s="1">
        <v>28</v>
      </c>
      <c r="C102" t="str">
        <f>INDEX('#П БКЗ внеш'!A$1:R$1018,
MATCH('#В БКЗ внеш'!B102, '#П БКЗ внеш'!F:F, 0),
10)</f>
        <v xml:space="preserve">БКЗ-27 Канал 7  Ток канала USHORT {0} </v>
      </c>
      <c r="D102" t="s">
        <v>183</v>
      </c>
      <c r="E102" s="8" t="s">
        <v>453</v>
      </c>
      <c r="F102" s="8"/>
      <c r="G102" t="s">
        <v>450</v>
      </c>
      <c r="H102" t="s">
        <v>454</v>
      </c>
    </row>
    <row r="103" spans="1:8" x14ac:dyDescent="0.25">
      <c r="E103" s="8"/>
      <c r="F103" s="8"/>
    </row>
    <row r="104" spans="1:8" x14ac:dyDescent="0.25">
      <c r="A104" t="s">
        <v>197</v>
      </c>
      <c r="B104" s="1">
        <v>29</v>
      </c>
      <c r="C104" t="str">
        <f>INDEX('#П БКЗ внеш'!A$1:R$1018,
MATCH('#В БКЗ внеш'!B104, '#П БКЗ внеш'!F:F, 0),
10)</f>
        <v xml:space="preserve">БКЗ-27 Канал 23  Номер USHORT {23} </v>
      </c>
      <c r="D104" t="s">
        <v>183</v>
      </c>
      <c r="E104" s="8" t="s">
        <v>453</v>
      </c>
      <c r="F104" s="8"/>
      <c r="G104" t="s">
        <v>451</v>
      </c>
      <c r="H104" t="s">
        <v>455</v>
      </c>
    </row>
    <row r="105" spans="1:8" x14ac:dyDescent="0.25">
      <c r="A105" t="s">
        <v>197</v>
      </c>
      <c r="B105" s="1">
        <v>30</v>
      </c>
      <c r="C105" t="str">
        <f>INDEX('#П БКЗ внеш'!A$1:R$1018,
MATCH('#В БКЗ внеш'!B105, '#П БКЗ внеш'!F:F, 0),
10)</f>
        <v xml:space="preserve">БКЗ-27 Канал 23  ВКЛ/ВЫКЛ bool {0} </v>
      </c>
      <c r="D105" t="s">
        <v>183</v>
      </c>
      <c r="E105" s="8" t="s">
        <v>453</v>
      </c>
      <c r="F105" s="8"/>
      <c r="G105" t="s">
        <v>451</v>
      </c>
      <c r="H105" t="s">
        <v>455</v>
      </c>
    </row>
    <row r="106" spans="1:8" x14ac:dyDescent="0.25">
      <c r="A106" t="s">
        <v>197</v>
      </c>
      <c r="B106" s="1">
        <v>31</v>
      </c>
      <c r="C106" t="str">
        <f>INDEX('#П БКЗ внеш'!A$1:R$1018,
MATCH('#В БКЗ внеш'!B106, '#П БКЗ внеш'!F:F, 0),
10)</f>
        <v xml:space="preserve">БКЗ-27 Канал 23  Исправность bool {1} </v>
      </c>
      <c r="D106" t="s">
        <v>183</v>
      </c>
      <c r="E106" s="8" t="s">
        <v>453</v>
      </c>
      <c r="F106" s="8"/>
      <c r="G106" t="s">
        <v>451</v>
      </c>
      <c r="H106" t="s">
        <v>455</v>
      </c>
    </row>
    <row r="107" spans="1:8" x14ac:dyDescent="0.25">
      <c r="A107" t="s">
        <v>197</v>
      </c>
      <c r="B107" s="1">
        <v>32</v>
      </c>
      <c r="C107" t="str">
        <f>INDEX('#П БКЗ внеш'!A$1:R$1018,
MATCH('#В БКЗ внеш'!B107, '#П БКЗ внеш'!F:F, 0),
10)</f>
        <v xml:space="preserve">БКЗ-27 Канал 23  Короткое замыкание bool {0} </v>
      </c>
      <c r="D107" t="s">
        <v>183</v>
      </c>
      <c r="E107" s="8" t="s">
        <v>453</v>
      </c>
      <c r="F107" s="8"/>
      <c r="G107" t="s">
        <v>451</v>
      </c>
      <c r="H107" t="s">
        <v>455</v>
      </c>
    </row>
    <row r="108" spans="1:8" x14ac:dyDescent="0.25">
      <c r="A108" t="s">
        <v>197</v>
      </c>
      <c r="B108" s="1">
        <v>33</v>
      </c>
      <c r="C108" t="str">
        <f>INDEX('#П БКЗ внеш'!A$1:R$1018,
MATCH('#В БКЗ внеш'!B108, '#П БКЗ внеш'!F:F, 0),
10)</f>
        <v xml:space="preserve">БКЗ-27 Канал 23  Перегрузка bool {0} </v>
      </c>
      <c r="D108" t="s">
        <v>183</v>
      </c>
      <c r="E108" s="8" t="s">
        <v>453</v>
      </c>
      <c r="F108" s="8"/>
      <c r="G108" t="s">
        <v>451</v>
      </c>
      <c r="H108" t="s">
        <v>455</v>
      </c>
    </row>
    <row r="109" spans="1:8" x14ac:dyDescent="0.25">
      <c r="A109" t="s">
        <v>197</v>
      </c>
      <c r="B109" s="1">
        <v>34</v>
      </c>
      <c r="C109" t="str">
        <f>INDEX('#П БКЗ внеш'!A$1:R$1018,
MATCH('#В БКЗ внеш'!B109, '#П БКЗ внеш'!F:F, 0),
10)</f>
        <v xml:space="preserve">БКЗ-27 Канал 23  Отказ выхода bool {0} </v>
      </c>
      <c r="D109" t="s">
        <v>183</v>
      </c>
      <c r="E109" s="8" t="s">
        <v>453</v>
      </c>
      <c r="F109" s="8"/>
      <c r="G109" t="s">
        <v>451</v>
      </c>
      <c r="H109" t="s">
        <v>455</v>
      </c>
    </row>
    <row r="110" spans="1:8" x14ac:dyDescent="0.25">
      <c r="A110" t="s">
        <v>197</v>
      </c>
      <c r="B110" s="1">
        <v>35</v>
      </c>
      <c r="C110" t="str">
        <f>INDEX('#П БКЗ внеш'!A$1:R$1018,
MATCH('#В БКЗ внеш'!B110, '#П БКЗ внеш'!F:F, 0),
10)</f>
        <v xml:space="preserve">БКЗ-27 Канал 23  Отказ нагрузки bool {0} </v>
      </c>
      <c r="D110" t="s">
        <v>183</v>
      </c>
      <c r="E110" s="8" t="s">
        <v>453</v>
      </c>
      <c r="F110" s="8"/>
      <c r="G110" t="s">
        <v>451</v>
      </c>
      <c r="H110" t="s">
        <v>455</v>
      </c>
    </row>
    <row r="111" spans="1:8" x14ac:dyDescent="0.25">
      <c r="A111" t="s">
        <v>197</v>
      </c>
      <c r="B111" s="1">
        <v>36</v>
      </c>
      <c r="C111" t="str">
        <f>INDEX('#П БКЗ внеш'!A$1:R$1018,
MATCH('#В БКЗ внеш'!B111, '#П БКЗ внеш'!F:F, 0),
10)</f>
        <v xml:space="preserve">БКЗ-27 Канал 23  Ток канала USHORT {0} </v>
      </c>
      <c r="D111" t="s">
        <v>183</v>
      </c>
      <c r="E111" s="8" t="s">
        <v>453</v>
      </c>
      <c r="F111" s="8"/>
      <c r="G111" t="s">
        <v>451</v>
      </c>
      <c r="H111" t="s">
        <v>455</v>
      </c>
    </row>
    <row r="112" spans="1:8" x14ac:dyDescent="0.25">
      <c r="F112" s="8"/>
    </row>
    <row r="113" spans="1:8" x14ac:dyDescent="0.25">
      <c r="A113" t="s">
        <v>197</v>
      </c>
      <c r="B113" s="1">
        <v>38</v>
      </c>
      <c r="C113" t="str">
        <f>INDEX('#П БКЗ внеш'!A$1:R$1018,
MATCH('#В БКЗ внеш'!B113, '#П БКЗ внеш'!F:F, 0),
10)</f>
        <v xml:space="preserve">БКЗ-27 Канал 28  Номер USHORT {28} </v>
      </c>
      <c r="D113" t="s">
        <v>183</v>
      </c>
      <c r="E113" s="8" t="s">
        <v>453</v>
      </c>
      <c r="F113" s="8"/>
      <c r="G113" t="s">
        <v>451</v>
      </c>
      <c r="H113" t="s">
        <v>455</v>
      </c>
    </row>
    <row r="114" spans="1:8" x14ac:dyDescent="0.25">
      <c r="A114" t="s">
        <v>197</v>
      </c>
      <c r="B114" s="1">
        <v>39</v>
      </c>
      <c r="C114" t="str">
        <f>INDEX('#П БКЗ внеш'!A$1:R$1018,
MATCH('#В БКЗ внеш'!B114, '#П БКЗ внеш'!F:F, 0),
10)</f>
        <v xml:space="preserve">БКЗ-27 Канал 28  ВКЛ/ВЫКЛ bool {0} </v>
      </c>
      <c r="D114" t="s">
        <v>183</v>
      </c>
      <c r="E114" s="8" t="s">
        <v>453</v>
      </c>
      <c r="F114" s="8"/>
      <c r="G114" t="s">
        <v>451</v>
      </c>
      <c r="H114" t="s">
        <v>455</v>
      </c>
    </row>
    <row r="115" spans="1:8" x14ac:dyDescent="0.25">
      <c r="A115" t="s">
        <v>197</v>
      </c>
      <c r="B115" s="1">
        <v>40</v>
      </c>
      <c r="C115" t="str">
        <f>INDEX('#П БКЗ внеш'!A$1:R$1018,
MATCH('#В БКЗ внеш'!B115, '#П БКЗ внеш'!F:F, 0),
10)</f>
        <v xml:space="preserve">БКЗ-27 Канал 28  Исправность bool {1} </v>
      </c>
      <c r="D115" t="s">
        <v>183</v>
      </c>
      <c r="E115" s="8" t="s">
        <v>453</v>
      </c>
      <c r="F115" s="8"/>
      <c r="G115" t="s">
        <v>451</v>
      </c>
      <c r="H115" t="s">
        <v>455</v>
      </c>
    </row>
    <row r="116" spans="1:8" x14ac:dyDescent="0.25">
      <c r="A116" t="s">
        <v>197</v>
      </c>
      <c r="B116" s="1">
        <v>41</v>
      </c>
      <c r="C116" t="str">
        <f>INDEX('#П БКЗ внеш'!A$1:R$1018,
MATCH('#В БКЗ внеш'!B116, '#П БКЗ внеш'!F:F, 0),
10)</f>
        <v xml:space="preserve">БКЗ-27 Канал 28  Короткое замыкание bool {0} </v>
      </c>
      <c r="D116" t="s">
        <v>183</v>
      </c>
      <c r="E116" s="8" t="s">
        <v>453</v>
      </c>
      <c r="F116" s="8"/>
      <c r="G116" t="s">
        <v>451</v>
      </c>
      <c r="H116" t="s">
        <v>455</v>
      </c>
    </row>
    <row r="117" spans="1:8" x14ac:dyDescent="0.25">
      <c r="A117" t="s">
        <v>197</v>
      </c>
      <c r="B117" s="1">
        <v>42</v>
      </c>
      <c r="C117" t="str">
        <f>INDEX('#П БКЗ внеш'!A$1:R$1018,
MATCH('#В БКЗ внеш'!B117, '#П БКЗ внеш'!F:F, 0),
10)</f>
        <v xml:space="preserve">БКЗ-27 Канал 28  Перегрузка bool {0} </v>
      </c>
      <c r="D117" t="s">
        <v>183</v>
      </c>
      <c r="E117" s="8" t="s">
        <v>453</v>
      </c>
      <c r="F117" s="8"/>
      <c r="G117" t="s">
        <v>451</v>
      </c>
      <c r="H117" t="s">
        <v>455</v>
      </c>
    </row>
    <row r="118" spans="1:8" x14ac:dyDescent="0.25">
      <c r="A118" t="s">
        <v>197</v>
      </c>
      <c r="B118" s="1">
        <v>43</v>
      </c>
      <c r="C118" t="str">
        <f>INDEX('#П БКЗ внеш'!A$1:R$1018,
MATCH('#В БКЗ внеш'!B118, '#П БКЗ внеш'!F:F, 0),
10)</f>
        <v xml:space="preserve">БКЗ-27 Канал 28  Отказ выхода bool {0} </v>
      </c>
      <c r="D118" t="s">
        <v>183</v>
      </c>
      <c r="E118" s="8" t="s">
        <v>453</v>
      </c>
      <c r="F118" s="8"/>
      <c r="G118" t="s">
        <v>451</v>
      </c>
      <c r="H118" t="s">
        <v>455</v>
      </c>
    </row>
    <row r="119" spans="1:8" x14ac:dyDescent="0.25">
      <c r="A119" t="s">
        <v>197</v>
      </c>
      <c r="B119" s="1">
        <v>44</v>
      </c>
      <c r="C119" t="str">
        <f>INDEX('#П БКЗ внеш'!A$1:R$1018,
MATCH('#В БКЗ внеш'!B119, '#П БКЗ внеш'!F:F, 0),
10)</f>
        <v xml:space="preserve">БКЗ-27 Канал 28  Отказ нагрузки bool {0} </v>
      </c>
      <c r="D119" t="s">
        <v>183</v>
      </c>
      <c r="E119" s="8" t="s">
        <v>453</v>
      </c>
      <c r="F119" s="8"/>
      <c r="G119" t="s">
        <v>451</v>
      </c>
      <c r="H119" t="s">
        <v>455</v>
      </c>
    </row>
    <row r="120" spans="1:8" x14ac:dyDescent="0.25">
      <c r="A120" t="s">
        <v>197</v>
      </c>
      <c r="B120" s="1">
        <v>45</v>
      </c>
      <c r="C120" t="str">
        <f>INDEX('#П БКЗ внеш'!A$1:R$1018,
MATCH('#В БКЗ внеш'!B120, '#П БКЗ внеш'!F:F, 0),
10)</f>
        <v xml:space="preserve">БКЗ-27 Канал 28  Ток канала USHORT {0} </v>
      </c>
      <c r="D120" t="s">
        <v>183</v>
      </c>
      <c r="E120" s="8" t="s">
        <v>453</v>
      </c>
      <c r="F120" s="8"/>
      <c r="G120" t="s">
        <v>451</v>
      </c>
      <c r="H120" t="s">
        <v>455</v>
      </c>
    </row>
    <row r="121" spans="1:8" x14ac:dyDescent="0.25">
      <c r="F121" s="8"/>
    </row>
    <row r="122" spans="1:8" x14ac:dyDescent="0.25">
      <c r="F122" s="8"/>
    </row>
    <row r="123" spans="1:8" x14ac:dyDescent="0.25">
      <c r="A123" t="s">
        <v>197</v>
      </c>
      <c r="B123" s="1">
        <v>48</v>
      </c>
      <c r="C123" t="str">
        <f>INDEX('#П БКЗ внеш'!A$1:R$1018,
MATCH('#В БКЗ внеш'!B123, '#П БКЗ внеш'!F:F, 0),
10)</f>
        <v xml:space="preserve">БКЗ-27   ВКЛ/ВЫКЛ инфо пер-й Исходящий_кадр </v>
      </c>
      <c r="D123" t="s">
        <v>183</v>
      </c>
      <c r="F123" s="8"/>
    </row>
    <row r="124" spans="1:8" x14ac:dyDescent="0.25">
      <c r="A124" t="s">
        <v>197</v>
      </c>
      <c r="B124" s="1">
        <v>49</v>
      </c>
      <c r="C124" t="str">
        <f>INDEX('#П БКЗ внеш'!A$1:R$1018,
MATCH('#В БКЗ внеш'!B124, '#П БКЗ внеш'!F:F, 0),
10)</f>
        <v xml:space="preserve">БКЗ-27   ВКЛ/ВЫКЛ инфо апер-й Исходящий_кадр </v>
      </c>
      <c r="D124" t="s">
        <v>183</v>
      </c>
      <c r="E124" s="8"/>
      <c r="F124" s="8"/>
    </row>
    <row r="125" spans="1:8" ht="45" x14ac:dyDescent="0.25">
      <c r="A125" t="s">
        <v>197</v>
      </c>
      <c r="B125" s="1">
        <v>50</v>
      </c>
      <c r="C125" t="str">
        <f>INDEX('#П БКЗ внеш'!A$1:R$1018,
MATCH('#В БКЗ внеш'!B125, '#П БКЗ внеш'!F:F, 0),
10)</f>
        <v xml:space="preserve">БКЗ-27   ВКЛ/ВЫКЛ упр пер-й Входящий_кадр </v>
      </c>
      <c r="D125" t="s">
        <v>183</v>
      </c>
      <c r="E125" s="8"/>
      <c r="F125" s="7" t="s">
        <v>208</v>
      </c>
    </row>
    <row r="126" spans="1:8" ht="45" x14ac:dyDescent="0.25">
      <c r="A126" t="s">
        <v>197</v>
      </c>
      <c r="B126" s="1">
        <v>51</v>
      </c>
      <c r="C126" t="str">
        <f>INDEX('#П БКЗ внеш'!A$1:R$1018,
MATCH('#В БКЗ внеш'!B126, '#П БКЗ внеш'!F:F, 0),
10)</f>
        <v xml:space="preserve">БКЗ-27   ВКЛ/ВЫКЛ упр апер-й Входящий_кадр </v>
      </c>
      <c r="D126" t="s">
        <v>183</v>
      </c>
      <c r="E126" s="8"/>
      <c r="F126" s="7" t="s">
        <v>208</v>
      </c>
    </row>
    <row r="127" spans="1:8" ht="75" x14ac:dyDescent="0.25">
      <c r="A127" t="s">
        <v>197</v>
      </c>
      <c r="B127" s="1">
        <v>52</v>
      </c>
      <c r="C127" t="str">
        <f>INDEX('#П БКЗ внеш'!A$1:R$1018,
MATCH('#В БКЗ внеш'!B127, '#П БКЗ внеш'!F:F, 0),
10)</f>
        <v xml:space="preserve">БКЗ-27   Управление каналом Входящий_кадр </v>
      </c>
      <c r="D127" t="s">
        <v>183</v>
      </c>
      <c r="E127" s="8"/>
      <c r="F127" s="7" t="s">
        <v>143</v>
      </c>
    </row>
    <row r="128" spans="1:8" ht="75" x14ac:dyDescent="0.25">
      <c r="A128" t="s">
        <v>197</v>
      </c>
      <c r="B128" s="1">
        <v>53</v>
      </c>
      <c r="C128" t="str">
        <f>INDEX('#П БКЗ внеш'!A$1:R$1018,
MATCH('#В БКЗ внеш'!B128, '#П БКЗ внеш'!F:F, 0),
10)</f>
        <v xml:space="preserve">БКЗ-27   Управление каналом широковещательный Входящий_кадр </v>
      </c>
      <c r="D128" t="s">
        <v>183</v>
      </c>
      <c r="E128" s="8"/>
      <c r="F128" s="7" t="s">
        <v>143</v>
      </c>
    </row>
    <row r="129" spans="1:6" x14ac:dyDescent="0.25">
      <c r="A129" t="s">
        <v>197</v>
      </c>
      <c r="B129" s="1">
        <v>54</v>
      </c>
      <c r="C129" t="str">
        <f>INDEX('#П БКЗ внеш'!A$1:R$1018,
MATCH('#В БКЗ внеш'!B129, '#П БКЗ внеш'!F:F, 0),
10)</f>
        <v xml:space="preserve">БКЗ-27   КЗ инфо пер-й Исходящий_кадр </v>
      </c>
      <c r="D129" t="s">
        <v>183</v>
      </c>
      <c r="E129" s="8"/>
      <c r="F129" s="8"/>
    </row>
    <row r="130" spans="1:6" x14ac:dyDescent="0.25">
      <c r="A130" t="s">
        <v>197</v>
      </c>
      <c r="B130" s="1">
        <v>55</v>
      </c>
      <c r="C130" t="str">
        <f>INDEX('#П БКЗ внеш'!A$1:R$1018,
MATCH('#В БКЗ внеш'!B130, '#П БКЗ внеш'!F:F, 0),
10)</f>
        <v xml:space="preserve">БКЗ-27   КЗ инфо апер-й Исходящий_кадр </v>
      </c>
      <c r="D130" t="s">
        <v>183</v>
      </c>
      <c r="E130" s="8"/>
      <c r="F130" s="7"/>
    </row>
    <row r="131" spans="1:6" x14ac:dyDescent="0.25">
      <c r="A131" t="s">
        <v>197</v>
      </c>
      <c r="B131" s="1">
        <v>56</v>
      </c>
      <c r="C131" t="str">
        <f>INDEX('#П БКЗ внеш'!A$1:R$1018,
MATCH('#В БКЗ внеш'!B131, '#П БКЗ внеш'!F:F, 0),
10)</f>
        <v xml:space="preserve">БКЗ-27   КЗ сброс пер-й Входящий_кадр </v>
      </c>
      <c r="D131" t="s">
        <v>183</v>
      </c>
      <c r="E131" s="8"/>
      <c r="F131" s="7" t="s">
        <v>209</v>
      </c>
    </row>
    <row r="132" spans="1:6" x14ac:dyDescent="0.25">
      <c r="A132" t="s">
        <v>197</v>
      </c>
      <c r="B132" s="1">
        <v>57</v>
      </c>
      <c r="C132" t="str">
        <f>INDEX('#П БКЗ внеш'!A$1:R$1018,
MATCH('#В БКЗ внеш'!B132, '#П БКЗ внеш'!F:F, 0),
10)</f>
        <v xml:space="preserve">БКЗ-27   КЗ сброс апер-й Входящий_кадр </v>
      </c>
      <c r="D132" t="s">
        <v>183</v>
      </c>
      <c r="E132" s="8"/>
      <c r="F132" s="7" t="s">
        <v>209</v>
      </c>
    </row>
    <row r="133" spans="1:6" x14ac:dyDescent="0.25">
      <c r="A133" t="s">
        <v>197</v>
      </c>
      <c r="B133" s="1">
        <v>58</v>
      </c>
      <c r="C133" t="str">
        <f>INDEX('#П БКЗ внеш'!A$1:R$1018,
MATCH('#В БКЗ внеш'!B133, '#П БКЗ внеш'!F:F, 0),
10)</f>
        <v xml:space="preserve">БКЗ-27   Исправность все периодический Исходящий_кадр </v>
      </c>
      <c r="D133" t="s">
        <v>183</v>
      </c>
      <c r="E133" s="8"/>
    </row>
    <row r="134" spans="1:6" x14ac:dyDescent="0.25">
      <c r="A134" t="s">
        <v>197</v>
      </c>
      <c r="B134" s="1">
        <v>59</v>
      </c>
      <c r="C134" t="str">
        <f>INDEX('#П БКЗ внеш'!A$1:R$1018,
MATCH('#В БКЗ внеш'!B134, '#П БКЗ внеш'!F:F, 0),
10)</f>
        <v xml:space="preserve">БКЗ-27   Перегрузка все периодический Исходящий_кадр </v>
      </c>
      <c r="D134" t="s">
        <v>183</v>
      </c>
      <c r="E134" s="8"/>
    </row>
    <row r="135" spans="1:6" x14ac:dyDescent="0.25">
      <c r="A135" t="s">
        <v>197</v>
      </c>
      <c r="B135" s="1">
        <v>60</v>
      </c>
      <c r="C135" t="str">
        <f>INDEX('#П БКЗ внеш'!A$1:R$1018,
MATCH('#В БКЗ внеш'!B135, '#П БКЗ внеш'!F:F, 0),
10)</f>
        <v xml:space="preserve">БКЗ-27   Перегрузка все апериодический Исходящий_кадр </v>
      </c>
      <c r="D135" t="s">
        <v>183</v>
      </c>
      <c r="E135" s="8"/>
    </row>
    <row r="136" spans="1:6" x14ac:dyDescent="0.25">
      <c r="A136" t="s">
        <v>197</v>
      </c>
      <c r="B136" s="1">
        <v>61</v>
      </c>
      <c r="C136" t="str">
        <f>INDEX('#П БКЗ внеш'!A$1:R$1018,
MATCH('#В БКЗ внеш'!B136, '#П БКЗ внеш'!F:F, 0),
10)</f>
        <v xml:space="preserve">БКЗ-27   Отказ выхода все периодический Исходящий_кадр </v>
      </c>
      <c r="D136" t="s">
        <v>183</v>
      </c>
      <c r="E136" s="8"/>
      <c r="F136" s="7"/>
    </row>
    <row r="137" spans="1:6" x14ac:dyDescent="0.25">
      <c r="A137" t="s">
        <v>197</v>
      </c>
      <c r="B137" s="1">
        <v>62</v>
      </c>
      <c r="C137" t="str">
        <f>INDEX('#П БКЗ внеш'!A$1:R$1018,
MATCH('#В БКЗ внеш'!B137, '#П БКЗ внеш'!F:F, 0),
10)</f>
        <v xml:space="preserve">БКЗ-27   Отказ выхода все апериодический Исходящий_кадр </v>
      </c>
      <c r="D137" t="s">
        <v>183</v>
      </c>
      <c r="E137" s="8"/>
      <c r="F137" s="7"/>
    </row>
    <row r="138" spans="1:6" x14ac:dyDescent="0.25">
      <c r="A138" t="s">
        <v>197</v>
      </c>
      <c r="B138" s="1">
        <v>63</v>
      </c>
      <c r="C138" t="str">
        <f>INDEX('#П БКЗ внеш'!A$1:R$1018,
MATCH('#В БКЗ внеш'!B138, '#П БКЗ внеш'!F:F, 0),
10)</f>
        <v xml:space="preserve">БКЗ-27   Отказ нагрузки все периодический Исходящий_кадр </v>
      </c>
      <c r="D138" t="s">
        <v>183</v>
      </c>
      <c r="E138" s="8"/>
      <c r="F138" s="7"/>
    </row>
    <row r="139" spans="1:6" x14ac:dyDescent="0.25">
      <c r="A139" t="s">
        <v>197</v>
      </c>
      <c r="B139" s="1">
        <v>64</v>
      </c>
      <c r="C139" t="str">
        <f>INDEX('#П БКЗ внеш'!A$1:R$1018,
MATCH('#В БКЗ внеш'!B139, '#П БКЗ внеш'!F:F, 0),
10)</f>
        <v xml:space="preserve">БКЗ-27   Отказ нагрузки все апериодический Исходящий_кадр </v>
      </c>
      <c r="D139" t="s">
        <v>183</v>
      </c>
      <c r="E139" s="8"/>
      <c r="F139" s="7"/>
    </row>
    <row r="140" spans="1:6" x14ac:dyDescent="0.25">
      <c r="E140" s="8"/>
      <c r="F140" s="7"/>
    </row>
    <row r="141" spans="1:6" x14ac:dyDescent="0.25">
      <c r="E141" s="8"/>
      <c r="F141" s="7"/>
    </row>
    <row r="142" spans="1:6" x14ac:dyDescent="0.25">
      <c r="E142" s="8"/>
      <c r="F142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35" sqref="A35"/>
    </sheetView>
  </sheetViews>
  <sheetFormatPr defaultRowHeight="15" x14ac:dyDescent="0.25"/>
  <cols>
    <col min="1" max="1" width="28.85546875" customWidth="1"/>
    <col min="2" max="2" width="13.5703125" customWidth="1"/>
    <col min="3" max="3" width="13.140625" customWidth="1"/>
    <col min="4" max="4" width="38.140625" customWidth="1"/>
    <col min="5" max="5" width="34.42578125" customWidth="1"/>
    <col min="6" max="6" width="20.7109375" customWidth="1"/>
  </cols>
  <sheetData>
    <row r="1" spans="1:5" x14ac:dyDescent="0.25">
      <c r="A1" t="s">
        <v>188</v>
      </c>
      <c r="B1" s="4" t="s">
        <v>117</v>
      </c>
    </row>
    <row r="2" spans="1:5" x14ac:dyDescent="0.25">
      <c r="C2" s="2"/>
      <c r="D2" s="2"/>
    </row>
    <row r="3" spans="1:5" x14ac:dyDescent="0.25">
      <c r="A3" s="2" t="s">
        <v>179</v>
      </c>
      <c r="B3" s="2" t="s">
        <v>101</v>
      </c>
      <c r="C3" s="2" t="s">
        <v>186</v>
      </c>
      <c r="D3" s="2" t="s">
        <v>182</v>
      </c>
      <c r="E3" s="2"/>
    </row>
    <row r="4" spans="1:5" x14ac:dyDescent="0.25">
      <c r="A4" s="9" t="s">
        <v>178</v>
      </c>
      <c r="B4" s="9" t="s">
        <v>180</v>
      </c>
      <c r="C4" s="9">
        <v>0</v>
      </c>
      <c r="D4" s="9" t="s">
        <v>194</v>
      </c>
    </row>
    <row r="5" spans="1:5" x14ac:dyDescent="0.25">
      <c r="A5" s="9" t="s">
        <v>220</v>
      </c>
      <c r="B5" s="9" t="s">
        <v>181</v>
      </c>
      <c r="C5" s="9">
        <v>1</v>
      </c>
      <c r="D5" s="9" t="s">
        <v>195</v>
      </c>
    </row>
    <row r="6" spans="1:5" x14ac:dyDescent="0.25">
      <c r="A6" s="9"/>
      <c r="B6" s="9"/>
      <c r="C6" s="9"/>
      <c r="D6" s="9"/>
    </row>
    <row r="7" spans="1:5" x14ac:dyDescent="0.25">
      <c r="A7" s="9" t="s">
        <v>183</v>
      </c>
      <c r="B7" s="9" t="s">
        <v>184</v>
      </c>
      <c r="C7" s="9">
        <v>0</v>
      </c>
      <c r="D7" s="9" t="s">
        <v>194</v>
      </c>
    </row>
    <row r="8" spans="1:5" x14ac:dyDescent="0.25">
      <c r="A8" s="9" t="s">
        <v>222</v>
      </c>
      <c r="B8" s="9" t="s">
        <v>185</v>
      </c>
      <c r="C8" s="9">
        <v>1</v>
      </c>
      <c r="D8" s="9" t="s">
        <v>195</v>
      </c>
    </row>
    <row r="10" spans="1:5" x14ac:dyDescent="0.25">
      <c r="A10" s="2" t="s">
        <v>179</v>
      </c>
      <c r="B10" s="2" t="s">
        <v>101</v>
      </c>
      <c r="C10" s="2" t="s">
        <v>207</v>
      </c>
      <c r="D10" s="2" t="s">
        <v>353</v>
      </c>
    </row>
    <row r="11" spans="1:5" x14ac:dyDescent="0.25">
      <c r="A11" s="9" t="s">
        <v>202</v>
      </c>
      <c r="B11" s="9" t="s">
        <v>203</v>
      </c>
      <c r="C11" s="9" t="s">
        <v>178</v>
      </c>
      <c r="D11" s="9" t="s">
        <v>180</v>
      </c>
    </row>
    <row r="12" spans="1:5" x14ac:dyDescent="0.25">
      <c r="A12" s="9" t="s">
        <v>221</v>
      </c>
      <c r="B12" s="9" t="s">
        <v>204</v>
      </c>
      <c r="C12" s="9" t="s">
        <v>178</v>
      </c>
      <c r="D12" s="9" t="s">
        <v>181</v>
      </c>
    </row>
    <row r="13" spans="1:5" x14ac:dyDescent="0.25">
      <c r="A13" s="9" t="s">
        <v>202</v>
      </c>
      <c r="B13" s="9" t="s">
        <v>205</v>
      </c>
      <c r="C13" s="9" t="s">
        <v>183</v>
      </c>
      <c r="D13" s="9" t="s">
        <v>184</v>
      </c>
    </row>
    <row r="14" spans="1:5" x14ac:dyDescent="0.25">
      <c r="A14" s="9" t="s">
        <v>221</v>
      </c>
      <c r="B14" s="9" t="s">
        <v>206</v>
      </c>
      <c r="C14" s="9" t="s">
        <v>183</v>
      </c>
      <c r="D14" s="9" t="s">
        <v>185</v>
      </c>
    </row>
    <row r="16" spans="1:5" ht="30" x14ac:dyDescent="0.25">
      <c r="A16" s="9" t="s">
        <v>190</v>
      </c>
      <c r="B16" s="7" t="s">
        <v>187</v>
      </c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pane ySplit="1" topLeftCell="A2" activePane="bottomLeft" state="frozen"/>
      <selection activeCell="B27" sqref="B27"/>
      <selection pane="bottomLeft" activeCell="D18" sqref="D18"/>
    </sheetView>
  </sheetViews>
  <sheetFormatPr defaultRowHeight="15" x14ac:dyDescent="0.25"/>
  <cols>
    <col min="1" max="1" width="21.28515625" customWidth="1"/>
    <col min="2" max="2" width="19.140625" customWidth="1"/>
    <col min="3" max="3" width="28.42578125" customWidth="1"/>
    <col min="4" max="4" width="41.5703125" customWidth="1"/>
    <col min="5" max="5" width="17" customWidth="1"/>
    <col min="6" max="6" width="23.28515625" style="4" customWidth="1"/>
  </cols>
  <sheetData>
    <row r="1" spans="1:6" x14ac:dyDescent="0.25">
      <c r="A1" s="2" t="s">
        <v>179</v>
      </c>
      <c r="B1" s="2" t="s">
        <v>101</v>
      </c>
      <c r="C1" s="2" t="s">
        <v>4</v>
      </c>
      <c r="D1" s="2" t="s">
        <v>19</v>
      </c>
      <c r="E1" s="2" t="s">
        <v>21</v>
      </c>
      <c r="F1" s="6" t="s">
        <v>17</v>
      </c>
    </row>
    <row r="2" spans="1:6" x14ac:dyDescent="0.25">
      <c r="A2" s="5" t="s">
        <v>111</v>
      </c>
      <c r="C2" s="5"/>
      <c r="D2" s="1"/>
      <c r="E2" s="1"/>
      <c r="F2" s="3"/>
    </row>
    <row r="3" spans="1:6" x14ac:dyDescent="0.25">
      <c r="A3" t="s">
        <v>192</v>
      </c>
      <c r="B3" t="s">
        <v>18</v>
      </c>
      <c r="C3" t="s">
        <v>112</v>
      </c>
      <c r="D3" t="s">
        <v>105</v>
      </c>
      <c r="E3" t="s">
        <v>20</v>
      </c>
      <c r="F3" s="4" t="s">
        <v>22</v>
      </c>
    </row>
    <row r="4" spans="1:6" x14ac:dyDescent="0.25">
      <c r="A4" t="s">
        <v>192</v>
      </c>
      <c r="B4" t="s">
        <v>23</v>
      </c>
      <c r="C4" t="s">
        <v>112</v>
      </c>
      <c r="D4" t="s">
        <v>106</v>
      </c>
      <c r="E4" t="s">
        <v>20</v>
      </c>
      <c r="F4" s="4" t="s">
        <v>24</v>
      </c>
    </row>
    <row r="6" spans="1:6" x14ac:dyDescent="0.25">
      <c r="A6" t="s">
        <v>192</v>
      </c>
      <c r="B6" t="s">
        <v>103</v>
      </c>
      <c r="C6" t="s">
        <v>112</v>
      </c>
      <c r="D6" t="s">
        <v>107</v>
      </c>
      <c r="E6" t="s">
        <v>20</v>
      </c>
      <c r="F6" s="4" t="s">
        <v>104</v>
      </c>
    </row>
    <row r="8" spans="1:6" x14ac:dyDescent="0.25">
      <c r="A8" s="5" t="s">
        <v>116</v>
      </c>
      <c r="C8" s="5"/>
    </row>
    <row r="9" spans="1:6" x14ac:dyDescent="0.25">
      <c r="A9" t="s">
        <v>192</v>
      </c>
      <c r="B9" t="s">
        <v>26</v>
      </c>
      <c r="C9" t="s">
        <v>113</v>
      </c>
      <c r="D9" t="s">
        <v>425</v>
      </c>
      <c r="E9" t="s">
        <v>20</v>
      </c>
      <c r="F9" s="4" t="s">
        <v>424</v>
      </c>
    </row>
    <row r="10" spans="1:6" x14ac:dyDescent="0.25">
      <c r="A10" t="s">
        <v>192</v>
      </c>
      <c r="B10" t="s">
        <v>27</v>
      </c>
      <c r="C10" t="s">
        <v>113</v>
      </c>
      <c r="D10" t="s">
        <v>31</v>
      </c>
      <c r="E10" t="s">
        <v>20</v>
      </c>
      <c r="F10" s="4" t="s">
        <v>30</v>
      </c>
    </row>
    <row r="11" spans="1:6" x14ac:dyDescent="0.25">
      <c r="A11" t="s">
        <v>192</v>
      </c>
      <c r="B11" t="s">
        <v>28</v>
      </c>
      <c r="C11" t="s">
        <v>113</v>
      </c>
      <c r="D11" t="s">
        <v>32</v>
      </c>
      <c r="E11" t="s">
        <v>20</v>
      </c>
      <c r="F11" s="4" t="s">
        <v>67</v>
      </c>
    </row>
    <row r="12" spans="1:6" x14ac:dyDescent="0.25">
      <c r="A12" t="s">
        <v>192</v>
      </c>
      <c r="B12" t="s">
        <v>29</v>
      </c>
      <c r="C12" t="s">
        <v>113</v>
      </c>
      <c r="D12" t="s">
        <v>33</v>
      </c>
      <c r="E12" t="s">
        <v>20</v>
      </c>
      <c r="F12" s="4" t="s">
        <v>67</v>
      </c>
    </row>
    <row r="13" spans="1:6" x14ac:dyDescent="0.25">
      <c r="A13" t="s">
        <v>192</v>
      </c>
      <c r="B13" t="s">
        <v>423</v>
      </c>
      <c r="C13" t="s">
        <v>113</v>
      </c>
      <c r="D13" t="s">
        <v>422</v>
      </c>
      <c r="E13" t="s">
        <v>20</v>
      </c>
      <c r="F13" s="4" t="s">
        <v>67</v>
      </c>
    </row>
    <row r="14" spans="1:6" x14ac:dyDescent="0.25">
      <c r="A14" t="s">
        <v>192</v>
      </c>
      <c r="B14" t="s">
        <v>421</v>
      </c>
      <c r="C14" t="s">
        <v>113</v>
      </c>
      <c r="D14" t="s">
        <v>420</v>
      </c>
      <c r="E14" t="s">
        <v>20</v>
      </c>
      <c r="F14" s="4" t="s">
        <v>67</v>
      </c>
    </row>
    <row r="16" spans="1:6" x14ac:dyDescent="0.25">
      <c r="A16" s="5" t="s">
        <v>85</v>
      </c>
      <c r="C16" s="5"/>
    </row>
    <row r="17" spans="1:6" x14ac:dyDescent="0.25">
      <c r="A17" t="s">
        <v>192</v>
      </c>
      <c r="B17" t="s">
        <v>419</v>
      </c>
      <c r="C17" t="s">
        <v>114</v>
      </c>
      <c r="D17" t="s">
        <v>418</v>
      </c>
      <c r="E17" t="s">
        <v>20</v>
      </c>
      <c r="F17" s="4" t="s">
        <v>417</v>
      </c>
    </row>
    <row r="18" spans="1:6" x14ac:dyDescent="0.25">
      <c r="A18" t="s">
        <v>192</v>
      </c>
      <c r="B18" t="s">
        <v>416</v>
      </c>
      <c r="C18" t="s">
        <v>114</v>
      </c>
      <c r="D18" t="s">
        <v>415</v>
      </c>
      <c r="E18" t="s">
        <v>20</v>
      </c>
      <c r="F18" s="4" t="s">
        <v>414</v>
      </c>
    </row>
    <row r="20" spans="1:6" x14ac:dyDescent="0.25">
      <c r="A20" s="5" t="s">
        <v>83</v>
      </c>
      <c r="C20" s="5"/>
    </row>
    <row r="21" spans="1:6" x14ac:dyDescent="0.25">
      <c r="A21" t="s">
        <v>192</v>
      </c>
      <c r="B21" t="s">
        <v>413</v>
      </c>
      <c r="C21" t="s">
        <v>115</v>
      </c>
      <c r="D21" t="s">
        <v>412</v>
      </c>
      <c r="E21" t="s">
        <v>20</v>
      </c>
      <c r="F21" s="4" t="s">
        <v>117</v>
      </c>
    </row>
    <row r="22" spans="1:6" x14ac:dyDescent="0.25">
      <c r="A22" t="s">
        <v>192</v>
      </c>
      <c r="B22" t="s">
        <v>411</v>
      </c>
      <c r="C22" t="s">
        <v>115</v>
      </c>
      <c r="D22" t="s">
        <v>410</v>
      </c>
      <c r="E22" t="s">
        <v>20</v>
      </c>
      <c r="F22" s="4" t="s">
        <v>39</v>
      </c>
    </row>
    <row r="24" spans="1:6" x14ac:dyDescent="0.25">
      <c r="A24" s="5" t="s">
        <v>122</v>
      </c>
    </row>
    <row r="25" spans="1:6" x14ac:dyDescent="0.25">
      <c r="A25" t="s">
        <v>192</v>
      </c>
      <c r="B25" t="s">
        <v>123</v>
      </c>
      <c r="C25" t="s">
        <v>176</v>
      </c>
      <c r="D25" t="s">
        <v>125</v>
      </c>
      <c r="E25" t="s">
        <v>20</v>
      </c>
      <c r="F25" s="4" t="s">
        <v>30</v>
      </c>
    </row>
    <row r="26" spans="1:6" x14ac:dyDescent="0.25">
      <c r="A26" t="s">
        <v>192</v>
      </c>
      <c r="B26" t="s">
        <v>124</v>
      </c>
      <c r="C26" t="s">
        <v>176</v>
      </c>
      <c r="D26" t="s">
        <v>126</v>
      </c>
      <c r="E26" t="s">
        <v>20</v>
      </c>
      <c r="F26" s="4" t="s">
        <v>67</v>
      </c>
    </row>
    <row r="27" spans="1:6" x14ac:dyDescent="0.25">
      <c r="A27" t="s">
        <v>192</v>
      </c>
      <c r="B27" t="s">
        <v>175</v>
      </c>
      <c r="C27" t="s">
        <v>176</v>
      </c>
      <c r="D27" t="s">
        <v>177</v>
      </c>
      <c r="E27" t="s">
        <v>20</v>
      </c>
      <c r="F27" s="4" t="s">
        <v>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Общее</vt:lpstr>
      <vt:lpstr>К БКЗ внутр</vt:lpstr>
      <vt:lpstr>П БКЗ внутр</vt:lpstr>
      <vt:lpstr>В БКЗ внутр</vt:lpstr>
      <vt:lpstr>#К БКЗ внеш</vt:lpstr>
      <vt:lpstr>#П БКЗ внеш</vt:lpstr>
      <vt:lpstr>#В БКЗ внеш</vt:lpstr>
      <vt:lpstr>#Общее КПП</vt:lpstr>
      <vt:lpstr>#Константы КПП</vt:lpstr>
      <vt:lpstr>#Парметры КПП</vt:lpstr>
      <vt:lpstr>#Виджеты КПП</vt:lpstr>
      <vt:lpstr>Справка</vt:lpstr>
      <vt:lpstr>Справка индексы бит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2024-02-20T13:52:00Z</dcterms:modified>
</cp:coreProperties>
</file>