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Z:\ondrive_11611017\Doing\56. loadcell\loadcell\ref\loadcell\"/>
    </mc:Choice>
  </mc:AlternateContent>
  <xr:revisionPtr revIDLastSave="0" documentId="13_ncr:1_{1A180243-EBE3-4875-92F2-0D0A5A7B00B5}" xr6:coauthVersionLast="47" xr6:coauthVersionMax="47" xr10:uidLastSave="{00000000-0000-0000-0000-000000000000}"/>
  <bookViews>
    <workbookView xWindow="10910" yWindow="1510" windowWidth="11950" windowHeight="144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7" i="2"/>
  <c r="E18" i="2"/>
  <c r="F18" i="2" s="1"/>
  <c r="E19" i="2"/>
  <c r="E9" i="2"/>
  <c r="E10" i="2"/>
  <c r="E11" i="2"/>
  <c r="E12" i="2"/>
  <c r="E3" i="2"/>
  <c r="E4" i="2"/>
  <c r="E5" i="2"/>
  <c r="E6" i="2"/>
  <c r="E15" i="2"/>
  <c r="E8" i="2"/>
  <c r="E2" i="2"/>
  <c r="R8" i="1"/>
  <c r="Q8" i="1"/>
  <c r="R2" i="1"/>
  <c r="Q2" i="1"/>
  <c r="P3" i="1"/>
  <c r="P4" i="1"/>
  <c r="P5" i="1"/>
  <c r="P6" i="1"/>
  <c r="P7" i="1"/>
  <c r="P8" i="1"/>
  <c r="P9" i="1"/>
  <c r="P10" i="1"/>
  <c r="P2" i="1"/>
  <c r="M4" i="1"/>
  <c r="M5" i="1"/>
  <c r="M6" i="1"/>
  <c r="M7" i="1"/>
  <c r="M8" i="1"/>
  <c r="M9" i="1"/>
  <c r="M3" i="1"/>
  <c r="M2" i="1"/>
  <c r="G14" i="1"/>
  <c r="G10" i="1"/>
  <c r="G9" i="1"/>
  <c r="H4" i="1"/>
  <c r="D4" i="1"/>
  <c r="E4" i="1"/>
  <c r="H3" i="1"/>
  <c r="H2" i="1"/>
  <c r="D3" i="1"/>
  <c r="E3" i="1"/>
  <c r="D2" i="1"/>
  <c r="E2" i="1"/>
  <c r="F19" i="2" l="1"/>
  <c r="F16" i="2"/>
  <c r="F17" i="2"/>
  <c r="F12" i="2"/>
  <c r="F11" i="2"/>
  <c r="F9" i="2"/>
  <c r="F4" i="2"/>
  <c r="F6" i="2"/>
  <c r="F5" i="2"/>
  <c r="F3" i="2"/>
  <c r="F10" i="2"/>
</calcChain>
</file>

<file path=xl/sharedStrings.xml><?xml version="1.0" encoding="utf-8"?>
<sst xmlns="http://schemas.openxmlformats.org/spreadsheetml/2006/main" count="19" uniqueCount="17">
  <si>
    <t>V</t>
    <phoneticPr fontId="1" type="noConversion"/>
  </si>
  <si>
    <t>力（N）</t>
    <phoneticPr fontId="1" type="noConversion"/>
  </si>
  <si>
    <t>g</t>
    <phoneticPr fontId="1" type="noConversion"/>
  </si>
  <si>
    <t>计算值(mv)</t>
    <phoneticPr fontId="1" type="noConversion"/>
  </si>
  <si>
    <t>灵敏度（mv/v)</t>
    <phoneticPr fontId="1" type="noConversion"/>
  </si>
  <si>
    <t>测量值（V/V)</t>
    <phoneticPr fontId="1" type="noConversion"/>
  </si>
  <si>
    <t>计算值（V/V）</t>
    <phoneticPr fontId="1" type="noConversion"/>
  </si>
  <si>
    <t>负荷（N）</t>
    <phoneticPr fontId="1" type="noConversion"/>
  </si>
  <si>
    <t>负荷（g）</t>
    <phoneticPr fontId="1" type="noConversion"/>
  </si>
  <si>
    <t>9.8/200*(0.992*4.955)</t>
    <phoneticPr fontId="1" type="noConversion"/>
  </si>
  <si>
    <t>x轴</t>
    <phoneticPr fontId="1" type="noConversion"/>
  </si>
  <si>
    <t>y轴</t>
    <phoneticPr fontId="1" type="noConversion"/>
  </si>
  <si>
    <t>z轴</t>
    <phoneticPr fontId="1" type="noConversion"/>
  </si>
  <si>
    <t>计算负荷（N）</t>
    <phoneticPr fontId="1" type="noConversion"/>
  </si>
  <si>
    <t>手动添加负荷（N）</t>
    <phoneticPr fontId="1" type="noConversion"/>
  </si>
  <si>
    <t>测量信号值（V/V)</t>
    <phoneticPr fontId="1" type="noConversion"/>
  </si>
  <si>
    <t>与上一次的差值（N）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</si>
</sst>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8" xfId="0" applyFill="1" applyBorder="1"/>
    <xf numFmtId="11" fontId="0" fillId="0" borderId="3" xfId="0" applyNumberFormat="1" applyBorder="1"/>
    <xf numFmtId="11" fontId="0" fillId="0" borderId="0" xfId="0" applyNumberFormat="1" applyBorder="1"/>
    <xf numFmtId="11" fontId="0" fillId="0" borderId="8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K1" sqref="K1:O1"/>
    </sheetView>
  </sheetViews>
  <sheetFormatPr defaultRowHeight="14" x14ac:dyDescent="0.3"/>
  <cols>
    <col min="4" max="4" width="12.75" customWidth="1"/>
    <col min="7" max="7" width="13" customWidth="1"/>
    <col min="8" max="8" width="21.58203125" customWidth="1"/>
    <col min="11" max="11" width="13.1640625" bestFit="1" customWidth="1"/>
    <col min="12" max="12" width="12" bestFit="1" customWidth="1"/>
    <col min="13" max="13" width="13.4140625" bestFit="1" customWidth="1"/>
    <col min="14" max="14" width="9.58203125" bestFit="1" customWidth="1"/>
    <col min="15" max="15" width="9.83203125" bestFit="1" customWidth="1"/>
    <col min="16" max="17" width="9.6640625" bestFit="1" customWidth="1"/>
  </cols>
  <sheetData>
    <row r="1" spans="1:18" x14ac:dyDescent="0.3">
      <c r="A1" t="s">
        <v>0</v>
      </c>
      <c r="B1" t="s">
        <v>0</v>
      </c>
      <c r="D1" t="s">
        <v>3</v>
      </c>
      <c r="E1" t="s">
        <v>1</v>
      </c>
      <c r="F1" t="s">
        <v>2</v>
      </c>
      <c r="K1" t="s">
        <v>4</v>
      </c>
      <c r="L1" t="s">
        <v>5</v>
      </c>
      <c r="M1" t="s">
        <v>6</v>
      </c>
      <c r="N1" t="s">
        <v>8</v>
      </c>
      <c r="O1" t="s">
        <v>7</v>
      </c>
    </row>
    <row r="2" spans="1:18" x14ac:dyDescent="0.3">
      <c r="A2">
        <v>4.9550000000000001</v>
      </c>
      <c r="B2" s="1">
        <v>2.3099999999999999E-5</v>
      </c>
      <c r="C2">
        <v>0.99919999999999998</v>
      </c>
      <c r="D2" s="1">
        <f>B2*1000*200/C2/A2</f>
        <v>0.93313803414073337</v>
      </c>
      <c r="E2">
        <f>F2/1000*9.8</f>
        <v>0.5292</v>
      </c>
      <c r="F2">
        <v>54</v>
      </c>
      <c r="H2" s="1">
        <f>B2*1000*200</f>
        <v>4.62</v>
      </c>
      <c r="K2">
        <v>0.99919999999999998</v>
      </c>
      <c r="L2" s="1">
        <v>3.8300000000000003E-5</v>
      </c>
      <c r="M2">
        <f>O2/200*K2/1000</f>
        <v>4.8960800000000001E-5</v>
      </c>
      <c r="N2">
        <v>52</v>
      </c>
      <c r="O2">
        <v>9.8000000000000007</v>
      </c>
      <c r="P2" s="1">
        <f>200*L2*1000/K2</f>
        <v>7.6661329063250605</v>
      </c>
      <c r="Q2" s="1">
        <f>P3-P2</f>
        <v>9.7077662129703768</v>
      </c>
      <c r="R2">
        <f>O3-O2</f>
        <v>9.8000000000000007</v>
      </c>
    </row>
    <row r="3" spans="1:18" x14ac:dyDescent="0.3">
      <c r="A3">
        <v>4.9550000000000001</v>
      </c>
      <c r="B3" s="1">
        <v>2.4300000000000001E-5</v>
      </c>
      <c r="C3">
        <v>0.99919999999999998</v>
      </c>
      <c r="D3" s="1">
        <f>B3*1000*200/C3/A3</f>
        <v>0.98161273721297937</v>
      </c>
      <c r="E3">
        <f>F3/1000*9.8</f>
        <v>0.93100000000000005</v>
      </c>
      <c r="F3">
        <v>95</v>
      </c>
      <c r="H3" s="1">
        <f>B3*1000*200</f>
        <v>4.8600000000000003</v>
      </c>
      <c r="K3">
        <v>0.99919999999999998</v>
      </c>
      <c r="L3" s="1">
        <v>8.6799999999999996E-5</v>
      </c>
      <c r="M3">
        <f>O3/200*K3/1000</f>
        <v>9.7921600000000001E-5</v>
      </c>
      <c r="O3">
        <v>19.600000000000001</v>
      </c>
      <c r="P3" s="1">
        <f t="shared" ref="P3:P10" si="0">200*L3*1000/K3</f>
        <v>17.373899119295437</v>
      </c>
    </row>
    <row r="4" spans="1:18" x14ac:dyDescent="0.3">
      <c r="A4">
        <v>4.9550000000000001</v>
      </c>
      <c r="B4" s="1">
        <v>2.72E-5</v>
      </c>
      <c r="C4">
        <v>0.99919999999999998</v>
      </c>
      <c r="D4" s="1">
        <f>B4*1000*200/C4/A4</f>
        <v>1.0987599363042402</v>
      </c>
      <c r="E4">
        <f>F4/1000*9.8</f>
        <v>3.0576000000000003</v>
      </c>
      <c r="F4">
        <v>312</v>
      </c>
      <c r="H4" s="1">
        <f>B4*1000*200</f>
        <v>5.44</v>
      </c>
      <c r="M4">
        <f t="shared" ref="M4:M9" si="1">O4/200*K4/1000</f>
        <v>0</v>
      </c>
      <c r="P4" s="1" t="e">
        <f t="shared" si="0"/>
        <v>#DIV/0!</v>
      </c>
    </row>
    <row r="5" spans="1:18" x14ac:dyDescent="0.3">
      <c r="L5" s="1">
        <v>-1.03E-5</v>
      </c>
      <c r="M5">
        <f t="shared" si="1"/>
        <v>0</v>
      </c>
      <c r="P5" s="1" t="e">
        <f t="shared" si="0"/>
        <v>#DIV/0!</v>
      </c>
    </row>
    <row r="6" spans="1:18" x14ac:dyDescent="0.3">
      <c r="M6">
        <f t="shared" si="1"/>
        <v>0</v>
      </c>
      <c r="P6" s="1" t="e">
        <f t="shared" si="0"/>
        <v>#DIV/0!</v>
      </c>
    </row>
    <row r="7" spans="1:18" x14ac:dyDescent="0.3">
      <c r="M7">
        <f t="shared" si="1"/>
        <v>0</v>
      </c>
      <c r="P7" s="1" t="e">
        <f t="shared" si="0"/>
        <v>#DIV/0!</v>
      </c>
    </row>
    <row r="8" spans="1:18" x14ac:dyDescent="0.3">
      <c r="K8">
        <v>0.92</v>
      </c>
      <c r="L8" s="1">
        <v>-2.44E-5</v>
      </c>
      <c r="M8">
        <f t="shared" si="1"/>
        <v>4.5080000000000002E-5</v>
      </c>
      <c r="O8">
        <v>9.8000000000000007</v>
      </c>
      <c r="P8" s="1">
        <f t="shared" si="0"/>
        <v>-5.3043478260869561</v>
      </c>
      <c r="Q8" s="1">
        <f>P9-P8</f>
        <v>-9.8260869565217384</v>
      </c>
      <c r="R8">
        <f>O9-O8</f>
        <v>9.8000000000000007</v>
      </c>
    </row>
    <row r="9" spans="1:18" x14ac:dyDescent="0.3">
      <c r="C9">
        <v>200</v>
      </c>
      <c r="D9">
        <v>4.9619999999999997</v>
      </c>
      <c r="E9">
        <v>0.99919999999999998</v>
      </c>
      <c r="F9">
        <v>0.12</v>
      </c>
      <c r="G9">
        <f>C9*F9/D9/E9</f>
        <v>4.8406318767226599</v>
      </c>
      <c r="K9">
        <v>0.92</v>
      </c>
      <c r="L9" s="1">
        <v>-6.9599999999999998E-5</v>
      </c>
      <c r="M9">
        <f t="shared" si="1"/>
        <v>9.0160000000000004E-5</v>
      </c>
      <c r="O9">
        <v>19.600000000000001</v>
      </c>
      <c r="P9" s="1">
        <f t="shared" si="0"/>
        <v>-15.130434782608695</v>
      </c>
    </row>
    <row r="10" spans="1:18" x14ac:dyDescent="0.3">
      <c r="C10">
        <v>200</v>
      </c>
      <c r="D10">
        <v>4.9619999999999997</v>
      </c>
      <c r="E10">
        <v>0.99919999999999998</v>
      </c>
      <c r="F10">
        <v>0.1</v>
      </c>
      <c r="G10">
        <f>C10*F10/D10/E10</f>
        <v>4.0338598972688837</v>
      </c>
      <c r="L10" s="1">
        <v>2.0999999999999999E-5</v>
      </c>
      <c r="P10" s="1" t="e">
        <f t="shared" si="0"/>
        <v>#DIV/0!</v>
      </c>
    </row>
    <row r="14" spans="1:18" x14ac:dyDescent="0.3">
      <c r="B14">
        <v>1</v>
      </c>
      <c r="C14">
        <v>9.8000000000000007</v>
      </c>
      <c r="D14">
        <v>200</v>
      </c>
      <c r="E14">
        <v>0.99199999999999999</v>
      </c>
      <c r="F14">
        <v>4.9550000000000001</v>
      </c>
      <c r="G14">
        <f>C14*B14/D14*E14*F14</f>
        <v>0.24085264000000001</v>
      </c>
      <c r="H14" t="s">
        <v>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6611-2B8A-4D79-9A9E-B796E964D650}">
  <dimension ref="A1:F19"/>
  <sheetViews>
    <sheetView tabSelected="1" workbookViewId="0">
      <selection activeCell="C20" sqref="C20"/>
    </sheetView>
  </sheetViews>
  <sheetFormatPr defaultRowHeight="14" x14ac:dyDescent="0.3"/>
  <cols>
    <col min="2" max="2" width="13.1640625" bestFit="1" customWidth="1"/>
    <col min="3" max="3" width="15.9140625" bestFit="1" customWidth="1"/>
    <col min="4" max="4" width="17.33203125" bestFit="1" customWidth="1"/>
    <col min="5" max="5" width="17.75" bestFit="1" customWidth="1"/>
    <col min="6" max="6" width="19.6640625" bestFit="1" customWidth="1"/>
    <col min="7" max="7" width="14.33203125" bestFit="1" customWidth="1"/>
  </cols>
  <sheetData>
    <row r="1" spans="1:6" x14ac:dyDescent="0.3">
      <c r="A1" s="11"/>
      <c r="B1" s="11" t="s">
        <v>4</v>
      </c>
      <c r="C1" s="11" t="s">
        <v>15</v>
      </c>
      <c r="D1" s="11" t="s">
        <v>14</v>
      </c>
      <c r="E1" s="11" t="s">
        <v>13</v>
      </c>
      <c r="F1" s="11" t="s">
        <v>16</v>
      </c>
    </row>
    <row r="2" spans="1:6" x14ac:dyDescent="0.3">
      <c r="A2" s="2" t="s">
        <v>10</v>
      </c>
      <c r="B2" s="3">
        <v>0.92500000000000004</v>
      </c>
      <c r="C2" s="13">
        <v>2.0999999999999999E-5</v>
      </c>
      <c r="D2" s="3">
        <v>0</v>
      </c>
      <c r="E2" s="3">
        <f>200*1000*C2/B2</f>
        <v>4.5405405405405403</v>
      </c>
      <c r="F2" s="4"/>
    </row>
    <row r="3" spans="1:6" x14ac:dyDescent="0.3">
      <c r="A3" s="5"/>
      <c r="B3" s="6">
        <v>0.92500000000000004</v>
      </c>
      <c r="C3" s="14">
        <v>-2.44E-5</v>
      </c>
      <c r="D3" s="6">
        <v>9.8000000000000007</v>
      </c>
      <c r="E3" s="3">
        <f t="shared" ref="E3:E6" si="0">200*1000*C3/B3</f>
        <v>-5.2756756756756751</v>
      </c>
      <c r="F3" s="7">
        <f>E3-E2</f>
        <v>-9.8162162162162154</v>
      </c>
    </row>
    <row r="4" spans="1:6" x14ac:dyDescent="0.3">
      <c r="A4" s="5"/>
      <c r="B4" s="6">
        <v>0.92500000000000004</v>
      </c>
      <c r="C4" s="14">
        <v>-6.9200000000000002E-5</v>
      </c>
      <c r="D4" s="6">
        <v>19.600000000000001</v>
      </c>
      <c r="E4" s="3">
        <f t="shared" si="0"/>
        <v>-14.962162162162162</v>
      </c>
      <c r="F4" s="7">
        <f t="shared" ref="F4:F6" si="1">E4-E3</f>
        <v>-9.686486486486487</v>
      </c>
    </row>
    <row r="5" spans="1:6" x14ac:dyDescent="0.3">
      <c r="A5" s="5"/>
      <c r="B5" s="6">
        <v>0.92500000000000004</v>
      </c>
      <c r="C5" s="14">
        <v>-1.1400000000000001E-4</v>
      </c>
      <c r="D5" s="6">
        <v>29.4</v>
      </c>
      <c r="E5" s="3">
        <f t="shared" si="0"/>
        <v>-24.648648648648649</v>
      </c>
      <c r="F5" s="7">
        <f t="shared" si="1"/>
        <v>-9.686486486486487</v>
      </c>
    </row>
    <row r="6" spans="1:6" x14ac:dyDescent="0.3">
      <c r="A6" s="8"/>
      <c r="B6" s="6">
        <v>0.92500000000000004</v>
      </c>
      <c r="C6" s="15">
        <v>-1.594E-4</v>
      </c>
      <c r="D6" s="12">
        <v>39.200000000000003</v>
      </c>
      <c r="E6" s="3">
        <f t="shared" si="0"/>
        <v>-34.464864864864865</v>
      </c>
      <c r="F6" s="10">
        <f t="shared" si="1"/>
        <v>-9.8162162162162154</v>
      </c>
    </row>
    <row r="8" spans="1:6" x14ac:dyDescent="0.3">
      <c r="A8" s="2" t="s">
        <v>11</v>
      </c>
      <c r="B8" s="3">
        <v>0.86399999999999999</v>
      </c>
      <c r="C8" s="13">
        <v>-1.08E-5</v>
      </c>
      <c r="D8" s="3">
        <v>0</v>
      </c>
      <c r="E8" s="3">
        <f>200*1000*C8/B8</f>
        <v>-2.5</v>
      </c>
      <c r="F8" s="4"/>
    </row>
    <row r="9" spans="1:6" x14ac:dyDescent="0.3">
      <c r="A9" s="5"/>
      <c r="B9" s="6">
        <v>0.86399999999999999</v>
      </c>
      <c r="C9" s="14">
        <v>3.7799999999999997E-5</v>
      </c>
      <c r="D9" s="6">
        <v>9.8000000000000007</v>
      </c>
      <c r="E9" s="3">
        <f t="shared" ref="E9:E12" si="2">200*1000*C9/B9</f>
        <v>8.75</v>
      </c>
      <c r="F9" s="7">
        <f>E9-E8</f>
        <v>11.25</v>
      </c>
    </row>
    <row r="10" spans="1:6" x14ac:dyDescent="0.3">
      <c r="A10" s="5"/>
      <c r="B10" s="6">
        <v>0.86399999999999999</v>
      </c>
      <c r="C10" s="14">
        <v>8.6500000000000002E-5</v>
      </c>
      <c r="D10" s="6">
        <v>19.600000000000001</v>
      </c>
      <c r="E10" s="3">
        <f t="shared" si="2"/>
        <v>20.023148148148149</v>
      </c>
      <c r="F10" s="7">
        <f t="shared" ref="F10:F12" si="3">E10-E9</f>
        <v>11.273148148148149</v>
      </c>
    </row>
    <row r="11" spans="1:6" x14ac:dyDescent="0.3">
      <c r="A11" s="5"/>
      <c r="B11" s="6">
        <v>0.86399999999999999</v>
      </c>
      <c r="C11" s="14">
        <v>1.3540000000000001E-4</v>
      </c>
      <c r="D11" s="6">
        <v>29.4</v>
      </c>
      <c r="E11" s="3">
        <f t="shared" si="2"/>
        <v>31.342592592592595</v>
      </c>
      <c r="F11" s="7">
        <f t="shared" si="3"/>
        <v>11.319444444444446</v>
      </c>
    </row>
    <row r="12" spans="1:6" x14ac:dyDescent="0.3">
      <c r="A12" s="8"/>
      <c r="B12" s="9">
        <v>0.86399999999999999</v>
      </c>
      <c r="C12" s="15">
        <v>1.84E-4</v>
      </c>
      <c r="D12" s="12">
        <v>39.200000000000003</v>
      </c>
      <c r="E12" s="3">
        <f t="shared" si="2"/>
        <v>42.592592592592588</v>
      </c>
      <c r="F12" s="10">
        <f t="shared" si="3"/>
        <v>11.249999999999993</v>
      </c>
    </row>
    <row r="15" spans="1:6" x14ac:dyDescent="0.3">
      <c r="A15" s="2" t="s">
        <v>12</v>
      </c>
      <c r="B15" s="3">
        <v>0.82289999999999996</v>
      </c>
      <c r="C15" s="13">
        <v>4.6999999999999999E-6</v>
      </c>
      <c r="D15" s="3">
        <v>0</v>
      </c>
      <c r="E15" s="3">
        <f>200*1000*C15/B15</f>
        <v>1.1423016162352655</v>
      </c>
      <c r="F15" s="4"/>
    </row>
    <row r="16" spans="1:6" x14ac:dyDescent="0.3">
      <c r="A16" s="5"/>
      <c r="B16" s="6">
        <v>0.82289999999999996</v>
      </c>
      <c r="C16" s="14">
        <v>4.49E-5</v>
      </c>
      <c r="D16" s="6">
        <v>9.8000000000000007</v>
      </c>
      <c r="E16" s="3">
        <f t="shared" ref="E16:E19" si="4">200*1000*C16/B16</f>
        <v>10.912626078502857</v>
      </c>
      <c r="F16" s="7">
        <f>E16-E15</f>
        <v>9.7703244622675918</v>
      </c>
    </row>
    <row r="17" spans="1:6" x14ac:dyDescent="0.3">
      <c r="A17" s="5"/>
      <c r="B17" s="6">
        <v>0.82289999999999996</v>
      </c>
      <c r="C17" s="14">
        <v>8.5099999999999995E-5</v>
      </c>
      <c r="D17" s="6">
        <v>19.600000000000001</v>
      </c>
      <c r="E17" s="3">
        <f t="shared" si="4"/>
        <v>20.682950540770445</v>
      </c>
      <c r="F17" s="7">
        <f t="shared" ref="F17:F19" si="5">E17-E16</f>
        <v>9.7703244622675882</v>
      </c>
    </row>
    <row r="18" spans="1:6" x14ac:dyDescent="0.3">
      <c r="A18" s="5"/>
      <c r="B18" s="6">
        <v>0.82289999999999996</v>
      </c>
      <c r="C18" s="14">
        <v>1.2520000000000001E-4</v>
      </c>
      <c r="D18" s="6">
        <v>29.4</v>
      </c>
      <c r="E18" s="3">
        <f t="shared" si="4"/>
        <v>30.428970713330909</v>
      </c>
      <c r="F18" s="7">
        <f t="shared" si="5"/>
        <v>9.7460201725604634</v>
      </c>
    </row>
    <row r="19" spans="1:6" x14ac:dyDescent="0.3">
      <c r="A19" s="8"/>
      <c r="B19" s="9">
        <v>0.82289999999999996</v>
      </c>
      <c r="C19" s="15">
        <v>1.6550000000000001E-4</v>
      </c>
      <c r="D19" s="12">
        <v>39.200000000000003</v>
      </c>
      <c r="E19" s="3">
        <f t="shared" si="4"/>
        <v>40.223599465305632</v>
      </c>
      <c r="F19" s="10">
        <f t="shared" si="5"/>
        <v>9.7946287519747237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Blanky Shir</dc:creator>
  <cp:lastModifiedBy>Blanky Shir</cp:lastModifiedBy>
  <dcterms:created xsi:type="dcterms:W3CDTF">2015-06-05T18:19:34Z</dcterms:created>
  <dcterms:modified xsi:type="dcterms:W3CDTF">2021-08-02T13:23:54Z</dcterms:modified>
</cp:coreProperties>
</file>