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<sst xmlns="http://schemas.openxmlformats.org/spreadsheetml/2006/main" count="28" uniqueCount="20">
  <si>
    <t>req</t>
  </si>
  <si>
    <t>inp data</t>
  </si>
  <si>
    <t>Metrics</t>
  </si>
  <si>
    <t>Month</t>
  </si>
  <si>
    <t xml:space="preserve">Manual </t>
  </si>
  <si>
    <t xml:space="preserve">Summ Manual </t>
  </si>
  <si>
    <t>$</t>
  </si>
  <si>
    <t>Automation</t>
  </si>
  <si>
    <t>Sum Automation</t>
  </si>
  <si>
    <t>ROI</t>
  </si>
  <si>
    <t>effort</t>
  </si>
  <si>
    <t>h</t>
  </si>
  <si>
    <t>exp number</t>
  </si>
  <si>
    <t>per year</t>
  </si>
  <si>
    <t xml:space="preserve">manual rate </t>
  </si>
  <si>
    <t>Automation rate</t>
  </si>
  <si>
    <t>Number of Exec</t>
  </si>
  <si>
    <t xml:space="preserve">Estimates for automation </t>
  </si>
  <si>
    <t xml:space="preserve">Implementation </t>
  </si>
  <si>
    <t xml:space="preserve">h/month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</si>
</sst>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'Лист1'!$F$2:$F$13</c:f>
              <c:numCache/>
            </c:numRef>
          </c:val>
          <c:smooth val="0"/>
        </c:ser>
        <c:ser>
          <c:idx val="1"/>
          <c:order val="1"/>
          <c:tx>
            <c:strRef>
              <c:f>'Лист1'!$G$1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'Лист1'!$G$2:$G$13</c:f>
              <c:numCache/>
            </c:numRef>
          </c:val>
          <c:smooth val="0"/>
        </c:ser>
        <c:ser>
          <c:idx val="2"/>
          <c:order val="2"/>
          <c:tx>
            <c:strRef>
              <c:f>'Лист1'!$H$1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'Лист1'!$H$2:$H$13</c:f>
              <c:numCache/>
            </c:numRef>
          </c:val>
          <c:smooth val="0"/>
        </c:ser>
        <c:ser>
          <c:idx val="3"/>
          <c:order val="3"/>
          <c:tx>
            <c:strRef>
              <c:f>'Лист1'!$I$1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'Лист1'!$I$2:$I$13</c:f>
              <c:numCache/>
            </c:numRef>
          </c:val>
          <c:smooth val="0"/>
        </c:ser>
        <c:ser>
          <c:idx val="4"/>
          <c:order val="4"/>
          <c:tx>
            <c:strRef>
              <c:f>'Лист1'!$J$1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'Лист1'!$J$2:$J$13</c:f>
              <c:numCache/>
            </c:numRef>
          </c:val>
          <c:smooth val="0"/>
        </c:ser>
        <c:ser>
          <c:idx val="5"/>
          <c:order val="5"/>
          <c:tx>
            <c:strRef>
              <c:f>'Лист1'!$K$1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'Лист1'!$K$2:$K$13</c:f>
              <c:numCache/>
            </c:numRef>
          </c:val>
          <c:smooth val="0"/>
        </c:ser>
        <c:ser>
          <c:idx val="6"/>
          <c:order val="6"/>
          <c:tx>
            <c:strRef>
              <c:f>'Лист1'!$L$1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'Лист1'!$L$2:$L$13</c:f>
              <c:numCache/>
            </c:numRef>
          </c:val>
          <c:smooth val="0"/>
        </c:ser>
        <c:ser>
          <c:idx val="7"/>
          <c:order val="7"/>
          <c:tx>
            <c:strRef>
              <c:f>'Лист1'!$M$1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'Лист1'!$M$2:$M$13</c:f>
              <c:numCache/>
            </c:numRef>
          </c:val>
          <c:smooth val="0"/>
        </c:ser>
        <c:ser>
          <c:idx val="8"/>
          <c:order val="8"/>
          <c:tx>
            <c:strRef>
              <c:f>'Лист1'!$N$1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'Лист1'!$N$2:$N$13</c:f>
              <c:numCache/>
            </c:numRef>
          </c:val>
          <c:smooth val="0"/>
        </c:ser>
        <c:ser>
          <c:idx val="9"/>
          <c:order val="9"/>
          <c:tx>
            <c:strRef>
              <c:f>'Лист1'!$O$1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'Лист1'!$O$2:$O$13</c:f>
              <c:numCache/>
            </c:numRef>
          </c:val>
          <c:smooth val="0"/>
        </c:ser>
        <c:axId val="283038560"/>
        <c:axId val="1514441235"/>
      </c:lineChart>
      <c:catAx>
        <c:axId val="2830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441235"/>
      </c:catAx>
      <c:valAx>
        <c:axId val="1514441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038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409575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11" max="11" width="14.88"/>
  </cols>
  <sheetData>
    <row r="1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6</v>
      </c>
      <c r="M1" s="1" t="s">
        <v>4</v>
      </c>
      <c r="N1" s="1" t="s">
        <v>5</v>
      </c>
      <c r="O1" s="1" t="s">
        <v>6</v>
      </c>
      <c r="P1" s="1" t="s">
        <v>9</v>
      </c>
    </row>
    <row r="2">
      <c r="A2" s="1" t="s">
        <v>10</v>
      </c>
      <c r="B2" s="1">
        <v>80.0</v>
      </c>
      <c r="C2" s="1" t="s">
        <v>11</v>
      </c>
      <c r="F2" s="1">
        <v>1.0</v>
      </c>
      <c r="G2" s="1">
        <v>80.0</v>
      </c>
      <c r="H2" s="2">
        <f>G2</f>
        <v>80</v>
      </c>
      <c r="I2" s="2">
        <f t="shared" ref="I2:I18" si="1">H2*15</f>
        <v>1200</v>
      </c>
      <c r="J2" s="1">
        <v>160.0</v>
      </c>
      <c r="K2" s="3">
        <f>J2</f>
        <v>160</v>
      </c>
      <c r="L2" s="2">
        <f t="shared" ref="L2:L18" si="2">K2*20</f>
        <v>3200</v>
      </c>
      <c r="M2" s="1">
        <v>1.0</v>
      </c>
      <c r="N2" s="2">
        <f>M2</f>
        <v>1</v>
      </c>
      <c r="O2" s="2">
        <f t="shared" ref="O2:O18" si="3">N2*15</f>
        <v>15</v>
      </c>
      <c r="P2" s="2">
        <f t="shared" ref="P2:P18" si="4">(O2-L2)/O2</f>
        <v>-212.3333333</v>
      </c>
    </row>
    <row r="3">
      <c r="A3" s="1" t="s">
        <v>12</v>
      </c>
      <c r="B3" s="1">
        <v>12.0</v>
      </c>
      <c r="C3" s="1" t="s">
        <v>13</v>
      </c>
      <c r="F3" s="1">
        <v>2.0</v>
      </c>
      <c r="G3" s="1">
        <v>80.0</v>
      </c>
      <c r="H3" s="2">
        <f t="shared" ref="H3:H18" si="5">H2+G3</f>
        <v>160</v>
      </c>
      <c r="I3" s="2">
        <f t="shared" si="1"/>
        <v>2400</v>
      </c>
      <c r="J3" s="1">
        <v>160.0</v>
      </c>
      <c r="K3" s="3">
        <f t="shared" ref="K3:K18" si="6">J3+K2</f>
        <v>320</v>
      </c>
      <c r="L3" s="2">
        <f t="shared" si="2"/>
        <v>6400</v>
      </c>
      <c r="M3" s="1">
        <v>0.0</v>
      </c>
      <c r="N3" s="1">
        <v>1.0</v>
      </c>
      <c r="O3" s="2">
        <f t="shared" si="3"/>
        <v>15</v>
      </c>
      <c r="P3" s="2">
        <f t="shared" si="4"/>
        <v>-425.6666667</v>
      </c>
    </row>
    <row r="4">
      <c r="A4" s="1" t="s">
        <v>14</v>
      </c>
      <c r="B4" s="1">
        <v>15.0</v>
      </c>
      <c r="C4" s="1" t="s">
        <v>6</v>
      </c>
      <c r="F4" s="1">
        <v>3.0</v>
      </c>
      <c r="G4" s="1">
        <v>80.0</v>
      </c>
      <c r="H4" s="2">
        <f t="shared" si="5"/>
        <v>240</v>
      </c>
      <c r="I4" s="2">
        <f t="shared" si="1"/>
        <v>3600</v>
      </c>
      <c r="J4" s="1">
        <v>160.0</v>
      </c>
      <c r="K4" s="3">
        <f t="shared" si="6"/>
        <v>480</v>
      </c>
      <c r="L4" s="2">
        <f t="shared" si="2"/>
        <v>9600</v>
      </c>
      <c r="M4" s="1">
        <v>0.0</v>
      </c>
      <c r="N4" s="1">
        <v>1.0</v>
      </c>
      <c r="O4" s="2">
        <f t="shared" si="3"/>
        <v>15</v>
      </c>
      <c r="P4" s="2">
        <f t="shared" si="4"/>
        <v>-639</v>
      </c>
    </row>
    <row r="5">
      <c r="A5" s="1" t="s">
        <v>15</v>
      </c>
      <c r="B5" s="1">
        <v>20.0</v>
      </c>
      <c r="C5" s="1" t="s">
        <v>6</v>
      </c>
      <c r="F5" s="1">
        <v>4.0</v>
      </c>
      <c r="G5" s="1">
        <v>80.0</v>
      </c>
      <c r="H5" s="2">
        <f t="shared" si="5"/>
        <v>320</v>
      </c>
      <c r="I5" s="2">
        <f t="shared" si="1"/>
        <v>4800</v>
      </c>
      <c r="J5" s="1">
        <v>160.0</v>
      </c>
      <c r="K5" s="3">
        <f t="shared" si="6"/>
        <v>640</v>
      </c>
      <c r="L5" s="2">
        <f t="shared" si="2"/>
        <v>12800</v>
      </c>
      <c r="M5" s="1">
        <v>0.0</v>
      </c>
      <c r="N5" s="1">
        <v>1.0</v>
      </c>
      <c r="O5" s="2">
        <f t="shared" si="3"/>
        <v>15</v>
      </c>
      <c r="P5" s="2">
        <f t="shared" si="4"/>
        <v>-852.3333333</v>
      </c>
    </row>
    <row r="6">
      <c r="A6" s="1" t="s">
        <v>16</v>
      </c>
      <c r="B6" s="1">
        <v>50.0</v>
      </c>
      <c r="C6" s="1" t="s">
        <v>13</v>
      </c>
      <c r="F6" s="1">
        <v>5.0</v>
      </c>
      <c r="G6" s="1">
        <v>80.0</v>
      </c>
      <c r="H6" s="2">
        <f t="shared" si="5"/>
        <v>400</v>
      </c>
      <c r="I6" s="2">
        <f t="shared" si="1"/>
        <v>6000</v>
      </c>
      <c r="J6" s="1">
        <v>160.0</v>
      </c>
      <c r="K6" s="3">
        <f t="shared" si="6"/>
        <v>800</v>
      </c>
      <c r="L6" s="2">
        <f t="shared" si="2"/>
        <v>16000</v>
      </c>
      <c r="M6" s="1">
        <f t="shared" ref="M6:M18" si="7">$B$6*$B$2/12</f>
        <v>333.3333333</v>
      </c>
      <c r="N6" s="2">
        <f t="shared" ref="N6:N18" si="8">N5+M6</f>
        <v>334.3333333</v>
      </c>
      <c r="O6" s="2">
        <f t="shared" si="3"/>
        <v>5015</v>
      </c>
      <c r="P6" s="2">
        <f t="shared" si="4"/>
        <v>-2.190428714</v>
      </c>
    </row>
    <row r="7">
      <c r="A7" s="1" t="s">
        <v>17</v>
      </c>
      <c r="B7" s="1">
        <v>600.0</v>
      </c>
      <c r="C7" s="1" t="s">
        <v>11</v>
      </c>
      <c r="F7" s="1">
        <v>6.0</v>
      </c>
      <c r="G7" s="1">
        <v>80.0</v>
      </c>
      <c r="H7" s="2">
        <f t="shared" si="5"/>
        <v>480</v>
      </c>
      <c r="I7" s="2">
        <f t="shared" si="1"/>
        <v>7200</v>
      </c>
      <c r="J7" s="1">
        <v>160.0</v>
      </c>
      <c r="K7" s="3">
        <f t="shared" si="6"/>
        <v>960</v>
      </c>
      <c r="L7" s="2">
        <f t="shared" si="2"/>
        <v>19200</v>
      </c>
      <c r="M7" s="1">
        <f t="shared" si="7"/>
        <v>333.3333333</v>
      </c>
      <c r="N7" s="2">
        <f t="shared" si="8"/>
        <v>667.6666667</v>
      </c>
      <c r="O7" s="2">
        <f t="shared" si="3"/>
        <v>10015</v>
      </c>
      <c r="P7" s="2">
        <f t="shared" si="4"/>
        <v>-0.9171243135</v>
      </c>
    </row>
    <row r="8">
      <c r="A8" s="1" t="s">
        <v>18</v>
      </c>
      <c r="B8" s="1">
        <v>80.0</v>
      </c>
      <c r="C8" s="1" t="s">
        <v>19</v>
      </c>
      <c r="F8" s="1">
        <v>7.0</v>
      </c>
      <c r="G8" s="1">
        <v>80.0</v>
      </c>
      <c r="H8" s="2">
        <f t="shared" si="5"/>
        <v>560</v>
      </c>
      <c r="I8" s="2">
        <f t="shared" si="1"/>
        <v>8400</v>
      </c>
      <c r="J8" s="1">
        <v>160.0</v>
      </c>
      <c r="K8" s="3">
        <f t="shared" si="6"/>
        <v>1120</v>
      </c>
      <c r="L8" s="2">
        <f t="shared" si="2"/>
        <v>22400</v>
      </c>
      <c r="M8" s="1">
        <f t="shared" si="7"/>
        <v>333.3333333</v>
      </c>
      <c r="N8" s="2">
        <f t="shared" si="8"/>
        <v>1001</v>
      </c>
      <c r="O8" s="2">
        <f t="shared" si="3"/>
        <v>15015</v>
      </c>
      <c r="P8" s="2">
        <f t="shared" si="4"/>
        <v>-0.4918414918</v>
      </c>
    </row>
    <row r="9">
      <c r="F9" s="1">
        <v>8.0</v>
      </c>
      <c r="G9" s="1">
        <v>80.0</v>
      </c>
      <c r="H9" s="2">
        <f t="shared" si="5"/>
        <v>640</v>
      </c>
      <c r="I9" s="2">
        <f t="shared" si="1"/>
        <v>9600</v>
      </c>
      <c r="J9" s="1">
        <v>160.0</v>
      </c>
      <c r="K9" s="3">
        <f t="shared" si="6"/>
        <v>1280</v>
      </c>
      <c r="L9" s="2">
        <f t="shared" si="2"/>
        <v>25600</v>
      </c>
      <c r="M9" s="1">
        <f t="shared" si="7"/>
        <v>333.3333333</v>
      </c>
      <c r="N9" s="2">
        <f t="shared" si="8"/>
        <v>1334.333333</v>
      </c>
      <c r="O9" s="2">
        <f t="shared" si="3"/>
        <v>20015</v>
      </c>
      <c r="P9" s="2">
        <f t="shared" si="4"/>
        <v>-0.2790407195</v>
      </c>
    </row>
    <row r="10">
      <c r="F10" s="1">
        <v>9.0</v>
      </c>
      <c r="G10" s="1">
        <v>80.0</v>
      </c>
      <c r="H10" s="2">
        <f t="shared" si="5"/>
        <v>720</v>
      </c>
      <c r="I10" s="2">
        <f t="shared" si="1"/>
        <v>10800</v>
      </c>
      <c r="J10" s="1">
        <v>160.0</v>
      </c>
      <c r="K10" s="3">
        <f t="shared" si="6"/>
        <v>1440</v>
      </c>
      <c r="L10" s="2">
        <f t="shared" si="2"/>
        <v>28800</v>
      </c>
      <c r="M10" s="1">
        <f t="shared" si="7"/>
        <v>333.3333333</v>
      </c>
      <c r="N10" s="2">
        <f t="shared" si="8"/>
        <v>1667.666667</v>
      </c>
      <c r="O10" s="2">
        <f t="shared" si="3"/>
        <v>25015</v>
      </c>
      <c r="P10" s="2">
        <f t="shared" si="4"/>
        <v>-0.1513092145</v>
      </c>
    </row>
    <row r="11">
      <c r="F11" s="1">
        <v>10.0</v>
      </c>
      <c r="G11" s="1">
        <v>80.0</v>
      </c>
      <c r="H11" s="2">
        <f t="shared" si="5"/>
        <v>800</v>
      </c>
      <c r="I11" s="2">
        <f t="shared" si="1"/>
        <v>12000</v>
      </c>
      <c r="J11" s="1">
        <v>160.0</v>
      </c>
      <c r="K11" s="3">
        <f t="shared" si="6"/>
        <v>1600</v>
      </c>
      <c r="L11" s="2">
        <f t="shared" si="2"/>
        <v>32000</v>
      </c>
      <c r="M11" s="1">
        <f t="shared" si="7"/>
        <v>333.3333333</v>
      </c>
      <c r="N11" s="2">
        <f t="shared" si="8"/>
        <v>2001</v>
      </c>
      <c r="O11" s="2">
        <f t="shared" si="3"/>
        <v>30015</v>
      </c>
      <c r="P11" s="2">
        <f t="shared" si="4"/>
        <v>-0.06613359987</v>
      </c>
    </row>
    <row r="12">
      <c r="F12" s="1">
        <v>11.0</v>
      </c>
      <c r="G12" s="1">
        <v>80.0</v>
      </c>
      <c r="H12" s="2">
        <f t="shared" si="5"/>
        <v>880</v>
      </c>
      <c r="I12" s="2">
        <f t="shared" si="1"/>
        <v>13200</v>
      </c>
      <c r="J12" s="1">
        <v>160.0</v>
      </c>
      <c r="K12" s="3">
        <f t="shared" si="6"/>
        <v>1760</v>
      </c>
      <c r="L12" s="2">
        <f t="shared" si="2"/>
        <v>35200</v>
      </c>
      <c r="M12" s="1">
        <f t="shared" si="7"/>
        <v>333.3333333</v>
      </c>
      <c r="N12" s="2">
        <f t="shared" si="8"/>
        <v>2334.333333</v>
      </c>
      <c r="O12" s="2">
        <f t="shared" si="3"/>
        <v>35015</v>
      </c>
      <c r="P12" s="2">
        <f t="shared" si="4"/>
        <v>-0.00528344995</v>
      </c>
    </row>
    <row r="13">
      <c r="F13" s="1">
        <v>12.0</v>
      </c>
      <c r="G13" s="1">
        <v>80.0</v>
      </c>
      <c r="H13" s="2">
        <f t="shared" si="5"/>
        <v>960</v>
      </c>
      <c r="I13" s="2">
        <f t="shared" si="1"/>
        <v>14400</v>
      </c>
      <c r="J13" s="1">
        <v>160.0</v>
      </c>
      <c r="K13" s="3">
        <f t="shared" si="6"/>
        <v>1920</v>
      </c>
      <c r="L13" s="2">
        <f t="shared" si="2"/>
        <v>38400</v>
      </c>
      <c r="M13" s="1">
        <f t="shared" si="7"/>
        <v>333.3333333</v>
      </c>
      <c r="N13" s="2">
        <f t="shared" si="8"/>
        <v>2667.666667</v>
      </c>
      <c r="O13" s="2">
        <f t="shared" si="3"/>
        <v>40015</v>
      </c>
      <c r="P13" s="2">
        <f t="shared" si="4"/>
        <v>0.04035986505</v>
      </c>
    </row>
    <row r="14">
      <c r="F14" s="1">
        <v>13.0</v>
      </c>
      <c r="G14" s="1">
        <v>80.0</v>
      </c>
      <c r="H14" s="2">
        <f t="shared" si="5"/>
        <v>1040</v>
      </c>
      <c r="I14" s="2">
        <f t="shared" si="1"/>
        <v>15600</v>
      </c>
      <c r="J14" s="1">
        <v>160.0</v>
      </c>
      <c r="K14" s="3">
        <f t="shared" si="6"/>
        <v>2080</v>
      </c>
      <c r="L14" s="2">
        <f t="shared" si="2"/>
        <v>41600</v>
      </c>
      <c r="M14" s="1">
        <f t="shared" si="7"/>
        <v>333.3333333</v>
      </c>
      <c r="N14" s="2">
        <f t="shared" si="8"/>
        <v>3001</v>
      </c>
      <c r="O14" s="2">
        <f t="shared" si="3"/>
        <v>45015</v>
      </c>
      <c r="P14" s="2">
        <f t="shared" si="4"/>
        <v>0.07586360102</v>
      </c>
    </row>
    <row r="15">
      <c r="F15" s="1">
        <v>14.0</v>
      </c>
      <c r="G15" s="1">
        <v>80.0</v>
      </c>
      <c r="H15" s="2">
        <f t="shared" si="5"/>
        <v>1120</v>
      </c>
      <c r="I15" s="2">
        <f t="shared" si="1"/>
        <v>16800</v>
      </c>
      <c r="J15" s="1">
        <v>160.0</v>
      </c>
      <c r="K15" s="3">
        <f t="shared" si="6"/>
        <v>2240</v>
      </c>
      <c r="L15" s="2">
        <f t="shared" si="2"/>
        <v>44800</v>
      </c>
      <c r="M15" s="1">
        <f t="shared" si="7"/>
        <v>333.3333333</v>
      </c>
      <c r="N15" s="2">
        <f t="shared" si="8"/>
        <v>3334.333333</v>
      </c>
      <c r="O15" s="2">
        <f t="shared" si="3"/>
        <v>50015</v>
      </c>
      <c r="P15" s="2">
        <f t="shared" si="4"/>
        <v>0.1042687194</v>
      </c>
    </row>
    <row r="16">
      <c r="F16" s="1">
        <v>15.0</v>
      </c>
      <c r="G16" s="1">
        <v>80.0</v>
      </c>
      <c r="H16" s="2">
        <f t="shared" si="5"/>
        <v>1200</v>
      </c>
      <c r="I16" s="2">
        <f t="shared" si="1"/>
        <v>18000</v>
      </c>
      <c r="J16" s="1">
        <v>160.0</v>
      </c>
      <c r="K16" s="3">
        <f t="shared" si="6"/>
        <v>2400</v>
      </c>
      <c r="L16" s="2">
        <f t="shared" si="2"/>
        <v>48000</v>
      </c>
      <c r="M16" s="1">
        <f t="shared" si="7"/>
        <v>333.3333333</v>
      </c>
      <c r="N16" s="2">
        <f t="shared" si="8"/>
        <v>3667.666667</v>
      </c>
      <c r="O16" s="2">
        <f t="shared" si="3"/>
        <v>55015</v>
      </c>
      <c r="P16" s="2">
        <f t="shared" si="4"/>
        <v>0.1275106789</v>
      </c>
    </row>
    <row r="17">
      <c r="F17" s="1">
        <v>16.0</v>
      </c>
      <c r="G17" s="1">
        <v>80.0</v>
      </c>
      <c r="H17" s="2">
        <f t="shared" si="5"/>
        <v>1280</v>
      </c>
      <c r="I17" s="2">
        <f t="shared" si="1"/>
        <v>19200</v>
      </c>
      <c r="J17" s="1">
        <v>160.0</v>
      </c>
      <c r="K17" s="3">
        <f t="shared" si="6"/>
        <v>2560</v>
      </c>
      <c r="L17" s="2">
        <f t="shared" si="2"/>
        <v>51200</v>
      </c>
      <c r="M17" s="1">
        <f t="shared" si="7"/>
        <v>333.3333333</v>
      </c>
      <c r="N17" s="2">
        <f t="shared" si="8"/>
        <v>4001</v>
      </c>
      <c r="O17" s="2">
        <f t="shared" si="3"/>
        <v>60015</v>
      </c>
      <c r="P17" s="2">
        <f t="shared" si="4"/>
        <v>0.1468799467</v>
      </c>
    </row>
    <row r="18">
      <c r="F18" s="1">
        <v>17.0</v>
      </c>
      <c r="G18" s="1">
        <v>80.0</v>
      </c>
      <c r="H18" s="2">
        <f t="shared" si="5"/>
        <v>1360</v>
      </c>
      <c r="I18" s="2">
        <f t="shared" si="1"/>
        <v>20400</v>
      </c>
      <c r="J18" s="1">
        <v>160.0</v>
      </c>
      <c r="K18" s="3">
        <f t="shared" si="6"/>
        <v>2720</v>
      </c>
      <c r="L18" s="2">
        <f t="shared" si="2"/>
        <v>54400</v>
      </c>
      <c r="M18" s="1">
        <f t="shared" si="7"/>
        <v>333.3333333</v>
      </c>
      <c r="N18" s="2">
        <f t="shared" si="8"/>
        <v>4334.333333</v>
      </c>
      <c r="O18" s="2">
        <f t="shared" si="3"/>
        <v>65015</v>
      </c>
      <c r="P18" s="2">
        <f t="shared" si="4"/>
        <v>0.1632700146</v>
      </c>
    </row>
  </sheetData>
  <drawing r:id="rId1"/>
</worksheet>
</file>