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o2\Desktop\Elec3\elec_analogique\"/>
    </mc:Choice>
  </mc:AlternateContent>
  <xr:revisionPtr revIDLastSave="0" documentId="13_ncr:1_{4D052C27-009F-4875-8FC1-A9C3389E98E2}" xr6:coauthVersionLast="40" xr6:coauthVersionMax="40" xr10:uidLastSave="{00000000-0000-0000-0000-000000000000}"/>
  <bookViews>
    <workbookView xWindow="0" yWindow="0" windowWidth="17970" windowHeight="5895" activeTab="2" xr2:uid="{5D4109A3-5B74-4884-B1C7-6E2482BB27EC}"/>
  </bookViews>
  <sheets>
    <sheet name="Feuil1" sheetId="1" r:id="rId1"/>
    <sheet name="Feuil2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" i="1" l="1"/>
  <c r="A26" i="1"/>
  <c r="A22" i="1"/>
  <c r="A18" i="1"/>
  <c r="C3" i="3"/>
  <c r="C4" i="3"/>
  <c r="C5" i="3"/>
  <c r="C6" i="3"/>
  <c r="C7" i="3"/>
  <c r="C8" i="3"/>
  <c r="C9" i="3"/>
  <c r="C10" i="3"/>
  <c r="C11" i="3"/>
  <c r="C12" i="3"/>
  <c r="C13" i="3"/>
  <c r="C2" i="3"/>
  <c r="A3" i="2"/>
  <c r="A4" i="2" s="1"/>
  <c r="A37" i="1"/>
  <c r="A36" i="1"/>
  <c r="A35" i="1"/>
  <c r="A34" i="1"/>
  <c r="B30" i="1"/>
  <c r="B22" i="1"/>
  <c r="B26" i="1"/>
  <c r="B18" i="1"/>
  <c r="A3" i="1"/>
  <c r="A4" i="1" s="1"/>
  <c r="A5" i="1" s="1"/>
</calcChain>
</file>

<file path=xl/sharedStrings.xml><?xml version="1.0" encoding="utf-8"?>
<sst xmlns="http://schemas.openxmlformats.org/spreadsheetml/2006/main" count="61" uniqueCount="25">
  <si>
    <t>100Hz-5MHz</t>
  </si>
  <si>
    <t>plage de fréquence</t>
  </si>
  <si>
    <t>CAS</t>
  </si>
  <si>
    <t>Gain max</t>
  </si>
  <si>
    <t>R1</t>
  </si>
  <si>
    <t>R2</t>
  </si>
  <si>
    <t>Ve efficace</t>
  </si>
  <si>
    <t>100Hz-3MHz</t>
  </si>
  <si>
    <t>frequence (kHz)</t>
  </si>
  <si>
    <t>gain (dB)</t>
  </si>
  <si>
    <t>CAS 1</t>
  </si>
  <si>
    <t>CAS 2</t>
  </si>
  <si>
    <t>CAS 3</t>
  </si>
  <si>
    <t>CAS 4</t>
  </si>
  <si>
    <t>fHf (kHz)</t>
  </si>
  <si>
    <t>facteur de mérite</t>
  </si>
  <si>
    <t>cas2</t>
  </si>
  <si>
    <t>cas3</t>
  </si>
  <si>
    <t>cas4</t>
  </si>
  <si>
    <t>moyenne</t>
  </si>
  <si>
    <t>frequence</t>
  </si>
  <si>
    <t>gain</t>
  </si>
  <si>
    <t>amplitude cc</t>
  </si>
  <si>
    <t>C=10nF</t>
  </si>
  <si>
    <t>C=0,1uF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</si>
</sst>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/>
    <xf numFmtId="0" fontId="0" fillId="3" borderId="0" xfId="0" applyFill="1" applyBorder="1"/>
    <xf numFmtId="0" fontId="0" fillId="5" borderId="0" xfId="0" applyFill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</cellXfs>
  <cellStyles count="1">
    <cellStyle name="Normal" xfId="0" builtinId="0"/>
  </cellStyles>
  <dxfs count="2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r2=1kOHM &amp; Ve=4V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Feuil1!$A$16:$A$18</c:f>
              <c:numCache>
                <c:formatCode>General</c:formatCode>
                <c:ptCount val="3"/>
                <c:pt idx="0">
                  <c:v>0</c:v>
                </c:pt>
                <c:pt idx="1">
                  <c:v>380</c:v>
                </c:pt>
                <c:pt idx="2">
                  <c:v>3800</c:v>
                </c:pt>
              </c:numCache>
            </c:numRef>
          </c:cat>
          <c:val>
            <c:numRef>
              <c:f>Feuil1!$B$16:$B$18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B-40B6-A4A2-8927A6ACF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683912"/>
        <c:axId val="36167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gain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Feuil1!$A$16:$A$18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380</c:v>
                      </c:pt>
                      <c:pt idx="2">
                        <c:v>3800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Feuil1!$A$16:$A$18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380</c:v>
                      </c:pt>
                      <c:pt idx="2">
                        <c:v>3800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60B-40B6-A4A2-8927A6ACF069}"/>
                  </c:ext>
                </c:extLst>
              </c15:ser>
            </c15:filteredLineSeries>
          </c:ext>
        </c:extLst>
      </c:lineChart>
      <c:catAx>
        <c:axId val="36168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frequence</a:t>
                </a:r>
                <a:r>
                  <a:rPr lang="en-US" baseline="0"/>
                  <a:t> (kHz)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76696"/>
        <c:crosses val="autoZero"/>
        <c:auto val="1"/>
        <c:lblAlgn val="ctr"/>
        <c:lblOffset val="100"/>
        <c:noMultiLvlLbl val="0"/>
      </c:catAx>
      <c:valAx>
        <c:axId val="36167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8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r2=1kOHM &amp; Ve=0,2V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r2=1kOHM &amp; Ve=0.2V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Feuil1!$A$20:$A$22</c:f>
              <c:numCache>
                <c:formatCode>General</c:formatCode>
                <c:ptCount val="3"/>
                <c:pt idx="0">
                  <c:v>0</c:v>
                </c:pt>
                <c:pt idx="1">
                  <c:v>760</c:v>
                </c:pt>
                <c:pt idx="2">
                  <c:v>7600</c:v>
                </c:pt>
              </c:numCache>
            </c:numRef>
          </c:cat>
          <c:val>
            <c:numRef>
              <c:f>Feuil1!$B$16:$B$18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4-4386-95DF-3D57D30D6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683912"/>
        <c:axId val="36167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gain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Feuil1!$A$20:$A$22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760</c:v>
                      </c:pt>
                      <c:pt idx="2">
                        <c:v>7600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Feuil1!$A$16:$A$18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380</c:v>
                      </c:pt>
                      <c:pt idx="2">
                        <c:v>3800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C4-4386-95DF-3D57D30D61A0}"/>
                  </c:ext>
                </c:extLst>
              </c15:ser>
            </c15:filteredLineSeries>
          </c:ext>
        </c:extLst>
      </c:lineChart>
      <c:catAx>
        <c:axId val="36168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frequence</a:t>
                </a:r>
                <a:r>
                  <a:rPr lang="en-US" baseline="0"/>
                  <a:t> (kHz)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76696"/>
        <c:crosses val="autoZero"/>
        <c:auto val="1"/>
        <c:lblAlgn val="ctr"/>
        <c:lblOffset val="100"/>
        <c:noMultiLvlLbl val="0"/>
      </c:catAx>
      <c:valAx>
        <c:axId val="36167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8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r2=10kOHM &amp; Ve=0,2V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r2=10kOHM &amp; Ve=0.2V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Feuil1!$A$24:$A$26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500</c:v>
                </c:pt>
              </c:numCache>
            </c:numRef>
          </c:cat>
          <c:val>
            <c:numRef>
              <c:f>Feuil1!$B$16:$B$18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3-4AED-B545-E19DBC78F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683912"/>
        <c:axId val="36167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gain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Feuil1!$A$24:$A$26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Feuil1!$A$16:$A$18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380</c:v>
                      </c:pt>
                      <c:pt idx="2">
                        <c:v>3800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FE3-4AED-B545-E19DBC78FA5D}"/>
                  </c:ext>
                </c:extLst>
              </c15:ser>
            </c15:filteredLineSeries>
          </c:ext>
        </c:extLst>
      </c:lineChart>
      <c:catAx>
        <c:axId val="36168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frequence</a:t>
                </a:r>
                <a:r>
                  <a:rPr lang="en-US" baseline="0"/>
                  <a:t> (kHz)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76696"/>
        <c:crosses val="autoZero"/>
        <c:auto val="1"/>
        <c:lblAlgn val="ctr"/>
        <c:lblOffset val="100"/>
        <c:noMultiLvlLbl val="0"/>
      </c:catAx>
      <c:valAx>
        <c:axId val="36167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8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r2=100kOHM &amp; Ve=0,5V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r2=100kOHM &amp; Ve=0.Feuil1!$H$0.5V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Feuil1!$A$28:$A$30</c:f>
              <c:numCache>
                <c:formatCode>General</c:formatCode>
                <c:ptCount val="3"/>
                <c:pt idx="0">
                  <c:v>0</c:v>
                </c:pt>
                <c:pt idx="1">
                  <c:v>11</c:v>
                </c:pt>
                <c:pt idx="2">
                  <c:v>110</c:v>
                </c:pt>
              </c:numCache>
            </c:numRef>
          </c:cat>
          <c:val>
            <c:numRef>
              <c:f>Feuil1!$B$16:$B$18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0-43C5-B089-7FE243762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683912"/>
        <c:axId val="36167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gain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Feuil1!$A$28:$A$30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11</c:v>
                      </c:pt>
                      <c:pt idx="2">
                        <c:v>110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Feuil1!$A$16:$A$18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380</c:v>
                      </c:pt>
                      <c:pt idx="2">
                        <c:v>3800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170-43C5-B089-7FE243762A98}"/>
                  </c:ext>
                </c:extLst>
              </c15:ser>
            </c15:filteredLineSeries>
          </c:ext>
        </c:extLst>
      </c:lineChart>
      <c:catAx>
        <c:axId val="36168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frequence</a:t>
                </a:r>
                <a:r>
                  <a:rPr lang="en-US" baseline="0"/>
                  <a:t> (kHz)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76696"/>
        <c:crosses val="autoZero"/>
        <c:auto val="1"/>
        <c:lblAlgn val="ctr"/>
        <c:lblOffset val="100"/>
        <c:noMultiLvlLbl val="0"/>
      </c:catAx>
      <c:valAx>
        <c:axId val="36167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8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 en fonction</a:t>
            </a:r>
            <a:r>
              <a:rPr lang="en-US" baseline="0"/>
              <a:t> de la fréquence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Feuil3!$A$2:$A$13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cat>
          <c:val>
            <c:numRef>
              <c:f>Feuil3!$C$2:$C$13</c:f>
              <c:numCache>
                <c:formatCode>General</c:formatCode>
                <c:ptCount val="12"/>
                <c:pt idx="0">
                  <c:v>1.7271966134949643</c:v>
                </c:pt>
                <c:pt idx="1">
                  <c:v>0.42378598139876184</c:v>
                </c:pt>
                <c:pt idx="2">
                  <c:v>0</c:v>
                </c:pt>
                <c:pt idx="3">
                  <c:v>-8.7296108049001758E-2</c:v>
                </c:pt>
                <c:pt idx="4">
                  <c:v>-0.175478486150103</c:v>
                </c:pt>
                <c:pt idx="5">
                  <c:v>-0.44552789422304506</c:v>
                </c:pt>
                <c:pt idx="6">
                  <c:v>-1.3100309751286456</c:v>
                </c:pt>
                <c:pt idx="7">
                  <c:v>-1.7237229523256667</c:v>
                </c:pt>
                <c:pt idx="8">
                  <c:v>-4.5829597671571163</c:v>
                </c:pt>
                <c:pt idx="9">
                  <c:v>-15.917600346881503</c:v>
                </c:pt>
                <c:pt idx="10">
                  <c:v>-26.020599913279625</c:v>
                </c:pt>
                <c:pt idx="11">
                  <c:v>-27.95880017344075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5F-44EB-8D5E-F3A850590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626304"/>
        <c:axId val="467626632"/>
      </c:lineChart>
      <c:catAx>
        <c:axId val="4676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frequence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26632"/>
        <c:crossesAt val="-30"/>
        <c:auto val="1"/>
        <c:lblAlgn val="ctr"/>
        <c:lblOffset val="100"/>
        <c:noMultiLvlLbl val="0"/>
      </c:catAx>
      <c:valAx>
        <c:axId val="46762663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2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71437</xdr:rowOff>
    </xdr:from>
    <xdr:to>
      <xdr:col>12</xdr:col>
      <xdr:colOff>390525</xdr:colOff>
      <xdr:row>15</xdr:row>
      <xdr:rowOff>147637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33021BB-423F-4733-AA28-98AABFCE6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16</xdr:row>
      <xdr:rowOff>19050</xdr:rowOff>
    </xdr:from>
    <xdr:to>
      <xdr:col>12</xdr:col>
      <xdr:colOff>361950</xdr:colOff>
      <xdr:row>30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24C35F-F00F-4EF5-B214-5155A3507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31</xdr:row>
      <xdr:rowOff>66675</xdr:rowOff>
    </xdr:from>
    <xdr:to>
      <xdr:col>12</xdr:col>
      <xdr:colOff>466725</xdr:colOff>
      <xdr:row>45</xdr:row>
      <xdr:rowOff>142875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927D185-FE12-4D2E-9EF6-9A09F38D7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533400</xdr:colOff>
      <xdr:row>46</xdr:row>
      <xdr:rowOff>38100</xdr:rowOff>
    </xdr:from>
    <xdr:to>
      <xdr:col>12</xdr:col>
      <xdr:colOff>533400</xdr:colOff>
      <xdr:row>60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874F193-0EF7-41FB-A98B-E4B321EF6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7</xdr:row>
      <xdr:rowOff>157162</xdr:rowOff>
    </xdr:from>
    <xdr:to>
      <xdr:col>9</xdr:col>
      <xdr:colOff>604837</xdr:colOff>
      <xdr:row>22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3382A95-0457-4F6B-9EBF-0655D0278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D59C89-AF34-48B8-8E91-818E9B52BEE2}" name="Tableau3" displayName="Tableau3" ref="A1:F5" totalsRowShown="0" headerRowDxfId="10" dataDxfId="11" headerRowBorderDxfId="18" tableBorderDxfId="19">
  <autoFilter ref="A1:F5" xr:uid="{16D97EB2-857A-447F-B2A4-5D7781018F4A}"/>
  <tableColumns count="6">
    <tableColumn id="1" xr3:uid="{AEE96366-BB55-4E0A-ACCF-CE44B851E646}" name="CAS" dataDxfId="17">
      <calculatedColumnFormula>A1+1</calculatedColumnFormula>
    </tableColumn>
    <tableColumn id="2" xr3:uid="{6BA560BB-898F-4E44-8FBF-13EEB34A5FF5}" name="Gain max" dataDxfId="16"/>
    <tableColumn id="3" xr3:uid="{40AC16A2-ED24-4DCC-9D10-77840A19E99E}" name="R1" dataDxfId="15"/>
    <tableColumn id="4" xr3:uid="{A72777CF-C9F6-4915-A16A-D36915A517AA}" name="R2" dataDxfId="14"/>
    <tableColumn id="5" xr3:uid="{8BC6C34E-922C-4E94-AD71-BE1D3F4E1988}" name="Ve efficace" dataDxfId="13"/>
    <tableColumn id="6" xr3:uid="{8D5E2B69-F958-4B93-9655-D92694C13464}" name="plage de fréquence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8A7760-6257-47E9-8DAA-650332BFCFB1}" name="Tableau35" displayName="Tableau35" ref="A1:F4" totalsRowShown="0" headerRowDxfId="9" dataDxfId="8" headerRowBorderDxfId="6" tableBorderDxfId="7">
  <autoFilter ref="A1:F4" xr:uid="{4363AA5A-9FA1-4760-9C7E-89F9FC4B3874}"/>
  <tableColumns count="6">
    <tableColumn id="1" xr3:uid="{35D4496D-0895-45DB-875D-F5DDE69D8BC6}" name="CAS" dataDxfId="5">
      <calculatedColumnFormula>A1+1</calculatedColumnFormula>
    </tableColumn>
    <tableColumn id="2" xr3:uid="{2274977F-769A-4D08-9CF3-839D7BA9CE55}" name="Gain max" dataDxfId="4"/>
    <tableColumn id="3" xr3:uid="{C349665D-7A7C-4FB5-8E7B-7D799991402D}" name="R1" dataDxfId="3"/>
    <tableColumn id="4" xr3:uid="{331A6C6A-A11F-4FD4-BC0D-A88DC60336A5}" name="R2" dataDxfId="2"/>
    <tableColumn id="5" xr3:uid="{1CFC0E82-7057-4FA1-BF7A-560CB2A03BB0}" name="Ve efficace" dataDxfId="1"/>
    <tableColumn id="6" xr3:uid="{1A896123-64D1-47C6-98D7-E6E4A6276EE5}" name="plage de fréque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4428-35FB-47B0-95FE-FE1215368540}">
  <dimension ref="A1:F37"/>
  <sheetViews>
    <sheetView workbookViewId="0">
      <selection activeCell="D34" sqref="D34"/>
    </sheetView>
  </sheetViews>
  <sheetFormatPr baseColWidth="10" defaultRowHeight="15" x14ac:dyDescent="0.25"/>
  <cols>
    <col min="1" max="1" width="16.28515625" customWidth="1"/>
    <col min="2" max="2" width="15.85546875" customWidth="1"/>
    <col min="3" max="3" width="15.5703125" customWidth="1"/>
    <col min="4" max="4" width="16" customWidth="1"/>
    <col min="5" max="5" width="18.5703125" customWidth="1"/>
    <col min="6" max="6" width="22.5703125" customWidth="1"/>
  </cols>
  <sheetData>
    <row r="1" spans="1:6" x14ac:dyDescent="0.25">
      <c r="A1" s="7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8" t="s">
        <v>1</v>
      </c>
    </row>
    <row r="2" spans="1:6" x14ac:dyDescent="0.25">
      <c r="A2" s="6">
        <v>1</v>
      </c>
      <c r="B2" s="3">
        <v>1</v>
      </c>
      <c r="C2" s="3">
        <v>1000</v>
      </c>
      <c r="D2" s="3">
        <v>1000</v>
      </c>
      <c r="E2" s="3">
        <v>4</v>
      </c>
      <c r="F2" s="10" t="s">
        <v>0</v>
      </c>
    </row>
    <row r="3" spans="1:6" x14ac:dyDescent="0.25">
      <c r="A3" s="6">
        <f>A2+1</f>
        <v>2</v>
      </c>
      <c r="B3" s="3">
        <v>1</v>
      </c>
      <c r="C3" s="3">
        <v>1000</v>
      </c>
      <c r="D3" s="3">
        <v>1000</v>
      </c>
      <c r="E3" s="3">
        <v>0.2</v>
      </c>
      <c r="F3" s="11"/>
    </row>
    <row r="4" spans="1:6" x14ac:dyDescent="0.25">
      <c r="A4" s="6">
        <f t="shared" ref="A4:A5" si="0">A3+1</f>
        <v>3</v>
      </c>
      <c r="B4" s="3">
        <v>10</v>
      </c>
      <c r="C4" s="3">
        <v>1000</v>
      </c>
      <c r="D4" s="3">
        <v>10000</v>
      </c>
      <c r="E4" s="3">
        <v>0.2</v>
      </c>
      <c r="F4" s="11"/>
    </row>
    <row r="5" spans="1:6" x14ac:dyDescent="0.25">
      <c r="A5" s="9">
        <f t="shared" si="0"/>
        <v>4</v>
      </c>
      <c r="B5" s="4">
        <v>100</v>
      </c>
      <c r="C5" s="4">
        <v>1000</v>
      </c>
      <c r="D5" s="4">
        <v>100000</v>
      </c>
      <c r="E5" s="4">
        <v>0.05</v>
      </c>
      <c r="F5" s="11"/>
    </row>
    <row r="15" spans="1:6" x14ac:dyDescent="0.25">
      <c r="A15" s="12" t="s">
        <v>8</v>
      </c>
      <c r="B15" s="12" t="s">
        <v>9</v>
      </c>
      <c r="C15" s="18" t="s">
        <v>14</v>
      </c>
    </row>
    <row r="16" spans="1:6" x14ac:dyDescent="0.25">
      <c r="A16" s="13">
        <v>0</v>
      </c>
      <c r="B16" s="13">
        <v>0</v>
      </c>
      <c r="C16" s="21">
        <v>1056</v>
      </c>
      <c r="D16" s="16" t="s">
        <v>10</v>
      </c>
    </row>
    <row r="17" spans="1:4" x14ac:dyDescent="0.25">
      <c r="A17" s="13">
        <v>380</v>
      </c>
      <c r="B17" s="13">
        <v>0</v>
      </c>
      <c r="C17" s="22"/>
      <c r="D17" s="16"/>
    </row>
    <row r="18" spans="1:4" x14ac:dyDescent="0.25">
      <c r="A18" s="13">
        <f>A17*10</f>
        <v>3800</v>
      </c>
      <c r="B18" s="13">
        <f>B17-20</f>
        <v>-20</v>
      </c>
      <c r="C18" s="23"/>
      <c r="D18" s="16"/>
    </row>
    <row r="19" spans="1:4" x14ac:dyDescent="0.25">
      <c r="A19" s="3"/>
      <c r="B19" s="3"/>
      <c r="C19" s="2"/>
    </row>
    <row r="20" spans="1:4" x14ac:dyDescent="0.25">
      <c r="A20" s="14">
        <v>0</v>
      </c>
      <c r="B20" s="14">
        <v>0</v>
      </c>
      <c r="C20" s="24">
        <v>4620</v>
      </c>
      <c r="D20" s="17" t="s">
        <v>11</v>
      </c>
    </row>
    <row r="21" spans="1:4" x14ac:dyDescent="0.25">
      <c r="A21" s="14">
        <v>760</v>
      </c>
      <c r="B21" s="14">
        <v>0</v>
      </c>
      <c r="C21" s="25"/>
      <c r="D21" s="17"/>
    </row>
    <row r="22" spans="1:4" x14ac:dyDescent="0.25">
      <c r="A22" s="14">
        <f>A21*10</f>
        <v>7600</v>
      </c>
      <c r="B22" s="14">
        <f>B21-20</f>
        <v>-20</v>
      </c>
      <c r="C22" s="26"/>
      <c r="D22" s="17"/>
    </row>
    <row r="23" spans="1:4" x14ac:dyDescent="0.25">
      <c r="A23" s="3"/>
      <c r="B23" s="3"/>
      <c r="C23" s="2"/>
    </row>
    <row r="24" spans="1:4" x14ac:dyDescent="0.25">
      <c r="A24" s="13">
        <v>0</v>
      </c>
      <c r="B24" s="13">
        <v>0</v>
      </c>
      <c r="C24" s="21">
        <v>500</v>
      </c>
      <c r="D24" s="16" t="s">
        <v>12</v>
      </c>
    </row>
    <row r="25" spans="1:4" x14ac:dyDescent="0.25">
      <c r="A25" s="13">
        <v>50</v>
      </c>
      <c r="B25" s="13">
        <v>0</v>
      </c>
      <c r="C25" s="22"/>
      <c r="D25" s="16"/>
    </row>
    <row r="26" spans="1:4" x14ac:dyDescent="0.25">
      <c r="A26" s="13">
        <f>A25*10</f>
        <v>500</v>
      </c>
      <c r="B26" s="13">
        <f>B25-20</f>
        <v>-20</v>
      </c>
      <c r="C26" s="23"/>
      <c r="D26" s="16"/>
    </row>
    <row r="27" spans="1:4" x14ac:dyDescent="0.25">
      <c r="A27" s="3"/>
      <c r="B27" s="3"/>
      <c r="C27" s="2"/>
    </row>
    <row r="28" spans="1:4" x14ac:dyDescent="0.25">
      <c r="A28" s="14">
        <v>0</v>
      </c>
      <c r="B28" s="14">
        <v>0</v>
      </c>
      <c r="C28" s="24">
        <v>54</v>
      </c>
      <c r="D28" s="15" t="s">
        <v>13</v>
      </c>
    </row>
    <row r="29" spans="1:4" x14ac:dyDescent="0.25">
      <c r="A29" s="14">
        <v>11</v>
      </c>
      <c r="B29" s="14">
        <v>0</v>
      </c>
      <c r="C29" s="25"/>
      <c r="D29" s="15"/>
    </row>
    <row r="30" spans="1:4" x14ac:dyDescent="0.25">
      <c r="A30" s="14">
        <f>A29*10</f>
        <v>110</v>
      </c>
      <c r="B30" s="14">
        <f>B29-20</f>
        <v>-20</v>
      </c>
      <c r="C30" s="26"/>
      <c r="D30" s="15"/>
    </row>
    <row r="33" spans="1:2" x14ac:dyDescent="0.25">
      <c r="A33" s="18" t="s">
        <v>15</v>
      </c>
    </row>
    <row r="34" spans="1:2" x14ac:dyDescent="0.25">
      <c r="A34" s="20">
        <f>C20*B3</f>
        <v>4620</v>
      </c>
      <c r="B34" s="27" t="s">
        <v>16</v>
      </c>
    </row>
    <row r="35" spans="1:2" x14ac:dyDescent="0.25">
      <c r="A35" s="19">
        <f>C24*B4</f>
        <v>5000</v>
      </c>
      <c r="B35" s="28" t="s">
        <v>17</v>
      </c>
    </row>
    <row r="36" spans="1:2" x14ac:dyDescent="0.25">
      <c r="A36" s="20">
        <f>C28*B5</f>
        <v>5400</v>
      </c>
      <c r="B36" s="27" t="s">
        <v>18</v>
      </c>
    </row>
    <row r="37" spans="1:2" x14ac:dyDescent="0.25">
      <c r="A37" s="29">
        <f>(A34+A35+A36)/3</f>
        <v>5006.666666666667</v>
      </c>
      <c r="B37" s="29" t="s">
        <v>19</v>
      </c>
    </row>
  </sheetData>
  <mergeCells count="8">
    <mergeCell ref="D16:D18"/>
    <mergeCell ref="D24:D26"/>
    <mergeCell ref="D20:D22"/>
    <mergeCell ref="D28:D30"/>
    <mergeCell ref="C16:C18"/>
    <mergeCell ref="C20:C22"/>
    <mergeCell ref="C24:C26"/>
    <mergeCell ref="C28:C30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A862-A1C4-4631-9729-459B92939FE5}">
  <dimension ref="A1:F4"/>
  <sheetViews>
    <sheetView workbookViewId="0">
      <selection activeCell="F10" sqref="F10"/>
    </sheetView>
  </sheetViews>
  <sheetFormatPr baseColWidth="10" defaultRowHeight="15" x14ac:dyDescent="0.25"/>
  <cols>
    <col min="1" max="1" width="19" customWidth="1"/>
    <col min="2" max="2" width="19.42578125" customWidth="1"/>
    <col min="3" max="3" width="19.140625" customWidth="1"/>
    <col min="4" max="4" width="17.140625" customWidth="1"/>
    <col min="5" max="5" width="20.42578125" customWidth="1"/>
    <col min="6" max="6" width="21.7109375" customWidth="1"/>
  </cols>
  <sheetData>
    <row r="1" spans="1:6" x14ac:dyDescent="0.25">
      <c r="A1" s="7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8" t="s">
        <v>1</v>
      </c>
    </row>
    <row r="2" spans="1:6" x14ac:dyDescent="0.25">
      <c r="A2" s="6">
        <v>1</v>
      </c>
      <c r="B2" s="3">
        <v>2</v>
      </c>
      <c r="C2" s="3">
        <v>1000</v>
      </c>
      <c r="D2" s="3">
        <v>1000</v>
      </c>
      <c r="E2" s="3">
        <v>0.2</v>
      </c>
      <c r="F2" s="10" t="s">
        <v>7</v>
      </c>
    </row>
    <row r="3" spans="1:6" x14ac:dyDescent="0.25">
      <c r="A3" s="6">
        <f>A2+1</f>
        <v>2</v>
      </c>
      <c r="B3" s="3">
        <v>11</v>
      </c>
      <c r="C3" s="3">
        <v>1000</v>
      </c>
      <c r="D3" s="3">
        <v>10000</v>
      </c>
      <c r="E3" s="3">
        <v>0.2</v>
      </c>
      <c r="F3" s="11"/>
    </row>
    <row r="4" spans="1:6" x14ac:dyDescent="0.25">
      <c r="A4" s="6">
        <f>A3+1</f>
        <v>3</v>
      </c>
      <c r="B4" s="3">
        <v>101</v>
      </c>
      <c r="C4" s="3">
        <v>1000</v>
      </c>
      <c r="D4" s="3">
        <v>100000</v>
      </c>
      <c r="E4" s="3">
        <v>0.5</v>
      </c>
      <c r="F4" s="1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E0674-508B-48C5-824C-28BCCCF036CB}">
  <dimension ref="A1:G13"/>
  <sheetViews>
    <sheetView tabSelected="1" workbookViewId="0">
      <selection activeCell="D18" sqref="D18"/>
    </sheetView>
  </sheetViews>
  <sheetFormatPr baseColWidth="10" defaultRowHeight="15" x14ac:dyDescent="0.25"/>
  <cols>
    <col min="1" max="1" width="17.28515625" customWidth="1"/>
    <col min="2" max="2" width="20" customWidth="1"/>
  </cols>
  <sheetData>
    <row r="1" spans="1:7" x14ac:dyDescent="0.25">
      <c r="A1" s="18" t="s">
        <v>20</v>
      </c>
      <c r="B1" s="18" t="s">
        <v>21</v>
      </c>
      <c r="C1" s="18" t="s">
        <v>9</v>
      </c>
      <c r="E1" s="31" t="s">
        <v>20</v>
      </c>
      <c r="F1" s="31" t="s">
        <v>22</v>
      </c>
      <c r="G1" s="31"/>
    </row>
    <row r="2" spans="1:7" x14ac:dyDescent="0.25">
      <c r="A2" s="30">
        <v>10</v>
      </c>
      <c r="B2" s="1">
        <v>1.22</v>
      </c>
      <c r="C2" s="1">
        <f>20*LOG(B2)</f>
        <v>1.7271966134949643</v>
      </c>
      <c r="E2" s="31"/>
      <c r="F2" s="32" t="s">
        <v>23</v>
      </c>
      <c r="G2" s="32" t="s">
        <v>24</v>
      </c>
    </row>
    <row r="3" spans="1:7" x14ac:dyDescent="0.25">
      <c r="A3" s="30">
        <v>20</v>
      </c>
      <c r="B3" s="1">
        <v>1.05</v>
      </c>
      <c r="C3" s="1">
        <f t="shared" ref="C3:C13" si="0">20*LOG(B3)</f>
        <v>0.42378598139876184</v>
      </c>
      <c r="E3" s="1">
        <v>100</v>
      </c>
      <c r="F3" s="1">
        <v>1.5</v>
      </c>
      <c r="G3" s="1">
        <v>1.5</v>
      </c>
    </row>
    <row r="4" spans="1:7" x14ac:dyDescent="0.25">
      <c r="A4" s="30">
        <v>50</v>
      </c>
      <c r="B4" s="1">
        <v>1</v>
      </c>
      <c r="C4" s="1">
        <f t="shared" si="0"/>
        <v>0</v>
      </c>
      <c r="E4" s="1">
        <v>500</v>
      </c>
      <c r="F4" s="1">
        <v>1.45</v>
      </c>
      <c r="G4" s="1">
        <v>1.4</v>
      </c>
    </row>
    <row r="5" spans="1:7" x14ac:dyDescent="0.25">
      <c r="A5" s="30">
        <v>100</v>
      </c>
      <c r="B5" s="1">
        <v>0.99</v>
      </c>
      <c r="C5" s="1">
        <f t="shared" si="0"/>
        <v>-8.7296108049001758E-2</v>
      </c>
      <c r="E5" s="1">
        <v>1000</v>
      </c>
      <c r="F5" s="1">
        <v>1.41</v>
      </c>
      <c r="G5" s="1">
        <v>1.2</v>
      </c>
    </row>
    <row r="6" spans="1:7" x14ac:dyDescent="0.25">
      <c r="A6" s="30">
        <v>200</v>
      </c>
      <c r="B6" s="1">
        <v>0.98</v>
      </c>
      <c r="C6" s="1">
        <f t="shared" si="0"/>
        <v>-0.175478486150103</v>
      </c>
      <c r="E6" s="1">
        <v>5000</v>
      </c>
      <c r="F6" s="1">
        <v>1.35</v>
      </c>
      <c r="G6" s="1">
        <v>0.42</v>
      </c>
    </row>
    <row r="7" spans="1:7" x14ac:dyDescent="0.25">
      <c r="A7" s="30">
        <v>400</v>
      </c>
      <c r="B7" s="1">
        <v>0.95</v>
      </c>
      <c r="C7" s="1">
        <f t="shared" si="0"/>
        <v>-0.44552789422304506</v>
      </c>
      <c r="E7" s="1">
        <v>10000</v>
      </c>
      <c r="F7" s="1">
        <v>1.22</v>
      </c>
      <c r="G7" s="1">
        <v>0.25</v>
      </c>
    </row>
    <row r="8" spans="1:7" x14ac:dyDescent="0.25">
      <c r="A8" s="30">
        <v>800</v>
      </c>
      <c r="B8" s="1">
        <v>0.86</v>
      </c>
      <c r="C8" s="1">
        <f t="shared" si="0"/>
        <v>-1.3100309751286456</v>
      </c>
    </row>
    <row r="9" spans="1:7" x14ac:dyDescent="0.25">
      <c r="A9" s="30">
        <v>1000</v>
      </c>
      <c r="B9" s="1">
        <v>0.82</v>
      </c>
      <c r="C9" s="1">
        <f t="shared" si="0"/>
        <v>-1.7237229523256667</v>
      </c>
    </row>
    <row r="10" spans="1:7" x14ac:dyDescent="0.25">
      <c r="A10" s="30">
        <v>2000</v>
      </c>
      <c r="B10" s="1">
        <v>0.59</v>
      </c>
      <c r="C10" s="1">
        <f t="shared" si="0"/>
        <v>-4.5829597671571163</v>
      </c>
    </row>
    <row r="11" spans="1:7" x14ac:dyDescent="0.25">
      <c r="A11" s="30">
        <v>10000</v>
      </c>
      <c r="B11" s="1">
        <v>0.16</v>
      </c>
      <c r="C11" s="1">
        <f t="shared" si="0"/>
        <v>-15.917600346881503</v>
      </c>
    </row>
    <row r="12" spans="1:7" x14ac:dyDescent="0.25">
      <c r="A12" s="30">
        <v>50000</v>
      </c>
      <c r="B12" s="1">
        <v>0.05</v>
      </c>
      <c r="C12" s="1">
        <f t="shared" si="0"/>
        <v>-26.020599913279625</v>
      </c>
    </row>
    <row r="13" spans="1:7" x14ac:dyDescent="0.25">
      <c r="A13" s="30">
        <v>100000</v>
      </c>
      <c r="B13" s="1">
        <v>0.04</v>
      </c>
      <c r="C13" s="1">
        <f t="shared" si="0"/>
        <v>-27.95880017344075</v>
      </c>
    </row>
  </sheetData>
  <mergeCells count="2">
    <mergeCell ref="F1:G1"/>
    <mergeCell ref="E1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romain. cocogne.</dc:creator>
  <cp:lastModifiedBy>romain. cocogne.</cp:lastModifiedBy>
  <dcterms:created xsi:type="dcterms:W3CDTF">2018-12-06T15:14:07Z</dcterms:created>
  <dcterms:modified xsi:type="dcterms:W3CDTF">2018-12-06T16:33:13Z</dcterms:modified>
</cp:coreProperties>
</file>