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705196D3-1B78-40D4-A9E9-A2B402B54C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yme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G86" i="1"/>
  <c r="G87" i="1"/>
  <c r="G88" i="1"/>
  <c r="G89" i="1"/>
  <c r="G90" i="1"/>
  <c r="G91" i="1"/>
  <c r="G92" i="1"/>
  <c r="G93" i="1"/>
  <c r="G94" i="1"/>
  <c r="G95" i="1"/>
  <c r="E86" i="1"/>
  <c r="E87" i="1"/>
  <c r="E91" i="1"/>
  <c r="E92" i="1"/>
  <c r="E76" i="1"/>
  <c r="E77" i="1"/>
  <c r="F38" i="1"/>
  <c r="G38" i="1"/>
  <c r="H38" i="1"/>
  <c r="F35" i="1"/>
  <c r="G35" i="1"/>
  <c r="H35" i="1"/>
  <c r="F36" i="1"/>
  <c r="G36" i="1"/>
  <c r="H36" i="1"/>
  <c r="G37" i="1"/>
  <c r="H37" i="1"/>
  <c r="F37" i="1"/>
  <c r="F9" i="1"/>
  <c r="G9" i="1"/>
  <c r="H9" i="1"/>
  <c r="E9" i="1"/>
  <c r="E3" i="1"/>
  <c r="B5" i="1" s="1"/>
  <c r="E24" i="1" s="1"/>
  <c r="E88" i="1" l="1"/>
  <c r="E94" i="1"/>
  <c r="E90" i="1"/>
  <c r="E78" i="1"/>
  <c r="E93" i="1"/>
  <c r="E89" i="1"/>
  <c r="E95" i="1"/>
  <c r="E71" i="1"/>
  <c r="E51" i="1"/>
  <c r="E52" i="1"/>
  <c r="E69" i="1"/>
  <c r="E70" i="1"/>
  <c r="E53" i="1"/>
  <c r="E54" i="1"/>
  <c r="E68" i="1"/>
  <c r="E48" i="1"/>
  <c r="E63" i="1"/>
  <c r="E47" i="1"/>
  <c r="E64" i="1"/>
  <c r="E65" i="1"/>
  <c r="E46" i="1"/>
  <c r="E49" i="1"/>
  <c r="E50" i="1"/>
  <c r="E66" i="1"/>
  <c r="E67" i="1"/>
  <c r="E31" i="1"/>
  <c r="E29" i="1"/>
  <c r="E28" i="1"/>
  <c r="F10" i="1"/>
  <c r="E26" i="1"/>
  <c r="E30" i="1"/>
  <c r="H10" i="1"/>
  <c r="G10" i="1"/>
  <c r="E27" i="1"/>
  <c r="E23" i="1"/>
  <c r="E25" i="1"/>
  <c r="H5" i="1"/>
  <c r="E22" i="1"/>
  <c r="E21" i="1"/>
  <c r="E15" i="1"/>
  <c r="E17" i="1"/>
  <c r="E18" i="1"/>
  <c r="E16" i="1"/>
  <c r="E20" i="1"/>
  <c r="E19" i="1"/>
</calcChain>
</file>

<file path=xl/sharedStrings.xml><?xml version="1.0" encoding="utf-8"?>
<sst xmlns="http://schemas.openxmlformats.org/spreadsheetml/2006/main" count="75" uniqueCount="46">
  <si>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</si>
  <si>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</si>
  <si>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</si>
  <si>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</si>
  <si>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</si>
  <si>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</si>
  <si>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</si>
  <si>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</si>
  <si>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</si>
  <si>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</si>
  <si>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</si>
  <si>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</si>
  <si>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</si>
  <si>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</si>
  <si>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</si>
  <si>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</si>
  <si>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</si>
  <si>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</si>
  <si>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</si>
  <si>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</si>
  <si>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</si>
  <si>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</si>
  <si>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</si>
  <si>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</si>
  <si>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</si>
  <si>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</si>
  <si>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</si>
  <si>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</si>
  <si>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</si>
  <si>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</si>
  <si>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</si>
  <si>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</si>
  <si>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</si>
  <si>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</si>
  <si>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</si>
  <si>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</si>
  <si>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</si>
  <si>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</si>
  <si>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</si>
  <si>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</si>
  <si>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</si>
  <si>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</si>
  <si>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Bounded</t>
  </si>
  <si>
    <t>4.5 decays/s</t>
  </si>
  <si>
    <t>speed</t>
  </si>
  <si>
    <t>time 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</si>
</sst>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4" borderId="0" xfId="0" applyNumberFormat="1" applyFont="1" applyFill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25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Asymetry!$E$14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Asymetry!$C$63:$C$71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Asymetry!$B$85</c:f>
              <c:strCache>
                <c:ptCount val="1"/>
                <c:pt idx="0">
                  <c:v>eff (stochastic)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Asymetry!$C$86:$C$95</c:f>
                <c:numCache>
                  <c:formatCode>General</c:formatCode>
                  <c:ptCount val="10"/>
                  <c:pt idx="0">
                    <c:v>1.00265302811656E-4</c:v>
                  </c:pt>
                  <c:pt idx="1">
                    <c:v>2.0395525828444099E-2</c:v>
                  </c:pt>
                  <c:pt idx="2">
                    <c:v>1.9879563526973999E-2</c:v>
                  </c:pt>
                  <c:pt idx="3">
                    <c:v>1.14097567092479E-2</c:v>
                  </c:pt>
                  <c:pt idx="4">
                    <c:v>3.7538272730722301E-3</c:v>
                  </c:pt>
                  <c:pt idx="5">
                    <c:v>3.13060226043556E-3</c:v>
                  </c:pt>
                  <c:pt idx="6">
                    <c:v>2.57491114706141E-3</c:v>
                  </c:pt>
                  <c:pt idx="7">
                    <c:v>1.76687281059551E-3</c:v>
                  </c:pt>
                  <c:pt idx="8">
                    <c:v>1.30808488959374E-3</c:v>
                  </c:pt>
                  <c:pt idx="9">
                    <c:v>6.0922820321060401E-4</c:v>
                  </c:pt>
                </c:numCache>
              </c:numRef>
            </c:plus>
            <c:minus>
              <c:numRef>
                <c:f>Asymetry!$C$86:$C$95</c:f>
                <c:numCache>
                  <c:formatCode>General</c:formatCode>
                  <c:ptCount val="10"/>
                  <c:pt idx="0">
                    <c:v>1.00265302811656E-4</c:v>
                  </c:pt>
                  <c:pt idx="1">
                    <c:v>2.0395525828444099E-2</c:v>
                  </c:pt>
                  <c:pt idx="2">
                    <c:v>1.9879563526973999E-2</c:v>
                  </c:pt>
                  <c:pt idx="3">
                    <c:v>1.14097567092479E-2</c:v>
                  </c:pt>
                  <c:pt idx="4">
                    <c:v>3.7538272730722301E-3</c:v>
                  </c:pt>
                  <c:pt idx="5">
                    <c:v>3.13060226043556E-3</c:v>
                  </c:pt>
                  <c:pt idx="6">
                    <c:v>2.57491114706141E-3</c:v>
                  </c:pt>
                  <c:pt idx="7">
                    <c:v>1.76687281059551E-3</c:v>
                  </c:pt>
                  <c:pt idx="8">
                    <c:v>1.30808488959374E-3</c:v>
                  </c:pt>
                  <c:pt idx="9">
                    <c:v>6.0922820321060401E-4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Asymetry!$A$86:$A$95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Asymetry!$B$86:$B$95</c:f>
              <c:numCache>
                <c:formatCode>0.000%</c:formatCode>
                <c:ptCount val="10"/>
                <c:pt idx="0">
                  <c:v>0.99999216835217397</c:v>
                </c:pt>
                <c:pt idx="1">
                  <c:v>0.96730643021373397</c:v>
                </c:pt>
                <c:pt idx="2">
                  <c:v>0.97585229746394497</c:v>
                </c:pt>
                <c:pt idx="3">
                  <c:v>0.97232382002585904</c:v>
                </c:pt>
                <c:pt idx="4">
                  <c:v>0.97681024324505505</c:v>
                </c:pt>
                <c:pt idx="5">
                  <c:v>0.96737858689582001</c:v>
                </c:pt>
                <c:pt idx="6">
                  <c:v>0.96698493573115896</c:v>
                </c:pt>
                <c:pt idx="7">
                  <c:v>0.97243306327952295</c:v>
                </c:pt>
                <c:pt idx="8">
                  <c:v>0.97144522300455105</c:v>
                </c:pt>
                <c:pt idx="9">
                  <c:v>0.96949997275820399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C-4BE5-B87A-59C9D9AF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</c:scatterChart>
      <c:valAx>
        <c:axId val="37768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41</xdr:row>
      <xdr:rowOff>167640</xdr:rowOff>
    </xdr:from>
    <xdr:to>
      <xdr:col>15</xdr:col>
      <xdr:colOff>325755</xdr:colOff>
      <xdr:row>65</xdr:row>
      <xdr:rowOff>162878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82</xdr:row>
      <xdr:rowOff>11430</xdr:rowOff>
    </xdr:from>
    <xdr:to>
      <xdr:col>15</xdr:col>
      <xdr:colOff>167640</xdr:colOff>
      <xdr:row>97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54FA8-4F9D-36A2-1118-C6B1625A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24"/>
    <tableColumn id="9" xr3:uid="{CC8B2236-DD4D-4D4A-B450-AF4A42700DB8}" name="u(eff)" dataDxfId="23" dataCellStyle="Percent"/>
    <tableColumn id="3" xr3:uid="{F519117B-BD8C-4D86-8925-34E52A9B33AA}" name="time /s"/>
    <tableColumn id="4" xr3:uid="{4C05EF6D-660F-41D6-BD8A-A706F835288E}" name="error" dataDxfId="22" dataCellStyle="Percent">
      <calculatedColumnFormula>B15/B$5-1</calculatedColumnFormula>
    </tableColumn>
    <tableColumn id="5" xr3:uid="{C52CC8CE-0CF9-4BDD-85DA-B7B7E424ADFB}" name="L /keV-1" dataDxfId="21" dataCellStyle="Percent"/>
    <tableColumn id="6" xr3:uid="{FF4F8F5D-D5E2-4E8C-95FD-6BDE1A995214}" name="LA /keV-1" dataDxfId="20" dataCellStyle="Percent"/>
    <tableColumn id="8" xr3:uid="{AD370BAA-110E-45FB-8017-6C63B1F0C6DC}" name="LB /keV-1" dataDxfId="19" dataCellStyle="Percent"/>
    <tableColumn id="7" xr3:uid="{0D9EDC29-DB17-43EE-9A9E-873BA5DEC89A}" name="LC /keV-1" dataDxfId="18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17" headerRowBorderDxfId="16" tableBorderDxfId="15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14" dataCellStyle="Percent"/>
    <tableColumn id="9" xr3:uid="{DCBF8CA2-4B7B-45F6-A4C1-21C25175DEC1}" name="std" dataDxfId="13" dataCellStyle="Percent"/>
    <tableColumn id="3" xr3:uid="{76B9D488-065E-48FD-8C5C-DFB2F4A7C18C}" name="time /s"/>
    <tableColumn id="4" xr3:uid="{B3632296-46F8-4FFB-B621-41267E9BD825}" name="error" dataDxfId="12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F71" totalsRowShown="0" headerRowDxfId="11" headerRowBorderDxfId="10" tableBorderDxfId="9">
  <autoFilter ref="A62:F71" xr:uid="{98A4BCFE-02B5-4530-A1DC-143F7E0EE115}"/>
  <tableColumns count="6">
    <tableColumn id="1" xr3:uid="{8F2C12A2-FD44-4CE7-AE3E-946D17F8E77D}" name="N"/>
    <tableColumn id="2" xr3:uid="{DFE623A6-4D03-4FC8-8636-F552CAFF9337}" name="eff (stochastic)" dataDxfId="8" dataCellStyle="Percent"/>
    <tableColumn id="9" xr3:uid="{79B4CF1D-0184-4DC2-9C5F-BA40F6EAABC6}" name="std" dataDxfId="7" dataCellStyle="Percent"/>
    <tableColumn id="3" xr3:uid="{7F75FB14-269C-48EF-ACB6-BFCBC8D8F3E9}" name="time /s"/>
    <tableColumn id="4" xr3:uid="{5373102D-9EEB-4008-B4E8-DDFBFA8B5659}" name="error" dataDxfId="6">
      <calculatedColumnFormula>B63/B$5-1</calculatedColumnFormula>
    </tableColumn>
    <tableColumn id="5" xr3:uid="{2EA1A9A7-9F1E-4C41-8D47-473AFC686CDF}" name="L /keV-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F78" totalsRowShown="0">
  <autoFilter ref="A75:F78" xr:uid="{5754EABE-BCB3-4E1A-9DB8-2647BBDDC114}"/>
  <tableColumns count="6">
    <tableColumn id="1" xr3:uid="{174981E2-18F0-4578-87C4-D60BCD6AD8B8}" name="Method"/>
    <tableColumn id="2" xr3:uid="{4C63FD53-4E05-49BB-AE06-25A9EA64DA2A}" name="eff"/>
    <tableColumn id="3" xr3:uid="{5F8FF70E-D2C0-49A0-8AE0-991399ADA1AA}" name="u"/>
    <tableColumn id="4" xr3:uid="{2CB36EE8-CC8A-4E9E-A506-DCD96BBC92F2}" name="time /s"/>
    <tableColumn id="5" xr3:uid="{9D6C63CC-25B7-465E-BA81-97F393A00604}" name="error" dataDxfId="5">
      <calculatedColumnFormula>B76/B$5-1</calculatedColumnFormula>
    </tableColumn>
    <tableColumn id="6" xr3:uid="{8A97AEEF-A278-406A-9A09-82BAB22A8485}" name="L/keV-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H95" totalsRowShown="0">
  <autoFilter ref="A85:H95" xr:uid="{02403DAC-D5F4-4847-B640-D5ABB9BC5109}"/>
  <tableColumns count="8">
    <tableColumn id="1" xr3:uid="{F20144C8-F0B1-443F-8ACE-7A8491A3BD44}" name="N"/>
    <tableColumn id="2" xr3:uid="{6D4919DB-A5DF-45B0-BB6B-C4792284C9D8}" name="eff (stochastic)" dataDxfId="1" dataCellStyle="Percent"/>
    <tableColumn id="3" xr3:uid="{CA5A0DF5-F5FE-4A6F-A33C-CC982089C42E}" name="std" dataDxfId="0" dataCellStyle="Percent"/>
    <tableColumn id="4" xr3:uid="{18704ADD-5A08-490C-8CA4-93F4A0C99976}" name="time /s"/>
    <tableColumn id="5" xr3:uid="{6B02D242-A899-4DBA-9577-367B45D4142B}" name="error" dataDxfId="4">
      <calculatedColumnFormula>B86/B$5-1</calculatedColumnFormula>
    </tableColumn>
    <tableColumn id="6" xr3:uid="{26A8B87D-A16A-4AF0-BC8E-1B00C8A244CE}" name="L /keV-1"/>
    <tableColumn id="7" xr3:uid="{7C23E836-A52A-498C-86AF-D0584542A557}" name="speed" dataDxfId="3">
      <calculatedColumnFormula>Table4[[#This Row],[time /s]]/Table4[[#This Row],[N]]</calculatedColumnFormula>
    </tableColumn>
    <tableColumn id="8" xr3:uid="{0A312CBD-58B9-48C7-9B79-0F6F994FEA00}" name="time /h" dataDxfId="2">
      <calculatedColumnFormula>Table4[[#This Row],[time /s]]/3600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52" workbookViewId="0">
      <selection activeCell="G96" sqref="G96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9" width="11.6640625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</row>
    <row r="3" spans="1:11" x14ac:dyDescent="0.3">
      <c r="A3" t="s">
        <v>0</v>
      </c>
      <c r="E3">
        <f>E1/E2</f>
        <v>0.9742636907501151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9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 t="shared" ref="F9:H9" si="0">F8*1000</f>
        <v>1.3031999999999999</v>
      </c>
      <c r="G9" s="3">
        <f t="shared" si="0"/>
        <v>1.3370199999999999</v>
      </c>
      <c r="H9" s="3">
        <f t="shared" si="0"/>
        <v>1.29413</v>
      </c>
    </row>
    <row r="10" spans="1:11" x14ac:dyDescent="0.3">
      <c r="A10" t="s">
        <v>5</v>
      </c>
      <c r="B10">
        <v>0.99275350064608003</v>
      </c>
      <c r="F10" s="15">
        <f>F9/$E$9</f>
        <v>0.99532174266399465</v>
      </c>
      <c r="G10" s="15">
        <f t="shared" ref="G10:H10" si="1">G9/$E$9</f>
        <v>1.0211518388402503</v>
      </c>
      <c r="H10" s="15">
        <f t="shared" si="1"/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6">
        <v>0.99999999999975597</v>
      </c>
      <c r="C15" s="1"/>
      <c r="D15">
        <v>21</v>
      </c>
      <c r="E15" s="1">
        <f t="shared" ref="E15:E31" si="2">B15/B$5-1</f>
        <v>2.6416163810667914E-2</v>
      </c>
      <c r="F15" s="10">
        <v>1.3071666916143501</v>
      </c>
      <c r="G15" s="10">
        <v>1.2868519199999999</v>
      </c>
      <c r="H15" s="10">
        <v>1.29949213</v>
      </c>
      <c r="I15" s="10">
        <v>1.33515603</v>
      </c>
    </row>
    <row r="16" spans="1:11" x14ac:dyDescent="0.3">
      <c r="A16">
        <v>20</v>
      </c>
      <c r="B16" s="16">
        <v>0.99999999968061704</v>
      </c>
      <c r="C16" s="1"/>
      <c r="D16">
        <v>39</v>
      </c>
      <c r="E16" s="1">
        <f t="shared" si="2"/>
        <v>2.6416163483098387E-2</v>
      </c>
      <c r="F16" s="10">
        <v>1.3209213268092199</v>
      </c>
      <c r="G16" s="10">
        <v>1.3084471200000001</v>
      </c>
      <c r="H16" s="10">
        <v>1.3095473</v>
      </c>
      <c r="I16" s="10">
        <v>1.34476956</v>
      </c>
    </row>
    <row r="17" spans="1:9" x14ac:dyDescent="0.3">
      <c r="A17">
        <v>50</v>
      </c>
      <c r="B17" s="16">
        <v>0.97371157039186895</v>
      </c>
      <c r="C17" s="1"/>
      <c r="D17">
        <v>97</v>
      </c>
      <c r="E17" s="1">
        <f t="shared" si="2"/>
        <v>-5.6670526007296385E-4</v>
      </c>
      <c r="F17" s="10">
        <v>1.3383330375921301</v>
      </c>
      <c r="G17" s="10">
        <v>1.28764726</v>
      </c>
      <c r="H17" s="10">
        <v>1.34610048</v>
      </c>
      <c r="I17" s="10">
        <v>1.38125137</v>
      </c>
    </row>
    <row r="18" spans="1:9" x14ac:dyDescent="0.3">
      <c r="A18">
        <v>100</v>
      </c>
      <c r="B18" s="16">
        <v>0.98998357590445796</v>
      </c>
      <c r="C18" s="1"/>
      <c r="D18">
        <v>198</v>
      </c>
      <c r="E18" s="1">
        <f t="shared" si="2"/>
        <v>1.6135144215668751E-2</v>
      </c>
      <c r="F18" s="10">
        <v>1.3071647456267499</v>
      </c>
      <c r="G18" s="10">
        <v>1.27962274</v>
      </c>
      <c r="H18" s="10">
        <v>1.3732884299999999</v>
      </c>
      <c r="I18" s="10">
        <v>1.2685830600000001</v>
      </c>
    </row>
    <row r="19" spans="1:9" x14ac:dyDescent="0.3">
      <c r="A19">
        <v>200</v>
      </c>
      <c r="B19" s="16">
        <v>0.96555246464794797</v>
      </c>
      <c r="C19" s="1"/>
      <c r="D19">
        <v>380</v>
      </c>
      <c r="E19" s="1">
        <f t="shared" si="2"/>
        <v>-8.9413432778758795E-3</v>
      </c>
      <c r="F19" s="10">
        <v>1.3030254629629601</v>
      </c>
      <c r="G19" s="10">
        <v>1.2581458299999999</v>
      </c>
      <c r="H19" s="10">
        <v>1.3527569399999999</v>
      </c>
      <c r="I19" s="10">
        <v>1.2981736100000001</v>
      </c>
    </row>
    <row r="20" spans="1:9" x14ac:dyDescent="0.3">
      <c r="A20">
        <v>500</v>
      </c>
      <c r="B20" s="16">
        <v>0.98093903776333202</v>
      </c>
      <c r="C20" s="1"/>
      <c r="D20">
        <v>949</v>
      </c>
      <c r="E20" s="1">
        <f t="shared" si="2"/>
        <v>6.8516840734127449E-3</v>
      </c>
      <c r="F20" s="10">
        <v>1.3142096779969401</v>
      </c>
      <c r="G20" s="10">
        <v>1.3452672000000001</v>
      </c>
      <c r="H20" s="10">
        <v>1.3571634699999999</v>
      </c>
      <c r="I20" s="10">
        <v>1.2401983700000001</v>
      </c>
    </row>
    <row r="21" spans="1:9" x14ac:dyDescent="0.3">
      <c r="A21">
        <v>1000</v>
      </c>
      <c r="B21" s="16">
        <v>0.97841463217168401</v>
      </c>
      <c r="C21" s="1"/>
      <c r="D21">
        <v>1744</v>
      </c>
      <c r="E21" s="1">
        <f t="shared" si="2"/>
        <v>4.2605933701305165E-3</v>
      </c>
      <c r="F21" s="10">
        <v>1.3137062757201601</v>
      </c>
      <c r="G21" s="10">
        <v>1.29483796</v>
      </c>
      <c r="H21" s="10">
        <v>1.3437608000000001</v>
      </c>
      <c r="I21" s="10">
        <v>1.30252006</v>
      </c>
    </row>
    <row r="22" spans="1:9" x14ac:dyDescent="0.3">
      <c r="A22">
        <v>2000</v>
      </c>
      <c r="B22" s="16">
        <v>0.974241617436574</v>
      </c>
      <c r="C22" s="1"/>
      <c r="D22">
        <v>3778</v>
      </c>
      <c r="E22" s="1">
        <f t="shared" si="2"/>
        <v>-2.2656405807452984E-5</v>
      </c>
      <c r="F22" s="10">
        <v>1.31956629774305</v>
      </c>
      <c r="G22" s="10">
        <v>1.3383861800000001</v>
      </c>
      <c r="H22" s="10">
        <v>1.3392959</v>
      </c>
      <c r="I22" s="10">
        <v>1.2810168200000001</v>
      </c>
    </row>
    <row r="23" spans="1:9" x14ac:dyDescent="0.3">
      <c r="A23">
        <v>3000</v>
      </c>
      <c r="B23" s="16">
        <v>0.979438873261817</v>
      </c>
      <c r="C23" s="1"/>
      <c r="D23">
        <v>5904</v>
      </c>
      <c r="E23" s="1">
        <f t="shared" si="2"/>
        <v>5.3118909806824099E-3</v>
      </c>
      <c r="F23" s="10">
        <v>1.3227336272225201</v>
      </c>
      <c r="G23" s="10">
        <v>1.29720451</v>
      </c>
      <c r="H23" s="10">
        <v>1.3628018500000001</v>
      </c>
      <c r="I23" s="10">
        <v>1.30819452</v>
      </c>
    </row>
    <row r="24" spans="1:9" x14ac:dyDescent="0.3">
      <c r="A24">
        <v>4000</v>
      </c>
      <c r="B24" s="16">
        <v>0.97540955292919795</v>
      </c>
      <c r="C24" s="1">
        <v>2.1058803879757601E-3</v>
      </c>
      <c r="D24">
        <v>7765</v>
      </c>
      <c r="E24" s="1">
        <f t="shared" si="2"/>
        <v>1.1761314621101526E-3</v>
      </c>
      <c r="F24" s="10">
        <v>1.3278649385894501</v>
      </c>
      <c r="G24" s="10">
        <v>1.30347038</v>
      </c>
      <c r="H24" s="10">
        <v>1.3375309900000001</v>
      </c>
      <c r="I24" s="10">
        <v>1.3425934399999999</v>
      </c>
    </row>
    <row r="25" spans="1:9" x14ac:dyDescent="0.3">
      <c r="A25">
        <v>5000</v>
      </c>
      <c r="B25" s="16">
        <v>0.97811167622094497</v>
      </c>
      <c r="C25" s="1"/>
      <c r="D25">
        <v>8584</v>
      </c>
      <c r="E25" s="1">
        <f t="shared" si="2"/>
        <v>3.9496344853693355E-3</v>
      </c>
      <c r="F25" s="10">
        <v>1.3254062162715099</v>
      </c>
      <c r="G25" s="10">
        <v>1.3094954299999999</v>
      </c>
      <c r="H25" s="10">
        <v>1.37015179</v>
      </c>
      <c r="I25" s="10">
        <v>1.29657143</v>
      </c>
    </row>
    <row r="26" spans="1:9" x14ac:dyDescent="0.3">
      <c r="A26">
        <v>6000</v>
      </c>
      <c r="B26" s="16">
        <v>0.97788062393202702</v>
      </c>
      <c r="C26" s="1">
        <v>1.57705246774949E-3</v>
      </c>
      <c r="D26" s="17">
        <v>10242.793486</v>
      </c>
      <c r="E26" s="1">
        <f t="shared" si="2"/>
        <v>3.7124786813385047E-3</v>
      </c>
      <c r="F26" s="10">
        <v>1.32083150655864</v>
      </c>
      <c r="G26" s="10">
        <v>1.30214253</v>
      </c>
      <c r="H26" s="10">
        <v>1.33673598</v>
      </c>
      <c r="I26" s="10">
        <v>1.3236160100000001</v>
      </c>
    </row>
    <row r="27" spans="1:9" x14ac:dyDescent="0.3">
      <c r="A27">
        <v>7000</v>
      </c>
      <c r="B27" s="16">
        <v>0.975590653685527</v>
      </c>
      <c r="C27" s="1">
        <v>1.5623459098259699E-3</v>
      </c>
      <c r="D27" s="17">
        <v>12233</v>
      </c>
      <c r="E27" s="1">
        <f t="shared" si="2"/>
        <v>1.3620162056846574E-3</v>
      </c>
      <c r="F27" s="10">
        <v>1.32431181842059</v>
      </c>
      <c r="G27" s="10">
        <v>1.3103681300000001</v>
      </c>
      <c r="H27" s="10">
        <v>1.4089489799999999</v>
      </c>
      <c r="I27" s="10">
        <v>1.2536183400000001</v>
      </c>
    </row>
    <row r="28" spans="1:9" x14ac:dyDescent="0.3">
      <c r="A28">
        <v>8000</v>
      </c>
      <c r="B28" s="16">
        <v>0.97967488531139002</v>
      </c>
      <c r="C28" s="1">
        <v>1.3326393393106801E-3</v>
      </c>
      <c r="D28" s="17">
        <v>15302.657252999999</v>
      </c>
      <c r="E28" s="1">
        <f t="shared" si="2"/>
        <v>5.5541375632182088E-3</v>
      </c>
      <c r="F28" s="10">
        <v>1.34982444438751</v>
      </c>
      <c r="G28" s="10">
        <v>1.3478365999999999</v>
      </c>
      <c r="H28" s="10">
        <v>1.3688335199999999</v>
      </c>
      <c r="I28" s="10">
        <v>1.3328032000000001</v>
      </c>
    </row>
    <row r="29" spans="1:9" x14ac:dyDescent="0.3">
      <c r="A29">
        <v>9000</v>
      </c>
      <c r="B29" s="20">
        <v>0.97432484706725697</v>
      </c>
      <c r="C29" s="1">
        <v>1.4294584916424401E-3</v>
      </c>
      <c r="D29" s="17">
        <v>14955</v>
      </c>
      <c r="E29" s="1">
        <f t="shared" si="2"/>
        <v>6.2771832433528019E-5</v>
      </c>
      <c r="F29" s="18">
        <v>1.2056104252400499</v>
      </c>
      <c r="G29" s="10">
        <v>1.21353909</v>
      </c>
      <c r="H29" s="10">
        <v>1.1620987700000001</v>
      </c>
      <c r="I29" s="10">
        <v>1.2411934200000001</v>
      </c>
    </row>
    <row r="30" spans="1:9" x14ac:dyDescent="0.3">
      <c r="A30">
        <v>10000</v>
      </c>
      <c r="B30" s="16">
        <v>0.97698617359333895</v>
      </c>
      <c r="C30" s="1">
        <v>1.27538214027621E-3</v>
      </c>
      <c r="D30">
        <v>19231</v>
      </c>
      <c r="E30" s="1">
        <f t="shared" si="2"/>
        <v>2.7944003959827768E-3</v>
      </c>
      <c r="F30" s="10">
        <v>1.33391183122806</v>
      </c>
      <c r="G30" s="10">
        <v>1.30415967</v>
      </c>
      <c r="H30" s="10">
        <v>1.4038886500000001</v>
      </c>
      <c r="I30" s="10">
        <v>1.2936871700000001</v>
      </c>
    </row>
    <row r="31" spans="1:9" x14ac:dyDescent="0.3">
      <c r="A31">
        <v>20000</v>
      </c>
      <c r="B31" s="16">
        <v>0.97582093048292695</v>
      </c>
      <c r="C31" s="1">
        <v>9.2558898292303699E-4</v>
      </c>
      <c r="D31">
        <v>34634</v>
      </c>
      <c r="E31" s="1">
        <f t="shared" si="2"/>
        <v>1.5983760326867547E-3</v>
      </c>
      <c r="F31" s="10">
        <v>1.2100420899777</v>
      </c>
      <c r="G31" s="10">
        <v>1.2126448599999999</v>
      </c>
      <c r="H31" s="10">
        <v>1.2229515799999999</v>
      </c>
      <c r="I31" s="10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5">
        <f t="shared" ref="F35:H35" si="3">G21/$F$23</f>
        <v>0.97891059344949483</v>
      </c>
      <c r="G35" s="15">
        <f t="shared" si="3"/>
        <v>1.0158967552837022</v>
      </c>
      <c r="H35" s="15">
        <f t="shared" si="3"/>
        <v>0.98471833874446468</v>
      </c>
    </row>
    <row r="36" spans="1:8" x14ac:dyDescent="0.3">
      <c r="F36" s="15">
        <f t="shared" ref="F36:H36" si="4">G22/$F$23</f>
        <v>1.0118334882060473</v>
      </c>
      <c r="G36" s="15">
        <f t="shared" si="4"/>
        <v>1.0125212457267434</v>
      </c>
      <c r="H36" s="15">
        <f t="shared" si="4"/>
        <v>0.96846167182570453</v>
      </c>
    </row>
    <row r="37" spans="1:8" x14ac:dyDescent="0.3">
      <c r="F37" s="15">
        <f>G23/$F$23</f>
        <v>0.98069972918423032</v>
      </c>
      <c r="G37" s="15">
        <f>H23/$F$23</f>
        <v>1.0302919816604461</v>
      </c>
      <c r="H37" s="15">
        <f>I23/$F$23</f>
        <v>0.98900828789463124</v>
      </c>
    </row>
    <row r="38" spans="1:8" x14ac:dyDescent="0.3">
      <c r="F38" s="15">
        <f t="shared" ref="F38:H38" si="5">G24/$F$23</f>
        <v>0.98543679027577979</v>
      </c>
      <c r="G38" s="15">
        <f t="shared" si="5"/>
        <v>1.0111869559168549</v>
      </c>
      <c r="H38" s="15">
        <f t="shared" si="5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21" t="s">
        <v>6</v>
      </c>
      <c r="B45" s="22" t="s">
        <v>9</v>
      </c>
      <c r="C45" s="22" t="s">
        <v>27</v>
      </c>
      <c r="D45" s="22" t="s">
        <v>12</v>
      </c>
      <c r="E45" s="22" t="s">
        <v>8</v>
      </c>
      <c r="F45" s="22" t="s">
        <v>21</v>
      </c>
    </row>
    <row r="46" spans="1:8" x14ac:dyDescent="0.3">
      <c r="A46" s="6">
        <v>10</v>
      </c>
      <c r="B46" s="11">
        <v>1</v>
      </c>
      <c r="C46" s="11">
        <v>0</v>
      </c>
      <c r="D46" s="7">
        <v>5.2425560000000004</v>
      </c>
      <c r="E46" s="11">
        <f t="shared" ref="E46:E49" si="6">B46/B$5-1</f>
        <v>2.6416163810918381E-2</v>
      </c>
      <c r="F46" s="12">
        <v>4.76132539402004</v>
      </c>
    </row>
    <row r="47" spans="1:8" x14ac:dyDescent="0.3">
      <c r="A47" s="8">
        <v>20</v>
      </c>
      <c r="B47" s="13">
        <v>0.99994626928644204</v>
      </c>
      <c r="C47" s="13">
        <v>5.2350578762301402E-5</v>
      </c>
      <c r="D47" s="9">
        <v>11.377882</v>
      </c>
      <c r="E47" s="13">
        <f t="shared" si="6"/>
        <v>2.6361013738029238E-2</v>
      </c>
      <c r="F47" s="14">
        <v>1.56230482634155</v>
      </c>
    </row>
    <row r="48" spans="1:8" x14ac:dyDescent="0.3">
      <c r="A48" s="6">
        <v>50</v>
      </c>
      <c r="B48" s="11">
        <v>0.97425759014365299</v>
      </c>
      <c r="C48" s="11">
        <v>1.7151998059231201E-2</v>
      </c>
      <c r="D48" s="7">
        <v>28.254159999999999</v>
      </c>
      <c r="E48" s="11">
        <f t="shared" si="6"/>
        <v>-6.2617610817605751E-6</v>
      </c>
      <c r="F48" s="12">
        <v>1.0019229842906301</v>
      </c>
    </row>
    <row r="49" spans="1:6" x14ac:dyDescent="0.3">
      <c r="A49" s="8">
        <v>100</v>
      </c>
      <c r="B49" s="13">
        <v>0.99810930311627499</v>
      </c>
      <c r="C49" s="13">
        <v>1.3704898814054099E-3</v>
      </c>
      <c r="D49" s="9">
        <v>55.383166000000003</v>
      </c>
      <c r="E49" s="13">
        <f t="shared" si="6"/>
        <v>2.4475521968595926E-2</v>
      </c>
      <c r="F49" s="14">
        <v>1.57546064880198</v>
      </c>
    </row>
    <row r="50" spans="1:6" x14ac:dyDescent="0.3">
      <c r="A50">
        <v>1000</v>
      </c>
      <c r="B50" s="1">
        <v>0.97598204484110396</v>
      </c>
      <c r="C50" s="1">
        <v>3.9299974735150303E-3</v>
      </c>
      <c r="D50">
        <v>568.85709999999995</v>
      </c>
      <c r="E50" s="1">
        <f>B50/B$5-1</f>
        <v>1.7637464141415649E-3</v>
      </c>
      <c r="F50">
        <v>0.97567425102328897</v>
      </c>
    </row>
    <row r="51" spans="1:6" x14ac:dyDescent="0.3">
      <c r="A51">
        <v>2000</v>
      </c>
      <c r="B51" s="1">
        <v>0.97027142460793603</v>
      </c>
      <c r="C51" s="1">
        <v>3.2552150339764498E-3</v>
      </c>
      <c r="D51">
        <v>1177.683</v>
      </c>
      <c r="E51" s="1">
        <f>B51/B$5-1</f>
        <v>-4.0977264985676554E-3</v>
      </c>
      <c r="F51">
        <v>0.99882342212500197</v>
      </c>
    </row>
    <row r="52" spans="1:6" x14ac:dyDescent="0.3">
      <c r="A52">
        <v>3000</v>
      </c>
      <c r="B52" s="1">
        <v>0.97426100993836795</v>
      </c>
      <c r="C52" s="1">
        <v>2.4370764873652899E-3</v>
      </c>
      <c r="D52">
        <v>1751.653804</v>
      </c>
      <c r="E52" s="23">
        <f>B52/B$5-1</f>
        <v>-2.7516285093787118E-6</v>
      </c>
      <c r="F52">
        <v>1.0688837073264801</v>
      </c>
    </row>
    <row r="53" spans="1:6" x14ac:dyDescent="0.3">
      <c r="A53">
        <v>5000</v>
      </c>
      <c r="B53" s="1">
        <v>0.97356445244348899</v>
      </c>
      <c r="C53" s="1">
        <v>1.9328846167121999E-3</v>
      </c>
      <c r="D53">
        <v>2804.289049</v>
      </c>
      <c r="E53" s="23">
        <f>B53/B$5-1</f>
        <v>-7.1770950027683078E-4</v>
      </c>
      <c r="F53">
        <v>1.1927623679358801</v>
      </c>
    </row>
    <row r="54" spans="1:6" x14ac:dyDescent="0.3">
      <c r="A54">
        <v>10000</v>
      </c>
      <c r="B54" s="1">
        <v>0.97475463437336396</v>
      </c>
      <c r="C54" s="1">
        <v>1.3103086059575401E-3</v>
      </c>
      <c r="D54">
        <v>5691.679948</v>
      </c>
      <c r="E54" s="23">
        <f>B54/B$5-1</f>
        <v>5.03912470422474E-4</v>
      </c>
      <c r="F54">
        <v>1.0213270926685001</v>
      </c>
    </row>
    <row r="55" spans="1:6" x14ac:dyDescent="0.3">
      <c r="B55" s="1"/>
      <c r="C55" s="1"/>
      <c r="E55" s="23"/>
    </row>
    <row r="56" spans="1:6" x14ac:dyDescent="0.3">
      <c r="B56" s="1"/>
      <c r="C56" s="1"/>
      <c r="E56" s="23"/>
    </row>
    <row r="57" spans="1:6" x14ac:dyDescent="0.3">
      <c r="B57" s="1"/>
      <c r="C57" s="1"/>
      <c r="E57" s="23"/>
    </row>
    <row r="58" spans="1:6" x14ac:dyDescent="0.3">
      <c r="B58" s="1"/>
      <c r="C58" s="1"/>
      <c r="E58" s="23"/>
    </row>
    <row r="59" spans="1:6" x14ac:dyDescent="0.3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6" x14ac:dyDescent="0.3">
      <c r="A62" s="21" t="s">
        <v>6</v>
      </c>
      <c r="B62" s="22" t="s">
        <v>9</v>
      </c>
      <c r="C62" s="22" t="s">
        <v>27</v>
      </c>
      <c r="D62" s="22" t="s">
        <v>12</v>
      </c>
      <c r="E62" s="22" t="s">
        <v>8</v>
      </c>
      <c r="F62" s="22" t="s">
        <v>21</v>
      </c>
    </row>
    <row r="63" spans="1:6" x14ac:dyDescent="0.3">
      <c r="A63" s="6">
        <v>10</v>
      </c>
      <c r="B63" s="11">
        <v>0.99999990507450098</v>
      </c>
      <c r="C63" s="11">
        <v>9.0054235389743999E-8</v>
      </c>
      <c r="D63" s="7">
        <v>5.4687739999999998</v>
      </c>
      <c r="E63" s="11">
        <f t="shared" ref="E63:E66" si="7">B63/B$5-1</f>
        <v>2.6416066377851877E-2</v>
      </c>
      <c r="F63" s="12">
        <v>1.3788447930534999</v>
      </c>
    </row>
    <row r="64" spans="1:6" x14ac:dyDescent="0.3">
      <c r="A64" s="8">
        <v>20</v>
      </c>
      <c r="B64" s="13">
        <v>0.99759326286470595</v>
      </c>
      <c r="C64" s="13">
        <v>2.3457292431222801E-3</v>
      </c>
      <c r="D64" s="9">
        <v>11.343603</v>
      </c>
      <c r="E64" s="13">
        <f t="shared" si="7"/>
        <v>2.3945849913208583E-2</v>
      </c>
      <c r="F64" s="14">
        <v>1.38270283314251</v>
      </c>
    </row>
    <row r="65" spans="1:6" x14ac:dyDescent="0.3">
      <c r="A65" s="6">
        <v>50</v>
      </c>
      <c r="B65" s="11">
        <v>0.98596855589367005</v>
      </c>
      <c r="C65" s="11">
        <v>8.8425708328747996E-3</v>
      </c>
      <c r="D65" s="7">
        <v>28.603586</v>
      </c>
      <c r="E65" s="11">
        <f t="shared" si="7"/>
        <v>1.2014062778571866E-2</v>
      </c>
      <c r="F65" s="12">
        <v>0.85410197157480905</v>
      </c>
    </row>
    <row r="66" spans="1:6" x14ac:dyDescent="0.3">
      <c r="A66" s="8">
        <v>100</v>
      </c>
      <c r="B66" s="13">
        <v>0.98030188273837304</v>
      </c>
      <c r="C66" s="13">
        <v>9.45806051909002E-3</v>
      </c>
      <c r="D66" s="9">
        <v>55.921340999999998</v>
      </c>
      <c r="E66" s="13">
        <f t="shared" si="7"/>
        <v>6.1976978569415753E-3</v>
      </c>
      <c r="F66" s="14">
        <v>0.98030188273837304</v>
      </c>
    </row>
    <row r="67" spans="1:6" x14ac:dyDescent="0.3">
      <c r="A67">
        <v>1000</v>
      </c>
      <c r="B67" s="1">
        <v>0.97395221073226501</v>
      </c>
      <c r="C67" s="1">
        <v>4.4345580902809198E-3</v>
      </c>
      <c r="D67">
        <v>556.997705</v>
      </c>
      <c r="E67" s="1">
        <f>B67/B$5-1</f>
        <v>-3.1970812502546408E-4</v>
      </c>
      <c r="F67">
        <v>1.05572808970182</v>
      </c>
    </row>
    <row r="68" spans="1:6" x14ac:dyDescent="0.3">
      <c r="A68">
        <v>2000</v>
      </c>
      <c r="B68" s="1">
        <v>0.97446988362571296</v>
      </c>
      <c r="C68" s="1">
        <v>2.96694676070435E-3</v>
      </c>
      <c r="D68">
        <v>1113.903869</v>
      </c>
      <c r="E68" s="23">
        <f>B68/B$5-1</f>
        <v>2.1163970037640922E-4</v>
      </c>
      <c r="F68">
        <v>1.0143478195065401</v>
      </c>
    </row>
    <row r="69" spans="1:6" x14ac:dyDescent="0.3">
      <c r="A69">
        <v>3000</v>
      </c>
      <c r="B69" s="1">
        <v>0.96870112152713905</v>
      </c>
      <c r="C69" s="1">
        <v>2.7363097635930401E-3</v>
      </c>
      <c r="D69">
        <v>1702.973512</v>
      </c>
      <c r="E69" s="23">
        <f>B69/B$5-1</f>
        <v>-5.709510962779718E-3</v>
      </c>
      <c r="F69">
        <v>1.0212862361646</v>
      </c>
    </row>
    <row r="70" spans="1:6" x14ac:dyDescent="0.3">
      <c r="A70">
        <v>5000</v>
      </c>
      <c r="B70" s="1">
        <v>0.97377741640645898</v>
      </c>
      <c r="C70" s="1">
        <v>1.90274375636109E-3</v>
      </c>
      <c r="D70">
        <v>2867.006691</v>
      </c>
      <c r="E70" s="23">
        <f>B70/B$5-1</f>
        <v>-4.9911984637518447E-4</v>
      </c>
      <c r="F70">
        <v>1.0789649162858199</v>
      </c>
    </row>
    <row r="71" spans="1:6" x14ac:dyDescent="0.3">
      <c r="A71">
        <v>10000</v>
      </c>
      <c r="B71" s="1">
        <v>0.97301124279387396</v>
      </c>
      <c r="C71" s="1">
        <v>1.3638326289617201E-3</v>
      </c>
      <c r="D71">
        <v>5732.1051889999999</v>
      </c>
      <c r="E71" s="23">
        <f>B71/B$5-1</f>
        <v>-1.2855328266178079E-3</v>
      </c>
      <c r="F71">
        <v>1.0902360504508699</v>
      </c>
    </row>
    <row r="74" spans="1:6" x14ac:dyDescent="0.3">
      <c r="A74" t="s">
        <v>39</v>
      </c>
    </row>
    <row r="75" spans="1:6" x14ac:dyDescent="0.3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</row>
    <row r="76" spans="1:6" x14ac:dyDescent="0.3">
      <c r="A76" t="s">
        <v>31</v>
      </c>
      <c r="B76">
        <v>0.97281689239879499</v>
      </c>
      <c r="C76">
        <v>1.3830518357971101E-3</v>
      </c>
      <c r="D76">
        <v>5782.0920059999999</v>
      </c>
      <c r="E76" s="11">
        <f t="shared" ref="E76" si="8">B76/B$5-1</f>
        <v>-1.4850172135699724E-3</v>
      </c>
      <c r="F76">
        <v>0.99187915307742403</v>
      </c>
    </row>
    <row r="77" spans="1:6" x14ac:dyDescent="0.3">
      <c r="A77" t="s">
        <v>40</v>
      </c>
      <c r="B77">
        <v>0.96850391024865701</v>
      </c>
      <c r="C77">
        <v>1.49731199923891E-3</v>
      </c>
      <c r="D77">
        <v>5012.1046740000002</v>
      </c>
      <c r="E77" s="23">
        <f t="shared" ref="E77:E78" si="9">B77/B$5-1</f>
        <v>-5.9119318066995774E-3</v>
      </c>
      <c r="F77">
        <v>1</v>
      </c>
    </row>
    <row r="78" spans="1:6" x14ac:dyDescent="0.3">
      <c r="A78" s="5" t="s">
        <v>41</v>
      </c>
      <c r="B78" s="5">
        <v>0.97255643046974405</v>
      </c>
      <c r="C78" s="5">
        <v>1.38806657060112E-3</v>
      </c>
      <c r="D78" s="5">
        <v>3161.9371609999998</v>
      </c>
      <c r="E78" s="24">
        <f t="shared" si="9"/>
        <v>-1.7523595476052201E-3</v>
      </c>
      <c r="F78" s="5">
        <v>1.0981310341470401</v>
      </c>
    </row>
    <row r="82" spans="1:10" x14ac:dyDescent="0.3">
      <c r="A82" t="s">
        <v>28</v>
      </c>
      <c r="B82" t="s">
        <v>29</v>
      </c>
      <c r="C82">
        <v>1</v>
      </c>
      <c r="D82" t="s">
        <v>30</v>
      </c>
      <c r="E82" t="s">
        <v>42</v>
      </c>
      <c r="H82" t="s">
        <v>43</v>
      </c>
    </row>
    <row r="85" spans="1:10" x14ac:dyDescent="0.3">
      <c r="A85" t="s">
        <v>6</v>
      </c>
      <c r="B85" t="s">
        <v>9</v>
      </c>
      <c r="C85" t="s">
        <v>27</v>
      </c>
      <c r="D85" t="s">
        <v>12</v>
      </c>
      <c r="E85" t="s">
        <v>8</v>
      </c>
      <c r="F85" t="s">
        <v>21</v>
      </c>
      <c r="G85" t="s">
        <v>44</v>
      </c>
      <c r="H85" t="s">
        <v>45</v>
      </c>
    </row>
    <row r="86" spans="1:10" x14ac:dyDescent="0.3">
      <c r="A86">
        <v>10</v>
      </c>
      <c r="B86" s="1">
        <v>0.99999216835217397</v>
      </c>
      <c r="C86" s="1">
        <v>1.00265302811656E-4</v>
      </c>
      <c r="E86" s="11">
        <f t="shared" ref="E86:E94" si="10">B86/B$5-1</f>
        <v>2.640812528100045E-2</v>
      </c>
      <c r="F86">
        <v>0.99187915307742403</v>
      </c>
      <c r="G86">
        <f>Table4[[#This Row],[time /s]]/Table4[[#This Row],[N]]</f>
        <v>0</v>
      </c>
      <c r="H86">
        <f>Table4[[#This Row],[time /s]]/3600</f>
        <v>0</v>
      </c>
      <c r="I86">
        <v>0.99999216835217397</v>
      </c>
      <c r="J86">
        <v>1.00265302811656E-4</v>
      </c>
    </row>
    <row r="87" spans="1:10" x14ac:dyDescent="0.3">
      <c r="A87">
        <v>20</v>
      </c>
      <c r="B87" s="1">
        <v>0.96730643021373397</v>
      </c>
      <c r="C87" s="1">
        <v>2.0395525828444099E-2</v>
      </c>
      <c r="E87" s="23">
        <f t="shared" si="10"/>
        <v>-7.1410446703854547E-3</v>
      </c>
      <c r="F87">
        <v>1</v>
      </c>
      <c r="G87">
        <f>Table4[[#This Row],[time /s]]/Table4[[#This Row],[N]]</f>
        <v>0</v>
      </c>
      <c r="H87">
        <f>Table4[[#This Row],[time /s]]/3600</f>
        <v>0</v>
      </c>
      <c r="I87">
        <v>0.96730643021373397</v>
      </c>
      <c r="J87">
        <v>2.0395525828444099E-2</v>
      </c>
    </row>
    <row r="88" spans="1:10" x14ac:dyDescent="0.3">
      <c r="A88">
        <v>50</v>
      </c>
      <c r="B88" s="1">
        <v>0.97585229746394497</v>
      </c>
      <c r="C88" s="1">
        <v>1.9879563526973999E-2</v>
      </c>
      <c r="D88">
        <v>288.95583800000003</v>
      </c>
      <c r="E88" s="24">
        <f t="shared" si="10"/>
        <v>1.6305716090134759E-3</v>
      </c>
      <c r="F88" s="5">
        <v>0.83436854000504701</v>
      </c>
      <c r="G88">
        <f>Table4[[#This Row],[time /s]]/Table4[[#This Row],[N]]</f>
        <v>5.7791167600000009</v>
      </c>
      <c r="H88">
        <f>Table4[[#This Row],[time /s]]/3600</f>
        <v>8.0265510555555558E-2</v>
      </c>
      <c r="I88">
        <v>0.97585229746394497</v>
      </c>
      <c r="J88">
        <v>1.9879563526973999E-2</v>
      </c>
    </row>
    <row r="89" spans="1:10" x14ac:dyDescent="0.3">
      <c r="A89">
        <v>100</v>
      </c>
      <c r="B89" s="1">
        <v>0.97232382002585904</v>
      </c>
      <c r="C89" s="1">
        <v>1.14097567092479E-2</v>
      </c>
      <c r="E89" s="25">
        <f t="shared" si="10"/>
        <v>-1.9911146670800184E-3</v>
      </c>
      <c r="G89">
        <f>Table4[[#This Row],[time /s]]/Table4[[#This Row],[N]]</f>
        <v>0</v>
      </c>
      <c r="H89">
        <f>Table4[[#This Row],[time /s]]/3600</f>
        <v>0</v>
      </c>
      <c r="I89">
        <v>0.97232382002585904</v>
      </c>
      <c r="J89">
        <v>1.14097567092479E-2</v>
      </c>
    </row>
    <row r="90" spans="1:10" x14ac:dyDescent="0.3">
      <c r="A90">
        <v>1000</v>
      </c>
      <c r="B90" s="1">
        <v>0.97681024324505505</v>
      </c>
      <c r="C90" s="1">
        <v>3.7538272730722301E-3</v>
      </c>
      <c r="E90" s="25">
        <f t="shared" si="10"/>
        <v>2.6138226427994127E-3</v>
      </c>
      <c r="G90">
        <f>Table4[[#This Row],[time /s]]/Table4[[#This Row],[N]]</f>
        <v>0</v>
      </c>
      <c r="H90">
        <f>Table4[[#This Row],[time /s]]/3600</f>
        <v>0</v>
      </c>
      <c r="I90">
        <v>0.97681024324505505</v>
      </c>
      <c r="J90">
        <v>3.7538272730722301E-3</v>
      </c>
    </row>
    <row r="91" spans="1:10" x14ac:dyDescent="0.3">
      <c r="A91">
        <v>2000</v>
      </c>
      <c r="B91" s="1">
        <v>0.96737858689582001</v>
      </c>
      <c r="C91" s="1">
        <v>3.13060226043556E-3</v>
      </c>
      <c r="E91" s="25">
        <f t="shared" si="10"/>
        <v>-7.0669818855653155E-3</v>
      </c>
      <c r="G91">
        <f>Table4[[#This Row],[time /s]]/Table4[[#This Row],[N]]</f>
        <v>0</v>
      </c>
      <c r="H91">
        <f>Table4[[#This Row],[time /s]]/3600</f>
        <v>0</v>
      </c>
      <c r="I91">
        <v>0.96737858689582001</v>
      </c>
      <c r="J91">
        <v>3.13060226043556E-3</v>
      </c>
    </row>
    <row r="92" spans="1:10" x14ac:dyDescent="0.3">
      <c r="A92">
        <v>3000</v>
      </c>
      <c r="B92" s="1">
        <v>0.96698493573115896</v>
      </c>
      <c r="C92" s="1">
        <v>2.57491114706141E-3</v>
      </c>
      <c r="E92" s="25">
        <f t="shared" si="10"/>
        <v>-7.4710318038764267E-3</v>
      </c>
      <c r="G92">
        <f>Table4[[#This Row],[time /s]]/Table4[[#This Row],[N]]</f>
        <v>0</v>
      </c>
      <c r="H92">
        <f>Table4[[#This Row],[time /s]]/3600</f>
        <v>0</v>
      </c>
      <c r="I92">
        <v>0.96698493573115896</v>
      </c>
      <c r="J92">
        <v>2.57491114706141E-3</v>
      </c>
    </row>
    <row r="93" spans="1:10" x14ac:dyDescent="0.3">
      <c r="A93">
        <v>5000</v>
      </c>
      <c r="B93" s="1">
        <v>0.97243306327952295</v>
      </c>
      <c r="C93" s="1">
        <v>1.76687281059551E-3</v>
      </c>
      <c r="E93" s="25">
        <f t="shared" si="10"/>
        <v>-1.8789856257320769E-3</v>
      </c>
      <c r="G93">
        <f>Table4[[#This Row],[time /s]]/Table4[[#This Row],[N]]</f>
        <v>0</v>
      </c>
      <c r="H93">
        <f>Table4[[#This Row],[time /s]]/3600</f>
        <v>0</v>
      </c>
      <c r="I93">
        <v>0.97243306327952295</v>
      </c>
      <c r="J93">
        <v>1.76687281059551E-3</v>
      </c>
    </row>
    <row r="94" spans="1:10" x14ac:dyDescent="0.3">
      <c r="A94">
        <v>10000</v>
      </c>
      <c r="B94" s="1">
        <v>0.97144522300455105</v>
      </c>
      <c r="C94" s="1">
        <v>1.30808488959374E-3</v>
      </c>
      <c r="D94">
        <v>48573.231963999999</v>
      </c>
      <c r="E94" s="25">
        <f t="shared" si="10"/>
        <v>-2.8929208512266102E-3</v>
      </c>
      <c r="F94">
        <v>1.1336695346052901</v>
      </c>
      <c r="G94">
        <f>Table4[[#This Row],[time /s]]/Table4[[#This Row],[N]]</f>
        <v>4.8573231963999994</v>
      </c>
      <c r="H94">
        <f>Table4[[#This Row],[time /s]]/3600</f>
        <v>13.492564434444445</v>
      </c>
      <c r="I94">
        <v>0.97144522300455105</v>
      </c>
      <c r="J94">
        <v>1.30808488959374E-3</v>
      </c>
    </row>
    <row r="95" spans="1:10" x14ac:dyDescent="0.3">
      <c r="A95">
        <v>50000</v>
      </c>
      <c r="B95" s="1">
        <v>0.96949997275820399</v>
      </c>
      <c r="C95" s="27">
        <v>6.0922820321060401E-4</v>
      </c>
      <c r="D95">
        <v>198915.666834</v>
      </c>
      <c r="E95" s="26">
        <f>B95/B$5-1</f>
        <v>-4.8895571467344467E-3</v>
      </c>
      <c r="F95">
        <v>1.06414831502961</v>
      </c>
      <c r="G95">
        <f>Table4[[#This Row],[time /s]]/Table4[[#This Row],[N]]</f>
        <v>3.9783133366799999</v>
      </c>
      <c r="H95" s="5">
        <f>Table4[[#This Row],[time /s]]/3600</f>
        <v>55.254351898333333</v>
      </c>
      <c r="I95">
        <v>0.96949997275820399</v>
      </c>
      <c r="J95">
        <v>6.0922820321060401E-4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2023-08-07T08:33:38Z</dcterms:modified>
</cp:coreProperties>
</file>