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putnik"/>
  <workbookPr/>
  <bookViews>
    <workbookView activeTab="1" xWindow="240" yWindow="60" windowWidth="23252" windowHeight="12579" tabRatio="500"/>
  </bookViews>
  <sheets>
    <sheet name="Calendrier" sheetId="1" r:id="rId4"/>
    <sheet name="172 POL" sheetId="2" r:id="rId5"/>
    <sheet name="157 SSMW" sheetId="3" r:id="rId6"/>
  </sheets>
  <calcPr/>
  <extLst>
    <ext uri="smNativeData">
      <pm:revision xmlns:pm="smNativeData" day="1617823326" val="982" rev="124" rev64="64" revOS="3" revMin="124" revMax="0"/>
      <pm:docPrefs xmlns:pm="smNativeData" id="1617823326" fixedDigits="0" showNotice="1" showFrameBounds="1" autoChart="1" recalcOnPrint="1" recalcOnCopy="1" finalRounding="1" compatTextArt="1" tab="567" useDefinedPrintRange="1" printArea="currentSheet"/>
      <pm:compatibility xmlns:pm="smNativeData" id="1617823326" overlapCells="1"/>
      <pm:defCurrency xmlns:pm="smNativeData" id="1617823326"/>
    </ext>
  </extLst>
</workbook>
</file>

<file path=xl/sharedStrings.xml><?xml version="1.0" encoding="utf-8"?>
<sst xmlns="http://schemas.openxmlformats.org/spreadsheetml/2006/main" count="118" uniqueCount="56">
  <si>
    <t>Semaine</t>
  </si>
  <si>
    <t>Lundi</t>
  </si>
  <si>
    <t>Mardi</t>
  </si>
  <si>
    <t>Mercredi</t>
  </si>
  <si>
    <t>Jeudi</t>
  </si>
  <si>
    <t>Vendredi</t>
  </si>
  <si>
    <t>Samedi</t>
  </si>
  <si>
    <t>Dimanche</t>
  </si>
  <si>
    <t>Date de départ</t>
  </si>
  <si>
    <t>Date de fin</t>
  </si>
  <si>
    <t>v</t>
  </si>
  <si>
    <t>x</t>
  </si>
  <si>
    <t>Fini</t>
  </si>
  <si>
    <t>Name</t>
  </si>
  <si>
    <t>Unavailability</t>
  </si>
  <si>
    <t>Amount days</t>
  </si>
  <si>
    <t>preparation days</t>
  </si>
  <si>
    <t>oral/written</t>
  </si>
  <si>
    <t>Promotions</t>
  </si>
  <si>
    <t>Student groups</t>
  </si>
  <si>
    <t>start date</t>
  </si>
  <si>
    <t>final date</t>
  </si>
  <si>
    <t>Course group</t>
  </si>
  <si>
    <t>is weekend ok?</t>
  </si>
  <si>
    <t>WA421</t>
  </si>
  <si>
    <t>13; 14;15</t>
  </si>
  <si>
    <t>oral</t>
  </si>
  <si>
    <t>BHK=pilot</t>
  </si>
  <si>
    <t>no</t>
  </si>
  <si>
    <t>SE422_oral_1</t>
  </si>
  <si>
    <t>30-&gt;2</t>
  </si>
  <si>
    <t>SE422</t>
  </si>
  <si>
    <t>SE422_oral_2</t>
  </si>
  <si>
    <t>TN423</t>
  </si>
  <si>
    <t>18;19</t>
  </si>
  <si>
    <t>BHK=navy</t>
  </si>
  <si>
    <t>TP424</t>
  </si>
  <si>
    <t>16-&gt;20</t>
  </si>
  <si>
    <t>written</t>
  </si>
  <si>
    <t>DS425</t>
  </si>
  <si>
    <t>19;20</t>
  </si>
  <si>
    <t>SE426</t>
  </si>
  <si>
    <t>17-&gt;20</t>
  </si>
  <si>
    <t>SE422_written</t>
  </si>
  <si>
    <t>30-&gt;2;   11 -&gt; 15</t>
  </si>
  <si>
    <t>yes</t>
  </si>
  <si>
    <t>cours de smeuh 1</t>
  </si>
  <si>
    <t>BHK=N</t>
  </si>
  <si>
    <t>cours de smeuh 2</t>
  </si>
  <si>
    <t>BHK=F</t>
  </si>
  <si>
    <t>Teuf 1</t>
  </si>
  <si>
    <t>1-&gt;10;18;19</t>
  </si>
  <si>
    <t>Teuf 2</t>
  </si>
  <si>
    <t>Teuf 3</t>
  </si>
  <si>
    <t>gueule de bois</t>
  </si>
  <si>
    <t>Soirée Coaster</t>
  </si>
</sst>
</file>

<file path=xl/styles.xml><?xml version="1.0" encoding="utf-8"?>
<styleSheet xmlns="http://schemas.openxmlformats.org/spreadsheetml/2006/main">
  <numFmts count="11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20" formatCode="h:mm"/>
    <numFmt numFmtId="14" formatCode="M/D/YYYY"/>
    <numFmt numFmtId="49" formatCode="@"/>
  </numFmts>
  <fonts count="3">
    <font>
      <name val="Calibri"/>
      <family val="2"/>
      <color rgb="FF000000"/>
      <sz val="11"/>
      <extLst>
        <ext uri="smNativeData">
          <pm:charSpec xmlns:pm="smNativeData" id="161782332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782332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4"/>
      <extLst>
        <ext uri="smNativeData">
          <pm:charSpec xmlns:pm="smNativeData" id="1617823326" ulstyle="none" kern="1">
            <pm:latin face="Calibri" sz="280" lang="default" weight="bold"/>
            <pm:cs face="Basic Roman" sz="280" lang="default" weight="bold"/>
            <pm:ea face="Basic Roman" sz="280" lang="default" weight="bold"/>
          </pm:charSpec>
        </ext>
      </extLst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0000"/>
        <bgColor rgb="FFFFFFFF"/>
        <extLst>
          <ext uri="smNativeData">
            <pm:shade xmlns:pm="smNativeData" id="1617823326" type="1" fgLvl="100" fgClr="00000000" bgLvl="10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7823326" type="1" fgLvl="100" fgClr="00FFFFFF" bgLvl="100" bgClr="00000000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7823326"/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17823326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617823326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7823326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7823326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7823326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7823326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7823326"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782332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782332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3">
    <xf numFmtId="0" fontId="0" fillId="0" borderId="0" xfId="0"/>
    <xf numFmtId="20" fontId="0" fillId="0" borderId="0" xfId="0" applyNumberFormat="1"/>
    <xf numFmtId="0" fontId="0" fillId="0" borderId="0" xfId="0" applyProtection="1">
      <protection locked="1" hidden="1"/>
    </xf>
    <xf numFmtId="14" fontId="0" fillId="0" borderId="0" xfId="0" applyNumberFormat="1"/>
    <xf numFmtId="14" fontId="0" fillId="0" borderId="1" xfId="0" applyNumberFormat="1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49" fontId="0" fillId="0" borderId="0" xfId="0" applyNumberFormat="1"/>
  </cellXfs>
  <cellStyles count="1">
    <cellStyle name="Normal" xfId="0" builtinId="0" customBuiltin="1"/>
  </cellStyles>
  <dxfs count="2">
    <dxf>
      <fill>
        <patternFill patternType="solid">
          <bgColor rgb="FFE26B0A"/>
          <extLst>
            <ext uri="smNativeData">
              <pm:shade xmlns:pm="smNativeData" id="1617823326" type="1" fgLvl="100" fgClr="00E26B0A" bgLvl="100" bgClr="FFFFFFFF"/>
            </ext>
          </extLst>
        </patternFill>
      </fill>
    </dxf>
    <dxf>
      <fill>
        <patternFill patternType="solid">
          <bgColor rgb="FFC2D69A"/>
          <extLst>
            <ext uri="smNativeData">
              <pm:shade xmlns:pm="smNativeData" id="1617823326" type="1" fgLvl="100" fgClr="00C2D69A" bgLvl="100" bgClr="FFFFFFFF"/>
            </ext>
          </extLst>
        </patternFill>
      </fill>
    </dxf>
  </dxfs>
  <tableStyles count="0"/>
  <extLst>
    <ext uri="smNativeData">
      <pm:charStyles xmlns:pm="smNativeData" id="1617823326" count="1">
        <pm:charStyle name="Normal" fontId="0" Id="1"/>
      </pm:charStyles>
      <pm:colors xmlns:pm="smNativeData" id="1617823326" count="2">
        <pm:color name="Color 24" rgb="E26B0A"/>
        <pm:color name="Color 25" rgb="C2D69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id="1" name="Tableau1" displayName="Tableau1" ref="A1:K9" totalsRowShown="0">
  <autoFilter ref="A1:K9"/>
  <tableColumns count="11">
    <tableColumn id="1" name="Name" totalsRowLabel="Total"/>
    <tableColumn id="2" name="Unavailability"/>
    <tableColumn id="3" name="Amount days"/>
    <tableColumn id="4" name="preparation days"/>
    <tableColumn id="5" name="oral/written"/>
    <tableColumn id="6" name="Promotions"/>
    <tableColumn id="7" name="Student groups"/>
    <tableColumn id="8" name="start date"/>
    <tableColumn id="9" name="final date"/>
    <tableColumn id="10" name="Course group"/>
    <tableColumn id="11" name="is weekend ok?" totalsRowFunction="sum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1:K8" totalsRowShown="0">
  <autoFilter ref="A1:K8"/>
  <tableColumns count="11">
    <tableColumn id="1" name="Name" totalsRowLabel="Total"/>
    <tableColumn id="2" name="Unavailability"/>
    <tableColumn id="3" name="Amount days"/>
    <tableColumn id="4" name="preparation days"/>
    <tableColumn id="5" name="oral/written"/>
    <tableColumn id="6" name="Promotions"/>
    <tableColumn id="7" name="Student groups"/>
    <tableColumn id="8" name="start date"/>
    <tableColumn id="9" name="final date"/>
    <tableColumn id="10" name="Course group"/>
    <tableColumn id="11" name="is weekend ok?" totalsRowFunction="su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view="normal" workbookViewId="0">
      <selection activeCell="A10" sqref="A10"/>
    </sheetView>
  </sheetViews>
  <sheetFormatPr baseColWidth="10" defaultColWidth="10.633929" defaultRowHeight="15.40"/>
  <cols>
    <col min="1" max="1" width="13.330357" customWidth="1"/>
    <col min="2" max="2" width="10.973214" customWidth="1"/>
    <col min="3" max="3" width="6.553571" hidden="1" customWidth="1">
      <extLst>
        <ext uri="smNativeData">
          <pm:columnDef xmlns:pm="smNativeData" id="1617823326" min="3" max="3" hidden="1" collapsedDB="0" collapsedOL="0"/>
        </ext>
      </extLst>
    </col>
    <col min="5" max="11" width="11.553571" customWidth="1"/>
    <col min="13" max="13" width="13.330357" customWidth="1"/>
  </cols>
  <sheetData>
    <row r="1" spans="2:13">
      <c r="B1" s="3"/>
      <c r="C1">
        <f>WEEKDAY(B1,2)</f>
        <v>6</v>
      </c>
      <c r="F1" t="s">
        <v>0</v>
      </c>
      <c r="G1" s="6" t="s">
        <v>1</v>
      </c>
      <c r="H1" s="9" t="s">
        <v>2</v>
      </c>
      <c r="I1" s="7" t="s">
        <v>3</v>
      </c>
      <c r="J1" s="9" t="s">
        <v>4</v>
      </c>
      <c r="K1" s="7" t="s">
        <v>5</v>
      </c>
      <c r="L1" s="9" t="s">
        <v>6</v>
      </c>
      <c r="M1" s="8" t="s">
        <v>7</v>
      </c>
    </row>
    <row r="2" spans="1:13">
      <c r="A2" t="s">
        <v>8</v>
      </c>
      <c r="B2" s="3" t="n">
        <v>44348</v>
      </c>
      <c r="C2">
        <f>WEEKDAY(B2,2)</f>
        <v>2</v>
      </c>
      <c r="F2" s="11" t="n">
        <v>1</v>
      </c>
      <c r="G2" s="4" t="str">
        <f>IF($C$2=1,$B$2,"")</f>
        <v/>
      </c>
      <c r="H2" s="4">
        <f>IF($C$2=2,$B$2,IF(G2="","",IF(G2=$B$3,"",G2+1)))</f>
        <v>44348</v>
      </c>
      <c r="I2" s="4">
        <f>IF($C$2=3,$B$2,IF(H2="","",IF(H2=$B$3,"",H2+1)))</f>
        <v>44349</v>
      </c>
      <c r="J2" s="4">
        <f>IF($C$2=4,$B$2,IF(I2="","",IF(I2=$B$3,"",I2+1)))</f>
        <v>44350</v>
      </c>
      <c r="K2" s="4">
        <f>IF($C$2=5,$B$2,IF(J2="","",IF(J2=$B$3,"",J2+1)))</f>
        <v>44351</v>
      </c>
      <c r="L2" s="4">
        <f>IF($C$2=6,$B$2,IF(K2="","",IF(K2=$B$3,"",K2+1)))</f>
        <v>44352</v>
      </c>
      <c r="M2" s="4">
        <f>IF($C$2=7,$B$2,IF(L2="","",IF(L2=$B$3,"",L2+1)))</f>
        <v>44353</v>
      </c>
    </row>
    <row r="3" spans="1:13">
      <c r="A3" t="s">
        <v>9</v>
      </c>
      <c r="B3" s="3" t="n">
        <v>44369</v>
      </c>
      <c r="C3">
        <f>WEEKDAY(B3,2)</f>
        <v>2</v>
      </c>
      <c r="F3" s="11"/>
      <c r="G3" s="5"/>
      <c r="H3" s="5" t="s">
        <v>10</v>
      </c>
      <c r="I3" s="5" t="s">
        <v>11</v>
      </c>
      <c r="J3" s="5" t="s">
        <v>10</v>
      </c>
      <c r="K3" s="5" t="s">
        <v>10</v>
      </c>
      <c r="L3" s="5" t="s">
        <v>10</v>
      </c>
      <c r="M3" s="5" t="s">
        <v>10</v>
      </c>
    </row>
    <row r="4" spans="2:13">
      <c r="B4" t="str">
        <f>IF(B3-B2&lt;0,"ERREUR","")</f>
        <v/>
      </c>
      <c r="C4" t="s">
        <v>10</v>
      </c>
      <c r="F4" s="11" t="n">
        <v>2</v>
      </c>
      <c r="G4" s="4">
        <f>IF(M2="","",IF(M2=$B$3,"",M2+1))</f>
        <v>44354</v>
      </c>
      <c r="H4" s="4">
        <f>IF(G4="","",IF(G4=$B$3,"",G4+1))</f>
        <v>44355</v>
      </c>
      <c r="I4" s="4">
        <f>IF(H4="","",IF(H4=$B$3,"",H4+1))</f>
        <v>44356</v>
      </c>
      <c r="J4" s="4">
        <f>IF(I4="","",IF(I4=$B$3,"",I4+1))</f>
        <v>44357</v>
      </c>
      <c r="K4" s="4">
        <f>IF(J4="","",IF(J4=$B$3,"",J4+1))</f>
        <v>44358</v>
      </c>
      <c r="L4" s="4">
        <f>IF(K4="","",IF(K4=$B$3,"",K4+1))</f>
        <v>44359</v>
      </c>
      <c r="M4" s="4">
        <f>IF(L4="","",IF(L4=$B$3,"",L4+1))</f>
        <v>44360</v>
      </c>
    </row>
    <row r="5" spans="3:17">
      <c r="C5" t="s">
        <v>11</v>
      </c>
      <c r="F5" s="11"/>
      <c r="G5" s="5"/>
      <c r="H5" s="5"/>
      <c r="I5" s="5"/>
      <c r="J5" s="5"/>
      <c r="K5" s="5"/>
      <c r="L5" s="5"/>
      <c r="M5" s="5"/>
      <c r="O5" s="10" t="str">
        <f>C6</f>
        <v>1;3;4;5;6;</v>
      </c>
      <c r="P5" s="10"/>
      <c r="Q5" s="10"/>
    </row>
    <row r="6" spans="3:17">
      <c r="C6" t="str">
        <f>C7&amp;C8&amp;C9&amp;C10&amp;C11&amp;C12&amp;C13&amp;C14&amp;C15&amp;C16&amp;C17&amp;C18&amp;C19&amp;C20&amp;C21&amp;C22&amp;C23&amp;C24&amp;C25&amp;C26&amp;C27&amp;C28&amp;C29&amp;C30&amp;C31&amp;C32&amp;C33&amp;C34&amp;C35&amp;C36&amp;C37&amp;C38&amp;C39&amp;C40&amp;C41&amp;C42&amp;C43&amp;C44&amp;C45&amp;C46&amp;C47&amp;C48&amp;C49&amp;C50&amp;C51&amp;C52&amp;C53&amp;C54&amp;C55&amp;C56&amp;C57&amp;C58&amp;C59&amp;C60&amp;C61&amp;C62</f>
        <v>1;3;4;5;6;</v>
      </c>
      <c r="F6" s="11" t="n">
        <v>3</v>
      </c>
      <c r="G6" s="4">
        <f>IF(M4="","",IF(M4=$B$3,"",M4+1))</f>
        <v>44361</v>
      </c>
      <c r="H6" s="4">
        <f>IF(G6="","",IF(G6=$B$3,"",G6+1))</f>
        <v>44362</v>
      </c>
      <c r="I6" s="4">
        <f>IF(H6="","",IF(H6=$B$3,"",H6+1))</f>
        <v>44363</v>
      </c>
      <c r="J6" s="4">
        <f>IF(I6="","",IF(I6=$B$3,"",I6+1))</f>
        <v>44364</v>
      </c>
      <c r="K6" s="4">
        <f>IF(J6="","",IF(J6=$B$3,"",J6+1))</f>
        <v>44365</v>
      </c>
      <c r="L6" s="4">
        <f>IF(K6="","",IF(K6=$B$3,"",K6+1))</f>
        <v>44366</v>
      </c>
      <c r="M6" s="4">
        <f>IF(L6="","",IF(L6=$B$3,"",L6+1))</f>
        <v>44367</v>
      </c>
      <c r="O6" s="10"/>
      <c r="P6" s="10"/>
      <c r="Q6" s="10"/>
    </row>
    <row r="7" spans="1:13">
      <c r="A7" s="12"/>
      <c r="C7" t="str">
        <f>IF(G$3="v",DAY(G$2)&amp;";","")</f>
        <v/>
      </c>
      <c r="F7" s="11"/>
      <c r="G7" s="5"/>
      <c r="H7" s="5"/>
      <c r="I7" s="5"/>
      <c r="J7" s="5"/>
      <c r="K7" s="5"/>
      <c r="L7" s="5"/>
      <c r="M7" s="5"/>
    </row>
    <row r="8" spans="3:13">
      <c r="C8" t="str">
        <f>IF(H$3="v",DAY(H$2)&amp;";","")</f>
        <v>1;</v>
      </c>
      <c r="F8" s="11" t="n">
        <v>4</v>
      </c>
      <c r="G8" s="4">
        <f>IF(M6="","",IF(M6=$B$3,"",M6+1))</f>
        <v>44368</v>
      </c>
      <c r="H8" s="4">
        <f>IF(G8="","",IF(G8=$B$3,"",G8+1))</f>
        <v>44369</v>
      </c>
      <c r="I8" s="4" t="str">
        <f>IF(H8="","",IF(H8=$B$3,"",H8+1))</f>
        <v/>
      </c>
      <c r="J8" s="4" t="str">
        <f>IF(I8="","",IF(I8=$B$3,"",I8+1))</f>
        <v/>
      </c>
      <c r="K8" s="4" t="str">
        <f>IF(J8="","",IF(J8=$B$3,"",J8+1))</f>
        <v/>
      </c>
      <c r="L8" s="4" t="str">
        <f>IF(K8="","",IF(K8=$B$3,"",K8+1))</f>
        <v/>
      </c>
      <c r="M8" s="4" t="str">
        <f>IF(L8="","",IF(L8=$B$3,"",L8+1))</f>
        <v/>
      </c>
    </row>
    <row r="9" spans="3:13">
      <c r="C9" t="str">
        <f>IF(I$3="v",DAY(I$2)&amp;";","")</f>
        <v/>
      </c>
      <c r="D9" s="3"/>
      <c r="F9" s="11"/>
      <c r="G9" s="5"/>
      <c r="H9" s="5"/>
      <c r="I9" s="5"/>
      <c r="J9" s="5"/>
      <c r="K9" s="5"/>
      <c r="L9" s="5"/>
      <c r="M9" s="5"/>
    </row>
    <row r="10" spans="3:13">
      <c r="C10" t="str">
        <f>IF(J$3="v",DAY(J$2)&amp;";","")</f>
        <v>3;</v>
      </c>
      <c r="D10" s="3"/>
      <c r="F10" s="11" t="n">
        <v>5</v>
      </c>
      <c r="G10" s="4" t="str">
        <f>IF(M8="","",IF(M8=$B$3,"",M8+1))</f>
        <v/>
      </c>
      <c r="H10" s="4" t="str">
        <f>IF(G10="","",IF(G10=$B$3,"",G10+1))</f>
        <v/>
      </c>
      <c r="I10" s="4" t="str">
        <f>IF(H10="","",IF(H10=$B$3,"",H10+1))</f>
        <v/>
      </c>
      <c r="J10" s="4" t="str">
        <f>IF(I10="","",IF(I10=$B$3,"",I10+1))</f>
        <v/>
      </c>
      <c r="K10" s="4" t="str">
        <f>IF(J10="","",IF(J10=$B$3,"",J10+1))</f>
        <v/>
      </c>
      <c r="L10" s="4" t="str">
        <f>IF(K10="","",IF(K10=$B$3,"",K10+1))</f>
        <v/>
      </c>
      <c r="M10" s="4" t="str">
        <f>IF(L10="","",IF(L10=$B$3,"",L10+1))</f>
        <v/>
      </c>
    </row>
    <row r="11" spans="3:13">
      <c r="C11" t="str">
        <f>IF(K$3="v",DAY(K$2)&amp;";","")</f>
        <v>4;</v>
      </c>
      <c r="F11" s="11"/>
      <c r="G11" s="5"/>
      <c r="H11" s="5"/>
      <c r="I11" s="5"/>
      <c r="J11" s="5"/>
      <c r="K11" s="5"/>
      <c r="L11" s="5"/>
      <c r="M11" s="5"/>
    </row>
    <row r="12" spans="3:13">
      <c r="C12" t="str">
        <f>IF(L$3="v",DAY(L$2)&amp;";","")</f>
        <v>5;</v>
      </c>
      <c r="F12" s="11" t="n">
        <v>6</v>
      </c>
      <c r="G12" s="4" t="str">
        <f>IF(M10="","",IF(M10=$B$3,"",M10+1))</f>
        <v/>
      </c>
      <c r="H12" s="4" t="str">
        <f>IF(G12="","",IF(G12=$B$3,"",G12+1))</f>
        <v/>
      </c>
      <c r="I12" s="4" t="str">
        <f>IF(H12="","",IF(H12=$B$3,"",H12+1))</f>
        <v/>
      </c>
      <c r="J12" s="4" t="str">
        <f>IF(I12="","",IF(I12=$B$3,"",I12+1))</f>
        <v/>
      </c>
      <c r="K12" s="4" t="str">
        <f>IF(J12="","",IF(J12=$B$3,"",J12+1))</f>
        <v/>
      </c>
      <c r="L12" s="4" t="str">
        <f>IF(K12="","",IF(K12=$B$3,"",K12+1))</f>
        <v/>
      </c>
      <c r="M12" s="4" t="str">
        <f>IF(L12="","",IF(L12=$B$3,"",L12+1))</f>
        <v/>
      </c>
    </row>
    <row r="13" spans="3:13">
      <c r="C13" t="str">
        <f>IF(M$3="v",DAY(M$2)&amp;";","")</f>
        <v>6;</v>
      </c>
      <c r="D13" s="3"/>
      <c r="F13" s="11"/>
      <c r="G13" s="5"/>
      <c r="H13" s="5"/>
      <c r="I13" s="5"/>
      <c r="J13" s="5"/>
      <c r="K13" s="5"/>
      <c r="L13" s="5"/>
      <c r="M13" s="5"/>
    </row>
    <row r="14" spans="3:13">
      <c r="C14" t="str">
        <f>IF(G$5="v",DAY(G$4)&amp;";","")</f>
        <v/>
      </c>
      <c r="F14" s="11" t="n">
        <v>7</v>
      </c>
      <c r="G14" s="4" t="str">
        <f>IF(M12="","",IF(M12=$B$3,"",M12+1))</f>
        <v/>
      </c>
      <c r="H14" s="4" t="str">
        <f>IF(G14="","",IF(G14=$B$3,"",G14+1))</f>
        <v/>
      </c>
      <c r="I14" s="4" t="str">
        <f>IF(H14="","",IF(H14=$B$3,"",H14+1))</f>
        <v/>
      </c>
      <c r="J14" s="4" t="str">
        <f>IF(I14="","",IF(I14=$B$3,"",I14+1))</f>
        <v/>
      </c>
      <c r="K14" s="4" t="str">
        <f>IF(J14="","",IF(J14=$B$3,"",J14+1))</f>
        <v/>
      </c>
      <c r="L14" s="4" t="str">
        <f>IF(K14="","",IF(K14=$B$3,"",K14+1))</f>
        <v/>
      </c>
      <c r="M14" s="4" t="str">
        <f>IF(L14="","",IF(L14=$B$3,"",L14+1))</f>
        <v/>
      </c>
    </row>
    <row r="15" spans="3:13">
      <c r="C15" t="str">
        <f>IF(H$5="v",DAY(H$4)&amp;";","")</f>
        <v/>
      </c>
      <c r="F15" s="11"/>
      <c r="G15" s="5"/>
      <c r="H15" s="5"/>
      <c r="I15" s="5"/>
      <c r="J15" s="5"/>
      <c r="K15" s="5"/>
      <c r="L15" s="5"/>
      <c r="M15" s="5"/>
    </row>
    <row r="16" spans="3:13">
      <c r="C16" t="str">
        <f>IF(I$5="v",DAY(I$4)&amp;";","")</f>
        <v/>
      </c>
      <c r="F16" s="11" t="n">
        <v>8</v>
      </c>
      <c r="G16" s="4" t="str">
        <f>IF(M14="","",IF(M14=$B$3,"",M14+1))</f>
        <v/>
      </c>
      <c r="H16" s="4" t="str">
        <f>IF(G16="","",IF(G16=$B$3,"",G16+1))</f>
        <v/>
      </c>
      <c r="I16" s="4" t="str">
        <f>IF(H16="","",IF(H16=$B$3,"",H16+1))</f>
        <v/>
      </c>
      <c r="J16" s="4" t="str">
        <f>IF(I16="","",IF(I16=$B$3,"",I16+1))</f>
        <v/>
      </c>
      <c r="K16" s="4" t="str">
        <f>IF(J16="","",IF(J16=$B$3,"",J16+1))</f>
        <v/>
      </c>
      <c r="L16" s="4" t="str">
        <f>IF(K16="","",IF(K16=$B$3,"",K16+1))</f>
        <v/>
      </c>
      <c r="M16" s="4" t="str">
        <f>IF(L16="","",IF(L16=$B$3,"",L16+1))</f>
        <v/>
      </c>
    </row>
    <row r="17" spans="3:13">
      <c r="C17" t="str">
        <f>IF(J$5="v",DAY(J$4)&amp;";","")</f>
        <v/>
      </c>
      <c r="F17" s="11"/>
      <c r="G17" s="5"/>
      <c r="H17" s="5"/>
      <c r="I17" s="5"/>
      <c r="J17" s="5"/>
      <c r="K17" s="5"/>
      <c r="L17" s="5"/>
      <c r="M17" s="5"/>
    </row>
    <row r="18" spans="3:3">
      <c r="C18" t="str">
        <f>IF(K$5="v",DAY(K$4)&amp;";","")</f>
        <v/>
      </c>
    </row>
    <row r="19" spans="3:3">
      <c r="C19" t="str">
        <f>IF(L$5="v",DAY(L$4)&amp;";","")</f>
        <v/>
      </c>
    </row>
    <row r="20" spans="3:3">
      <c r="C20" t="str">
        <f>IF(M$5="v",DAY(M$4)&amp;";","")</f>
        <v/>
      </c>
    </row>
    <row r="21" spans="3:3">
      <c r="C21" t="str">
        <f>IF(G$7="v",DAY(G$6)&amp;";","")</f>
        <v/>
      </c>
    </row>
    <row r="22" spans="3:3">
      <c r="C22" t="str">
        <f>IF(H$7="v",DAY(H$6)&amp;";","")</f>
        <v/>
      </c>
    </row>
    <row r="23" spans="3:3">
      <c r="C23" t="str">
        <f>IF(I$7="v",DAY(I$6)&amp;";","")</f>
        <v/>
      </c>
    </row>
    <row r="24" spans="3:3">
      <c r="C24" t="str">
        <f>IF(J$7="v",DAY(J$6)&amp;";","")</f>
        <v/>
      </c>
    </row>
    <row r="25" spans="3:3">
      <c r="C25" t="str">
        <f>IF(K$7="v",DAY(K$6)&amp;";","")</f>
        <v/>
      </c>
    </row>
    <row r="26" spans="3:3">
      <c r="C26" t="str">
        <f>IF(L$7="v",DAY(L$6)&amp;";","")</f>
        <v/>
      </c>
    </row>
    <row r="27" spans="3:3">
      <c r="C27" t="str">
        <f>IF(M$7="v",DAY(M$6)&amp;";","")</f>
        <v/>
      </c>
    </row>
    <row r="28" spans="3:3">
      <c r="C28" t="str">
        <f>IF(G$9="v",DAY(G$8)&amp;";","")</f>
        <v/>
      </c>
    </row>
    <row r="29" spans="3:3">
      <c r="C29" t="str">
        <f>IF(H$9="v",DAY(H$8)&amp;";","")</f>
        <v/>
      </c>
    </row>
    <row r="30" spans="3:3">
      <c r="C30" t="str">
        <f>IF(I$9="v",DAY(I$8)&amp;";","")</f>
        <v/>
      </c>
    </row>
    <row r="31" spans="3:3">
      <c r="C31" t="str">
        <f>IF(J$9="v",DAY(J$8)&amp;";","")</f>
        <v/>
      </c>
    </row>
    <row r="32" spans="3:3">
      <c r="C32" t="str">
        <f>IF(K$9="v",DAY(K$8)&amp;";","")</f>
        <v/>
      </c>
    </row>
    <row r="33" spans="3:3">
      <c r="C33" t="str">
        <f>IF(L$9="v",DAY(L$8)&amp;";","")</f>
        <v/>
      </c>
    </row>
    <row r="34" spans="3:3">
      <c r="C34" t="str">
        <f>IF(M$9="v",DAY(M$8)&amp;";","")</f>
        <v/>
      </c>
    </row>
    <row r="35" spans="3:3">
      <c r="C35" t="str">
        <f>IF(G$11="v",DAY(G$10)&amp;";","")</f>
        <v/>
      </c>
    </row>
    <row r="36" spans="3:3">
      <c r="C36" t="str">
        <f>IF(H$11="v",DAY(H$10)&amp;";","")</f>
        <v/>
      </c>
    </row>
    <row r="37" spans="3:3">
      <c r="C37" t="str">
        <f>IF(I$11="v",DAY(I$10)&amp;";","")</f>
        <v/>
      </c>
    </row>
    <row r="38" spans="3:3">
      <c r="C38" t="str">
        <f>IF(J$11="v",DAY(J$10)&amp;";","")</f>
        <v/>
      </c>
    </row>
    <row r="39" spans="3:3">
      <c r="C39" t="str">
        <f>IF(K$11="v",DAY(K$10)&amp;";","")</f>
        <v/>
      </c>
    </row>
    <row r="40" spans="3:3">
      <c r="C40" t="str">
        <f>IF(L$11="v",DAY(L$10)&amp;";","")</f>
        <v/>
      </c>
    </row>
    <row r="41" spans="3:3">
      <c r="C41" t="str">
        <f>IF(M$11="v",DAY(M$10)&amp;";","")</f>
        <v/>
      </c>
    </row>
    <row r="42" spans="3:3">
      <c r="C42" t="str">
        <f>IF(G$13="v",DAY(G$12)&amp;";","")</f>
        <v/>
      </c>
    </row>
    <row r="43" spans="3:3">
      <c r="C43" t="str">
        <f>IF(H$13="v",DAY(H$12)&amp;";","")</f>
        <v/>
      </c>
    </row>
    <row r="44" spans="3:3">
      <c r="C44" t="str">
        <f>IF(I$13="v",DAY(I$12)&amp;";","")</f>
        <v/>
      </c>
    </row>
    <row r="45" spans="3:3">
      <c r="C45" t="str">
        <f>IF(J$13="v",DAY(J$12)&amp;";","")</f>
        <v/>
      </c>
    </row>
    <row r="46" spans="3:3">
      <c r="C46" t="str">
        <f>IF(K$13="v",DAY(K$12)&amp;";","")</f>
        <v/>
      </c>
    </row>
    <row r="47" spans="3:3">
      <c r="C47" t="str">
        <f>IF(L$13="v",DAY(L$12)&amp;";","")</f>
        <v/>
      </c>
    </row>
    <row r="48" spans="3:3">
      <c r="C48" t="str">
        <f>IF(M$13="v",DAY(M$12)&amp;";","")</f>
        <v/>
      </c>
    </row>
    <row r="49" spans="3:3">
      <c r="C49" t="str">
        <f>IF(G$15="v",DAY(G$14)&amp;";","")</f>
        <v/>
      </c>
    </row>
    <row r="50" spans="3:3">
      <c r="C50" t="str">
        <f>IF(H$15="v",DAY(H$14)&amp;";","")</f>
        <v/>
      </c>
    </row>
    <row r="51" spans="3:3">
      <c r="C51" t="str">
        <f>IF(I$15="v",DAY(I$14)&amp;";","")</f>
        <v/>
      </c>
    </row>
    <row r="52" spans="3:3">
      <c r="C52" t="str">
        <f>IF(J$15="v",DAY(J$14)&amp;";","")</f>
        <v/>
      </c>
    </row>
    <row r="53" spans="3:3">
      <c r="C53" t="str">
        <f>IF(K$15="v",DAY(K$14)&amp;";","")</f>
        <v/>
      </c>
    </row>
    <row r="54" spans="3:3">
      <c r="C54" t="str">
        <f>IF(L$15="v",DAY(L$14)&amp;";","")</f>
        <v/>
      </c>
    </row>
    <row r="55" spans="3:3">
      <c r="C55" t="str">
        <f>IF(M$15="v",DAY(M$14)&amp;";","")</f>
        <v/>
      </c>
    </row>
    <row r="56" spans="3:3">
      <c r="C56" t="str">
        <f>IF(G$17="v",DAY(G$16)&amp;";","")</f>
        <v/>
      </c>
    </row>
    <row r="57" spans="3:3">
      <c r="C57" t="str">
        <f>IF(H$17="v",DAY(H$16)&amp;";","")</f>
        <v/>
      </c>
    </row>
    <row r="58" spans="3:3">
      <c r="C58" t="str">
        <f>IF(I$17="v",DAY(I$16)&amp;";","")</f>
        <v/>
      </c>
    </row>
    <row r="59" spans="3:3">
      <c r="C59" t="str">
        <f>IF(J$17="v",DAY(J$16)&amp;";","")</f>
        <v/>
      </c>
    </row>
    <row r="60" spans="3:3">
      <c r="C60" t="str">
        <f>IF(K$17="v",DAY(K$16)&amp;";","")</f>
        <v/>
      </c>
    </row>
    <row r="61" spans="3:3">
      <c r="C61" t="str">
        <f>IF(L$17="v",DAY(L$16)&amp;";","")</f>
        <v/>
      </c>
    </row>
    <row r="62" spans="3:3">
      <c r="C62" t="str">
        <f>IF(M$17="v",DAY(M$16)&amp;";","")</f>
        <v/>
      </c>
    </row>
    <row r="63" spans="3:3">
      <c r="C63" t="s">
        <v>12</v>
      </c>
    </row>
  </sheetData>
  <mergeCells count="9">
    <mergeCell ref="F2:F3"/>
    <mergeCell ref="F4:F5"/>
    <mergeCell ref="O5:Q6"/>
    <mergeCell ref="F6:F7"/>
    <mergeCell ref="F8:F9"/>
    <mergeCell ref="F10:F11"/>
    <mergeCell ref="F12:F13"/>
    <mergeCell ref="F14:F15"/>
    <mergeCell ref="F16:F17"/>
  </mergeCells>
  <conditionalFormatting sqref="G2:M17">
    <cfRule type="containsText" dxfId="0" priority="1" text="x">
      <formula>NOT(ISERROR(SEARCH("x", G2)))</formula>
    </cfRule>
  </conditionalFormatting>
  <conditionalFormatting sqref="G2:M17">
    <cfRule type="containsText" dxfId="1" priority="2" text="v">
      <formula>NOT(ISERROR(SEARCH("v", G2)))</formula>
    </cfRule>
  </conditionalFormatting>
  <dataValidations count="1">
    <dataValidation sqref="G3:M3 G5:M5 G7:M7 G9:M9 G11:M11 G13:M13 G15:M15 G17:M17 G19:M19 G21:M21 G23:M23 G25:M25 G27:M27 G29:M29 G31:M31 G33:M33 G35:M35 G37:M37 G39:M39 G41:M41 G43:M43 G45:M45 G47:M47 G49:M49" type="list" operator="between" errorStyle="stop" allowBlank="1" showInputMessage="1" showErrorMessage="1" view="0">
      <formula1>$C$4:$C$5</formula1>
    </dataValidation>
  </dataValidations>
  <printOptions>
    <extLst>
      <ext uri="smNativeData">
        <pm:pageFlags xmlns:pm="smNativeData" id="161782332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17823326" l="56" r="56" t="56" b="56" borderId="0" fillId="0" vertical="0"/>
        <pm:footer xmlns:pm="smNativeData" id="1617823326" l="56" r="56" t="56" b="56" borderId="0" fillId="0" vertical="2"/>
      </ext>
    </extLst>
  </headerFooter>
  <extLst>
    <ext uri="smNativeData">
      <pm:sheetPrefs xmlns:pm="smNativeData" day="16178233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tabSelected="1" view="normal" workbookViewId="0">
      <selection activeCell="B3" sqref="B3"/>
    </sheetView>
  </sheetViews>
  <sheetFormatPr baseColWidth="10" defaultColWidth="10.660714" defaultRowHeight="15.40"/>
  <cols>
    <col min="1" max="1" width="15.776786" customWidth="1"/>
    <col min="2" max="2" width="16.437500" customWidth="1"/>
    <col min="3" max="3" width="5.883929" customWidth="1"/>
    <col min="4" max="4" width="22.330357" customWidth="1"/>
    <col min="5" max="6" width="15.330357" customWidth="1"/>
    <col min="7" max="7" width="17.883929" customWidth="1"/>
    <col min="8" max="8" width="11.214286" customWidth="1"/>
    <col min="10" max="10" width="14.330357" customWidth="1"/>
    <col min="11" max="11" width="23.330357" customWidth="1"/>
  </cols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>
      <c r="A2" t="s">
        <v>24</v>
      </c>
      <c r="B2" s="1" t="s">
        <v>25</v>
      </c>
      <c r="C2" t="n">
        <v>1</v>
      </c>
      <c r="D2" t="n">
        <v>1</v>
      </c>
      <c r="E2" t="s">
        <v>26</v>
      </c>
      <c r="F2" t="n">
        <v>172</v>
      </c>
      <c r="G2" t="s">
        <v>27</v>
      </c>
      <c r="H2" s="3" t="n">
        <v>44346</v>
      </c>
      <c r="I2" s="3" t="n">
        <v>44367</v>
      </c>
      <c r="J2" s="3"/>
      <c r="K2" t="s">
        <v>28</v>
      </c>
    </row>
    <row r="3" spans="1:11">
      <c r="A3" t="s">
        <v>29</v>
      </c>
      <c r="B3" s="1" t="s">
        <v>30</v>
      </c>
      <c r="C3" t="n">
        <v>2</v>
      </c>
      <c r="D3" t="n">
        <v>3</v>
      </c>
      <c r="E3" t="s">
        <v>26</v>
      </c>
      <c r="F3" t="n">
        <v>172</v>
      </c>
      <c r="J3" t="s">
        <v>31</v>
      </c>
      <c r="K3" t="s">
        <v>28</v>
      </c>
    </row>
    <row r="4" spans="1:11">
      <c r="A4" t="s">
        <v>32</v>
      </c>
      <c r="B4" s="1" t="s">
        <v>30</v>
      </c>
      <c r="C4" t="n">
        <v>2</v>
      </c>
      <c r="D4" t="n">
        <v>3</v>
      </c>
      <c r="E4" t="s">
        <v>26</v>
      </c>
      <c r="F4" t="n">
        <v>172</v>
      </c>
      <c r="J4" t="s">
        <v>31</v>
      </c>
      <c r="K4" t="s">
        <v>28</v>
      </c>
    </row>
    <row r="5" spans="1:11">
      <c r="A5" t="s">
        <v>33</v>
      </c>
      <c r="B5" t="s">
        <v>34</v>
      </c>
      <c r="C5" t="n">
        <v>2</v>
      </c>
      <c r="D5" t="n">
        <v>4</v>
      </c>
      <c r="E5" t="s">
        <v>26</v>
      </c>
      <c r="F5" t="n">
        <v>172</v>
      </c>
      <c r="G5" t="s">
        <v>35</v>
      </c>
      <c r="K5" t="s">
        <v>28</v>
      </c>
    </row>
    <row r="6" spans="1:11">
      <c r="A6" t="s">
        <v>36</v>
      </c>
      <c r="B6" s="12" t="s">
        <v>37</v>
      </c>
      <c r="C6" t="n">
        <v>1</v>
      </c>
      <c r="D6" t="n">
        <v>1</v>
      </c>
      <c r="E6" t="s">
        <v>38</v>
      </c>
      <c r="F6" t="n">
        <v>172</v>
      </c>
      <c r="K6" t="s">
        <v>28</v>
      </c>
    </row>
    <row r="7" spans="1:11">
      <c r="A7" t="s">
        <v>39</v>
      </c>
      <c r="B7" t="s">
        <v>40</v>
      </c>
      <c r="C7" t="n">
        <v>3</v>
      </c>
      <c r="D7" t="n">
        <v>4</v>
      </c>
      <c r="E7" t="s">
        <v>26</v>
      </c>
      <c r="F7" t="n">
        <v>172</v>
      </c>
      <c r="K7" t="s">
        <v>28</v>
      </c>
    </row>
    <row r="8" spans="1:11">
      <c r="A8" t="s">
        <v>41</v>
      </c>
      <c r="B8" t="s">
        <v>42</v>
      </c>
      <c r="C8" t="n">
        <v>1</v>
      </c>
      <c r="D8" t="n">
        <v>2</v>
      </c>
      <c r="E8" t="s">
        <v>38</v>
      </c>
      <c r="F8" t="n">
        <v>172</v>
      </c>
      <c r="K8" t="s">
        <v>28</v>
      </c>
    </row>
    <row r="9" spans="1:11">
      <c r="A9" t="s">
        <v>43</v>
      </c>
      <c r="B9" s="1" t="s">
        <v>44</v>
      </c>
      <c r="C9" t="n">
        <v>1</v>
      </c>
      <c r="D9" t="n">
        <v>3</v>
      </c>
      <c r="E9" t="s">
        <v>38</v>
      </c>
      <c r="F9" t="n">
        <v>172</v>
      </c>
      <c r="J9" t="s">
        <v>31</v>
      </c>
      <c r="K9" t="s">
        <v>28</v>
      </c>
    </row>
    <row r="35" spans="1:1">
      <c r="A35" t="s">
        <v>45</v>
      </c>
    </row>
    <row r="36" spans="1:1">
      <c r="A36" t="s">
        <v>28</v>
      </c>
    </row>
    <row r="37" spans="1:1">
      <c r="A37" s="2" t="s">
        <v>26</v>
      </c>
    </row>
    <row r="38" spans="1:1">
      <c r="A38" s="2" t="s">
        <v>38</v>
      </c>
    </row>
  </sheetData>
  <dataValidations count="2">
    <dataValidation sqref="E2:E9" type="list" operator="between" errorStyle="stop" allowBlank="1" showInputMessage="1" showErrorMessage="1" view="0">
      <formula1>$A$37:$A$38</formula1>
    </dataValidation>
    <dataValidation sqref="K2:K9" type="list" operator="between" errorStyle="stop" allowBlank="1" showInputMessage="1" showErrorMessage="1" view="0">
      <formula1>$A$35:$A$36</formula1>
    </dataValidation>
  </dataValidations>
  <printOptions>
    <extLst>
      <ext uri="smNativeData">
        <pm:pageFlags xmlns:pm="smNativeData" id="161782332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17823326" l="56" r="56" t="56" b="56" borderId="0" fillId="0" vertical="0"/>
        <pm:footer xmlns:pm="smNativeData" id="1617823326" l="56" r="56" t="56" b="56" borderId="0" fillId="0" vertical="2"/>
      </ext>
    </extLst>
  </headerFooter>
  <tableParts count="1">
    <tablePart r:id="rId1"/>
  </tableParts>
  <extLst>
    <ext uri="smNativeData">
      <pm:sheetPrefs xmlns:pm="smNativeData" day="16178233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view="normal" workbookViewId="0">
      <selection activeCell="N6" sqref="N1:N6"/>
    </sheetView>
  </sheetViews>
  <sheetFormatPr baseColWidth="10" defaultColWidth="10.660714" defaultRowHeight="15.40"/>
  <cols>
    <col min="1" max="1" width="24.000000" customWidth="1"/>
    <col min="2" max="2" width="16.553571" customWidth="1"/>
    <col min="3" max="3" width="15.214286" customWidth="1"/>
    <col min="4" max="4" width="15.553571" customWidth="1"/>
    <col min="7" max="7" width="16.776786" customWidth="1"/>
    <col min="14" max="14" width="17.660714" customWidth="1"/>
  </cols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4">
      <c r="A2" t="s">
        <v>46</v>
      </c>
      <c r="B2" s="1" t="s">
        <v>25</v>
      </c>
      <c r="C2" t="n">
        <v>1</v>
      </c>
      <c r="D2" t="n">
        <v>1</v>
      </c>
      <c r="E2" t="s">
        <v>26</v>
      </c>
      <c r="F2" t="n">
        <v>157</v>
      </c>
      <c r="G2" t="s">
        <v>47</v>
      </c>
      <c r="H2" s="3" t="n">
        <v>44346</v>
      </c>
      <c r="I2" s="3" t="n">
        <v>44367</v>
      </c>
      <c r="J2" s="3"/>
      <c r="K2" t="s">
        <v>28</v>
      </c>
      <c r="N2" s="3"/>
    </row>
    <row r="3" spans="1:11">
      <c r="A3" t="s">
        <v>48</v>
      </c>
      <c r="B3" s="1" t="s">
        <v>44</v>
      </c>
      <c r="C3" t="n">
        <v>2</v>
      </c>
      <c r="D3" t="n">
        <v>3</v>
      </c>
      <c r="E3" t="s">
        <v>26</v>
      </c>
      <c r="F3" t="n">
        <v>157</v>
      </c>
      <c r="G3" t="s">
        <v>49</v>
      </c>
      <c r="K3" t="s">
        <v>45</v>
      </c>
    </row>
    <row r="4" spans="1:11">
      <c r="A4" t="s">
        <v>50</v>
      </c>
      <c r="B4" t="s">
        <v>51</v>
      </c>
      <c r="C4" t="n">
        <v>2</v>
      </c>
      <c r="D4" t="n">
        <v>4</v>
      </c>
      <c r="E4" t="s">
        <v>26</v>
      </c>
      <c r="F4" t="n">
        <v>157</v>
      </c>
      <c r="G4" t="s">
        <v>49</v>
      </c>
      <c r="K4" t="s">
        <v>45</v>
      </c>
    </row>
    <row r="5" spans="1:11">
      <c r="A5" t="s">
        <v>52</v>
      </c>
      <c r="B5" t="s">
        <v>40</v>
      </c>
      <c r="C5" t="n">
        <v>1</v>
      </c>
      <c r="D5" t="n">
        <v>1</v>
      </c>
      <c r="E5" t="s">
        <v>38</v>
      </c>
      <c r="F5" t="n">
        <v>157</v>
      </c>
      <c r="G5" t="s">
        <v>47</v>
      </c>
      <c r="K5" t="s">
        <v>45</v>
      </c>
    </row>
    <row r="6" spans="1:11">
      <c r="A6" t="s">
        <v>53</v>
      </c>
      <c r="B6" t="s">
        <v>40</v>
      </c>
      <c r="C6" t="n">
        <v>1</v>
      </c>
      <c r="D6" t="n">
        <v>4</v>
      </c>
      <c r="E6" t="s">
        <v>26</v>
      </c>
      <c r="F6" t="n">
        <v>157</v>
      </c>
      <c r="K6" t="s">
        <v>45</v>
      </c>
    </row>
    <row r="7" spans="1:11">
      <c r="A7" t="s">
        <v>54</v>
      </c>
      <c r="B7" t="s">
        <v>42</v>
      </c>
      <c r="C7" t="n">
        <v>1</v>
      </c>
      <c r="D7" t="n">
        <v>2</v>
      </c>
      <c r="E7" t="s">
        <v>38</v>
      </c>
      <c r="F7" t="n">
        <v>157</v>
      </c>
      <c r="K7" t="s">
        <v>45</v>
      </c>
    </row>
    <row r="8" spans="1:11">
      <c r="A8" t="s">
        <v>55</v>
      </c>
      <c r="B8" s="1" t="s">
        <v>44</v>
      </c>
      <c r="C8" t="n">
        <v>1</v>
      </c>
      <c r="D8" t="n">
        <v>3</v>
      </c>
      <c r="E8" t="s">
        <v>38</v>
      </c>
      <c r="F8" t="n">
        <v>157</v>
      </c>
      <c r="K8" t="s">
        <v>45</v>
      </c>
    </row>
    <row r="29" spans="1:1">
      <c r="A29" t="s">
        <v>45</v>
      </c>
    </row>
    <row r="30" spans="1:1">
      <c r="A30" t="s">
        <v>28</v>
      </c>
    </row>
    <row r="31" spans="1:1">
      <c r="A31" s="2" t="s">
        <v>26</v>
      </c>
    </row>
    <row r="32" spans="1:1">
      <c r="A32" s="2" t="s">
        <v>38</v>
      </c>
    </row>
  </sheetData>
  <dataValidations count="2">
    <dataValidation sqref="E2:E8" type="list" operator="between" errorStyle="stop" allowBlank="1" showInputMessage="1" showErrorMessage="1" view="0">
      <formula1>$A$31:$A$32</formula1>
    </dataValidation>
    <dataValidation sqref="K2:K8" type="list" operator="between" errorStyle="stop" allowBlank="1" showInputMessage="1" showErrorMessage="1" view="0">
      <formula1>$A$29:$A$30</formula1>
    </dataValidation>
  </dataValidations>
  <printOptions>
    <extLst>
      <ext uri="smNativeData">
        <pm:pageFlags xmlns:pm="smNativeData" id="161782332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17823326" l="56" r="56" t="56" b="56" borderId="0" fillId="0" vertical="0"/>
        <pm:footer xmlns:pm="smNativeData" id="1617823326" l="56" r="56" t="56" b="56" borderId="0" fillId="0" vertical="2"/>
      </ext>
    </extLst>
  </headerFooter>
  <tableParts count="1">
    <tablePart r:id="rId1"/>
  </tableParts>
  <extLst>
    <ext uri="smNativeData">
      <pm:sheetPrefs xmlns:pm="smNativeData" day="16178233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Remacle.Max</dc:creator>
  <cp:keywords/>
  <dc:description/>
  <cp:lastModifiedBy>sputnik</cp:lastModifiedBy>
  <cp:revision>0</cp:revision>
  <dcterms:created xsi:type="dcterms:W3CDTF">2021-03-06T14:10:56Z</dcterms:created>
  <dcterms:modified xsi:type="dcterms:W3CDTF">2021-04-07T19:22:06Z</dcterms:modified>
</cp:coreProperties>
</file>