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Cours-Linker\Semestre 2\Gestion de projet &amp; des organisations\Gestion des organisations\Rentabilité\"/>
    </mc:Choice>
  </mc:AlternateContent>
  <xr:revisionPtr revIDLastSave="0" documentId="13_ncr:1_{E3E6E947-6187-488D-A708-44D8B0B952A0}" xr6:coauthVersionLast="47" xr6:coauthVersionMax="47" xr10:uidLastSave="{00000000-0000-0000-0000-000000000000}"/>
  <bookViews>
    <workbookView xWindow="-120" yWindow="-120" windowWidth="29040" windowHeight="15720" xr2:uid="{2D0102A4-55EA-4358-A68B-D1CF3808A95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 s="1"/>
  <c r="I5" i="1"/>
  <c r="I6" i="1"/>
  <c r="I7" i="1"/>
  <c r="I8" i="1"/>
  <c r="I9" i="1"/>
  <c r="I10" i="1"/>
  <c r="G5" i="1"/>
  <c r="G6" i="1"/>
  <c r="G7" i="1"/>
  <c r="G8" i="1"/>
  <c r="G9" i="1"/>
  <c r="G10" i="1"/>
  <c r="H5" i="1"/>
  <c r="D9" i="1"/>
  <c r="C9" i="1"/>
  <c r="H6" i="1"/>
  <c r="H7" i="1" s="1"/>
  <c r="I4" i="1"/>
  <c r="G4" i="1"/>
  <c r="H4" i="1"/>
  <c r="E8" i="1"/>
  <c r="C8" i="1"/>
  <c r="C7" i="1"/>
  <c r="E7" i="1"/>
  <c r="E5" i="1"/>
  <c r="E6" i="1"/>
  <c r="E10" i="1"/>
  <c r="E11" i="1"/>
  <c r="E4" i="1"/>
  <c r="C11" i="1"/>
  <c r="C5" i="1"/>
  <c r="C6" i="1"/>
  <c r="C4" i="1"/>
  <c r="D7" i="1"/>
  <c r="D10" i="1" s="1"/>
  <c r="I11" i="1" l="1"/>
  <c r="G11" i="1"/>
  <c r="H9" i="1"/>
  <c r="E9" i="1"/>
  <c r="D11" i="1"/>
  <c r="C10" i="1"/>
</calcChain>
</file>

<file path=xl/sharedStrings.xml><?xml version="1.0" encoding="utf-8"?>
<sst xmlns="http://schemas.openxmlformats.org/spreadsheetml/2006/main" count="29" uniqueCount="18">
  <si>
    <t>Sous-Traitance</t>
  </si>
  <si>
    <t>Quantité Vendue</t>
  </si>
  <si>
    <t>C.A.</t>
  </si>
  <si>
    <t>Charges variables</t>
  </si>
  <si>
    <t>MVC</t>
  </si>
  <si>
    <t>MVCU</t>
  </si>
  <si>
    <t>Charges fixes</t>
  </si>
  <si>
    <t>Résultat</t>
  </si>
  <si>
    <t>S.R</t>
  </si>
  <si>
    <t>Point mort</t>
  </si>
  <si>
    <t>Hypothèse base</t>
  </si>
  <si>
    <t>Moyenne</t>
  </si>
  <si>
    <t>Haute</t>
  </si>
  <si>
    <t>Fabrication en interne</t>
  </si>
  <si>
    <t>S.R. (Montant)</t>
  </si>
  <si>
    <t>Points mort</t>
  </si>
  <si>
    <t>S.R (quantité)</t>
  </si>
  <si>
    <t>18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</si>
</sst>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328E-5DBB-4F4E-A1ED-64572A020921}">
  <dimension ref="B1:I12"/>
  <sheetViews>
    <sheetView tabSelected="1" workbookViewId="0">
      <selection activeCell="K12" sqref="K12"/>
    </sheetView>
  </sheetViews>
  <sheetFormatPr baseColWidth="10" defaultRowHeight="15" x14ac:dyDescent="0.25"/>
  <cols>
    <col min="2" max="2" width="16.5703125" bestFit="1" customWidth="1"/>
    <col min="3" max="3" width="15.140625" bestFit="1" customWidth="1"/>
    <col min="4" max="4" width="10" bestFit="1" customWidth="1"/>
    <col min="5" max="5" width="12" bestFit="1" customWidth="1"/>
    <col min="6" max="6" width="16.5703125" bestFit="1" customWidth="1"/>
    <col min="7" max="7" width="15.140625" bestFit="1" customWidth="1"/>
    <col min="8" max="8" width="9.42578125" bestFit="1" customWidth="1"/>
    <col min="9" max="9" width="9" bestFit="1" customWidth="1"/>
  </cols>
  <sheetData>
    <row r="1" spans="2:9" x14ac:dyDescent="0.25">
      <c r="B1" s="1" t="s">
        <v>0</v>
      </c>
      <c r="C1" s="1"/>
      <c r="D1" s="1"/>
      <c r="E1" s="1"/>
      <c r="F1" s="1" t="s">
        <v>13</v>
      </c>
      <c r="G1" s="1"/>
      <c r="H1" s="1"/>
      <c r="I1" s="1"/>
    </row>
    <row r="2" spans="2:9" x14ac:dyDescent="0.25">
      <c r="B2" s="5"/>
      <c r="C2" s="4" t="s">
        <v>10</v>
      </c>
      <c r="D2" s="5" t="s">
        <v>11</v>
      </c>
      <c r="E2" s="5" t="s">
        <v>12</v>
      </c>
      <c r="F2" s="5"/>
      <c r="G2" s="4" t="s">
        <v>10</v>
      </c>
      <c r="H2" s="5" t="s">
        <v>11</v>
      </c>
      <c r="I2" s="5" t="s">
        <v>12</v>
      </c>
    </row>
    <row r="3" spans="2:9" x14ac:dyDescent="0.25">
      <c r="B3" s="3" t="s">
        <v>1</v>
      </c>
      <c r="C3" s="2">
        <v>3400</v>
      </c>
      <c r="D3" s="2">
        <v>4000</v>
      </c>
      <c r="E3" s="2">
        <v>4600</v>
      </c>
      <c r="F3" s="3" t="s">
        <v>1</v>
      </c>
      <c r="G3" s="6">
        <v>3400</v>
      </c>
      <c r="H3" s="6">
        <v>4000</v>
      </c>
      <c r="I3" s="2">
        <v>4600</v>
      </c>
    </row>
    <row r="4" spans="2:9" x14ac:dyDescent="0.25">
      <c r="B4" s="3" t="s">
        <v>2</v>
      </c>
      <c r="C4" s="2">
        <f>D4*0.85</f>
        <v>15300000</v>
      </c>
      <c r="D4" s="2">
        <v>18000000</v>
      </c>
      <c r="E4" s="2">
        <f>D4*1.15</f>
        <v>20700000</v>
      </c>
      <c r="F4" s="3" t="s">
        <v>2</v>
      </c>
      <c r="G4" s="2">
        <f>H4*0.85</f>
        <v>15300000</v>
      </c>
      <c r="H4" s="2">
        <f>H3*4500</f>
        <v>18000000</v>
      </c>
      <c r="I4" s="2">
        <f>H4*1.15</f>
        <v>20700000</v>
      </c>
    </row>
    <row r="5" spans="2:9" x14ac:dyDescent="0.25">
      <c r="B5" s="3" t="s">
        <v>3</v>
      </c>
      <c r="C5" s="2">
        <f t="shared" ref="C5:C9" si="0">D5*0.85</f>
        <v>9180000</v>
      </c>
      <c r="D5" s="2">
        <v>10800000</v>
      </c>
      <c r="E5" s="2">
        <f t="shared" ref="E5:E11" si="1">D5*1.15</f>
        <v>12419999.999999998</v>
      </c>
      <c r="F5" s="3" t="s">
        <v>3</v>
      </c>
      <c r="G5" s="2">
        <f t="shared" ref="G5:G11" si="2">H5*0.85</f>
        <v>4590000</v>
      </c>
      <c r="H5" s="2">
        <f>H4*0.3</f>
        <v>5400000</v>
      </c>
      <c r="I5" s="2">
        <f t="shared" ref="I5:I11" si="3">H5*1.15</f>
        <v>6209999.9999999991</v>
      </c>
    </row>
    <row r="6" spans="2:9" x14ac:dyDescent="0.25">
      <c r="B6" s="3" t="s">
        <v>4</v>
      </c>
      <c r="C6" s="2">
        <f t="shared" si="0"/>
        <v>6120000</v>
      </c>
      <c r="D6" s="2">
        <v>7200000</v>
      </c>
      <c r="E6" s="2">
        <f t="shared" si="1"/>
        <v>8279999.9999999991</v>
      </c>
      <c r="F6" s="3" t="s">
        <v>4</v>
      </c>
      <c r="G6" s="2">
        <f t="shared" si="2"/>
        <v>10710000</v>
      </c>
      <c r="H6" s="2">
        <f>H4-H5</f>
        <v>12600000</v>
      </c>
      <c r="I6" s="2">
        <f t="shared" si="3"/>
        <v>14489999.999999998</v>
      </c>
    </row>
    <row r="7" spans="2:9" x14ac:dyDescent="0.25">
      <c r="B7" s="3" t="s">
        <v>5</v>
      </c>
      <c r="C7" s="2">
        <f>D7</f>
        <v>1800</v>
      </c>
      <c r="D7" s="2">
        <f>7200000/4000</f>
        <v>1800</v>
      </c>
      <c r="E7" s="2">
        <f>D7</f>
        <v>1800</v>
      </c>
      <c r="F7" s="3" t="s">
        <v>5</v>
      </c>
      <c r="G7" s="2">
        <f t="shared" si="2"/>
        <v>2677.5</v>
      </c>
      <c r="H7" s="2">
        <f>H6/H3</f>
        <v>3150</v>
      </c>
      <c r="I7" s="2">
        <f t="shared" si="3"/>
        <v>3622.4999999999995</v>
      </c>
    </row>
    <row r="8" spans="2:9" x14ac:dyDescent="0.25">
      <c r="B8" s="3" t="s">
        <v>6</v>
      </c>
      <c r="C8" s="2">
        <f>D8</f>
        <v>3000000</v>
      </c>
      <c r="D8" s="2">
        <v>3000000</v>
      </c>
      <c r="E8" s="2">
        <f>D8</f>
        <v>3000000</v>
      </c>
      <c r="F8" s="3" t="s">
        <v>6</v>
      </c>
      <c r="G8" s="2">
        <f t="shared" si="2"/>
        <v>6375000</v>
      </c>
      <c r="H8" s="2">
        <v>7500000</v>
      </c>
      <c r="I8" s="2">
        <f t="shared" si="3"/>
        <v>8625000</v>
      </c>
    </row>
    <row r="9" spans="2:9" x14ac:dyDescent="0.25">
      <c r="B9" s="3" t="s">
        <v>7</v>
      </c>
      <c r="C9" s="2">
        <f t="shared" si="0"/>
        <v>3570000</v>
      </c>
      <c r="D9" s="2">
        <f>D6-D8</f>
        <v>4200000</v>
      </c>
      <c r="E9" s="2">
        <f t="shared" si="1"/>
        <v>4830000</v>
      </c>
      <c r="F9" s="3" t="s">
        <v>7</v>
      </c>
      <c r="G9" s="2">
        <f t="shared" si="2"/>
        <v>4335000</v>
      </c>
      <c r="H9" s="2">
        <f>H6-H8</f>
        <v>5100000</v>
      </c>
      <c r="I9" s="2">
        <f t="shared" si="3"/>
        <v>5865000</v>
      </c>
    </row>
    <row r="10" spans="2:9" x14ac:dyDescent="0.25">
      <c r="B10" s="3" t="s">
        <v>16</v>
      </c>
      <c r="C10" s="2">
        <f>D10*0.85</f>
        <v>1416.6666666666667</v>
      </c>
      <c r="D10" s="2">
        <f>D8/D7</f>
        <v>1666.6666666666667</v>
      </c>
      <c r="E10" s="2">
        <f t="shared" si="1"/>
        <v>1916.6666666666665</v>
      </c>
      <c r="F10" s="3" t="s">
        <v>8</v>
      </c>
      <c r="G10" s="2">
        <f t="shared" si="2"/>
        <v>2023.8095238095236</v>
      </c>
      <c r="H10" s="2">
        <f>H8/H7</f>
        <v>2380.9523809523807</v>
      </c>
      <c r="I10" s="2">
        <f t="shared" si="3"/>
        <v>2738.0952380952376</v>
      </c>
    </row>
    <row r="11" spans="2:9" x14ac:dyDescent="0.25">
      <c r="B11" s="3" t="s">
        <v>14</v>
      </c>
      <c r="C11" s="2">
        <f>D11*0.85</f>
        <v>6375000</v>
      </c>
      <c r="D11" s="2">
        <f>D10*4500</f>
        <v>7500000</v>
      </c>
      <c r="E11" s="2">
        <f t="shared" si="1"/>
        <v>8625000</v>
      </c>
      <c r="F11" s="3" t="s">
        <v>14</v>
      </c>
      <c r="G11" s="2">
        <f t="shared" si="2"/>
        <v>9107142.8571428563</v>
      </c>
      <c r="H11" s="2">
        <f>H10*4500</f>
        <v>10714285.714285713</v>
      </c>
      <c r="I11" s="2">
        <f t="shared" si="3"/>
        <v>12321428.571428569</v>
      </c>
    </row>
    <row r="12" spans="2:9" x14ac:dyDescent="0.25">
      <c r="B12" s="7" t="s">
        <v>15</v>
      </c>
      <c r="C12" s="8">
        <v>44724</v>
      </c>
      <c r="D12" s="2" t="s">
        <v>17</v>
      </c>
      <c r="E12" s="8">
        <v>44681</v>
      </c>
      <c r="F12" s="3" t="s">
        <v>9</v>
      </c>
      <c r="G12" s="8">
        <v>44825</v>
      </c>
      <c r="H12" s="8">
        <v>44759</v>
      </c>
      <c r="I12" s="8">
        <v>44733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Romain</dc:creator>
  <cp:lastModifiedBy>MILLAN Romain</cp:lastModifiedBy>
  <dcterms:created xsi:type="dcterms:W3CDTF">2022-03-09T08:24:44Z</dcterms:created>
  <dcterms:modified xsi:type="dcterms:W3CDTF">2022-03-09T10:02:21Z</dcterms:modified>
</cp:coreProperties>
</file>