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Cours-Linker\Semestre 2\Gestion de projet &amp; des organisations\Gestion des organisations\Fondements des Systèmes d'Information Comptables, Financiers et Décisionnels\"/>
    </mc:Choice>
  </mc:AlternateContent>
  <xr:revisionPtr revIDLastSave="0" documentId="13_ncr:1_{908EBB8F-4807-4BA3-9815-A28CFA95390C}" xr6:coauthVersionLast="47" xr6:coauthVersionMax="47" xr10:uidLastSave="{00000000-0000-0000-0000-000000000000}"/>
  <bookViews>
    <workbookView xWindow="1560" yWindow="1560" windowWidth="21600" windowHeight="11295" xr2:uid="{75DFFDC4-DD5A-473F-A0A2-AE9C15B2DAB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1" l="1"/>
  <c r="J17" i="1"/>
  <c r="J18" i="1" s="1"/>
  <c r="H37" i="1"/>
  <c r="J32" i="1"/>
  <c r="J31" i="1"/>
  <c r="J27" i="1"/>
  <c r="J26" i="1"/>
  <c r="H33" i="1"/>
  <c r="H32" i="1"/>
  <c r="H31" i="1"/>
  <c r="H34" i="1"/>
  <c r="H35" i="1"/>
  <c r="H27" i="1"/>
  <c r="H26" i="1"/>
  <c r="H6" i="1"/>
  <c r="H16" i="1"/>
  <c r="J16" i="1"/>
  <c r="J6" i="1"/>
  <c r="J5" i="1"/>
  <c r="H9" i="1"/>
  <c r="H8" i="1"/>
  <c r="H7" i="1"/>
  <c r="H5" i="1"/>
  <c r="J37" i="1" l="1"/>
  <c r="H17" i="1"/>
  <c r="H18" i="1" s="1"/>
</calcChain>
</file>

<file path=xl/sharedStrings.xml><?xml version="1.0" encoding="utf-8"?>
<sst xmlns="http://schemas.openxmlformats.org/spreadsheetml/2006/main" count="65" uniqueCount="49">
  <si>
    <t>Comptes</t>
  </si>
  <si>
    <t>Intitulés</t>
  </si>
  <si>
    <t>Solde débiteur</t>
  </si>
  <si>
    <t>Solde créditeur</t>
  </si>
  <si>
    <t>Capital</t>
  </si>
  <si>
    <t>Réserves</t>
  </si>
  <si>
    <t>Emprunt</t>
  </si>
  <si>
    <t>Matériel et outillage</t>
  </si>
  <si>
    <t>Mobilier</t>
  </si>
  <si>
    <t>Fournisseurs</t>
  </si>
  <si>
    <t>Client</t>
  </si>
  <si>
    <t>Crédit de TVS</t>
  </si>
  <si>
    <t>Valeurs mobiliètes de placement</t>
  </si>
  <si>
    <t>Banque</t>
  </si>
  <si>
    <t>Caisse</t>
  </si>
  <si>
    <t>Achats non stockés</t>
  </si>
  <si>
    <t>Achats de marchandises</t>
  </si>
  <si>
    <t>Entretien et réparations</t>
  </si>
  <si>
    <t>Rémunération du personnel</t>
  </si>
  <si>
    <t>Charges de sécurité sociale</t>
  </si>
  <si>
    <t>VCEA</t>
  </si>
  <si>
    <t>Ventes</t>
  </si>
  <si>
    <t>PCEA</t>
  </si>
  <si>
    <t>CHARGES</t>
  </si>
  <si>
    <t>PRODUITS</t>
  </si>
  <si>
    <t>Charges d'exploitation</t>
  </si>
  <si>
    <t>Produits d'exploitation</t>
  </si>
  <si>
    <t>Charges de sécurité social</t>
  </si>
  <si>
    <t>Charges financières</t>
  </si>
  <si>
    <t>Charges exceptionnelles</t>
  </si>
  <si>
    <t>Produits exceptionnels</t>
  </si>
  <si>
    <t>Produits financiers</t>
  </si>
  <si>
    <t>Total produits</t>
  </si>
  <si>
    <t>Total charges</t>
  </si>
  <si>
    <t>Bénéfices</t>
  </si>
  <si>
    <t>TOTAL</t>
  </si>
  <si>
    <t>Perte</t>
  </si>
  <si>
    <t>ACTIF</t>
  </si>
  <si>
    <t>PASSIF</t>
  </si>
  <si>
    <t>Actif immobilisé</t>
  </si>
  <si>
    <t>Actif circulant</t>
  </si>
  <si>
    <t>Clients</t>
  </si>
  <si>
    <t>Crédit de TVA</t>
  </si>
  <si>
    <t>Valeurs mobilières de placement</t>
  </si>
  <si>
    <t>Total actif</t>
  </si>
  <si>
    <t>Capitaux propres</t>
  </si>
  <si>
    <t>Résultats</t>
  </si>
  <si>
    <t>Dettes</t>
  </si>
  <si>
    <t>Total passif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</si>
</sst>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1" applyNumberFormat="1" applyFont="1" applyBorder="1" applyAlignment="1">
      <alignment horizontal="center" vertical="center"/>
    </xf>
    <xf numFmtId="0" fontId="0" fillId="0" borderId="0" xfId="1" applyNumberFormat="1" applyFont="1"/>
    <xf numFmtId="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/>
    <xf numFmtId="0" fontId="2" fillId="0" borderId="1" xfId="1" applyNumberFormat="1" applyFont="1" applyBorder="1"/>
    <xf numFmtId="0" fontId="0" fillId="0" borderId="0" xfId="1" applyNumberFormat="1" applyFont="1" applyBorder="1"/>
    <xf numFmtId="0" fontId="2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E0DE-1EBA-42AA-BFE1-86C8CA3CEB1F}">
  <dimension ref="B2:J37"/>
  <sheetViews>
    <sheetView tabSelected="1" topLeftCell="A10" workbookViewId="0">
      <selection activeCell="M14" sqref="M14"/>
    </sheetView>
  </sheetViews>
  <sheetFormatPr baseColWidth="10" defaultRowHeight="15" x14ac:dyDescent="0.25"/>
  <cols>
    <col min="1" max="2" width="11.42578125" style="2"/>
    <col min="3" max="3" width="39.42578125" style="2" customWidth="1"/>
    <col min="4" max="4" width="21.5703125" style="2" customWidth="1"/>
    <col min="5" max="5" width="22.7109375" style="2" customWidth="1"/>
    <col min="6" max="6" width="11.42578125" style="2"/>
    <col min="7" max="7" width="31.7109375" style="2" customWidth="1"/>
    <col min="8" max="8" width="11.140625" style="2" customWidth="1"/>
    <col min="9" max="9" width="31.7109375" style="2" customWidth="1"/>
    <col min="10" max="10" width="12.85546875" style="2" bestFit="1" customWidth="1"/>
    <col min="11" max="16384" width="11.42578125" style="2"/>
  </cols>
  <sheetData>
    <row r="2" spans="2:10" ht="15.75" x14ac:dyDescent="0.25">
      <c r="B2" s="1" t="s">
        <v>0</v>
      </c>
      <c r="C2" s="1" t="s">
        <v>1</v>
      </c>
      <c r="D2" s="1" t="s">
        <v>2</v>
      </c>
      <c r="E2" s="1" t="s">
        <v>3</v>
      </c>
      <c r="G2" s="8" t="s">
        <v>23</v>
      </c>
      <c r="H2" s="8"/>
      <c r="I2" s="8" t="s">
        <v>24</v>
      </c>
      <c r="J2" s="8"/>
    </row>
    <row r="3" spans="2:10" x14ac:dyDescent="0.25">
      <c r="B3" s="7">
        <v>101</v>
      </c>
      <c r="C3" s="3" t="s">
        <v>4</v>
      </c>
      <c r="D3" s="3"/>
      <c r="E3" s="3">
        <v>200000</v>
      </c>
      <c r="G3" s="4"/>
      <c r="H3" s="4"/>
      <c r="I3" s="4"/>
      <c r="J3" s="4"/>
    </row>
    <row r="4" spans="2:10" x14ac:dyDescent="0.25">
      <c r="B4" s="7">
        <v>106</v>
      </c>
      <c r="C4" s="3" t="s">
        <v>5</v>
      </c>
      <c r="D4" s="3"/>
      <c r="E4" s="3">
        <v>15000</v>
      </c>
      <c r="G4" s="5" t="s">
        <v>25</v>
      </c>
      <c r="H4" s="5"/>
      <c r="I4" s="5" t="s">
        <v>26</v>
      </c>
      <c r="J4" s="4"/>
    </row>
    <row r="5" spans="2:10" x14ac:dyDescent="0.25">
      <c r="B5" s="7">
        <v>164</v>
      </c>
      <c r="C5" s="3" t="s">
        <v>6</v>
      </c>
      <c r="D5" s="3"/>
      <c r="E5" s="3">
        <v>93990</v>
      </c>
      <c r="G5" s="4" t="s">
        <v>15</v>
      </c>
      <c r="H5" s="4">
        <f>D14</f>
        <v>15000</v>
      </c>
      <c r="I5" s="4" t="s">
        <v>21</v>
      </c>
      <c r="J5" s="4">
        <f>E20</f>
        <v>530000</v>
      </c>
    </row>
    <row r="6" spans="2:10" x14ac:dyDescent="0.25">
      <c r="B6" s="7">
        <v>215</v>
      </c>
      <c r="C6" s="3" t="s">
        <v>7</v>
      </c>
      <c r="D6" s="3">
        <v>80000</v>
      </c>
      <c r="E6" s="3"/>
      <c r="G6" s="4" t="s">
        <v>16</v>
      </c>
      <c r="H6" s="4">
        <f>D15</f>
        <v>362000</v>
      </c>
      <c r="I6" s="4" t="s">
        <v>22</v>
      </c>
      <c r="J6" s="4">
        <f>E21</f>
        <v>8200</v>
      </c>
    </row>
    <row r="7" spans="2:10" x14ac:dyDescent="0.25">
      <c r="B7" s="7">
        <v>2184</v>
      </c>
      <c r="C7" s="3" t="s">
        <v>8</v>
      </c>
      <c r="D7" s="3">
        <v>35000</v>
      </c>
      <c r="E7" s="3"/>
      <c r="G7" s="4" t="s">
        <v>17</v>
      </c>
      <c r="H7" s="4">
        <f>D16</f>
        <v>8000</v>
      </c>
      <c r="I7" s="4"/>
      <c r="J7" s="4"/>
    </row>
    <row r="8" spans="2:10" x14ac:dyDescent="0.25">
      <c r="B8" s="7">
        <v>401</v>
      </c>
      <c r="C8" s="3" t="s">
        <v>9</v>
      </c>
      <c r="D8" s="3"/>
      <c r="E8" s="3">
        <v>77600</v>
      </c>
      <c r="G8" s="4" t="s">
        <v>18</v>
      </c>
      <c r="H8" s="4">
        <f>D17</f>
        <v>95000</v>
      </c>
      <c r="I8" s="4"/>
      <c r="J8" s="4"/>
    </row>
    <row r="9" spans="2:10" x14ac:dyDescent="0.25">
      <c r="B9" s="7">
        <v>411</v>
      </c>
      <c r="C9" s="3" t="s">
        <v>10</v>
      </c>
      <c r="D9" s="3">
        <v>200820</v>
      </c>
      <c r="E9" s="3"/>
      <c r="G9" s="4" t="s">
        <v>27</v>
      </c>
      <c r="H9" s="4">
        <f>D18</f>
        <v>43000</v>
      </c>
      <c r="I9" s="4"/>
      <c r="J9" s="4"/>
    </row>
    <row r="10" spans="2:10" x14ac:dyDescent="0.25">
      <c r="B10" s="7">
        <v>44567</v>
      </c>
      <c r="C10" s="3" t="s">
        <v>11</v>
      </c>
      <c r="D10" s="3">
        <v>800</v>
      </c>
      <c r="E10" s="3"/>
      <c r="G10" s="4"/>
      <c r="H10" s="4"/>
      <c r="I10" s="4"/>
      <c r="J10" s="4"/>
    </row>
    <row r="11" spans="2:10" x14ac:dyDescent="0.25">
      <c r="B11" s="7">
        <v>503</v>
      </c>
      <c r="C11" s="3" t="s">
        <v>12</v>
      </c>
      <c r="D11" s="3">
        <v>45375</v>
      </c>
      <c r="E11" s="3"/>
      <c r="G11" s="5" t="s">
        <v>28</v>
      </c>
      <c r="H11" s="5"/>
      <c r="I11" s="5" t="s">
        <v>31</v>
      </c>
      <c r="J11" s="4"/>
    </row>
    <row r="12" spans="2:10" x14ac:dyDescent="0.25">
      <c r="B12" s="7">
        <v>512</v>
      </c>
      <c r="C12" s="3" t="s">
        <v>13</v>
      </c>
      <c r="D12" s="3">
        <v>24795</v>
      </c>
      <c r="E12" s="3"/>
      <c r="G12" s="4"/>
      <c r="H12" s="4"/>
      <c r="I12" s="4"/>
      <c r="J12" s="4"/>
    </row>
    <row r="13" spans="2:10" x14ac:dyDescent="0.25">
      <c r="B13" s="7">
        <v>53</v>
      </c>
      <c r="C13" s="3" t="s">
        <v>14</v>
      </c>
      <c r="D13" s="3">
        <v>5000</v>
      </c>
      <c r="E13" s="3"/>
      <c r="G13" s="5" t="s">
        <v>29</v>
      </c>
      <c r="H13" s="5"/>
      <c r="I13" s="5" t="s">
        <v>30</v>
      </c>
      <c r="J13" s="4"/>
    </row>
    <row r="14" spans="2:10" x14ac:dyDescent="0.25">
      <c r="B14" s="7">
        <v>606</v>
      </c>
      <c r="C14" s="3" t="s">
        <v>15</v>
      </c>
      <c r="D14" s="3">
        <v>15000</v>
      </c>
      <c r="E14" s="3"/>
      <c r="G14" s="4" t="s">
        <v>20</v>
      </c>
      <c r="H14" s="4">
        <v>10000</v>
      </c>
      <c r="J14" s="4"/>
    </row>
    <row r="15" spans="2:10" x14ac:dyDescent="0.25">
      <c r="B15" s="7">
        <v>607</v>
      </c>
      <c r="C15" s="3" t="s">
        <v>16</v>
      </c>
      <c r="D15" s="3">
        <v>362000</v>
      </c>
      <c r="E15" s="3"/>
      <c r="G15" s="4"/>
      <c r="H15" s="4"/>
      <c r="I15" s="4"/>
      <c r="J15" s="4"/>
    </row>
    <row r="16" spans="2:10" x14ac:dyDescent="0.25">
      <c r="B16" s="7">
        <v>615</v>
      </c>
      <c r="C16" s="3" t="s">
        <v>17</v>
      </c>
      <c r="D16" s="3">
        <v>8000</v>
      </c>
      <c r="E16" s="3"/>
      <c r="G16" s="5" t="s">
        <v>33</v>
      </c>
      <c r="H16" s="5">
        <f>SUM(H5:H15)</f>
        <v>533000</v>
      </c>
      <c r="I16" s="5" t="s">
        <v>32</v>
      </c>
      <c r="J16" s="5">
        <f>SUM(J5:J15)</f>
        <v>538200</v>
      </c>
    </row>
    <row r="17" spans="2:10" x14ac:dyDescent="0.25">
      <c r="B17" s="7">
        <v>641</v>
      </c>
      <c r="C17" s="3" t="s">
        <v>18</v>
      </c>
      <c r="D17" s="3">
        <v>95000</v>
      </c>
      <c r="E17" s="3"/>
      <c r="G17" s="5" t="s">
        <v>34</v>
      </c>
      <c r="H17" s="5">
        <f>IF(J16&gt;H16,J16-H16, 0)</f>
        <v>5200</v>
      </c>
      <c r="I17" s="5" t="s">
        <v>36</v>
      </c>
      <c r="J17" s="5">
        <f>IF(H16&lt;J16,0,H16-J16)</f>
        <v>0</v>
      </c>
    </row>
    <row r="18" spans="2:10" x14ac:dyDescent="0.25">
      <c r="B18" s="7">
        <v>645</v>
      </c>
      <c r="C18" s="3" t="s">
        <v>19</v>
      </c>
      <c r="D18" s="3">
        <v>43000</v>
      </c>
      <c r="E18" s="3"/>
      <c r="G18" s="5" t="s">
        <v>35</v>
      </c>
      <c r="H18" s="5">
        <f>H16+H17</f>
        <v>538200</v>
      </c>
      <c r="I18" s="5" t="s">
        <v>35</v>
      </c>
      <c r="J18" s="5">
        <f>J16+J17</f>
        <v>538200</v>
      </c>
    </row>
    <row r="19" spans="2:10" x14ac:dyDescent="0.25">
      <c r="B19" s="7">
        <v>675</v>
      </c>
      <c r="C19" s="3" t="s">
        <v>20</v>
      </c>
      <c r="D19" s="3">
        <v>10000</v>
      </c>
      <c r="E19" s="3"/>
      <c r="G19" s="6"/>
      <c r="H19" s="6"/>
      <c r="I19" s="6"/>
      <c r="J19" s="6"/>
    </row>
    <row r="20" spans="2:10" x14ac:dyDescent="0.25">
      <c r="B20" s="7">
        <v>707</v>
      </c>
      <c r="C20" s="3" t="s">
        <v>21</v>
      </c>
      <c r="D20" s="3"/>
      <c r="E20" s="3">
        <v>530000</v>
      </c>
      <c r="G20" s="6"/>
      <c r="H20" s="6"/>
      <c r="I20" s="6"/>
      <c r="J20" s="6"/>
    </row>
    <row r="21" spans="2:10" x14ac:dyDescent="0.25">
      <c r="B21" s="7">
        <v>775</v>
      </c>
      <c r="C21" s="3" t="s">
        <v>22</v>
      </c>
      <c r="D21" s="3"/>
      <c r="E21" s="3">
        <v>8200</v>
      </c>
      <c r="G21" s="6"/>
      <c r="H21" s="6"/>
      <c r="I21" s="6"/>
      <c r="J21" s="6"/>
    </row>
    <row r="23" spans="2:10" x14ac:dyDescent="0.25">
      <c r="G23" s="9" t="s">
        <v>37</v>
      </c>
      <c r="H23" s="9"/>
      <c r="I23" s="9" t="s">
        <v>38</v>
      </c>
      <c r="J23" s="9"/>
    </row>
    <row r="24" spans="2:10" x14ac:dyDescent="0.25">
      <c r="G24" s="4"/>
      <c r="H24" s="4"/>
      <c r="I24" s="4"/>
      <c r="J24" s="4"/>
    </row>
    <row r="25" spans="2:10" x14ac:dyDescent="0.25">
      <c r="G25" s="5" t="s">
        <v>39</v>
      </c>
      <c r="H25" s="5"/>
      <c r="I25" s="5" t="s">
        <v>45</v>
      </c>
      <c r="J25" s="4"/>
    </row>
    <row r="26" spans="2:10" x14ac:dyDescent="0.25">
      <c r="G26" s="4" t="s">
        <v>7</v>
      </c>
      <c r="H26" s="4">
        <f>D6</f>
        <v>80000</v>
      </c>
      <c r="I26" s="4" t="s">
        <v>4</v>
      </c>
      <c r="J26" s="4">
        <f>E3</f>
        <v>200000</v>
      </c>
    </row>
    <row r="27" spans="2:10" x14ac:dyDescent="0.25">
      <c r="G27" s="4" t="s">
        <v>8</v>
      </c>
      <c r="H27" s="4">
        <f>D7</f>
        <v>35000</v>
      </c>
      <c r="I27" s="4" t="s">
        <v>5</v>
      </c>
      <c r="J27" s="4">
        <f>E5</f>
        <v>93990</v>
      </c>
    </row>
    <row r="28" spans="2:10" x14ac:dyDescent="0.25">
      <c r="G28" s="4"/>
      <c r="H28" s="4"/>
      <c r="I28" s="4" t="s">
        <v>46</v>
      </c>
      <c r="J28" s="4">
        <f>IF(J17=0,H17,-J17)</f>
        <v>5200</v>
      </c>
    </row>
    <row r="29" spans="2:10" x14ac:dyDescent="0.25">
      <c r="G29" s="4"/>
      <c r="H29" s="4"/>
      <c r="I29" s="4"/>
      <c r="J29" s="4"/>
    </row>
    <row r="30" spans="2:10" x14ac:dyDescent="0.25">
      <c r="G30" s="5" t="s">
        <v>40</v>
      </c>
      <c r="H30" s="5"/>
      <c r="I30" s="5" t="s">
        <v>47</v>
      </c>
      <c r="J30" s="4"/>
    </row>
    <row r="31" spans="2:10" x14ac:dyDescent="0.25">
      <c r="G31" s="4" t="s">
        <v>41</v>
      </c>
      <c r="H31" s="4">
        <f>D9</f>
        <v>200820</v>
      </c>
      <c r="I31" s="4" t="s">
        <v>6</v>
      </c>
      <c r="J31" s="4">
        <f>E5</f>
        <v>93990</v>
      </c>
    </row>
    <row r="32" spans="2:10" x14ac:dyDescent="0.25">
      <c r="G32" s="4" t="s">
        <v>42</v>
      </c>
      <c r="H32" s="4">
        <f>D10</f>
        <v>800</v>
      </c>
      <c r="I32" s="4" t="s">
        <v>9</v>
      </c>
      <c r="J32" s="4">
        <f>E8</f>
        <v>77600</v>
      </c>
    </row>
    <row r="33" spans="7:10" x14ac:dyDescent="0.25">
      <c r="G33" s="4" t="s">
        <v>43</v>
      </c>
      <c r="H33" s="4">
        <f>D11</f>
        <v>45375</v>
      </c>
      <c r="I33" s="4"/>
      <c r="J33" s="4"/>
    </row>
    <row r="34" spans="7:10" x14ac:dyDescent="0.25">
      <c r="G34" s="4" t="s">
        <v>13</v>
      </c>
      <c r="H34" s="4">
        <f>D12</f>
        <v>24795</v>
      </c>
      <c r="I34" s="4"/>
      <c r="J34" s="4"/>
    </row>
    <row r="35" spans="7:10" x14ac:dyDescent="0.25">
      <c r="G35" s="4" t="s">
        <v>14</v>
      </c>
      <c r="H35" s="4">
        <f>D13</f>
        <v>5000</v>
      </c>
      <c r="I35" s="4"/>
      <c r="J35" s="4"/>
    </row>
    <row r="36" spans="7:10" x14ac:dyDescent="0.25">
      <c r="G36" s="4"/>
      <c r="H36" s="4"/>
      <c r="I36" s="4"/>
      <c r="J36" s="4"/>
    </row>
    <row r="37" spans="7:10" x14ac:dyDescent="0.25">
      <c r="G37" s="5" t="s">
        <v>44</v>
      </c>
      <c r="H37" s="5">
        <f>SUM(H25:H36)</f>
        <v>391790</v>
      </c>
      <c r="I37" s="5" t="s">
        <v>48</v>
      </c>
      <c r="J37" s="5">
        <f>SUM(J25:J36)</f>
        <v>470780</v>
      </c>
    </row>
  </sheetData>
  <mergeCells count="4">
    <mergeCell ref="G2:H2"/>
    <mergeCell ref="I2:J2"/>
    <mergeCell ref="G23:H23"/>
    <mergeCell ref="I23:J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 Romain</dc:creator>
  <cp:lastModifiedBy>MILLAN Romain</cp:lastModifiedBy>
  <dcterms:created xsi:type="dcterms:W3CDTF">2022-02-23T09:20:48Z</dcterms:created>
  <dcterms:modified xsi:type="dcterms:W3CDTF">2022-03-30T07:03:24Z</dcterms:modified>
</cp:coreProperties>
</file>