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7.xml" ContentType="application/vnd.openxmlformats-officedocument.spreadsheetml.worksheet+xml"/>
  <Override PartName="/xl/drawings/drawing6.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bsot\Downloads\"/>
    </mc:Choice>
  </mc:AlternateContent>
  <xr:revisionPtr revIDLastSave="0" documentId="13_ncr:1_{14FE901D-6E5F-488E-A6CC-1B9CE56CD8EE}" xr6:coauthVersionLast="47" xr6:coauthVersionMax="47" xr10:uidLastSave="{00000000-0000-0000-0000-000000000000}"/>
  <bookViews>
    <workbookView xWindow="-120" yWindow="-120" windowWidth="29040" windowHeight="15840" activeTab="0" xr2:uid="{00000000-000D-0000-FFFF-FFFF00000000}"/>
  </bookViews>
  <sheets>
    <sheet name="Graded Summary Report" sheetId="7" r:id="rId13"/>
    <sheet name="Documentation" sheetId="2" r:id="rId1"/>
    <sheet name="Dashboard" sheetId="1" r:id="rId2"/>
    <sheet name="Charlotte" sheetId="4" r:id="rId3"/>
    <sheet name="Denver" sheetId="5" r:id="rId4"/>
    <sheet name="Milwaukee" sheetId="6" r:id="rId5"/>
    <sheet name="Categories" sheetId="3" r:id="rId6"/>
  </sheets>
  <externalReferences>
    <externalReference r:id="rId7"/>
  </externalReferences>
  <definedNames>
    <definedName name="OpExp">Dashboard!$D$13:$D$15</definedName>
    <definedName name="PayrollExp">Dashboard!$D$9:$D$11</definedName>
    <definedName name="Revenue">Charlotte!$C$6</definedName>
    <definedName name="RevenueD" localSheetId="4">Denver!$C$6</definedName>
    <definedName name="RevenueM" localSheetId="5">Milwaukee!$C$6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1" l="1"/>
  <c r="E18" i="1"/>
  <c r="E17" i="1"/>
  <c r="E15" i="1"/>
  <c r="E14" i="1"/>
  <c r="E13" i="1"/>
  <c r="E11" i="1"/>
  <c r="E10" i="1"/>
  <c r="E9" i="1"/>
  <c r="E7" i="1"/>
  <c r="E6" i="1"/>
  <c r="F6" i="1" s="1"/>
  <c r="D19" i="4"/>
  <c r="D18" i="4"/>
  <c r="D17" i="4"/>
  <c r="D15" i="4"/>
  <c r="D14" i="4"/>
  <c r="D13" i="4"/>
  <c r="D10" i="4"/>
  <c r="D11" i="4"/>
  <c r="D9" i="4"/>
  <c r="D7" i="4"/>
  <c r="D18" i="1"/>
  <c r="C18" i="1"/>
  <c r="C17" i="1"/>
  <c r="C19" i="1" s="1"/>
  <c r="C17" i="6" l="1"/>
  <c r="F18" i="1" l="1"/>
  <c r="F15" i="1"/>
  <c r="F14" i="1"/>
  <c r="F13" i="1"/>
  <c r="F11" i="1"/>
  <c r="F10" i="1"/>
  <c r="F9" i="1"/>
  <c r="F7" i="1"/>
  <c r="D15" i="6" l="1"/>
  <c r="D14" i="6"/>
  <c r="D13" i="6"/>
  <c r="D11" i="6"/>
  <c r="D10" i="6"/>
  <c r="D9" i="6"/>
  <c r="D7" i="6"/>
  <c r="D15" i="5"/>
  <c r="D14" i="5"/>
  <c r="D13" i="5"/>
  <c r="D11" i="5"/>
  <c r="D10" i="5"/>
  <c r="D9" i="5"/>
  <c r="D7" i="5"/>
  <c r="C18" i="6"/>
  <c r="D18" i="6" s="1"/>
  <c r="C17" i="5"/>
  <c r="D17" i="5" s="1"/>
  <c r="C18" i="5"/>
  <c r="D18" i="5" s="1"/>
  <c r="C17" i="4"/>
  <c r="C18" i="4"/>
  <c r="C19" i="4" l="1"/>
  <c r="C19" i="6"/>
  <c r="D19" i="6" s="1"/>
  <c r="D17" i="6"/>
  <c r="C19" i="5"/>
  <c r="D19" i="5" s="1"/>
  <c r="D17" i="1" l="1"/>
  <c r="D19" i="1" l="1"/>
  <c r="F19" i="1" s="1"/>
  <c r="F17" i="1"/>
</calcChain>
</file>

<file path=xl/sharedStrings.xml><?xml version="1.0" encoding="utf-8"?>
<sst xmlns="http://schemas.openxmlformats.org/spreadsheetml/2006/main" count="197" uniqueCount="106">
  <si>
    <t>Author:</t>
  </si>
  <si>
    <t>Romain Roux</t>
  </si>
  <si>
    <t>Note: Do not edit this sheet. If your name does not appear in cell B6, please download a new copy of the file from the SAM website.</t>
  </si>
  <si>
    <t>Lewellen Group</t>
  </si>
  <si>
    <t>GENERATING REPORTS FROM MULTIPLE WORKBOOKS</t>
  </si>
  <si>
    <t>Profit and Loss Statement</t>
  </si>
  <si>
    <t>Stated in 000s</t>
  </si>
  <si>
    <t>Summary</t>
  </si>
  <si>
    <t>For the year 2022</t>
  </si>
  <si>
    <t>Total 2021</t>
  </si>
  <si>
    <t>Total Budget</t>
  </si>
  <si>
    <t>Total 2022</t>
  </si>
  <si>
    <t>% Change from Budget</t>
  </si>
  <si>
    <t>Links</t>
  </si>
  <si>
    <t>Lewellen website</t>
  </si>
  <si>
    <t>Contact Lewellen</t>
  </si>
  <si>
    <t>Category list</t>
  </si>
  <si>
    <t>Profit and loss statement 2021</t>
  </si>
  <si>
    <t>Cost of sales</t>
  </si>
  <si>
    <t>General and administrative</t>
  </si>
  <si>
    <t>Sales and marketing</t>
  </si>
  <si>
    <t>Other operating</t>
  </si>
  <si>
    <t>Operating Expenses</t>
  </si>
  <si>
    <t>Payroll</t>
  </si>
  <si>
    <t>Salaries</t>
  </si>
  <si>
    <t>Benefits</t>
  </si>
  <si>
    <t>Taxes</t>
  </si>
  <si>
    <t>Category</t>
  </si>
  <si>
    <t>Gross profit</t>
  </si>
  <si>
    <t>Total expenses</t>
  </si>
  <si>
    <t>Net profit</t>
  </si>
  <si>
    <t>Description</t>
  </si>
  <si>
    <t xml:space="preserve">Income from consulting services, including service agreements </t>
  </si>
  <si>
    <t>Revenue</t>
  </si>
  <si>
    <t>Total of all costs used to produce consulting services, including overhead and commissions</t>
  </si>
  <si>
    <t>Amount paid to employees as salary before taxes and withholdings</t>
  </si>
  <si>
    <t>Employee compensation in addition to salary, including Social Security and insurance</t>
  </si>
  <si>
    <t>Payroll taxes paid on salaries</t>
  </si>
  <si>
    <t>Amount spent on sales and marketing efforts, including advertising and promotional materials</t>
  </si>
  <si>
    <t>Operation expenses such as rent and utilities</t>
  </si>
  <si>
    <t>Other operating expenses such as equipment rental and contracted labor</t>
  </si>
  <si>
    <t>Location</t>
  </si>
  <si>
    <t>Manager</t>
  </si>
  <si>
    <t>Charlotte Office</t>
  </si>
  <si>
    <t>Phone</t>
  </si>
  <si>
    <t>Ron Keller</t>
  </si>
  <si>
    <t>225 E. Center St.</t>
  </si>
  <si>
    <t>Charlotte, NC 28214</t>
  </si>
  <si>
    <t>(704) 555-9801</t>
  </si>
  <si>
    <t>Denver Office</t>
  </si>
  <si>
    <t>Pilar Plata</t>
  </si>
  <si>
    <t>1897 W. Clark Ave.</t>
  </si>
  <si>
    <t>(720) 555-1424</t>
  </si>
  <si>
    <t>Denver, CO 80201</t>
  </si>
  <si>
    <t>Milwaukee Office</t>
  </si>
  <si>
    <t>Jum Nguyen</t>
  </si>
  <si>
    <t>344 E. Wisconsin Ave.</t>
  </si>
  <si>
    <t>Milwaukee, WI 53205</t>
  </si>
  <si>
    <t>(414) 555-2166</t>
  </si>
  <si>
    <t>% Sales</t>
  </si>
  <si>
    <t xml:space="preserve">Prepared by </t>
  </si>
  <si>
    <t>Lonnie Holtsman</t>
  </si>
  <si>
    <r>
      <t xml:space="preserve">New Perspectives Excel 2019 </t>
    </r>
    <r>
      <rPr>
        <sz val="10"/>
        <color theme="0"/>
        <rFont val="Century Gothic"/>
        <family val="2"/>
      </rPr>
      <t>| Module 5: End of Module Project 1</t>
    </r>
  </si>
  <si>
    <t/>
  </si>
  <si>
    <t>Romain Roux</t>
  </si>
  <si>
    <t>New Perspectives Excel 2019 | Module 5: End of Module Project 1</t>
  </si>
  <si>
    <r>
      <rPr>
        <sz val="11"/>
        <color rgb="FF4B4C4C"/>
        <rFont val="Century Gothic"/>
        <family val="2"/>
      </rPr>
      <t xml:space="preserve">SUBMISSION #2 | SCORE IS: </t>
    </r>
    <r>
      <rPr>
        <b/>
        <sz val="11"/>
        <color rgb="FF4B4C4C"/>
        <rFont val="Century Gothic"/>
        <family val="2"/>
      </rPr>
      <t>100</t>
    </r>
    <r>
      <rPr>
        <sz val="11"/>
        <color rgb="FF4B4C4C"/>
        <rFont val="Century Gothic"/>
        <family val="2"/>
      </rPr>
      <t xml:space="preserve"> OUT OF </t>
    </r>
    <r>
      <rPr>
        <b/>
        <sz val="11"/>
        <color rgb="FF4B4C4C"/>
        <rFont val="Century Gothic"/>
        <family val="2"/>
      </rPr>
      <t>100</t>
    </r>
  </si>
  <si>
    <t>GE ver. 12.0.0-rc0000</t>
  </si>
  <si>
    <t>1.</t>
  </si>
  <si>
    <r>
      <rPr>
        <sz val="11"/>
        <color rgb="FF000000"/>
        <rFont val="Century Gothic"/>
      </rPr>
      <t xml:space="preserve">Lonnie Holtzman is a financial analyst for the Lewellen Group, a management consulting firm headquartered in Providence, Rhode Island. The firm also has offices in Charlotte, North Carolina; Milwaukee, Wisconsin; and Denver, Colorado. Lonnie is using an Excel workbook with multiple worksheets to create a profit and loss statement for the firm. He asks for your help in completing the statement.</t>
    </r>
    <r>
      <rPr>
        <sz val="11"/>
        <color rgb="FF000000"/>
        <rFont val="Century Gothic"/>
      </rPr>
      <t xml:space="preserve">
</t>
    </r>
    <r>
      <rPr>
        <sz val="11"/>
        <color rgb="FF000000"/>
        <rFont val="Century Gothic"/>
      </rPr>
      <t xml:space="preserve">Go to the </t>
    </r>
    <r>
      <rPr>
        <i/>
        <sz val="11"/>
        <color rgb="FF000000"/>
        <rFont val="Century Gothic"/>
      </rPr>
      <t xml:space="preserve">Dashboard</t>
    </r>
    <r>
      <rPr>
        <sz val="11"/>
        <color rgb="FF000000"/>
        <rFont val="Century Gothic"/>
      </rPr>
      <t xml:space="preserve"> worksheet. Lonnie first wants to complete the list of links in the range H7:H10. In cell H7, create a hyperlink to the </t>
    </r>
    <r>
      <rPr>
        <b/>
        <sz val="11"/>
        <color rgb="FF000000"/>
        <rFont val="Century Gothic"/>
      </rPr>
      <t xml:space="preserve">www.lewellen.example.net</t>
    </r>
    <r>
      <rPr>
        <sz val="11"/>
        <color rgb="FF000000"/>
        <rFont val="Century Gothic"/>
      </rPr>
      <t xml:space="preserve"> website.</t>
    </r>
  </si>
  <si>
    <t>8/8</t>
  </si>
  <si>
    <t>Format text as a hyperlink.</t>
  </si>
  <si>
    <t>2.</t>
  </si>
  <si>
    <r>
      <rPr>
        <sz val="11"/>
        <color rgb="FF000000"/>
        <rFont val="Century Gothic"/>
      </rPr>
      <t xml:space="preserve">In cell H8, create a hyperlink to the </t>
    </r>
    <r>
      <rPr>
        <b/>
        <sz val="11"/>
        <color rgb="FF000000"/>
        <rFont val="Century Gothic"/>
      </rPr>
      <t xml:space="preserve">info@lewellen.example.net</t>
    </r>
    <r>
      <rPr>
        <sz val="11"/>
        <color rgb="FF000000"/>
        <rFont val="Century Gothic"/>
      </rPr>
      <t xml:space="preserve"> email address. Use </t>
    </r>
    <r>
      <rPr>
        <b/>
        <sz val="11"/>
        <color rgb="FF000000"/>
        <rFont val="Century Gothic"/>
      </rPr>
      <t xml:space="preserve">Contact a Lewellen consultant</t>
    </r>
    <r>
      <rPr>
        <sz val="11"/>
        <color rgb="FF000000"/>
        <rFont val="Century Gothic"/>
      </rPr>
      <t xml:space="preserve"> as the ScreenTip text.</t>
    </r>
  </si>
  <si>
    <t>8/8</t>
  </si>
  <si>
    <t>Hyperlink to an email address.</t>
  </si>
  <si>
    <t>Set the ScreenTip for a hyperlink.</t>
  </si>
  <si>
    <t>3.</t>
  </si>
  <si>
    <r>
      <rPr>
        <sz val="11"/>
        <color rgb="FF000000"/>
        <rFont val="Century Gothic"/>
      </rPr>
      <t xml:space="preserve">In cell H9, create a hyperlink to cell A1 in the </t>
    </r>
    <r>
      <rPr>
        <i/>
        <sz val="11"/>
        <color rgb="FF000000"/>
        <rFont val="Century Gothic"/>
      </rPr>
      <t xml:space="preserve">Categories</t>
    </r>
    <r>
      <rPr>
        <sz val="11"/>
        <color rgb="FF000000"/>
        <rFont val="Century Gothic"/>
      </rPr>
      <t xml:space="preserve"> worksheet. </t>
    </r>
  </si>
  <si>
    <t>8/8</t>
  </si>
  <si>
    <t>Format text as a hyperlink to a worksheet cell.</t>
  </si>
  <si>
    <t>4.</t>
  </si>
  <si>
    <r>
      <rPr>
        <sz val="11"/>
        <color rgb="FF000000"/>
        <rFont val="Century Gothic"/>
      </rPr>
      <t xml:space="preserve">In cell H10, create a hyperlink to the workbook </t>
    </r>
    <r>
      <rPr>
        <b/>
        <sz val="11"/>
        <color rgb="FF000000"/>
        <rFont val="Century Gothic"/>
      </rPr>
      <t xml:space="preserve">Support_EX19_EOM5-1_2021.xlsx</t>
    </r>
    <r>
      <rPr>
        <sz val="11"/>
        <color rgb="FF000000"/>
        <rFont val="Century Gothic"/>
      </rPr>
      <t xml:space="preserve">, which contains Lewellen profit and loss data from 2021. </t>
    </r>
  </si>
  <si>
    <t>8/8</t>
  </si>
  <si>
    <t>Add a hyperlink of a external workbook to a cell.</t>
  </si>
  <si>
    <t>5.</t>
  </si>
  <si>
    <r>
      <rPr>
        <sz val="11"/>
        <color rgb="FF000000"/>
        <rFont val="Century Gothic"/>
      </rPr>
      <t xml:space="preserve">Lonnie wants to compare 2021 profit and loss totals to those for 2022 and needs to add the 2021 data to the </t>
    </r>
    <r>
      <rPr>
        <i/>
        <sz val="11"/>
        <color rgb="FF000000"/>
        <rFont val="Century Gothic"/>
      </rPr>
      <t xml:space="preserve">Dashboard</t>
    </r>
    <r>
      <rPr>
        <sz val="11"/>
        <color rgb="FF000000"/>
        <rFont val="Century Gothic"/>
      </rPr>
      <t xml:space="preserve"> worksheet. Open the file </t>
    </r>
    <r>
      <rPr>
        <b/>
        <sz val="11"/>
        <color rgb="FF000000"/>
        <rFont val="Century Gothic"/>
      </rPr>
      <t xml:space="preserve">Support_EX19_EOM5-1_2021.xlsx</t>
    </r>
    <r>
      <rPr>
        <sz val="11"/>
        <color rgb="FF000000"/>
        <rFont val="Century Gothic"/>
      </rPr>
      <t xml:space="preserve">. Copy the values in the range C6:C19. In cell C6 of the </t>
    </r>
    <r>
      <rPr>
        <i/>
        <sz val="11"/>
        <color rgb="FF000000"/>
        <rFont val="Century Gothic"/>
      </rPr>
      <t xml:space="preserve">Dashboard</t>
    </r>
    <r>
      <rPr>
        <sz val="11"/>
        <color rgb="FF000000"/>
        <rFont val="Century Gothic"/>
      </rPr>
      <t xml:space="preserve"> worksheet in the original workbook, use the Paste Link command to create external references to the values in the </t>
    </r>
    <r>
      <rPr>
        <b/>
        <sz val="11"/>
        <color rgb="FF000000"/>
        <rFont val="Century Gothic"/>
      </rPr>
      <t xml:space="preserve">Support_EX19_EOM5-1_2021.xlsx</t>
    </r>
    <r>
      <rPr>
        <sz val="11"/>
        <color rgb="FF000000"/>
        <rFont val="Century Gothic"/>
      </rPr>
      <t xml:space="preserve"> workbook. Delete the unnecessary values in cells C8, C12, and C16, and close the </t>
    </r>
    <r>
      <rPr>
        <b/>
        <sz val="11"/>
        <color rgb="FF000000"/>
        <rFont val="Century Gothic"/>
      </rPr>
      <t xml:space="preserve">Support_EX19_EOM5-1_2021.xlsx</t>
    </r>
    <r>
      <rPr>
        <sz val="11"/>
        <color rgb="FF000000"/>
        <rFont val="Century Gothic"/>
      </rPr>
      <t xml:space="preserve"> workbook.</t>
    </r>
  </si>
  <si>
    <t>8/8</t>
  </si>
  <si>
    <t>Copy and paste a range of values.</t>
  </si>
  <si>
    <t>Delete cell contents.</t>
  </si>
  <si>
    <t>6.</t>
  </si>
  <si>
    <r>
      <rPr>
        <sz val="11"/>
        <color rgb="FF000000"/>
        <rFont val="Century Gothic"/>
      </rPr>
      <t xml:space="preserve">Lonnie needs a quick way to refer to the budgeted payroll and operating expenses. Use the name </t>
    </r>
    <r>
      <rPr>
        <b/>
        <sz val="11"/>
        <color rgb="FF000000"/>
        <rFont val="Century Gothic"/>
      </rPr>
      <t xml:space="preserve">PayrollExp</t>
    </r>
    <r>
      <rPr>
        <sz val="11"/>
        <color rgb="FF000000"/>
        <rFont val="Century Gothic"/>
      </rPr>
      <t xml:space="preserve"> to define the range D9:D11. Use the name </t>
    </r>
    <r>
      <rPr>
        <b/>
        <sz val="11"/>
        <color rgb="FF000000"/>
        <rFont val="Century Gothic"/>
      </rPr>
      <t xml:space="preserve">OpExp</t>
    </r>
    <r>
      <rPr>
        <sz val="11"/>
        <color rgb="FF000000"/>
        <rFont val="Century Gothic"/>
      </rPr>
      <t xml:space="preserve"> to define the range D13:D15. </t>
    </r>
  </si>
  <si>
    <t>8/8</t>
  </si>
  <si>
    <t>Create a defined name for a range.</t>
  </si>
  <si>
    <t>Create a defined name for a range.</t>
  </si>
  <si>
    <t>7.</t>
  </si>
  <si>
    <r>
      <rPr>
        <sz val="11"/>
        <color rgb="FF000000"/>
        <rFont val="Century Gothic"/>
      </rPr>
      <t xml:space="preserve">In cell D18, enter a formula using the SUM function to total the expense values using the defined range names PayrollExp and OpExp. </t>
    </r>
  </si>
  <si>
    <t>8/8</t>
  </si>
  <si>
    <t>Create a formula using a function.</t>
  </si>
  <si>
    <t>8.</t>
  </si>
  <si>
    <r>
      <rPr>
        <sz val="11"/>
        <color rgb="FF000000"/>
        <rFont val="Century Gothic"/>
      </rPr>
      <t xml:space="preserve">Lonnie prefers that accountants and others contact Lewellen through the link in cell H8 rather than one that connects to his email address. In cell C21, remove the hyperlink, leaving the unlinked text "Lonnie Holtzman" in the cell.</t>
    </r>
  </si>
  <si>
    <t>8/8</t>
  </si>
  <si>
    <t>Remove a hyperlink.</t>
  </si>
  <si>
    <t>9.</t>
  </si>
  <si>
    <r>
      <rPr>
        <sz val="11"/>
        <color rgb="FF000000"/>
        <rFont val="Century Gothic"/>
      </rPr>
      <t xml:space="preserve">Lonnie wants to combine the profit and loss data for 2022 from each of the three Lewellen offices. In cell E6, enter a formula using the SUM function, 3-D references, and grouped worksheets that totals the values from cell C6 in the Charlotte:Milwaukee worksheets. Copy the formula from cell E6 to cell E7, the range E9:E11, the range E13:E15, and the range E17:E19. In the range E17:E19, copy the formula and number formatting only. </t>
    </r>
  </si>
  <si>
    <t>9/9</t>
  </si>
  <si>
    <t>Create a formula using a function.</t>
  </si>
  <si>
    <t>Copy a formula into a range.</t>
  </si>
  <si>
    <t>Copy a formula into a range.</t>
  </si>
  <si>
    <t>10.</t>
  </si>
  <si>
    <r>
      <rPr>
        <sz val="11"/>
        <color rgb="FF000000"/>
        <rFont val="Century Gothic"/>
      </rPr>
      <t xml:space="preserve">Go to the </t>
    </r>
    <r>
      <rPr>
        <i/>
        <sz val="11"/>
        <color rgb="FF000000"/>
        <rFont val="Century Gothic"/>
      </rPr>
      <t xml:space="preserve">Charlotte</t>
    </r>
    <r>
      <rPr>
        <sz val="11"/>
        <color rgb="FF000000"/>
        <rFont val="Century Gothic"/>
      </rPr>
      <t xml:space="preserve"> worksheet. Lonnie needs to calculate the percent of sales for each expense item. Assign the defined name </t>
    </r>
    <r>
      <rPr>
        <b/>
        <sz val="11"/>
        <color rgb="FF000000"/>
        <rFont val="Century Gothic"/>
      </rPr>
      <t xml:space="preserve">Revenue</t>
    </r>
    <r>
      <rPr>
        <sz val="11"/>
        <color rgb="FF000000"/>
        <rFont val="Century Gothic"/>
      </rPr>
      <t xml:space="preserve"> to cell C6.</t>
    </r>
  </si>
  <si>
    <t>9/9</t>
  </si>
  <si>
    <t>Create a defined name for a cell.</t>
  </si>
  <si>
    <t>11.</t>
  </si>
  <si>
    <r>
      <rPr>
        <sz val="11"/>
        <color rgb="FF000000"/>
        <rFont val="Century Gothic"/>
      </rPr>
      <t xml:space="preserve">In cell D7, enter a formula without using a function that divides the Cost of sales value in cell C7 by the revenue amount, using the defined name Revenue for the </t>
    </r>
    <r>
      <rPr>
        <i/>
        <sz val="11"/>
        <color rgb="FF000000"/>
        <rFont val="Century Gothic"/>
      </rPr>
      <t xml:space="preserve">Charlotte</t>
    </r>
    <r>
      <rPr>
        <sz val="11"/>
        <color rgb="FF000000"/>
        <rFont val="Century Gothic"/>
      </rPr>
      <t xml:space="preserve"> worksheet. Copy the formula from cell D7 to the range D9:D11, the range D13:D15, and the range D17:D19. In the range D17:D19, copy the formula and number formatting only.</t>
    </r>
  </si>
  <si>
    <t>9/9</t>
  </si>
  <si>
    <t>Create a formula without using a function.</t>
  </si>
  <si>
    <t>Copy a formula into a range.</t>
  </si>
  <si>
    <t>Copy a formula into a range.</t>
  </si>
  <si>
    <t>12.</t>
  </si>
  <si>
    <r>
      <rPr>
        <sz val="11"/>
        <color rgb="FF000000"/>
        <rFont val="Century Gothic"/>
      </rPr>
      <t xml:space="preserve">Lonnie wants to apply consistent formatting to the worksheets he collected from the three Lewellen offices. Group the </t>
    </r>
    <r>
      <rPr>
        <i/>
        <sz val="11"/>
        <color rgb="FF000000"/>
        <rFont val="Century Gothic"/>
      </rPr>
      <t xml:space="preserve">Charlotte</t>
    </r>
    <r>
      <rPr>
        <sz val="11"/>
        <color rgb="FF000000"/>
        <rFont val="Century Gothic"/>
      </rPr>
      <t xml:space="preserve">, </t>
    </r>
    <r>
      <rPr>
        <i/>
        <sz val="11"/>
        <color rgb="FF000000"/>
        <rFont val="Century Gothic"/>
      </rPr>
      <t xml:space="preserve">Denver</t>
    </r>
    <r>
      <rPr>
        <sz val="11"/>
        <color rgb="FF000000"/>
        <rFont val="Century Gothic"/>
      </rPr>
      <t xml:space="preserve">, and </t>
    </r>
    <r>
      <rPr>
        <i/>
        <sz val="11"/>
        <color rgb="FF000000"/>
        <rFont val="Century Gothic"/>
      </rPr>
      <t xml:space="preserve">Milwaukee</t>
    </r>
    <r>
      <rPr>
        <sz val="11"/>
        <color rgb="FF000000"/>
        <rFont val="Century Gothic"/>
      </rPr>
      <t xml:space="preserve"> worksheets, and then apply the Heading 1 cell style to cell B2 to use the same formatting as in the </t>
    </r>
    <r>
      <rPr>
        <i/>
        <sz val="11"/>
        <color rgb="FF000000"/>
        <rFont val="Century Gothic"/>
      </rPr>
      <t xml:space="preserve">Dashboard</t>
    </r>
    <r>
      <rPr>
        <sz val="11"/>
        <color rgb="FF000000"/>
        <rFont val="Century Gothic"/>
      </rPr>
      <t xml:space="preserve"> worksheet. Ungroup the worksheets, and then verify that the formatting is applied to all three worksheets.</t>
    </r>
  </si>
  <si>
    <t>9/9</t>
  </si>
  <si>
    <t>Apply a cell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</si>
</sst>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s>
  <fonts count="26"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sz val="11"/>
      <color theme="0"/>
      <name val="Calibri"/>
      <family val="2"/>
      <scheme val="minor"/>
    </font>
    <font>
      <sz val="10"/>
      <name val="Arial"/>
      <family val="2"/>
    </font>
    <font>
      <sz val="10"/>
      <color theme="0"/>
      <name val="Century Gothic"/>
      <family val="2"/>
    </font>
    <font>
      <b/>
      <sz val="10"/>
      <color theme="0"/>
      <name val="Century Gothic"/>
      <family val="2"/>
    </font>
    <font>
      <sz val="10"/>
      <name val="Century Gothic"/>
      <family val="2"/>
    </font>
    <font>
      <sz val="28"/>
      <color rgb="FF0070C0"/>
      <name val="Century Gothic"/>
      <family val="2"/>
    </font>
    <font>
      <sz val="10"/>
      <color rgb="FF0070C0"/>
      <name val="Century Gothic"/>
      <family val="2"/>
    </font>
    <font>
      <sz val="11"/>
      <color rgb="FF000000"/>
      <name val="Century Gothic"/>
      <family val="2"/>
    </font>
    <font>
      <sz val="11"/>
      <color rgb="FF4B4C4C"/>
      <name val="Century Gothic"/>
      <family val="2"/>
    </font>
    <font>
      <i/>
      <sz val="10"/>
      <color rgb="FFCC6600"/>
      <name val="Century Gothic"/>
      <family val="2"/>
    </font>
    <font>
      <i/>
      <sz val="10"/>
      <name val="Century Gothic"/>
      <family val="2"/>
    </font>
    <font>
      <b/>
      <sz val="18"/>
      <color theme="3"/>
      <name val="Calibri Light"/>
      <family val="2"/>
      <scheme val="major"/>
    </font>
    <font>
      <sz val="11"/>
      <color theme="1"/>
      <name val="Calibri"/>
      <family val="2"/>
      <scheme val="minor"/>
    </font>
    <font>
      <sz val="11"/>
      <color theme="10"/>
      <name val="Calibri"/>
      <family val="2"/>
      <u/>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0">
    <fill>
      <patternFill patternType="none"/>
    </fill>
    <fill>
      <patternFill patternType="gray125"/>
    </fill>
    <fill>
      <patternFill patternType="solid">
        <fgColor theme="4"/>
      </patternFill>
    </fill>
    <fill>
      <patternFill patternType="solid">
        <fgColor rgb="FFE34601"/>
        <bgColor indexed="64"/>
      </patternFill>
    </fill>
    <fill>
      <patternFill patternType="solid">
        <fgColor theme="0"/>
        <bgColor indexed="64"/>
      </patternFill>
    </fill>
    <fill>
      <patternFill patternType="solid">
        <fgColor theme="0"/>
        <bgColor theme="0"/>
      </patternFill>
    </fill>
    <fill>
      <patternFill patternType="solid">
        <fgColor theme="0" tint="-0.14999847407452621"/>
        <bgColor indexed="64"/>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thin">
        <color rgb="FFE34601"/>
      </bottom>
      <diagonal/>
    </border>
    <border>
      <left/>
      <right style="thick">
        <color rgb="FF93A5B2"/>
      </right>
      <top/>
      <bottom style="thin">
        <color rgb="FFE34601"/>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style="thin">
        <color theme="4"/>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style="thin">
        <color theme="4"/>
      </right>
      <top/>
      <bottom style="thin">
        <color theme="4"/>
      </bottom>
      <diagonal/>
    </border>
    <border>
      <left/>
      <right/>
      <top style="thin">
        <color theme="4"/>
      </top>
      <bottom/>
      <diagonal/>
    </border>
    <border>
      <left style="thin">
        <color theme="4"/>
      </left>
      <right/>
      <top/>
      <bottom style="thick">
        <color theme="4" tint="0.499984740745262"/>
      </bottom>
      <diagonal/>
    </border>
    <border>
      <left/>
      <right/>
      <top/>
      <bottom style="thin">
        <color theme="4"/>
      </bottom>
      <diagonal/>
    </border>
    <border>
      <left style="thin">
        <color theme="4"/>
      </left>
      <right/>
      <top/>
      <bottom style="thick">
        <color theme="4"/>
      </bottom>
      <diagonal/>
    </border>
    <border>
      <left/>
      <right/>
      <top/>
      <bottom style="thick">
        <color rgb="FF93A5B2"/>
      </bottom>
      <diagonal/>
    </border>
    <border>
      <left/>
      <right/>
      <top style="thick">
        <color rgb="FF93A5B2"/>
      </top>
      <bottom/>
      <diagonal/>
    </border>
  </borders>
  <cellStyleXfs count="12">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0" borderId="0"/>
    <xf numFmtId="0" fontId="9" fillId="4" borderId="0">
      <alignment vertical="top" wrapText="1"/>
    </xf>
    <xf numFmtId="0" fontId="11" fillId="4" borderId="0">
      <alignment vertical="top" wrapText="1"/>
    </xf>
    <xf numFmtId="43" fontId="16" fillId="0" borderId="0" applyFont="0" applyFill="0" applyBorder="0" applyAlignment="0" applyProtection="0"/>
    <xf numFmtId="44" fontId="16" fillId="0" borderId="0" applyFont="0" applyFill="0" applyBorder="0" applyAlignment="0" applyProtection="0"/>
    <xf numFmtId="9" fontId="16" fillId="0" borderId="0" applyFont="0" applyFill="0" applyBorder="0" applyAlignment="0" applyProtection="0"/>
    <xf numFmtId="0" fontId="17" fillId="0" borderId="0" applyNumberFormat="0" applyFill="0" applyBorder="0" applyAlignment="0" applyProtection="0"/>
  </cellStyleXfs>
  <cellXfs count="92">
    <xf numFmtId="0" fontId="0" fillId="0" borderId="0" xfId="0"/>
    <xf numFmtId="0" fontId="6" fillId="3" borderId="3" xfId="5" applyFont="1" applyFill="1" applyBorder="1" applyAlignment="1">
      <alignment vertical="center"/>
    </xf>
    <xf numFmtId="0" fontId="7" fillId="3" borderId="3" xfId="5" applyFont="1" applyFill="1" applyBorder="1" applyAlignment="1">
      <alignment vertical="center"/>
    </xf>
    <xf numFmtId="0" fontId="8" fillId="3" borderId="4" xfId="5" applyFont="1" applyFill="1" applyBorder="1" applyAlignment="1">
      <alignment horizontal="left"/>
    </xf>
    <xf numFmtId="0" fontId="5" fillId="0" borderId="0" xfId="5"/>
    <xf numFmtId="0" fontId="8" fillId="0" borderId="0" xfId="5" applyFont="1" applyAlignment="1">
      <alignment vertical="center"/>
    </xf>
    <xf numFmtId="0" fontId="8" fillId="4" borderId="5" xfId="5" applyFont="1" applyFill="1" applyBorder="1" applyAlignment="1">
      <alignment horizontal="left"/>
    </xf>
    <xf numFmtId="0" fontId="8" fillId="4" borderId="0" xfId="5" applyFont="1" applyFill="1" applyAlignment="1">
      <alignment horizontal="left"/>
    </xf>
    <xf numFmtId="0" fontId="9" fillId="4" borderId="0" xfId="6" applyAlignment="1">
      <alignment horizontal="left" vertical="top" wrapText="1"/>
    </xf>
    <xf numFmtId="0" fontId="10" fillId="4" borderId="5" xfId="5" applyFont="1" applyFill="1" applyBorder="1" applyAlignment="1">
      <alignment horizontal="left" wrapText="1"/>
    </xf>
    <xf numFmtId="0" fontId="5" fillId="0" borderId="0" xfId="5" applyAlignment="1">
      <alignment wrapText="1"/>
    </xf>
    <xf numFmtId="0" fontId="12" fillId="4" borderId="0" xfId="7" applyFont="1" applyAlignment="1">
      <alignment horizontal="left" vertical="top" wrapText="1"/>
    </xf>
    <xf numFmtId="0" fontId="8" fillId="4" borderId="0" xfId="5" applyFont="1" applyFill="1" applyAlignment="1">
      <alignment horizontal="right"/>
    </xf>
    <xf numFmtId="0" fontId="13" fillId="5" borderId="6" xfId="5" applyFont="1" applyFill="1" applyBorder="1" applyAlignment="1">
      <alignment horizontal="left"/>
    </xf>
    <xf numFmtId="9" fontId="3" fillId="4" borderId="2" xfId="10" applyFont="1" applyFill="1" applyBorder="1"/>
    <xf numFmtId="0" fontId="4" fillId="2" borderId="9" xfId="4" applyBorder="1"/>
    <xf numFmtId="0" fontId="4" fillId="2" borderId="10" xfId="4" applyBorder="1"/>
    <xf numFmtId="0" fontId="0" fillId="4" borderId="11" xfId="0" applyFill="1" applyBorder="1" applyAlignment="1">
      <alignment vertical="center"/>
    </xf>
    <xf numFmtId="0" fontId="0" fillId="4" borderId="12" xfId="0" applyFill="1" applyBorder="1"/>
    <xf numFmtId="0" fontId="0" fillId="4" borderId="12" xfId="0" applyFill="1" applyBorder="1" applyAlignment="1">
      <alignment wrapText="1"/>
    </xf>
    <xf numFmtId="0" fontId="0" fillId="4" borderId="13" xfId="0" applyFill="1" applyBorder="1" applyAlignment="1">
      <alignment vertical="center"/>
    </xf>
    <xf numFmtId="0" fontId="0" fillId="4" borderId="14" xfId="0" applyFill="1" applyBorder="1" applyAlignment="1">
      <alignment wrapText="1"/>
    </xf>
    <xf numFmtId="0" fontId="0" fillId="4" borderId="15" xfId="0" applyFill="1" applyBorder="1"/>
    <xf numFmtId="0" fontId="0" fillId="4" borderId="10" xfId="0" applyFill="1" applyBorder="1"/>
    <xf numFmtId="0" fontId="0" fillId="4" borderId="0" xfId="0" applyFill="1" applyBorder="1"/>
    <xf numFmtId="0" fontId="0" fillId="4" borderId="11" xfId="0" applyFill="1" applyBorder="1"/>
    <xf numFmtId="0" fontId="4" fillId="2" borderId="11" xfId="4" applyBorder="1"/>
    <xf numFmtId="0" fontId="4" fillId="2" borderId="0" xfId="4" applyBorder="1"/>
    <xf numFmtId="0" fontId="4" fillId="2" borderId="0" xfId="4" applyBorder="1" applyAlignment="1">
      <alignment horizontal="center"/>
    </xf>
    <xf numFmtId="164" fontId="0" fillId="4" borderId="0" xfId="9" applyNumberFormat="1" applyFont="1" applyFill="1" applyBorder="1"/>
    <xf numFmtId="9" fontId="0" fillId="4" borderId="0" xfId="10" applyFont="1" applyFill="1" applyBorder="1"/>
    <xf numFmtId="0" fontId="0" fillId="6" borderId="0" xfId="0" applyFill="1" applyBorder="1"/>
    <xf numFmtId="0" fontId="0" fillId="6" borderId="12" xfId="0" applyFill="1" applyBorder="1"/>
    <xf numFmtId="165" fontId="0" fillId="4" borderId="0" xfId="8" applyNumberFormat="1" applyFont="1" applyFill="1" applyBorder="1"/>
    <xf numFmtId="0" fontId="3" fillId="4" borderId="16" xfId="3" applyFill="1" applyBorder="1"/>
    <xf numFmtId="0" fontId="3" fillId="4" borderId="2" xfId="3" applyFill="1" applyBorder="1"/>
    <xf numFmtId="43" fontId="0" fillId="4" borderId="12" xfId="0" applyNumberFormat="1" applyFill="1" applyBorder="1"/>
    <xf numFmtId="0" fontId="0" fillId="6" borderId="11" xfId="0" applyFill="1" applyBorder="1"/>
    <xf numFmtId="165" fontId="0" fillId="6" borderId="0" xfId="8" applyNumberFormat="1" applyFont="1" applyFill="1" applyBorder="1"/>
    <xf numFmtId="9" fontId="0" fillId="6" borderId="0" xfId="10" applyFont="1" applyFill="1" applyBorder="1"/>
    <xf numFmtId="0" fontId="0" fillId="6" borderId="13" xfId="0" applyFill="1" applyBorder="1"/>
    <xf numFmtId="164" fontId="0" fillId="6" borderId="17" xfId="9" applyNumberFormat="1" applyFont="1" applyFill="1" applyBorder="1"/>
    <xf numFmtId="9" fontId="0" fillId="6" borderId="17" xfId="10" applyFont="1" applyFill="1" applyBorder="1"/>
    <xf numFmtId="0" fontId="0" fillId="4" borderId="17" xfId="0" applyFill="1" applyBorder="1"/>
    <xf numFmtId="0" fontId="0" fillId="4" borderId="14" xfId="0" applyFill="1" applyBorder="1"/>
    <xf numFmtId="0" fontId="0" fillId="0" borderId="0" xfId="0" applyFill="1"/>
    <xf numFmtId="44" fontId="0" fillId="4" borderId="0" xfId="0" applyNumberFormat="1" applyFill="1" applyBorder="1"/>
    <xf numFmtId="9" fontId="0" fillId="6" borderId="0" xfId="8" applyNumberFormat="1" applyFont="1" applyFill="1" applyBorder="1"/>
    <xf numFmtId="44" fontId="0" fillId="4" borderId="17" xfId="0" applyNumberFormat="1" applyFill="1" applyBorder="1"/>
    <xf numFmtId="44" fontId="0" fillId="0" borderId="0" xfId="0" applyNumberFormat="1" applyFill="1"/>
    <xf numFmtId="166" fontId="0" fillId="4" borderId="0" xfId="10" applyNumberFormat="1" applyFont="1" applyFill="1" applyBorder="1" applyAlignment="1">
      <alignment horizontal="center"/>
    </xf>
    <xf numFmtId="0" fontId="3" fillId="4" borderId="12" xfId="3" applyFill="1" applyBorder="1" applyAlignment="1">
      <alignment horizontal="center"/>
    </xf>
    <xf numFmtId="0" fontId="3" fillId="4" borderId="2" xfId="3" applyFill="1" applyBorder="1" applyAlignment="1">
      <alignment horizontal="center"/>
    </xf>
    <xf numFmtId="166" fontId="0" fillId="6" borderId="0" xfId="10" applyNumberFormat="1" applyFont="1" applyFill="1" applyBorder="1" applyAlignment="1">
      <alignment horizontal="center"/>
    </xf>
    <xf numFmtId="164" fontId="0" fillId="6" borderId="0" xfId="9" applyNumberFormat="1" applyFont="1" applyFill="1" applyBorder="1"/>
    <xf numFmtId="0" fontId="0" fillId="4" borderId="11" xfId="0" applyFill="1" applyBorder="1" applyAlignment="1">
      <alignment horizontal="right"/>
    </xf>
    <xf numFmtId="0" fontId="0" fillId="4" borderId="13" xfId="0" applyFill="1" applyBorder="1"/>
    <xf numFmtId="0" fontId="14" fillId="4" borderId="0" xfId="5" applyFont="1" applyFill="1" applyAlignment="1">
      <alignment horizontal="center" vertical="center" wrapText="1"/>
    </xf>
    <xf numFmtId="0" fontId="14" fillId="4" borderId="5" xfId="5" applyFont="1" applyFill="1" applyBorder="1" applyAlignment="1">
      <alignment horizontal="center" vertical="center" wrapText="1"/>
    </xf>
    <xf numFmtId="0" fontId="14" fillId="4" borderId="7" xfId="5" applyFont="1" applyFill="1" applyBorder="1" applyAlignment="1">
      <alignment horizontal="center" vertical="center" wrapText="1"/>
    </xf>
    <xf numFmtId="0" fontId="14" fillId="4" borderId="8" xfId="5" applyFont="1" applyFill="1" applyBorder="1" applyAlignment="1">
      <alignment horizontal="center" vertical="center" wrapText="1"/>
    </xf>
    <xf numFmtId="0" fontId="15" fillId="4" borderId="9" xfId="1" applyFont="1" applyFill="1" applyBorder="1"/>
    <xf numFmtId="0" fontId="15" fillId="4" borderId="15" xfId="1" applyFont="1" applyFill="1" applyBorder="1"/>
    <xf numFmtId="0" fontId="2" fillId="0" borderId="18" xfId="2" applyBorder="1"/>
    <xf numFmtId="0" fontId="2" fillId="0" borderId="1" xfId="2" applyBorder="1"/>
    <xf numFmtId="0" fontId="4" fillId="2" borderId="0" xfId="4" applyBorder="1" applyAlignment="1">
      <alignment horizontal="center"/>
    </xf>
    <xf numFmtId="0" fontId="4" fillId="2" borderId="12" xfId="4" applyBorder="1" applyAlignment="1">
      <alignment horizontal="center"/>
    </xf>
    <xf numFmtId="0" fontId="17" fillId="4" borderId="12" xfId="11" applyFill="1" applyBorder="1"/>
    <xf numFmtId="164" fontId="0" fillId="6" borderId="0" xfId="8" applyNumberFormat="1" applyFont="1" applyFill="1" applyBorder="1"/>
    <xf numFmtId="164" fontId="0" fillId="4" borderId="0" xfId="9" applyNumberFormat="1" applyFont="1" applyFill="1"/>
    <xf numFmtId="165" fontId="0" fillId="4" borderId="0" xfId="8" applyNumberFormat="1" applyFont="1" applyFill="1"/>
    <xf numFmtId="0" fontId="3" fillId="4" borderId="2" xfId="3" applyFill="1"/>
    <xf numFmtId="165" fontId="0" fillId="6" borderId="0" xfId="8" applyNumberFormat="1" applyFont="1" applyFill="1"/>
    <xf numFmtId="164" fontId="0" fillId="6" borderId="0" xfId="9" applyNumberFormat="1" applyFont="1" applyFill="1"/>
    <xf numFmtId="0" fontId="3" fillId="4" borderId="2" xfId="3" applyFill="1" applyAlignment="1"/>
    <xf numFmtId="9" fontId="0" fillId="6" borderId="17" xfId="9" applyNumberFormat="1" applyFont="1" applyFill="1" applyBorder="1"/>
    <xf numFmtId="0" fontId="2" fillId="0" borderId="1" xfId="2"/>
    <xf fontId="18" fillId="7" borderId="0" xfId="0" applyFont="1" applyFill="1" applyAlignment="1">
      <alignment vertical="top" horizontal="left"/>
    </xf>
    <xf fontId="18" fillId="8" borderId="0" xfId="0" applyFont="1" applyFill="1" applyAlignment="1">
      <alignment vertical="top" horizontal="left"/>
    </xf>
    <xf fontId="18" fillId="9" borderId="0" xfId="0" applyFont="1" applyFill="1" applyAlignment="1">
      <alignment vertical="top" horizontal="left"/>
    </xf>
    <xf fontId="21" fillId="7" borderId="0" xfId="0" applyFont="1" applyFill="1" applyAlignment="1">
      <alignment vertical="top" horizontal="left"/>
    </xf>
    <xf fontId="22" fillId="9" borderId="0" xfId="0" applyFont="1" applyFill="1" applyAlignment="1">
      <alignment vertical="bottom" horizontal="left"/>
    </xf>
    <xf fontId="23" fillId="7" borderId="0" xfId="0" applyFont="1" applyFill="1" applyAlignment="1">
      <alignment vertical="top" horizontal="left"/>
    </xf>
    <xf fontId="24" fillId="7" borderId="0" xfId="0" applyFont="1" applyFill="1" applyAlignment="1">
      <alignment vertical="bottom" horizontal="left"/>
    </xf>
    <xf fontId="18" fillId="7" borderId="19" xfId="0" applyFont="1" applyFill="1" applyBorder="1" applyAlignment="1">
      <alignment vertical="top" horizontal="left"/>
    </xf>
    <xf fontId="18" fillId="7" borderId="20" xfId="0" applyFont="1" applyFill="1" applyBorder="1" applyAlignment="1">
      <alignment vertical="top" horizontal="left"/>
    </xf>
    <xf fontId="19" fillId="7" borderId="0" xfId="0" applyFont="1" applyFill="1" applyAlignment="1">
      <alignment vertical="top" horizontal="right"/>
    </xf>
    <xf fontId="18" fillId="7" borderId="0" xfId="0" applyFont="1" applyFill="1" applyAlignment="1">
      <alignment vertical="top" horizontal="left" readingOrder="1" wrapText="1"/>
    </xf>
    <xf fontId="18" fillId="7" borderId="0" xfId="0" applyFont="1" applyFill="1" applyAlignment="1">
      <alignment vertical="top" horizontal="left" readingOrder="1" wrapText="1"/>
    </xf>
    <xf fontId="25" fillId="7" borderId="0" xfId="0" applyFont="1" applyFill="1" applyAlignment="1">
      <alignment vertical="top" horizontal="left" readingOrder="1" wrapText="1"/>
    </xf>
    <xf fontId="20" fillId="7" borderId="0" xfId="0" applyFont="1" applyFill="1" applyAlignment="1">
      <alignment vertical="top" horizontal="right"/>
    </xf>
    <xf fontId="20" fillId="7" borderId="0" xfId="0" applyFont="1" applyFill="1" applyAlignment="1">
      <alignment vertical="top" horizontal="left" readingOrder="1" wrapText="1"/>
    </xf>
  </cellXfs>
  <cellStyles count="12">
    <cellStyle name="Accent1" xfId="4" builtinId="29"/>
    <cellStyle name="Comma" xfId="8" builtinId="3"/>
    <cellStyle name="Currency" xfId="9" builtinId="4"/>
    <cellStyle name="Heading 1" xfId="2" builtinId="16"/>
    <cellStyle name="Heading 2" xfId="3" builtinId="17"/>
    <cellStyle name="Hyperlink" xfId="11" builtinId="8"/>
    <cellStyle name="Normal" xfId="0" builtinId="0"/>
    <cellStyle name="Normal 2 2" xfId="5" xr:uid="{00000000-0005-0000-0000-000007000000}"/>
    <cellStyle name="Percent" xfId="10" builtinId="5"/>
    <cellStyle name="Student Name" xfId="6" xr:uid="{00000000-0005-0000-0000-000009000000}"/>
    <cellStyle name="Submission" xfId="7" xr:uid="{00000000-0005-0000-0000-00000A00000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theme" Target="theme/theme1.xml" />
  <Relationship Id="rId3" Type="http://schemas.openxmlformats.org/officeDocument/2006/relationships/worksheet" Target="worksheets/sheet3.xml" />
  <Relationship Id="rId7" Type="http://schemas.openxmlformats.org/officeDocument/2006/relationships/externalLink" Target="externalLinks/externalLink1.xml" />
  <Relationship Id="rId12" Type="http://schemas.openxmlformats.org/officeDocument/2006/relationships/customXml" Target="../customXml/item1.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calcChain" Target="calcChain.xml" />
  <Relationship Id="rId5" Type="http://schemas.openxmlformats.org/officeDocument/2006/relationships/worksheet" Target="worksheets/sheet5.xml" />
  <Relationship Id="rId10" Type="http://schemas.openxmlformats.org/officeDocument/2006/relationships/sharedStrings" Target="sharedStrings.xml" />
  <Relationship Id="rId4" Type="http://schemas.openxmlformats.org/officeDocument/2006/relationships/worksheet" Target="worksheets/sheet4.xml" />
  <Relationship Id="rId9" Type="http://schemas.openxmlformats.org/officeDocument/2006/relationships/styles" Target="styles.xml" />
  <Relationship Id="rId13" Type="http://schemas.openxmlformats.org/officeDocument/2006/relationships/worksheet" Target="worksheets/sheet7.xml" />
</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&#65279;<?xml version="1.0" encoding="utf-8" standalone="yes"?>
<Relationships xmlns="http://schemas.openxmlformats.org/package/2006/relationships">
  <Relationship Id="rId1" Type="http://schemas.openxmlformats.org/officeDocument/2006/relationships/image" Target="../media/image4.png" />
  <Relationship Id="rId2" Type="http://schemas.openxmlformats.org/officeDocument/2006/relationships/image" Target="../media/image5.png" />
  <Relationship Id="rId3" Type="http://schemas.openxmlformats.org/officeDocument/2006/relationships/image" Target="../media/image6.png" />
</Relationships>
</file>

<file path=xl/drawings/drawing1.xml><?xml version="1.0" encoding="utf-8"?>
<xdr:wsDr xmlns:xdr="http://schemas.openxmlformats.org/drawingml/2006/spreadsheetDrawing" xmlns:a="http://schemas.openxmlformats.org/drawingml/2006/main">
  <xdr:twoCellAnchor>
    <xdr:from>
      <xdr:col>1</xdr:col>
      <xdr:colOff>4346777</xdr:colOff>
      <xdr:row>0</xdr:row>
      <xdr:rowOff>0</xdr:rowOff>
    </xdr:from>
    <xdr:to>
      <xdr:col>3</xdr:col>
      <xdr:colOff>0</xdr:colOff>
      <xdr:row>1</xdr:row>
      <xdr:rowOff>7640</xdr:rowOff>
    </xdr:to>
    <xdr:pic>
      <xdr:nvPicPr>
        <xdr:cNvPr id="2" name="Picture 1" descr="SAM logo" title="SAM logo">
          <a:extLst>
            <a:ext uri="{FF2B5EF4-FFF2-40B4-BE49-F238E27FC236}">
              <a16:creationId xmlns:a16="http://schemas.microsoft.com/office/drawing/2014/main" id="{7D718778-EA72-473A-BEF9-A59A0A558E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41137" y="0"/>
          <a:ext cx="1787323" cy="411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19050</xdr:colOff>
      <xdr:row>0</xdr:row>
      <xdr:rowOff>0</xdr:rowOff>
    </xdr:from>
    <xdr:to>
      <xdr:col>7</xdr:col>
      <xdr:colOff>1857375</xdr:colOff>
      <xdr:row>4</xdr:row>
      <xdr:rowOff>191574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71975" y="0"/>
          <a:ext cx="1838325" cy="11345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19051</xdr:colOff>
      <xdr:row>0</xdr:row>
      <xdr:rowOff>1</xdr:rowOff>
    </xdr:from>
    <xdr:to>
      <xdr:col>5</xdr:col>
      <xdr:colOff>1330896</xdr:colOff>
      <xdr:row>3</xdr:row>
      <xdr:rowOff>57150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67376" y="1"/>
          <a:ext cx="1311845" cy="8096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9525</xdr:colOff>
      <xdr:row>0</xdr:row>
      <xdr:rowOff>0</xdr:rowOff>
    </xdr:from>
    <xdr:to>
      <xdr:col>5</xdr:col>
      <xdr:colOff>1321370</xdr:colOff>
      <xdr:row>3</xdr:row>
      <xdr:rowOff>57149</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57850" y="0"/>
          <a:ext cx="1311845" cy="8096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0</xdr:row>
      <xdr:rowOff>9525</xdr:rowOff>
    </xdr:from>
    <xdr:to>
      <xdr:col>5</xdr:col>
      <xdr:colOff>1311845</xdr:colOff>
      <xdr:row>3</xdr:row>
      <xdr:rowOff>66674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48325" y="9525"/>
          <a:ext cx="1311845" cy="8096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13</xdr:row>
      <xdr:rowOff>17584</xdr:rowOff>
    </xdr:from>
    <xdr:to>
      <xdr:col>1</xdr:col>
      <xdr:colOff>300403</xdr:colOff>
      <xdr:row>13</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37</xdr:row>
      <xdr:rowOff>17584</xdr:rowOff>
    </xdr:from>
    <xdr:to>
      <xdr:col>1</xdr:col>
      <xdr:colOff>300403</xdr:colOff>
      <xdr:row>37</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pport_EX19_EOM5-1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Summary"/>
    </sheetNames>
    <sheetDataSet>
      <sheetData sheetId="0"/>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Support_EX19_EOM5-1_2021.xlsx" TargetMode="External"/><Relationship Id="rId2" Type="http://schemas.openxmlformats.org/officeDocument/2006/relationships/hyperlink" Target="mailto:info@lewellen.example.net" TargetMode="External"/><Relationship Id="rId1" Type="http://schemas.openxmlformats.org/officeDocument/2006/relationships/hyperlink" Target="http://www.lewellen.example.ne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&#65279;<?xml version="1.0" encoding="utf-8" standalone="yes"?>
<Relationships xmlns="http://schemas.openxmlformats.org/package/2006/relationships">
  <Relationship Id="rId1" Type="http://schemas.openxmlformats.org/officeDocument/2006/relationships/drawing" Target="../drawings/drawing6.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E1" sqref="E1"/>
    </sheetView>
  </sheetViews>
  <sheetFormatPr defaultColWidth="11.42578125" defaultRowHeight="12.75" x14ac:dyDescent="0.2"/>
  <cols>
    <col min="1" max="1" width="8.7109375" style="4" customWidth="1"/>
    <col min="2" max="2" width="85.7109375" style="4" customWidth="1"/>
    <col min="3" max="3" width="3.7109375" style="4" customWidth="1"/>
    <col min="4" max="16384" width="11.42578125" style="4"/>
  </cols>
  <sheetData>
    <row r="1" spans="1:3" ht="32.25" customHeight="1" x14ac:dyDescent="0.25">
      <c r="A1" s="1"/>
      <c r="B1" s="2" t="s">
        <v>62</v>
      </c>
      <c r="C1" s="3"/>
    </row>
    <row r="2" spans="1:3" ht="5.0999999999999996" customHeight="1" x14ac:dyDescent="0.25">
      <c r="A2" s="5"/>
      <c r="C2" s="6"/>
    </row>
    <row r="3" spans="1:3" s="10" customFormat="1" ht="34.5" customHeight="1" x14ac:dyDescent="0.25">
      <c r="A3" s="7"/>
      <c r="B3" s="8" t="s">
        <v>3</v>
      </c>
      <c r="C3" s="9"/>
    </row>
    <row r="4" spans="1:3" ht="16.5" x14ac:dyDescent="0.25">
      <c r="A4" s="7"/>
      <c r="B4" s="11" t="s">
        <v>4</v>
      </c>
      <c r="C4" s="6"/>
    </row>
    <row r="5" spans="1:3" ht="15.75" customHeight="1" x14ac:dyDescent="0.25">
      <c r="A5" s="7"/>
      <c r="B5" s="7"/>
      <c r="C5" s="6"/>
    </row>
    <row r="6" spans="1:3" ht="13.5" x14ac:dyDescent="0.25">
      <c r="A6" s="12" t="s">
        <v>0</v>
      </c>
      <c r="B6" s="13" t="s">
        <v>1</v>
      </c>
      <c r="C6" s="6"/>
    </row>
    <row r="7" spans="1:3" ht="13.5" x14ac:dyDescent="0.25">
      <c r="A7" s="7"/>
      <c r="B7" s="7"/>
      <c r="C7" s="6"/>
    </row>
    <row r="8" spans="1:3" x14ac:dyDescent="0.2">
      <c r="A8" s="57" t="s">
        <v>2</v>
      </c>
      <c r="B8" s="57"/>
      <c r="C8" s="58"/>
    </row>
    <row r="9" spans="1:3" x14ac:dyDescent="0.2">
      <c r="A9" s="57"/>
      <c r="B9" s="57"/>
      <c r="C9" s="58"/>
    </row>
    <row r="10" spans="1:3" ht="13.5" thickBot="1" x14ac:dyDescent="0.25">
      <c r="A10" s="59"/>
      <c r="B10" s="59"/>
      <c r="C10" s="60"/>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592c54b2-590e-453d-925a-51ae97fdc5ac"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29"/>
  <sheetViews>
    <sheetView tabSelected="0" workbookViewId="0">
      <selection activeCell="M18" sqref="M18"/>
    </sheetView>
  </sheetViews>
  <sheetFormatPr defaultRowHeight="15" x14ac:dyDescent="0.25"/>
  <cols>
    <col min="1" max="1" width="2.85546875" customWidth="1"/>
    <col min="2" max="2" width="25.5703125" bestFit="1" customWidth="1"/>
    <col min="3" max="3" width="9.85546875" bestFit="1" customWidth="1"/>
    <col min="4" max="4" width="12.140625" bestFit="1" customWidth="1"/>
    <col min="5" max="5" width="9.85546875" bestFit="1" customWidth="1"/>
    <col min="6" max="6" width="21.42578125" bestFit="1" customWidth="1"/>
    <col min="7" max="7" width="3" customWidth="1"/>
    <col min="8" max="8" width="28.140625" bestFit="1" customWidth="1"/>
  </cols>
  <sheetData>
    <row r="1" spans="2:10" ht="23.25" x14ac:dyDescent="0.35">
      <c r="B1" s="61" t="s">
        <v>5</v>
      </c>
      <c r="C1" s="62"/>
      <c r="D1" s="62"/>
      <c r="E1" s="62"/>
      <c r="F1" s="62"/>
      <c r="G1" s="22"/>
      <c r="H1" s="23"/>
      <c r="I1" s="45"/>
      <c r="J1" s="45"/>
    </row>
    <row r="2" spans="2:10" ht="20.25" thickBot="1" x14ac:dyDescent="0.35">
      <c r="B2" s="63" t="s">
        <v>8</v>
      </c>
      <c r="C2" s="64"/>
      <c r="D2" s="64"/>
      <c r="E2" s="64"/>
      <c r="F2" s="64"/>
      <c r="G2" s="24"/>
      <c r="H2" s="18"/>
      <c r="I2" s="45"/>
      <c r="J2" s="45"/>
    </row>
    <row r="3" spans="2:10" ht="15.75" thickTop="1" x14ac:dyDescent="0.25">
      <c r="B3" s="25"/>
      <c r="C3" s="24"/>
      <c r="D3" s="24"/>
      <c r="E3" s="24"/>
      <c r="F3" s="24"/>
      <c r="G3" s="24"/>
      <c r="H3" s="18"/>
      <c r="I3" s="45"/>
      <c r="J3" s="45"/>
    </row>
    <row r="4" spans="2:10" x14ac:dyDescent="0.25">
      <c r="B4" s="25" t="s">
        <v>6</v>
      </c>
      <c r="C4" s="24"/>
      <c r="D4" s="24"/>
      <c r="E4" s="24"/>
      <c r="F4" s="24"/>
      <c r="G4" s="24"/>
      <c r="H4" s="18"/>
      <c r="I4" s="45"/>
      <c r="J4" s="45"/>
    </row>
    <row r="5" spans="2:10" ht="18" customHeight="1" x14ac:dyDescent="0.25">
      <c r="B5" s="26" t="s">
        <v>27</v>
      </c>
      <c r="C5" s="27" t="s">
        <v>9</v>
      </c>
      <c r="D5" s="27" t="s">
        <v>10</v>
      </c>
      <c r="E5" s="27" t="s">
        <v>11</v>
      </c>
      <c r="F5" s="27" t="s">
        <v>12</v>
      </c>
      <c r="G5" s="24"/>
      <c r="H5" s="18"/>
      <c r="I5" s="45"/>
      <c r="J5" s="45"/>
    </row>
    <row r="6" spans="2:10" ht="18" customHeight="1" x14ac:dyDescent="0.3">
      <c r="B6" s="25" t="s">
        <v>33</v>
      </c>
      <c r="C6" s="69">
        <v>579075</v>
      </c>
      <c r="D6" s="29">
        <v>583888</v>
      </c>
      <c r="E6" s="29">
        <f>SUM(Charlotte:Milwaukee!C6)</f>
        <v>591729</v>
      </c>
      <c r="F6" s="50">
        <f>(E6/D6)-1</f>
        <v>1.3428945277176529E-2</v>
      </c>
      <c r="G6" s="24"/>
      <c r="H6" s="51" t="s">
        <v>13</v>
      </c>
      <c r="I6" s="45"/>
      <c r="J6" s="45"/>
    </row>
    <row r="7" spans="2:10" ht="18" customHeight="1" x14ac:dyDescent="0.25">
      <c r="B7" s="25" t="s">
        <v>18</v>
      </c>
      <c r="C7" s="70">
        <v>162890</v>
      </c>
      <c r="D7" s="33">
        <v>165135</v>
      </c>
      <c r="E7" s="29">
        <f>SUM(Charlotte:Milwaukee!C7)</f>
        <v>163653</v>
      </c>
      <c r="F7" s="50">
        <f>(E7/D7)-1</f>
        <v>-8.974475429194273E-3</v>
      </c>
      <c r="G7" s="24"/>
      <c r="H7" s="67" t="s">
        <v>14</v>
      </c>
      <c r="I7" s="45"/>
      <c r="J7" s="45"/>
    </row>
    <row r="8" spans="2:10" ht="18" customHeight="1" thickBot="1" x14ac:dyDescent="0.35">
      <c r="B8" s="34" t="s">
        <v>23</v>
      </c>
      <c r="C8" s="71"/>
      <c r="D8" s="35"/>
      <c r="E8" s="35"/>
      <c r="F8" s="52"/>
      <c r="G8" s="24"/>
      <c r="H8" s="67" t="s">
        <v>15</v>
      </c>
      <c r="I8" s="45"/>
      <c r="J8" s="45"/>
    </row>
    <row r="9" spans="2:10" ht="18" customHeight="1" thickTop="1" x14ac:dyDescent="0.25">
      <c r="B9" s="25" t="s">
        <v>24</v>
      </c>
      <c r="C9" s="70">
        <v>143000</v>
      </c>
      <c r="D9" s="33">
        <v>143500</v>
      </c>
      <c r="E9" s="29">
        <f>SUM(Charlotte:Milwaukee!C9)</f>
        <v>140445</v>
      </c>
      <c r="F9" s="50">
        <f t="shared" ref="F9:F11" si="0">(E9/D9)-1</f>
        <v>-2.1289198606271764E-2</v>
      </c>
      <c r="G9" s="24"/>
      <c r="H9" s="67" t="s">
        <v>16</v>
      </c>
      <c r="I9" s="45"/>
      <c r="J9" s="45"/>
    </row>
    <row r="10" spans="2:10" ht="18" customHeight="1" x14ac:dyDescent="0.25">
      <c r="B10" s="25" t="s">
        <v>25</v>
      </c>
      <c r="C10" s="70">
        <v>69780</v>
      </c>
      <c r="D10" s="33">
        <v>72526</v>
      </c>
      <c r="E10" s="29">
        <f>SUM(Charlotte:Milwaukee!C10)</f>
        <v>73096</v>
      </c>
      <c r="F10" s="50">
        <f t="shared" si="0"/>
        <v>7.8592504756915815E-3</v>
      </c>
      <c r="G10" s="24"/>
      <c r="H10" s="67" t="s">
        <v>17</v>
      </c>
      <c r="I10" s="45"/>
      <c r="J10" s="45"/>
    </row>
    <row r="11" spans="2:10" ht="18" customHeight="1" x14ac:dyDescent="0.25">
      <c r="B11" s="25" t="s">
        <v>26</v>
      </c>
      <c r="C11" s="70">
        <v>38025</v>
      </c>
      <c r="D11" s="33">
        <v>38635</v>
      </c>
      <c r="E11" s="29">
        <f>SUM(Charlotte:Milwaukee!C11)</f>
        <v>39657</v>
      </c>
      <c r="F11" s="50">
        <f t="shared" si="0"/>
        <v>2.6452698330529323E-2</v>
      </c>
      <c r="G11" s="24"/>
      <c r="H11" s="18"/>
      <c r="I11" s="45"/>
      <c r="J11" s="45"/>
    </row>
    <row r="12" spans="2:10" ht="18" customHeight="1" thickBot="1" x14ac:dyDescent="0.35">
      <c r="B12" s="34" t="s">
        <v>22</v>
      </c>
      <c r="C12" s="71"/>
      <c r="D12" s="35"/>
      <c r="E12" s="35"/>
      <c r="F12" s="35"/>
      <c r="G12" s="24"/>
      <c r="H12" s="18"/>
      <c r="I12" s="45"/>
      <c r="J12" s="45"/>
    </row>
    <row r="13" spans="2:10" ht="18" customHeight="1" thickTop="1" x14ac:dyDescent="0.25">
      <c r="B13" s="25" t="s">
        <v>20</v>
      </c>
      <c r="C13" s="70">
        <v>50046</v>
      </c>
      <c r="D13" s="33">
        <v>50250</v>
      </c>
      <c r="E13" s="29">
        <f>SUM(Charlotte:Milwaukee!C13)</f>
        <v>53587</v>
      </c>
      <c r="F13" s="50">
        <f t="shared" ref="F13:F15" si="1">(E13/D13)-1</f>
        <v>6.6407960199005078E-2</v>
      </c>
      <c r="G13" s="24"/>
      <c r="H13" s="18"/>
      <c r="I13" s="45"/>
      <c r="J13" s="45"/>
    </row>
    <row r="14" spans="2:10" ht="18" customHeight="1" x14ac:dyDescent="0.25">
      <c r="B14" s="25" t="s">
        <v>19</v>
      </c>
      <c r="C14" s="70">
        <v>64128</v>
      </c>
      <c r="D14" s="33">
        <v>65655</v>
      </c>
      <c r="E14" s="29">
        <f>SUM(Charlotte:Milwaukee!C14)</f>
        <v>66292</v>
      </c>
      <c r="F14" s="50">
        <f t="shared" si="1"/>
        <v>9.7022313609016475E-3</v>
      </c>
      <c r="G14" s="24"/>
      <c r="H14" s="18"/>
      <c r="I14" s="45"/>
      <c r="J14" s="45"/>
    </row>
    <row r="15" spans="2:10" ht="18" customHeight="1" x14ac:dyDescent="0.25">
      <c r="B15" s="25" t="s">
        <v>21</v>
      </c>
      <c r="C15" s="70">
        <v>41754</v>
      </c>
      <c r="D15" s="33">
        <v>41750</v>
      </c>
      <c r="E15" s="29">
        <f>SUM(Charlotte:Milwaukee!C15)</f>
        <v>42240</v>
      </c>
      <c r="F15" s="50">
        <f t="shared" si="1"/>
        <v>1.1736526946107828E-2</v>
      </c>
      <c r="G15" s="24"/>
      <c r="H15" s="18"/>
      <c r="I15" s="45"/>
      <c r="J15" s="45"/>
    </row>
    <row r="16" spans="2:10" ht="18" customHeight="1" thickBot="1" x14ac:dyDescent="0.35">
      <c r="B16" s="34" t="s">
        <v>7</v>
      </c>
      <c r="C16" s="74"/>
      <c r="D16" s="35"/>
      <c r="E16" s="35"/>
      <c r="F16" s="35"/>
      <c r="G16" s="24"/>
      <c r="H16" s="18"/>
      <c r="I16" s="45"/>
      <c r="J16" s="45"/>
    </row>
    <row r="17" spans="2:10" ht="18" customHeight="1" thickTop="1" x14ac:dyDescent="0.25">
      <c r="B17" s="37" t="s">
        <v>28</v>
      </c>
      <c r="C17" s="72">
        <f>C6-C7</f>
        <v>416185</v>
      </c>
      <c r="D17" s="38">
        <f>D6-D7</f>
        <v>418753</v>
      </c>
      <c r="E17" s="68">
        <f>SUM(Charlotte:Milwaukee!C17)</f>
        <v>428076</v>
      </c>
      <c r="F17" s="53">
        <f t="shared" ref="F17:F19" si="2">(E17/D17)-1</f>
        <v>2.2263721095729494E-2</v>
      </c>
      <c r="G17" s="24"/>
      <c r="H17" s="18"/>
      <c r="I17" s="45"/>
      <c r="J17" s="45"/>
    </row>
    <row r="18" spans="2:10" ht="18" customHeight="1" x14ac:dyDescent="0.25">
      <c r="B18" s="37" t="s">
        <v>29</v>
      </c>
      <c r="C18" s="72">
        <f>SUM(C9:C11)+SUM(C13:C15)</f>
        <v>406733</v>
      </c>
      <c r="D18" s="38">
        <f>SUM(PayrollExp, OpExp)</f>
        <v>412316</v>
      </c>
      <c r="E18" s="68">
        <f>SUM(Charlotte:Milwaukee!C18)</f>
        <v>415317</v>
      </c>
      <c r="F18" s="53">
        <f t="shared" si="2"/>
        <v>7.2783981218289551E-3</v>
      </c>
      <c r="G18" s="24"/>
      <c r="H18" s="18"/>
      <c r="I18" s="45"/>
      <c r="J18" s="45"/>
    </row>
    <row r="19" spans="2:10" ht="18" customHeight="1" x14ac:dyDescent="0.25">
      <c r="B19" s="37" t="s">
        <v>30</v>
      </c>
      <c r="C19" s="73">
        <f>C17-C18</f>
        <v>9452</v>
      </c>
      <c r="D19" s="54">
        <f>D17-D18</f>
        <v>6437</v>
      </c>
      <c r="E19" s="54">
        <f>SUM(Charlotte:Milwaukee!C19)</f>
        <v>12759</v>
      </c>
      <c r="F19" s="53">
        <f t="shared" si="2"/>
        <v>0.98213453472114343</v>
      </c>
      <c r="G19" s="24"/>
      <c r="H19" s="18"/>
      <c r="I19" s="45"/>
      <c r="J19" s="45"/>
    </row>
    <row r="20" spans="2:10" x14ac:dyDescent="0.25">
      <c r="B20" s="25"/>
      <c r="C20" s="24"/>
      <c r="D20" s="24"/>
      <c r="E20" s="24"/>
      <c r="F20" s="24"/>
      <c r="G20" s="24"/>
      <c r="H20" s="18"/>
      <c r="I20" s="45"/>
      <c r="J20" s="45"/>
    </row>
    <row r="21" spans="2:10" x14ac:dyDescent="0.25">
      <c r="B21" s="55" t="s">
        <v>60</v>
      </c>
      <c r="C21" s="45" t="s">
        <v>61</v>
      </c>
      <c r="D21" s="24"/>
      <c r="E21" s="24"/>
      <c r="F21" s="24"/>
      <c r="G21" s="24"/>
      <c r="H21" s="18"/>
      <c r="I21" s="45"/>
      <c r="J21" s="45"/>
    </row>
    <row r="22" spans="2:10" x14ac:dyDescent="0.25">
      <c r="B22" s="56"/>
      <c r="C22" s="43"/>
      <c r="D22" s="43"/>
      <c r="E22" s="43"/>
      <c r="F22" s="43"/>
      <c r="G22" s="43"/>
      <c r="H22" s="44"/>
      <c r="I22" s="45"/>
      <c r="J22" s="45"/>
    </row>
    <row r="23" spans="2:10" x14ac:dyDescent="0.25">
      <c r="B23" s="45"/>
      <c r="C23" s="45"/>
      <c r="D23" s="45"/>
      <c r="E23" s="45"/>
      <c r="F23" s="45"/>
      <c r="G23" s="45"/>
      <c r="H23" s="45"/>
      <c r="I23" s="45"/>
      <c r="J23" s="45"/>
    </row>
    <row r="24" spans="2:10" x14ac:dyDescent="0.25">
      <c r="B24" s="45"/>
      <c r="C24" s="45"/>
      <c r="D24" s="45"/>
      <c r="E24" s="45"/>
      <c r="F24" s="45"/>
      <c r="G24" s="45"/>
      <c r="H24" s="45"/>
      <c r="I24" s="45"/>
      <c r="J24" s="45"/>
    </row>
    <row r="25" spans="2:10" x14ac:dyDescent="0.25">
      <c r="B25" s="45"/>
      <c r="C25" s="45"/>
      <c r="D25" s="45"/>
      <c r="E25" s="45"/>
      <c r="F25" s="45"/>
      <c r="G25" s="45"/>
      <c r="H25" s="45"/>
      <c r="I25" s="45"/>
      <c r="J25" s="45"/>
    </row>
    <row r="26" spans="2:10" x14ac:dyDescent="0.25">
      <c r="B26" s="45"/>
      <c r="C26" s="45"/>
      <c r="D26" s="45"/>
      <c r="E26" s="45"/>
      <c r="F26" s="45"/>
      <c r="G26" s="45"/>
      <c r="H26" s="45"/>
      <c r="I26" s="45"/>
      <c r="J26" s="45"/>
    </row>
    <row r="27" spans="2:10" x14ac:dyDescent="0.25">
      <c r="B27" s="45"/>
      <c r="C27" s="45"/>
      <c r="D27" s="45"/>
      <c r="E27" s="45"/>
      <c r="F27" s="45"/>
      <c r="G27" s="45"/>
      <c r="H27" s="45"/>
      <c r="I27" s="45"/>
      <c r="J27" s="45"/>
    </row>
    <row r="28" spans="2:10" x14ac:dyDescent="0.25">
      <c r="B28" s="45"/>
      <c r="C28" s="45"/>
      <c r="D28" s="45"/>
      <c r="E28" s="45"/>
      <c r="F28" s="45"/>
      <c r="G28" s="45"/>
      <c r="H28" s="45"/>
      <c r="I28" s="45"/>
      <c r="J28" s="45"/>
    </row>
    <row r="29" spans="2:10" x14ac:dyDescent="0.25">
      <c r="B29" s="45"/>
      <c r="C29" s="45"/>
      <c r="D29" s="45"/>
      <c r="E29" s="45"/>
      <c r="F29" s="45"/>
      <c r="G29" s="45"/>
      <c r="H29" s="45"/>
      <c r="I29" s="45"/>
      <c r="J29" s="45"/>
    </row>
  </sheetData>
  <mergeCells count="2">
    <mergeCell ref="B1:F1"/>
    <mergeCell ref="B2:F2"/>
  </mergeCells>
  <dataValidations count="1">
    <dataValidation allowBlank="1" error="pavI8MeUFtEyxX2I4tky592c54b2-590e-453d-925a-51ae97fdc5ac" sqref="A1:J29" xr:uid="{00000000-0002-0000-0100-000000000000}"/>
  </dataValidations>
  <hyperlinks>
    <hyperlink ref="H7" r:id="rId1" xr:uid="{3BD5430B-1CD6-452D-A9A7-2ADECE8C1C17}"/>
    <hyperlink ref="H8" r:id="rId2" tooltip="Contact a Lewellen consultant" xr:uid="{BB9193E8-1A5C-4883-AF7B-AA739B68F5B1}"/>
    <hyperlink ref="H9" location="Categories!A1" display="Category list" xr:uid="{A97E8A53-0639-4993-BFA0-EEB81B032617}"/>
    <hyperlink ref="H10" r:id="rId3" xr:uid="{979D4C37-3B33-4867-AE1B-1E7A618E0AE9}"/>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29"/>
  <sheetViews>
    <sheetView workbookViewId="0">
      <selection activeCell="L22" sqref="L22"/>
    </sheetView>
  </sheetViews>
  <sheetFormatPr defaultRowHeight="15" x14ac:dyDescent="0.25"/>
  <cols>
    <col min="1" max="1" width="2.85546875" customWidth="1"/>
    <col min="2" max="2" width="25.5703125" bestFit="1" customWidth="1"/>
    <col min="3" max="3" width="9.85546875" bestFit="1" customWidth="1"/>
    <col min="4" max="4" width="12.140625" bestFit="1" customWidth="1"/>
    <col min="5" max="5" width="3" customWidth="1"/>
    <col min="6" max="6" width="20" customWidth="1"/>
    <col min="7" max="7" width="18.5703125" bestFit="1" customWidth="1"/>
  </cols>
  <sheetData>
    <row r="1" spans="2:8" ht="23.25" x14ac:dyDescent="0.35">
      <c r="B1" s="61" t="s">
        <v>5</v>
      </c>
      <c r="C1" s="62"/>
      <c r="D1" s="62"/>
      <c r="E1" s="22"/>
      <c r="F1" s="22"/>
      <c r="G1" s="23"/>
      <c r="H1" s="45"/>
    </row>
    <row r="2" spans="2:8" ht="20.25" thickBot="1" x14ac:dyDescent="0.35">
      <c r="B2" s="76" t="s">
        <v>8</v>
      </c>
      <c r="C2" s="76"/>
      <c r="D2" s="76"/>
      <c r="E2" s="24"/>
      <c r="F2" s="24"/>
      <c r="G2" s="18"/>
      <c r="H2" s="45"/>
    </row>
    <row r="3" spans="2:8" ht="15.75" thickTop="1" x14ac:dyDescent="0.25">
      <c r="B3" s="25"/>
      <c r="C3" s="24"/>
      <c r="D3" s="24"/>
      <c r="E3" s="24"/>
      <c r="F3" s="24"/>
      <c r="G3" s="18"/>
      <c r="H3" s="45"/>
    </row>
    <row r="4" spans="2:8" x14ac:dyDescent="0.25">
      <c r="B4" s="25" t="s">
        <v>6</v>
      </c>
      <c r="C4" s="24"/>
      <c r="D4" s="24"/>
      <c r="E4" s="24"/>
      <c r="F4" s="24"/>
      <c r="G4" s="18"/>
      <c r="H4" s="45"/>
    </row>
    <row r="5" spans="2:8" ht="18" customHeight="1" x14ac:dyDescent="0.25">
      <c r="B5" s="26" t="s">
        <v>27</v>
      </c>
      <c r="C5" s="27" t="s">
        <v>11</v>
      </c>
      <c r="D5" s="28" t="s">
        <v>59</v>
      </c>
      <c r="E5" s="24"/>
      <c r="F5" s="65" t="s">
        <v>43</v>
      </c>
      <c r="G5" s="66"/>
      <c r="H5" s="45"/>
    </row>
    <row r="6" spans="2:8" ht="18" customHeight="1" x14ac:dyDescent="0.25">
      <c r="B6" s="25" t="s">
        <v>33</v>
      </c>
      <c r="C6" s="29">
        <v>196900</v>
      </c>
      <c r="D6" s="29"/>
      <c r="E6" s="24"/>
      <c r="F6" s="31" t="s">
        <v>42</v>
      </c>
      <c r="G6" s="32" t="s">
        <v>45</v>
      </c>
      <c r="H6" s="45"/>
    </row>
    <row r="7" spans="2:8" ht="18" customHeight="1" x14ac:dyDescent="0.25">
      <c r="B7" s="25" t="s">
        <v>18</v>
      </c>
      <c r="C7" s="33">
        <v>55045</v>
      </c>
      <c r="D7" s="30">
        <f>C7/Revenue</f>
        <v>0.27955815134586082</v>
      </c>
      <c r="E7" s="24"/>
      <c r="F7" s="31" t="s">
        <v>41</v>
      </c>
      <c r="G7" s="32" t="s">
        <v>46</v>
      </c>
      <c r="H7" s="45"/>
    </row>
    <row r="8" spans="2:8" ht="18" customHeight="1" thickBot="1" x14ac:dyDescent="0.35">
      <c r="B8" s="34" t="s">
        <v>23</v>
      </c>
      <c r="C8" s="35"/>
      <c r="D8" s="14"/>
      <c r="E8" s="24"/>
      <c r="F8" s="31"/>
      <c r="G8" s="32" t="s">
        <v>47</v>
      </c>
      <c r="H8" s="45"/>
    </row>
    <row r="9" spans="2:8" ht="18" customHeight="1" thickTop="1" x14ac:dyDescent="0.25">
      <c r="B9" s="25" t="s">
        <v>24</v>
      </c>
      <c r="C9" s="33">
        <v>46667</v>
      </c>
      <c r="D9" s="30">
        <f>C9/Revenue</f>
        <v>0.23700863382427628</v>
      </c>
      <c r="E9" s="24"/>
      <c r="F9" s="31" t="s">
        <v>44</v>
      </c>
      <c r="G9" s="32" t="s">
        <v>48</v>
      </c>
      <c r="H9" s="45"/>
    </row>
    <row r="10" spans="2:8" ht="18" customHeight="1" x14ac:dyDescent="0.25">
      <c r="B10" s="25" t="s">
        <v>25</v>
      </c>
      <c r="C10" s="33">
        <v>24175</v>
      </c>
      <c r="D10" s="30">
        <f>C10/Revenue</f>
        <v>0.12277805992889791</v>
      </c>
      <c r="E10" s="24"/>
      <c r="F10" s="46"/>
      <c r="G10" s="18"/>
      <c r="H10" s="45"/>
    </row>
    <row r="11" spans="2:8" ht="18" customHeight="1" x14ac:dyDescent="0.25">
      <c r="B11" s="25" t="s">
        <v>26</v>
      </c>
      <c r="C11" s="33">
        <v>13030</v>
      </c>
      <c r="D11" s="30">
        <f>C11/Revenue</f>
        <v>6.6175723717623161E-2</v>
      </c>
      <c r="E11" s="24"/>
      <c r="F11" s="33"/>
      <c r="G11" s="36"/>
      <c r="H11" s="45"/>
    </row>
    <row r="12" spans="2:8" ht="18" customHeight="1" thickBot="1" x14ac:dyDescent="0.35">
      <c r="B12" s="34" t="s">
        <v>22</v>
      </c>
      <c r="C12" s="35"/>
      <c r="D12" s="35"/>
      <c r="E12" s="24"/>
      <c r="F12" s="33"/>
      <c r="G12" s="36"/>
      <c r="H12" s="45"/>
    </row>
    <row r="13" spans="2:8" ht="18" customHeight="1" thickTop="1" x14ac:dyDescent="0.25">
      <c r="B13" s="25" t="s">
        <v>20</v>
      </c>
      <c r="C13" s="33">
        <v>17950</v>
      </c>
      <c r="D13" s="30">
        <f>C13/Revenue</f>
        <v>9.1163026917216866E-2</v>
      </c>
      <c r="E13" s="24"/>
      <c r="F13" s="33"/>
      <c r="G13" s="36"/>
      <c r="H13" s="45"/>
    </row>
    <row r="14" spans="2:8" ht="18" customHeight="1" x14ac:dyDescent="0.25">
      <c r="B14" s="25" t="s">
        <v>19</v>
      </c>
      <c r="C14" s="33">
        <v>22035</v>
      </c>
      <c r="D14" s="30">
        <f>C14/Revenue</f>
        <v>0.11190959878110716</v>
      </c>
      <c r="E14" s="24"/>
      <c r="F14" s="33"/>
      <c r="G14" s="36"/>
      <c r="H14" s="45"/>
    </row>
    <row r="15" spans="2:8" ht="18" customHeight="1" x14ac:dyDescent="0.25">
      <c r="B15" s="25" t="s">
        <v>21</v>
      </c>
      <c r="C15" s="33">
        <v>14450</v>
      </c>
      <c r="D15" s="30">
        <f>C15/Revenue</f>
        <v>7.3387506348400203E-2</v>
      </c>
      <c r="E15" s="24"/>
      <c r="F15" s="33"/>
      <c r="G15" s="36"/>
      <c r="H15" s="45"/>
    </row>
    <row r="16" spans="2:8" ht="18" customHeight="1" thickBot="1" x14ac:dyDescent="0.35">
      <c r="B16" s="34" t="s">
        <v>7</v>
      </c>
      <c r="C16" s="35"/>
      <c r="D16" s="35"/>
      <c r="E16" s="24"/>
      <c r="F16" s="33"/>
      <c r="G16" s="36"/>
      <c r="H16" s="45"/>
    </row>
    <row r="17" spans="2:8" ht="18" customHeight="1" thickTop="1" x14ac:dyDescent="0.25">
      <c r="B17" s="37" t="s">
        <v>28</v>
      </c>
      <c r="C17" s="38">
        <f>C6-C7</f>
        <v>141855</v>
      </c>
      <c r="D17" s="47">
        <f>C17/Revenue</f>
        <v>0.72044184865413918</v>
      </c>
      <c r="E17" s="24"/>
      <c r="F17" s="24"/>
      <c r="G17" s="18"/>
      <c r="H17" s="45"/>
    </row>
    <row r="18" spans="2:8" ht="18" customHeight="1" x14ac:dyDescent="0.25">
      <c r="B18" s="37" t="s">
        <v>29</v>
      </c>
      <c r="C18" s="38">
        <f>SUM(C9:C11)+SUM(C13:C15)</f>
        <v>138307</v>
      </c>
      <c r="D18" s="47">
        <f>C18/Revenue</f>
        <v>0.70242254951752159</v>
      </c>
      <c r="E18" s="24"/>
      <c r="F18" s="24"/>
      <c r="G18" s="18"/>
      <c r="H18" s="45"/>
    </row>
    <row r="19" spans="2:8" ht="18" customHeight="1" x14ac:dyDescent="0.25">
      <c r="B19" s="40" t="s">
        <v>30</v>
      </c>
      <c r="C19" s="41">
        <f>C17-C18</f>
        <v>3548</v>
      </c>
      <c r="D19" s="75">
        <f>C19/Revenue</f>
        <v>1.8019299136617574E-2</v>
      </c>
      <c r="E19" s="43"/>
      <c r="F19" s="48"/>
      <c r="G19" s="44"/>
      <c r="H19" s="45"/>
    </row>
    <row r="20" spans="2:8" x14ac:dyDescent="0.25">
      <c r="B20" s="45"/>
      <c r="C20" s="45"/>
      <c r="D20" s="45"/>
      <c r="E20" s="45"/>
      <c r="F20" s="49"/>
      <c r="G20" s="45"/>
      <c r="H20" s="45"/>
    </row>
    <row r="21" spans="2:8" x14ac:dyDescent="0.25">
      <c r="B21" s="45"/>
      <c r="C21" s="45"/>
      <c r="D21" s="45"/>
      <c r="E21" s="45"/>
      <c r="F21" s="49"/>
      <c r="G21" s="45"/>
      <c r="H21" s="45"/>
    </row>
    <row r="22" spans="2:8" x14ac:dyDescent="0.25">
      <c r="B22" s="45"/>
      <c r="C22" s="45"/>
      <c r="D22" s="45"/>
      <c r="E22" s="45"/>
      <c r="F22" s="49"/>
      <c r="G22" s="45"/>
      <c r="H22" s="45"/>
    </row>
    <row r="23" spans="2:8" x14ac:dyDescent="0.25">
      <c r="B23" s="45"/>
      <c r="C23" s="45"/>
      <c r="D23" s="45"/>
      <c r="E23" s="45"/>
      <c r="F23" s="49"/>
      <c r="G23" s="45"/>
      <c r="H23" s="45"/>
    </row>
    <row r="24" spans="2:8" x14ac:dyDescent="0.25">
      <c r="B24" s="45"/>
      <c r="C24" s="45"/>
      <c r="D24" s="45"/>
      <c r="E24" s="45"/>
      <c r="F24" s="49"/>
      <c r="G24" s="45"/>
      <c r="H24" s="45"/>
    </row>
    <row r="25" spans="2:8" x14ac:dyDescent="0.25">
      <c r="B25" s="45"/>
      <c r="C25" s="45"/>
      <c r="D25" s="45"/>
      <c r="E25" s="45"/>
      <c r="F25" s="49"/>
      <c r="G25" s="45"/>
      <c r="H25" s="45"/>
    </row>
    <row r="26" spans="2:8" x14ac:dyDescent="0.25">
      <c r="B26" s="45"/>
      <c r="C26" s="45"/>
      <c r="D26" s="45"/>
      <c r="E26" s="45"/>
      <c r="F26" s="49"/>
      <c r="G26" s="45"/>
      <c r="H26" s="45"/>
    </row>
    <row r="27" spans="2:8" x14ac:dyDescent="0.25">
      <c r="B27" s="45"/>
      <c r="C27" s="45"/>
      <c r="D27" s="45"/>
      <c r="E27" s="45"/>
      <c r="F27" s="49"/>
      <c r="G27" s="45"/>
      <c r="H27" s="45"/>
    </row>
    <row r="28" spans="2:8" x14ac:dyDescent="0.25">
      <c r="B28" s="45"/>
      <c r="C28" s="45"/>
      <c r="D28" s="45"/>
      <c r="E28" s="45"/>
      <c r="F28" s="45"/>
      <c r="G28" s="45"/>
      <c r="H28" s="45"/>
    </row>
    <row r="29" spans="2:8" x14ac:dyDescent="0.25">
      <c r="B29" s="45"/>
      <c r="C29" s="45"/>
      <c r="D29" s="45"/>
      <c r="E29" s="45"/>
      <c r="F29" s="45"/>
      <c r="G29" s="45"/>
      <c r="H29" s="45"/>
    </row>
  </sheetData>
  <mergeCells count="3">
    <mergeCell ref="B1:D1"/>
    <mergeCell ref="B2:D2"/>
    <mergeCell ref="F5:G5"/>
  </mergeCells>
  <dataValidations count="1">
    <dataValidation allowBlank="1" error="pavI8MeUFtEyxX2I4tky592c54b2-590e-453d-925a-51ae97fdc5ac" sqref="A1:H29" xr:uid="{00000000-0002-0000-0200-000000000000}"/>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9"/>
  <sheetViews>
    <sheetView workbookViewId="0">
      <selection activeCell="H7" sqref="H7"/>
    </sheetView>
  </sheetViews>
  <sheetFormatPr defaultRowHeight="15" x14ac:dyDescent="0.25"/>
  <cols>
    <col min="1" max="1" width="2.85546875" customWidth="1"/>
    <col min="2" max="2" width="25.5703125" bestFit="1" customWidth="1"/>
    <col min="3" max="3" width="9.85546875" bestFit="1" customWidth="1"/>
    <col min="4" max="4" width="12.140625" bestFit="1" customWidth="1"/>
    <col min="5" max="5" width="3" customWidth="1"/>
    <col min="6" max="6" width="20" customWidth="1"/>
    <col min="7" max="7" width="18.5703125" bestFit="1" customWidth="1"/>
  </cols>
  <sheetData>
    <row r="1" spans="2:8" ht="23.25" x14ac:dyDescent="0.35">
      <c r="B1" s="61" t="s">
        <v>5</v>
      </c>
      <c r="C1" s="62"/>
      <c r="D1" s="62"/>
      <c r="E1" s="22"/>
      <c r="F1" s="22"/>
      <c r="G1" s="23"/>
      <c r="H1" s="45"/>
    </row>
    <row r="2" spans="2:8" ht="20.25" thickBot="1" x14ac:dyDescent="0.35">
      <c r="B2" s="76" t="s">
        <v>8</v>
      </c>
      <c r="C2" s="76"/>
      <c r="D2" s="76"/>
      <c r="E2" s="24"/>
      <c r="F2" s="24"/>
      <c r="G2" s="18"/>
      <c r="H2" s="45"/>
    </row>
    <row r="3" spans="2:8" ht="15.75" thickTop="1" x14ac:dyDescent="0.25">
      <c r="B3" s="25"/>
      <c r="C3" s="24"/>
      <c r="D3" s="24"/>
      <c r="E3" s="24"/>
      <c r="F3" s="24"/>
      <c r="G3" s="18"/>
      <c r="H3" s="45"/>
    </row>
    <row r="4" spans="2:8" x14ac:dyDescent="0.25">
      <c r="B4" s="25" t="s">
        <v>6</v>
      </c>
      <c r="C4" s="24"/>
      <c r="D4" s="24"/>
      <c r="E4" s="24"/>
      <c r="F4" s="24"/>
      <c r="G4" s="18"/>
      <c r="H4" s="45"/>
    </row>
    <row r="5" spans="2:8" ht="18" customHeight="1" x14ac:dyDescent="0.25">
      <c r="B5" s="26" t="s">
        <v>27</v>
      </c>
      <c r="C5" s="27" t="s">
        <v>11</v>
      </c>
      <c r="D5" s="28" t="s">
        <v>59</v>
      </c>
      <c r="E5" s="24"/>
      <c r="F5" s="65" t="s">
        <v>49</v>
      </c>
      <c r="G5" s="66"/>
      <c r="H5" s="45"/>
    </row>
    <row r="6" spans="2:8" ht="18" customHeight="1" x14ac:dyDescent="0.25">
      <c r="B6" s="25" t="s">
        <v>33</v>
      </c>
      <c r="C6" s="29">
        <v>197857</v>
      </c>
      <c r="D6" s="30"/>
      <c r="E6" s="24"/>
      <c r="F6" s="31" t="s">
        <v>42</v>
      </c>
      <c r="G6" s="32" t="s">
        <v>50</v>
      </c>
      <c r="H6" s="45"/>
    </row>
    <row r="7" spans="2:8" ht="18" customHeight="1" x14ac:dyDescent="0.25">
      <c r="B7" s="25" t="s">
        <v>18</v>
      </c>
      <c r="C7" s="33">
        <v>54605</v>
      </c>
      <c r="D7" s="30">
        <f>C7/RevenueD</f>
        <v>0.27598214872357307</v>
      </c>
      <c r="E7" s="24"/>
      <c r="F7" s="31" t="s">
        <v>41</v>
      </c>
      <c r="G7" s="32" t="s">
        <v>51</v>
      </c>
      <c r="H7" s="45"/>
    </row>
    <row r="8" spans="2:8" ht="18" customHeight="1" thickBot="1" x14ac:dyDescent="0.35">
      <c r="B8" s="34" t="s">
        <v>23</v>
      </c>
      <c r="C8" s="35"/>
      <c r="D8" s="35"/>
      <c r="E8" s="24"/>
      <c r="F8" s="31"/>
      <c r="G8" s="32" t="s">
        <v>53</v>
      </c>
      <c r="H8" s="45"/>
    </row>
    <row r="9" spans="2:8" ht="18" customHeight="1" thickTop="1" x14ac:dyDescent="0.25">
      <c r="B9" s="25" t="s">
        <v>24</v>
      </c>
      <c r="C9" s="33">
        <v>47028</v>
      </c>
      <c r="D9" s="30">
        <f>C9/RevenueD</f>
        <v>0.23768681421430629</v>
      </c>
      <c r="E9" s="24"/>
      <c r="F9" s="31" t="s">
        <v>44</v>
      </c>
      <c r="G9" s="32" t="s">
        <v>52</v>
      </c>
      <c r="H9" s="45"/>
    </row>
    <row r="10" spans="2:8" ht="18" customHeight="1" x14ac:dyDescent="0.25">
      <c r="B10" s="25" t="s">
        <v>25</v>
      </c>
      <c r="C10" s="33">
        <v>24775</v>
      </c>
      <c r="D10" s="30">
        <f>C10/RevenueD</f>
        <v>0.1252166969073624</v>
      </c>
      <c r="E10" s="24"/>
      <c r="F10" s="24"/>
      <c r="G10" s="18"/>
      <c r="H10" s="45"/>
    </row>
    <row r="11" spans="2:8" ht="18" customHeight="1" x14ac:dyDescent="0.25">
      <c r="B11" s="25" t="s">
        <v>26</v>
      </c>
      <c r="C11" s="33">
        <v>13050</v>
      </c>
      <c r="D11" s="30">
        <f>C11/RevenueD</f>
        <v>6.595672632254608E-2</v>
      </c>
      <c r="E11" s="24"/>
      <c r="F11" s="24"/>
      <c r="G11" s="18"/>
      <c r="H11" s="45"/>
    </row>
    <row r="12" spans="2:8" ht="18" customHeight="1" thickBot="1" x14ac:dyDescent="0.35">
      <c r="B12" s="34" t="s">
        <v>22</v>
      </c>
      <c r="C12" s="35"/>
      <c r="D12" s="35"/>
      <c r="E12" s="24"/>
      <c r="F12" s="24"/>
      <c r="G12" s="18"/>
      <c r="H12" s="45"/>
    </row>
    <row r="13" spans="2:8" ht="18" customHeight="1" thickTop="1" x14ac:dyDescent="0.25">
      <c r="B13" s="25" t="s">
        <v>20</v>
      </c>
      <c r="C13" s="33">
        <v>18455</v>
      </c>
      <c r="D13" s="30">
        <f>C13/RevenueD</f>
        <v>9.3274435577209797E-2</v>
      </c>
      <c r="E13" s="24"/>
      <c r="F13" s="24"/>
      <c r="G13" s="18"/>
      <c r="H13" s="45"/>
    </row>
    <row r="14" spans="2:8" ht="18" customHeight="1" x14ac:dyDescent="0.25">
      <c r="B14" s="25" t="s">
        <v>19</v>
      </c>
      <c r="C14" s="33">
        <v>22267</v>
      </c>
      <c r="D14" s="30">
        <f>C14/RevenueD</f>
        <v>0.11254087548077651</v>
      </c>
      <c r="E14" s="24"/>
      <c r="F14" s="24"/>
      <c r="G14" s="18"/>
      <c r="H14" s="45"/>
    </row>
    <row r="15" spans="2:8" ht="18" customHeight="1" x14ac:dyDescent="0.25">
      <c r="B15" s="25" t="s">
        <v>21</v>
      </c>
      <c r="C15" s="33">
        <v>13284</v>
      </c>
      <c r="D15" s="30">
        <f>C15/RevenueD</f>
        <v>6.7139398656605523E-2</v>
      </c>
      <c r="E15" s="24"/>
      <c r="F15" s="24"/>
      <c r="G15" s="18"/>
      <c r="H15" s="45"/>
    </row>
    <row r="16" spans="2:8" ht="18" customHeight="1" thickBot="1" x14ac:dyDescent="0.35">
      <c r="B16" s="34" t="s">
        <v>7</v>
      </c>
      <c r="C16" s="35"/>
      <c r="D16" s="35"/>
      <c r="E16" s="24"/>
      <c r="F16" s="24"/>
      <c r="G16" s="18"/>
      <c r="H16" s="45"/>
    </row>
    <row r="17" spans="2:8" ht="18" customHeight="1" thickTop="1" x14ac:dyDescent="0.25">
      <c r="B17" s="37" t="s">
        <v>28</v>
      </c>
      <c r="C17" s="38">
        <f>C6-C7</f>
        <v>143252</v>
      </c>
      <c r="D17" s="39">
        <f>C17/RevenueD</f>
        <v>0.72401785127642693</v>
      </c>
      <c r="E17" s="24"/>
      <c r="F17" s="24"/>
      <c r="G17" s="18"/>
      <c r="H17" s="45"/>
    </row>
    <row r="18" spans="2:8" ht="18" customHeight="1" x14ac:dyDescent="0.25">
      <c r="B18" s="37" t="s">
        <v>29</v>
      </c>
      <c r="C18" s="38">
        <f>SUM(C9:C11)+SUM(C13:C15)</f>
        <v>138859</v>
      </c>
      <c r="D18" s="39">
        <f>C18/RevenueD</f>
        <v>0.70181494715880666</v>
      </c>
      <c r="E18" s="24"/>
      <c r="F18" s="24"/>
      <c r="G18" s="18"/>
      <c r="H18" s="45"/>
    </row>
    <row r="19" spans="2:8" ht="18" customHeight="1" x14ac:dyDescent="0.25">
      <c r="B19" s="40" t="s">
        <v>30</v>
      </c>
      <c r="C19" s="41">
        <f>C17-C18</f>
        <v>4393</v>
      </c>
      <c r="D19" s="42">
        <f>C19/RevenueD</f>
        <v>2.2202904117620301E-2</v>
      </c>
      <c r="E19" s="43"/>
      <c r="F19" s="43"/>
      <c r="G19" s="44"/>
      <c r="H19" s="45"/>
    </row>
    <row r="20" spans="2:8" x14ac:dyDescent="0.25">
      <c r="B20" s="45"/>
      <c r="C20" s="45"/>
      <c r="D20" s="45"/>
      <c r="E20" s="45"/>
      <c r="F20" s="45"/>
      <c r="G20" s="45"/>
      <c r="H20" s="45"/>
    </row>
    <row r="21" spans="2:8" x14ac:dyDescent="0.25">
      <c r="B21" s="45"/>
      <c r="C21" s="45"/>
      <c r="D21" s="45"/>
      <c r="E21" s="45"/>
      <c r="F21" s="45"/>
      <c r="G21" s="45"/>
      <c r="H21" s="45"/>
    </row>
    <row r="22" spans="2:8" x14ac:dyDescent="0.25">
      <c r="B22" s="45"/>
      <c r="C22" s="45"/>
      <c r="D22" s="45"/>
      <c r="E22" s="45"/>
      <c r="F22" s="45"/>
      <c r="G22" s="45"/>
      <c r="H22" s="45"/>
    </row>
    <row r="23" spans="2:8" x14ac:dyDescent="0.25">
      <c r="B23" s="45"/>
      <c r="C23" s="45"/>
      <c r="D23" s="45"/>
      <c r="E23" s="45"/>
      <c r="F23" s="45"/>
      <c r="G23" s="45"/>
      <c r="H23" s="45"/>
    </row>
    <row r="24" spans="2:8" x14ac:dyDescent="0.25">
      <c r="B24" s="45"/>
      <c r="C24" s="45"/>
      <c r="D24" s="45"/>
      <c r="E24" s="45"/>
      <c r="F24" s="45"/>
      <c r="G24" s="45"/>
      <c r="H24" s="45"/>
    </row>
    <row r="25" spans="2:8" x14ac:dyDescent="0.25">
      <c r="B25" s="45"/>
      <c r="C25" s="45"/>
      <c r="D25" s="45"/>
      <c r="E25" s="45"/>
      <c r="F25" s="45"/>
      <c r="G25" s="45"/>
      <c r="H25" s="45"/>
    </row>
    <row r="26" spans="2:8" x14ac:dyDescent="0.25">
      <c r="B26" s="45"/>
      <c r="C26" s="45"/>
      <c r="D26" s="45"/>
      <c r="E26" s="45"/>
      <c r="F26" s="45"/>
      <c r="G26" s="45"/>
      <c r="H26" s="45"/>
    </row>
    <row r="27" spans="2:8" x14ac:dyDescent="0.25">
      <c r="B27" s="45"/>
      <c r="C27" s="45"/>
      <c r="D27" s="45"/>
      <c r="E27" s="45"/>
      <c r="F27" s="45"/>
      <c r="G27" s="45"/>
      <c r="H27" s="45"/>
    </row>
    <row r="28" spans="2:8" x14ac:dyDescent="0.25">
      <c r="B28" s="45"/>
      <c r="C28" s="45"/>
      <c r="D28" s="45"/>
      <c r="E28" s="45"/>
      <c r="F28" s="45"/>
      <c r="G28" s="45"/>
      <c r="H28" s="45"/>
    </row>
    <row r="29" spans="2:8" x14ac:dyDescent="0.25">
      <c r="B29" s="45"/>
      <c r="C29" s="45"/>
      <c r="D29" s="45"/>
      <c r="E29" s="45"/>
      <c r="F29" s="45"/>
      <c r="G29" s="45"/>
      <c r="H29" s="45"/>
    </row>
  </sheetData>
  <mergeCells count="3">
    <mergeCell ref="B1:D1"/>
    <mergeCell ref="B2:D2"/>
    <mergeCell ref="F5:G5"/>
  </mergeCells>
  <dataValidations count="1">
    <dataValidation allowBlank="1" error="pavI8MeUFtEyxX2I4tky592c54b2-590e-453d-925a-51ae97fdc5ac" sqref="A1:H29"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29"/>
  <sheetViews>
    <sheetView workbookViewId="0">
      <selection activeCell="H7" sqref="H7"/>
    </sheetView>
  </sheetViews>
  <sheetFormatPr defaultRowHeight="15" x14ac:dyDescent="0.25"/>
  <cols>
    <col min="1" max="1" width="2.85546875" customWidth="1"/>
    <col min="2" max="2" width="25.5703125" bestFit="1" customWidth="1"/>
    <col min="3" max="3" width="9.85546875" bestFit="1" customWidth="1"/>
    <col min="4" max="4" width="12.140625" bestFit="1" customWidth="1"/>
    <col min="5" max="5" width="3" customWidth="1"/>
    <col min="6" max="6" width="20" customWidth="1"/>
    <col min="7" max="7" width="20.140625" bestFit="1" customWidth="1"/>
  </cols>
  <sheetData>
    <row r="1" spans="2:8" ht="23.25" x14ac:dyDescent="0.35">
      <c r="B1" s="61" t="s">
        <v>5</v>
      </c>
      <c r="C1" s="62"/>
      <c r="D1" s="62"/>
      <c r="E1" s="22"/>
      <c r="F1" s="22"/>
      <c r="G1" s="23"/>
      <c r="H1" s="45"/>
    </row>
    <row r="2" spans="2:8" ht="20.25" thickBot="1" x14ac:dyDescent="0.35">
      <c r="B2" s="76" t="s">
        <v>8</v>
      </c>
      <c r="C2" s="76"/>
      <c r="D2" s="76"/>
      <c r="E2" s="24"/>
      <c r="F2" s="24"/>
      <c r="G2" s="18"/>
      <c r="H2" s="45"/>
    </row>
    <row r="3" spans="2:8" ht="15.75" thickTop="1" x14ac:dyDescent="0.25">
      <c r="B3" s="25"/>
      <c r="C3" s="24"/>
      <c r="D3" s="24"/>
      <c r="E3" s="24"/>
      <c r="F3" s="24"/>
      <c r="G3" s="18"/>
      <c r="H3" s="45"/>
    </row>
    <row r="4" spans="2:8" x14ac:dyDescent="0.25">
      <c r="B4" s="25" t="s">
        <v>6</v>
      </c>
      <c r="C4" s="24"/>
      <c r="D4" s="24"/>
      <c r="E4" s="24"/>
      <c r="F4" s="24"/>
      <c r="G4" s="18"/>
      <c r="H4" s="45"/>
    </row>
    <row r="5" spans="2:8" ht="18" customHeight="1" x14ac:dyDescent="0.25">
      <c r="B5" s="26" t="s">
        <v>27</v>
      </c>
      <c r="C5" s="27" t="s">
        <v>11</v>
      </c>
      <c r="D5" s="28" t="s">
        <v>59</v>
      </c>
      <c r="E5" s="24"/>
      <c r="F5" s="65" t="s">
        <v>54</v>
      </c>
      <c r="G5" s="66"/>
      <c r="H5" s="45"/>
    </row>
    <row r="6" spans="2:8" ht="18" customHeight="1" x14ac:dyDescent="0.25">
      <c r="B6" s="25" t="s">
        <v>33</v>
      </c>
      <c r="C6" s="29">
        <v>196972</v>
      </c>
      <c r="D6" s="30"/>
      <c r="E6" s="24"/>
      <c r="F6" s="31" t="s">
        <v>42</v>
      </c>
      <c r="G6" s="32" t="s">
        <v>55</v>
      </c>
      <c r="H6" s="45"/>
    </row>
    <row r="7" spans="2:8" ht="18" customHeight="1" x14ac:dyDescent="0.25">
      <c r="B7" s="25" t="s">
        <v>18</v>
      </c>
      <c r="C7" s="33">
        <v>54003</v>
      </c>
      <c r="D7" s="30">
        <f>C7/RevenueM</f>
        <v>0.27416587129135106</v>
      </c>
      <c r="E7" s="24"/>
      <c r="F7" s="31" t="s">
        <v>41</v>
      </c>
      <c r="G7" s="32" t="s">
        <v>56</v>
      </c>
      <c r="H7" s="45"/>
    </row>
    <row r="8" spans="2:8" ht="18" customHeight="1" thickBot="1" x14ac:dyDescent="0.35">
      <c r="B8" s="34" t="s">
        <v>23</v>
      </c>
      <c r="C8" s="35"/>
      <c r="D8" s="35"/>
      <c r="E8" s="24"/>
      <c r="F8" s="31"/>
      <c r="G8" s="32" t="s">
        <v>57</v>
      </c>
      <c r="H8" s="45"/>
    </row>
    <row r="9" spans="2:8" ht="18" customHeight="1" thickTop="1" x14ac:dyDescent="0.25">
      <c r="B9" s="25" t="s">
        <v>24</v>
      </c>
      <c r="C9" s="33">
        <v>46750</v>
      </c>
      <c r="D9" s="30">
        <f>C9/RevenueM</f>
        <v>0.23734337875434072</v>
      </c>
      <c r="E9" s="24"/>
      <c r="F9" s="31" t="s">
        <v>44</v>
      </c>
      <c r="G9" s="32" t="s">
        <v>58</v>
      </c>
      <c r="H9" s="45"/>
    </row>
    <row r="10" spans="2:8" ht="18" customHeight="1" x14ac:dyDescent="0.25">
      <c r="B10" s="25" t="s">
        <v>25</v>
      </c>
      <c r="C10" s="33">
        <v>24146</v>
      </c>
      <c r="D10" s="30">
        <f>C10/RevenueM</f>
        <v>0.12258595130272323</v>
      </c>
      <c r="E10" s="24"/>
      <c r="F10" s="24"/>
      <c r="G10" s="18"/>
      <c r="H10" s="45"/>
    </row>
    <row r="11" spans="2:8" ht="18" customHeight="1" x14ac:dyDescent="0.25">
      <c r="B11" s="25" t="s">
        <v>26</v>
      </c>
      <c r="C11" s="33">
        <v>13577</v>
      </c>
      <c r="D11" s="30">
        <f>C11/RevenueM</f>
        <v>6.8928578681233879E-2</v>
      </c>
      <c r="E11" s="24"/>
      <c r="F11" s="33"/>
      <c r="G11" s="36"/>
      <c r="H11" s="45"/>
    </row>
    <row r="12" spans="2:8" ht="18" customHeight="1" thickBot="1" x14ac:dyDescent="0.35">
      <c r="B12" s="34" t="s">
        <v>22</v>
      </c>
      <c r="C12" s="35"/>
      <c r="D12" s="35"/>
      <c r="E12" s="24"/>
      <c r="F12" s="33"/>
      <c r="G12" s="36"/>
      <c r="H12" s="45"/>
    </row>
    <row r="13" spans="2:8" ht="18" customHeight="1" thickTop="1" x14ac:dyDescent="0.25">
      <c r="B13" s="25" t="s">
        <v>20</v>
      </c>
      <c r="C13" s="33">
        <v>17182</v>
      </c>
      <c r="D13" s="30">
        <f>C13/RevenueM</f>
        <v>8.7230672379830634E-2</v>
      </c>
      <c r="E13" s="24"/>
      <c r="F13" s="33"/>
      <c r="G13" s="36"/>
      <c r="H13" s="45"/>
    </row>
    <row r="14" spans="2:8" ht="18" customHeight="1" x14ac:dyDescent="0.25">
      <c r="B14" s="25" t="s">
        <v>19</v>
      </c>
      <c r="C14" s="33">
        <v>21990</v>
      </c>
      <c r="D14" s="30">
        <f>C14/RevenueM</f>
        <v>0.11164023312958186</v>
      </c>
      <c r="E14" s="24"/>
      <c r="F14" s="33"/>
      <c r="G14" s="36"/>
      <c r="H14" s="45"/>
    </row>
    <row r="15" spans="2:8" ht="18" customHeight="1" x14ac:dyDescent="0.25">
      <c r="B15" s="25" t="s">
        <v>21</v>
      </c>
      <c r="C15" s="33">
        <v>14506</v>
      </c>
      <c r="D15" s="30">
        <f>C15/RevenueM</f>
        <v>7.3644985074020675E-2</v>
      </c>
      <c r="E15" s="24"/>
      <c r="F15" s="33"/>
      <c r="G15" s="36"/>
      <c r="H15" s="45"/>
    </row>
    <row r="16" spans="2:8" ht="18" customHeight="1" thickBot="1" x14ac:dyDescent="0.35">
      <c r="B16" s="34" t="s">
        <v>7</v>
      </c>
      <c r="C16" s="35"/>
      <c r="D16" s="35"/>
      <c r="E16" s="24"/>
      <c r="F16" s="33"/>
      <c r="G16" s="36"/>
      <c r="H16" s="45"/>
    </row>
    <row r="17" spans="2:8" ht="18" customHeight="1" thickTop="1" x14ac:dyDescent="0.25">
      <c r="B17" s="37" t="s">
        <v>28</v>
      </c>
      <c r="C17" s="38">
        <f>RevenueM-C7</f>
        <v>142969</v>
      </c>
      <c r="D17" s="39">
        <f>C17/RevenueM</f>
        <v>0.72583412870864894</v>
      </c>
      <c r="E17" s="24"/>
      <c r="F17" s="29"/>
      <c r="G17" s="36"/>
      <c r="H17" s="45"/>
    </row>
    <row r="18" spans="2:8" ht="18" customHeight="1" x14ac:dyDescent="0.25">
      <c r="B18" s="37" t="s">
        <v>29</v>
      </c>
      <c r="C18" s="38">
        <f>SUM(C9:C11)+SUM(C13:C15)</f>
        <v>138151</v>
      </c>
      <c r="D18" s="39">
        <f>C18/RevenueM</f>
        <v>0.70137379932173105</v>
      </c>
      <c r="E18" s="24"/>
      <c r="F18" s="33"/>
      <c r="G18" s="36"/>
      <c r="H18" s="45"/>
    </row>
    <row r="19" spans="2:8" ht="18" customHeight="1" x14ac:dyDescent="0.25">
      <c r="B19" s="40" t="s">
        <v>30</v>
      </c>
      <c r="C19" s="41">
        <f>C17-C18</f>
        <v>4818</v>
      </c>
      <c r="D19" s="42">
        <f>C19/RevenueM</f>
        <v>2.4460329386917938E-2</v>
      </c>
      <c r="E19" s="43"/>
      <c r="F19" s="43"/>
      <c r="G19" s="44"/>
      <c r="H19" s="45"/>
    </row>
    <row r="20" spans="2:8" x14ac:dyDescent="0.25">
      <c r="B20" s="45"/>
      <c r="C20" s="45"/>
      <c r="D20" s="45"/>
      <c r="E20" s="45"/>
      <c r="F20" s="45"/>
      <c r="G20" s="45"/>
      <c r="H20" s="45"/>
    </row>
    <row r="21" spans="2:8" x14ac:dyDescent="0.25">
      <c r="B21" s="45"/>
      <c r="C21" s="45"/>
      <c r="D21" s="45"/>
      <c r="E21" s="45"/>
      <c r="F21" s="45"/>
      <c r="G21" s="45"/>
      <c r="H21" s="45"/>
    </row>
    <row r="22" spans="2:8" x14ac:dyDescent="0.25">
      <c r="B22" s="45"/>
      <c r="C22" s="45"/>
      <c r="D22" s="45"/>
      <c r="E22" s="45"/>
      <c r="F22" s="45"/>
      <c r="G22" s="45"/>
      <c r="H22" s="45"/>
    </row>
    <row r="23" spans="2:8" x14ac:dyDescent="0.25">
      <c r="B23" s="45"/>
      <c r="C23" s="45"/>
      <c r="D23" s="45"/>
      <c r="E23" s="45"/>
      <c r="F23" s="45"/>
      <c r="G23" s="45"/>
      <c r="H23" s="45"/>
    </row>
    <row r="24" spans="2:8" x14ac:dyDescent="0.25">
      <c r="B24" s="45"/>
      <c r="C24" s="45"/>
      <c r="D24" s="45"/>
      <c r="E24" s="45"/>
      <c r="F24" s="45"/>
      <c r="G24" s="45"/>
      <c r="H24" s="45"/>
    </row>
    <row r="25" spans="2:8" x14ac:dyDescent="0.25">
      <c r="B25" s="45"/>
      <c r="C25" s="45"/>
      <c r="D25" s="45"/>
      <c r="E25" s="45"/>
      <c r="F25" s="45"/>
      <c r="G25" s="45"/>
      <c r="H25" s="45"/>
    </row>
    <row r="26" spans="2:8" x14ac:dyDescent="0.25">
      <c r="B26" s="45"/>
      <c r="C26" s="45"/>
      <c r="D26" s="45"/>
      <c r="E26" s="45"/>
      <c r="F26" s="45"/>
      <c r="G26" s="45"/>
      <c r="H26" s="45"/>
    </row>
    <row r="27" spans="2:8" x14ac:dyDescent="0.25">
      <c r="B27" s="45"/>
      <c r="C27" s="45"/>
      <c r="D27" s="45"/>
      <c r="E27" s="45"/>
      <c r="F27" s="45"/>
      <c r="G27" s="45"/>
      <c r="H27" s="45"/>
    </row>
    <row r="28" spans="2:8" x14ac:dyDescent="0.25">
      <c r="B28" s="45"/>
      <c r="C28" s="45"/>
      <c r="D28" s="45"/>
      <c r="E28" s="45"/>
      <c r="F28" s="45"/>
      <c r="G28" s="45"/>
      <c r="H28" s="45"/>
    </row>
    <row r="29" spans="2:8" x14ac:dyDescent="0.25">
      <c r="B29" s="45"/>
      <c r="C29" s="45"/>
      <c r="D29" s="45"/>
      <c r="E29" s="45"/>
      <c r="F29" s="45"/>
      <c r="G29" s="45"/>
      <c r="H29" s="45"/>
    </row>
  </sheetData>
  <mergeCells count="3">
    <mergeCell ref="B1:D1"/>
    <mergeCell ref="B2:D2"/>
    <mergeCell ref="F5:G5"/>
  </mergeCells>
  <dataValidations count="1">
    <dataValidation allowBlank="1" error="pavI8MeUFtEyxX2I4tky592c54b2-590e-453d-925a-51ae97fdc5ac" sqref="A1:H29" xr:uid="{00000000-0002-0000-0400-000000000000}"/>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workbookViewId="0">
      <selection activeCell="G1" sqref="G1"/>
    </sheetView>
  </sheetViews>
  <sheetFormatPr defaultRowHeight="15" x14ac:dyDescent="0.25"/>
  <cols>
    <col min="1" max="1" width="25.5703125" bestFit="1" customWidth="1"/>
    <col min="2" max="2" width="61.85546875" bestFit="1" customWidth="1"/>
  </cols>
  <sheetData>
    <row r="1" spans="1:2" x14ac:dyDescent="0.25">
      <c r="A1" s="15" t="s">
        <v>27</v>
      </c>
      <c r="B1" s="16" t="s">
        <v>31</v>
      </c>
    </row>
    <row r="2" spans="1:2" x14ac:dyDescent="0.25">
      <c r="A2" s="17" t="s">
        <v>33</v>
      </c>
      <c r="B2" s="18" t="s">
        <v>32</v>
      </c>
    </row>
    <row r="3" spans="1:2" ht="30" x14ac:dyDescent="0.25">
      <c r="A3" s="17" t="s">
        <v>18</v>
      </c>
      <c r="B3" s="19" t="s">
        <v>34</v>
      </c>
    </row>
    <row r="4" spans="1:2" x14ac:dyDescent="0.25">
      <c r="A4" s="17" t="s">
        <v>24</v>
      </c>
      <c r="B4" s="18" t="s">
        <v>35</v>
      </c>
    </row>
    <row r="5" spans="1:2" ht="30" x14ac:dyDescent="0.25">
      <c r="A5" s="17" t="s">
        <v>25</v>
      </c>
      <c r="B5" s="19" t="s">
        <v>36</v>
      </c>
    </row>
    <row r="6" spans="1:2" x14ac:dyDescent="0.25">
      <c r="A6" s="17" t="s">
        <v>26</v>
      </c>
      <c r="B6" s="18" t="s">
        <v>37</v>
      </c>
    </row>
    <row r="7" spans="1:2" ht="30" x14ac:dyDescent="0.25">
      <c r="A7" s="17" t="s">
        <v>20</v>
      </c>
      <c r="B7" s="19" t="s">
        <v>38</v>
      </c>
    </row>
    <row r="8" spans="1:2" x14ac:dyDescent="0.25">
      <c r="A8" s="17" t="s">
        <v>19</v>
      </c>
      <c r="B8" s="18" t="s">
        <v>39</v>
      </c>
    </row>
    <row r="9" spans="1:2" ht="30" x14ac:dyDescent="0.25">
      <c r="A9" s="20" t="s">
        <v>21</v>
      </c>
      <c r="B9" s="21" t="s">
        <v>40</v>
      </c>
    </row>
  </sheetData>
  <dataValidations count="1">
    <dataValidation allowBlank="1" error="pavI8MeUFtEyxX2I4tky592c54b2-590e-453d-925a-51ae97fdc5ac" sqref="A1:B9" xr:uid="{00000000-0002-0000-05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7"/>
  <sheetViews>
    <sheetView tabSelected="1" zoomScaleNormal="100" workbookViewId="0">
      <selection activeCell="A1" sqref="A1"/>
    </sheetView>
  </sheetViews>
  <sheetFormatPr defaultColWidth="8" defaultRowHeight="18" x14ac:dyDescent="0.2"/>
  <cols>
    <col min="1" max="1" width="15.000000000000000000000000001" style="77" customWidth="1"/>
    <col min="2" max="2" width="5.4285714285714285714285714288" style="77" customWidth="1"/>
    <col min="3" max="3" width="100.14285714285714285714285715" style="77" customWidth="1"/>
    <col min="4" max="4" width="11.714285714285714285714285715" style="77" customWidth="1"/>
    <col min="5" max="5" width="4.2857142857142857142857142859" style="77" customWidth="1"/>
    <col min="6" max="16384" width="9.142857142857142857142857143" style="78"/>
  </cols>
  <sheetData>
    <row r="1" spans="1:5" ht="9.9499999999999993" customHeight="1" x14ac:dyDescent="0.3">
      <c r="A1" s="79"/>
      <c r="B1" s="79"/>
      <c r="C1" s="79"/>
      <c r="D1" s="79"/>
      <c r="E1" s="79"/>
    </row>
    <row r="2" spans="1:5" ht="16.5" customHeight="1" x14ac:dyDescent="0.3">
      <c r="A2" s="79"/>
      <c r="B2" s="81" t="s">
        <v>65</v>
      </c>
      <c r="C2" s="81"/>
      <c r="D2" s="79"/>
      <c r="E2" s="79"/>
    </row>
    <row r="3" spans="1:5" ht="9.9499999999999993" customHeight="1" x14ac:dyDescent="0.3">
      <c r="A3" s="79"/>
      <c r="B3" s="79"/>
      <c r="C3" s="79"/>
      <c r="D3" s="79"/>
      <c r="E3" s="79"/>
    </row>
    <row r="4" spans="1:5" ht="34.5" customHeight="1" x14ac:dyDescent="0.3">
      <c r="A4" s="77"/>
      <c r="B4" s="80" t="s">
        <v>64</v>
      </c>
      <c r="C4" s="80"/>
      <c r="D4" s="77"/>
      <c r="E4" s="77"/>
    </row>
    <row r="5" spans="1:5" ht="18" customHeight="1" x14ac:dyDescent="0.3">
      <c r="A5" s="77"/>
      <c r="B5" s="82" t="s">
        <v>66</v>
      </c>
      <c r="C5" s="82"/>
      <c r="D5" s="83" t="s">
        <v>67</v>
      </c>
      <c r="E5" s="77"/>
    </row>
    <row r="6" spans="1:5" ht="24" customHeight="1" thickBot="1" x14ac:dyDescent="0.35">
      <c r="A6" s="84"/>
      <c r="B6" s="84"/>
      <c r="C6" s="84"/>
      <c r="D6" s="84"/>
      <c r="E6" s="84"/>
    </row>
    <row r="7" spans="1:5" ht="13.5" customHeight="1" thickTop="1" x14ac:dyDescent="0.2">
      <c r="A7" s="85"/>
      <c r="B7" s="85"/>
      <c r="C7" s="85"/>
      <c r="D7" s="85"/>
    </row>
    <row r="8" spans="1:5" ht="112" customHeight="1" x14ac:dyDescent="0.2">
      <c r="A8" s="86" t="s">
        <v>68</v>
      </c>
      <c r="B8" s="87" t="s">
        <v>69</v>
      </c>
      <c r="C8" s="87"/>
      <c r="D8" s="86" t="s">
        <v>70</v>
      </c>
    </row>
    <row r="9" spans="1:5" ht="16" customHeight="1" x14ac:dyDescent="0.2">
      <c r="A9" s="77"/>
      <c r="B9" s="77"/>
      <c r="C9" s="88" t="s">
        <v>71</v>
      </c>
      <c r="D9" s="77"/>
    </row>
    <row r="10" spans="1:5" ht="32" customHeight="1" x14ac:dyDescent="0.2">
      <c r="A10" s="86" t="s">
        <v>72</v>
      </c>
      <c r="B10" s="87" t="s">
        <v>73</v>
      </c>
      <c r="C10" s="87"/>
      <c r="D10" s="86" t="s">
        <v>74</v>
      </c>
    </row>
    <row r="11" spans="1:5" ht="16" customHeight="1" x14ac:dyDescent="0.2">
      <c r="A11" s="77"/>
      <c r="B11" s="77"/>
      <c r="C11" s="88" t="s">
        <v>75</v>
      </c>
      <c r="D11" s="77"/>
    </row>
    <row r="12" spans="1:5" ht="16" customHeight="1" x14ac:dyDescent="0.2">
      <c r="A12" s="77"/>
      <c r="B12" s="77"/>
      <c r="C12" s="88" t="s">
        <v>76</v>
      </c>
      <c r="D12" s="77"/>
    </row>
    <row r="13" spans="1:5" ht="16" customHeight="1" x14ac:dyDescent="0.2">
      <c r="A13" s="86" t="s">
        <v>77</v>
      </c>
      <c r="B13" s="87" t="s">
        <v>78</v>
      </c>
      <c r="C13" s="87"/>
      <c r="D13" s="86" t="s">
        <v>79</v>
      </c>
    </row>
    <row r="14" spans="1:5" ht="16" customHeight="1" x14ac:dyDescent="0.2">
      <c r="A14" s="77"/>
      <c r="B14" s="77"/>
      <c r="C14" s="88" t="s">
        <v>80</v>
      </c>
      <c r="D14" s="77"/>
    </row>
    <row r="15" spans="1:5" ht="32" customHeight="1" x14ac:dyDescent="0.2">
      <c r="A15" s="86" t="s">
        <v>81</v>
      </c>
      <c r="B15" s="87" t="s">
        <v>82</v>
      </c>
      <c r="C15" s="87"/>
      <c r="D15" s="86" t="s">
        <v>83</v>
      </c>
    </row>
    <row r="16" spans="1:5" ht="16" customHeight="1" x14ac:dyDescent="0.2">
      <c r="A16" s="77"/>
      <c r="B16" s="77"/>
      <c r="C16" s="88" t="s">
        <v>84</v>
      </c>
      <c r="D16" s="77"/>
    </row>
    <row r="17" spans="1:5" ht="96" customHeight="1" x14ac:dyDescent="0.2">
      <c r="A17" s="86" t="s">
        <v>85</v>
      </c>
      <c r="B17" s="87" t="s">
        <v>86</v>
      </c>
      <c r="C17" s="87"/>
      <c r="D17" s="86" t="s">
        <v>87</v>
      </c>
    </row>
    <row r="18" spans="1:5" ht="16" customHeight="1" x14ac:dyDescent="0.2">
      <c r="A18" s="77"/>
      <c r="B18" s="77"/>
      <c r="C18" s="88" t="s">
        <v>88</v>
      </c>
      <c r="D18" s="77"/>
    </row>
    <row r="19" spans="1:5" ht="16" customHeight="1" x14ac:dyDescent="0.2">
      <c r="A19" s="77"/>
      <c r="B19" s="77"/>
      <c r="C19" s="88" t="s">
        <v>89</v>
      </c>
      <c r="D19" s="77"/>
    </row>
    <row r="20" spans="1:5" ht="32" customHeight="1" x14ac:dyDescent="0.2">
      <c r="A20" s="86" t="s">
        <v>90</v>
      </c>
      <c r="B20" s="87" t="s">
        <v>91</v>
      </c>
      <c r="C20" s="87"/>
      <c r="D20" s="86" t="s">
        <v>92</v>
      </c>
    </row>
    <row r="21" spans="1:5" ht="16" customHeight="1" x14ac:dyDescent="0.2">
      <c r="A21" s="77"/>
      <c r="B21" s="77"/>
      <c r="C21" s="88" t="s">
        <v>93</v>
      </c>
      <c r="D21" s="77"/>
    </row>
    <row r="22" spans="1:5" ht="16" customHeight="1" x14ac:dyDescent="0.2">
      <c r="A22" s="77"/>
      <c r="B22" s="77"/>
      <c r="C22" s="88" t="s">
        <v>94</v>
      </c>
      <c r="D22" s="77"/>
    </row>
    <row r="23" spans="1:5" ht="32" customHeight="1" x14ac:dyDescent="0.2">
      <c r="A23" s="86" t="s">
        <v>95</v>
      </c>
      <c r="B23" s="87" t="s">
        <v>96</v>
      </c>
      <c r="C23" s="87"/>
      <c r="D23" s="86" t="s">
        <v>97</v>
      </c>
    </row>
    <row r="24" spans="1:5" ht="16" customHeight="1" x14ac:dyDescent="0.2">
      <c r="A24" s="77"/>
      <c r="B24" s="77"/>
      <c r="C24" s="88" t="s">
        <v>98</v>
      </c>
      <c r="D24" s="77"/>
    </row>
    <row r="25" spans="1:5" ht="48" customHeight="1" x14ac:dyDescent="0.2">
      <c r="A25" s="86" t="s">
        <v>99</v>
      </c>
      <c r="B25" s="87" t="s">
        <v>100</v>
      </c>
      <c r="C25" s="87"/>
      <c r="D25" s="86" t="s">
        <v>101</v>
      </c>
    </row>
    <row r="26" spans="1:5" ht="16" customHeight="1" x14ac:dyDescent="0.2">
      <c r="A26" s="77"/>
      <c r="B26" s="77"/>
      <c r="C26" s="88" t="s">
        <v>102</v>
      </c>
      <c r="D26" s="77"/>
    </row>
    <row r="27" spans="1:5" ht="80" customHeight="1" x14ac:dyDescent="0.2">
      <c r="A27" s="86" t="s">
        <v>103</v>
      </c>
      <c r="B27" s="87" t="s">
        <v>104</v>
      </c>
      <c r="C27" s="87"/>
      <c r="D27" s="86" t="s">
        <v>105</v>
      </c>
    </row>
    <row r="28" spans="1:5" ht="16" customHeight="1" x14ac:dyDescent="0.2">
      <c r="A28" s="77"/>
      <c r="B28" s="77"/>
      <c r="C28" s="88" t="s">
        <v>106</v>
      </c>
      <c r="D28" s="77"/>
    </row>
    <row r="29" spans="1:5" ht="16" customHeight="1" x14ac:dyDescent="0.2">
      <c r="A29" s="77"/>
      <c r="B29" s="77"/>
      <c r="C29" s="88" t="s">
        <v>107</v>
      </c>
      <c r="D29" s="77"/>
    </row>
    <row r="30" spans="1:5" ht="16" customHeight="1" x14ac:dyDescent="0.2">
      <c r="A30" s="77"/>
      <c r="B30" s="77"/>
      <c r="C30" s="88" t="s">
        <v>108</v>
      </c>
      <c r="D30" s="77"/>
    </row>
    <row r="31" spans="1:5" ht="32" customHeight="1" x14ac:dyDescent="0.2">
      <c r="A31" s="86" t="s">
        <v>109</v>
      </c>
      <c r="B31" s="87" t="s">
        <v>110</v>
      </c>
      <c r="C31" s="87"/>
      <c r="D31" s="86" t="s">
        <v>111</v>
      </c>
    </row>
    <row r="32" spans="1:5" ht="16" customHeight="1" x14ac:dyDescent="0.2">
      <c r="A32" s="77"/>
      <c r="B32" s="77"/>
      <c r="C32" s="88" t="s">
        <v>112</v>
      </c>
      <c r="D32" s="77"/>
    </row>
    <row r="33" spans="1:5" ht="64" customHeight="1" x14ac:dyDescent="0.2">
      <c r="A33" s="86" t="s">
        <v>113</v>
      </c>
      <c r="B33" s="87" t="s">
        <v>114</v>
      </c>
      <c r="C33" s="87"/>
      <c r="D33" s="86" t="s">
        <v>115</v>
      </c>
    </row>
    <row r="34" spans="1:5" ht="16" customHeight="1" x14ac:dyDescent="0.2">
      <c r="A34" s="77"/>
      <c r="B34" s="77"/>
      <c r="C34" s="88" t="s">
        <v>116</v>
      </c>
      <c r="D34" s="77"/>
    </row>
    <row r="35" spans="1:5" ht="16" customHeight="1" x14ac:dyDescent="0.2">
      <c r="A35" s="77"/>
      <c r="B35" s="77"/>
      <c r="C35" s="88" t="s">
        <v>117</v>
      </c>
      <c r="D35" s="77"/>
    </row>
    <row r="36" spans="1:5" ht="16" customHeight="1" x14ac:dyDescent="0.2">
      <c r="A36" s="77"/>
      <c r="B36" s="77"/>
      <c r="C36" s="88" t="s">
        <v>118</v>
      </c>
      <c r="D36" s="77"/>
    </row>
    <row r="37" spans="1:5" ht="64" customHeight="1" x14ac:dyDescent="0.2">
      <c r="A37" s="86" t="s">
        <v>119</v>
      </c>
      <c r="B37" s="87" t="s">
        <v>120</v>
      </c>
      <c r="C37" s="87"/>
      <c r="D37" s="86" t="s">
        <v>121</v>
      </c>
    </row>
    <row r="38" spans="1:5" ht="16" customHeight="1" x14ac:dyDescent="0.2">
      <c r="A38" s="77"/>
      <c r="B38" s="77"/>
      <c r="C38" s="88" t="s">
        <v>122</v>
      </c>
      <c r="D38" s="77"/>
    </row>
  </sheetData>
  <mergeCells count="17">
    <mergeCell ref="B2:C2"/>
    <mergeCell ref="B3:C3"/>
    <mergeCell ref="B4:C4"/>
    <mergeCell ref="B5:C5"/>
    <mergeCell ref="A7:D7"/>
    <mergeCell ref="B8:C8"/>
    <mergeCell ref="B10:C10"/>
    <mergeCell ref="B13:C13"/>
    <mergeCell ref="B15:C15"/>
    <mergeCell ref="B17:C17"/>
    <mergeCell ref="B20:C20"/>
    <mergeCell ref="B23:C23"/>
    <mergeCell ref="B25:C25"/>
    <mergeCell ref="B27:C27"/>
    <mergeCell ref="B31:C31"/>
    <mergeCell ref="B33:C33"/>
    <mergeCell ref="B37:C37"/>
  </mergeCells>
  <pageMargins left="0.5" right="0.5" top="0.5" bottom="0.5" header="0" footer="0"/>
  <ignoredErrors>
    <ignoredError sqref="A8" numberStoredAsText="1"/>
    <ignoredError sqref="A10" numberStoredAsText="1"/>
    <ignoredError sqref="A13" numberStoredAsText="1"/>
    <ignoredError sqref="A15" numberStoredAsText="1"/>
    <ignoredError sqref="A17" numberStoredAsText="1"/>
    <ignoredError sqref="A20" numberStoredAsText="1"/>
    <ignoredError sqref="A23" numberStoredAsText="1"/>
    <ignoredError sqref="A25" numberStoredAsText="1"/>
    <ignoredError sqref="A27" numberStoredAsText="1"/>
    <ignoredError sqref="A31" numberStoredAsText="1"/>
    <ignoredError sqref="A33" numberStoredAsText="1"/>
    <ignoredError sqref="A37"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{592c54b2-590e-453d-925a-51ae97fdc5ac}</UserID>
  <AssignmentID>{592c54b2-590e-453d-925a-51ae97fdc5ac}</AssignmentID>
</GradingEngineProps>
</file>

<file path=customXml/itemProps1.xml><?xml version="1.0" encoding="utf-8"?>
<ds:datastoreItem xmlns:ds="http://schemas.openxmlformats.org/officeDocument/2006/customXml" ds:itemID="{E4C541DE-4852-4749-92AE-32226F0935E1}">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Documentation</vt:lpstr>
      <vt:lpstr>Dashboard</vt:lpstr>
      <vt:lpstr>Charlotte</vt:lpstr>
      <vt:lpstr>Denver</vt:lpstr>
      <vt:lpstr>Milwaukee</vt:lpstr>
      <vt:lpstr>Categories</vt:lpstr>
      <vt:lpstr>OpExp</vt:lpstr>
      <vt:lpstr>PayrollExp</vt:lpstr>
      <vt:lpstr>Revenue</vt:lpstr>
      <vt:lpstr>Denver!RevenueD</vt:lpstr>
      <vt:lpstr>Milwaukee!RevenueM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Romain Roux</cp:lastModifiedBy>
  <dcterms:created xsi:type="dcterms:W3CDTF">2019-03-23T19:49:34Z</dcterms:created>
  <dcterms:modified xsi:type="dcterms:W3CDTF">2022-04-21T23:03:48Z</dcterms:modified>
</cp:coreProperties>
</file>