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unov.RM\PycharmProjects\pythonProject\GUI\"/>
    </mc:Choice>
  </mc:AlternateContent>
  <bookViews>
    <workbookView xWindow="13800" yWindow="225" windowWidth="15480" windowHeight="11040"/>
  </bookViews>
  <sheets>
    <sheet name="Лист1" sheetId="4" r:id="rId1"/>
  </sheets>
  <definedNames>
    <definedName name="_FilterDatabase" localSheetId="0" hidden="1">Лист1!$A$4:$AP$254</definedName>
    <definedName name="_FilterDatabase_v2" localSheetId="0" hidden="1">Лист1!$A$13:$AK$141</definedName>
    <definedName name="_xlnm._FilterDatabase" localSheetId="0" hidden="1">Лист1!$A$13:$AP$296</definedName>
    <definedName name="QWASZX2" localSheetId="0" hidden="1">Лист1!$A$13:$AK$210</definedName>
  </definedNames>
  <calcPr calcId="162913"/>
</workbook>
</file>

<file path=xl/calcChain.xml><?xml version="1.0" encoding="utf-8"?>
<calcChain xmlns="http://schemas.openxmlformats.org/spreadsheetml/2006/main">
  <c r="X13" i="4" l="1"/>
  <c r="X14" i="4" l="1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W68" i="4" l="1"/>
  <c r="O68" i="4"/>
  <c r="N68" i="4"/>
  <c r="O62" i="4"/>
  <c r="N62" i="4"/>
  <c r="O61" i="4"/>
  <c r="N61" i="4"/>
  <c r="N60" i="4"/>
  <c r="O59" i="4"/>
  <c r="N59" i="4"/>
  <c r="O54" i="4"/>
  <c r="N54" i="4"/>
</calcChain>
</file>

<file path=xl/sharedStrings.xml><?xml version="1.0" encoding="utf-8"?>
<sst xmlns="http://schemas.openxmlformats.org/spreadsheetml/2006/main" count="2269" uniqueCount="656">
  <si>
    <t>№ п/п</t>
  </si>
  <si>
    <t>Дата испытания</t>
  </si>
  <si>
    <t>Общее время исслед.</t>
  </si>
  <si>
    <t>% воды</t>
  </si>
  <si>
    <t>Кгидр., Д*см/сПз</t>
  </si>
  <si>
    <t>Кпрон., мД</t>
  </si>
  <si>
    <t>Примечание</t>
  </si>
  <si>
    <t>КСД</t>
  </si>
  <si>
    <t>Результаты переинтерпретации данных гидродинамических исследований</t>
  </si>
  <si>
    <t>доб</t>
  </si>
  <si>
    <t>Saphir</t>
  </si>
  <si>
    <t>Дфр-2</t>
  </si>
  <si>
    <t>Качество исследования</t>
  </si>
  <si>
    <t>Комментарий</t>
  </si>
  <si>
    <t>Капитоновского месторождения</t>
  </si>
  <si>
    <t>3484-3497; 3503-3509</t>
  </si>
  <si>
    <t>\\10.69.167.10\api\Baza GDI\Капитоновское\Интерпретация_ГДИС\5352\2012.09.11\5352.doc</t>
  </si>
  <si>
    <t xml:space="preserve">3026-3635; 3639-3650; 3654-3666;3674-3685; 3688-3692; 3694-3702 </t>
  </si>
  <si>
    <t>ИД</t>
  </si>
  <si>
    <t>..\Интерпретация_ГДИС\5328\2013.02.14\5328 14-15.02.2013 ИД_Закл.doc</t>
  </si>
  <si>
    <t>Д3</t>
  </si>
  <si>
    <t>3602-3612</t>
  </si>
  <si>
    <t>Рпл</t>
  </si>
  <si>
    <t>..\Интерпретация_ГДИС\5331\2013.05.30_2013.06.11\5331 30.05-10.06.2013 ГРП.doc</t>
  </si>
  <si>
    <t>5318ST2</t>
  </si>
  <si>
    <t>3644-3651</t>
  </si>
  <si>
    <t>\\10.69.167.10\api\Baza GDI\Капитоновское\Интерпретация_ГДИС\5352\2013.11.11\5352.doc</t>
  </si>
  <si>
    <t>3615-3618, 3620-3630, 3633-3650, 3652-3659, 3662-3663, 3669-3678, 3689-3690</t>
  </si>
  <si>
    <t>КВУм</t>
  </si>
  <si>
    <t>\\10.69.167.10\api\Baza GDI\Капитоновское\Интерпретация_ГДИС\230\2013.08.23\230.doc</t>
  </si>
  <si>
    <t xml:space="preserve">3703-3705; 3717-3719,5; 3721-3726,5; 3733-3744; 3761-3765      </t>
  </si>
  <si>
    <t>\\10.69.167.10\api\Baza GDI\Капитоновское\Интерпретация_ГДИС\5304\1900.01.04\5304.doc</t>
  </si>
  <si>
    <t>5308ST2</t>
  </si>
  <si>
    <t xml:space="preserve">3703-3709, 3717-3722, 3724-3737, 3742-3744, 3756-3782, 3784-3800, 3811-3818, 3838-3846    </t>
  </si>
  <si>
    <t>\\10.69.167.10\api\Baza GDI\Капитоновское\Интерпретация_ГДИС\5308ST2\2012.08.06\5308ST2.doc</t>
  </si>
  <si>
    <t>\\10.69.167.10\api\Baza GDI\Капитоновское\Интерпретация_ГДИС\5323\2014.01.07\5323.doc</t>
  </si>
  <si>
    <t>3708.2-3752.2; 3760.2-3770.2</t>
  </si>
  <si>
    <t>нагн</t>
  </si>
  <si>
    <t>3700-3703, 3705-3712, 3715-3717, 3721-3725, 3775-3778, 3782-3786 м.</t>
  </si>
  <si>
    <t>КПД</t>
  </si>
  <si>
    <t>\\10.69.167.10\api\Baza GDI\Капитоновское\Интерпретация_ГДИС\5309\2012.09.16\5309.doc</t>
  </si>
  <si>
    <t>3653-3666, 3668-3672, 3674-3677, 3678-3689, 3694-3702, 3709-3716, 3717-3720 м.</t>
  </si>
  <si>
    <t>КВУ</t>
  </si>
  <si>
    <t>\\10.69.167.10\api\Baza GDI\Капитоновское\Интерпретация_ГДИС\5311\2012.10.11\5311.doc</t>
  </si>
  <si>
    <t>3623-3628, 3630-3632, 3639-3641, 3646-3649, 3662-3664, 3668-3671, 3674-3685, 3692-3697, 3700-3705</t>
  </si>
  <si>
    <t>\\10.69.167.10\api\Baza GDI\Капитоновское\Интерпретация_ГДИС\5314\2010.10.22\5314.doc</t>
  </si>
  <si>
    <t>\\10.69.167.49\api\Baza GDI\Капитоновское\Интерпретация_ГДИС\10\2014.02.23\10.doc</t>
  </si>
  <si>
    <t>\\10.69.167.49\api\Baza GDI\Капитоновское\Интерпретация_ГДИС\5326\2014.02.21\5326.doc</t>
  </si>
  <si>
    <t>3641-3764</t>
  </si>
  <si>
    <t>КВД</t>
  </si>
  <si>
    <t>\\10.69.167.49\api\Baza GDI\Капитоновское\Интерпретация_ГДИС\5331\2009.10.12\5331-2009.doc</t>
  </si>
  <si>
    <t>\\10.69.167.49\api\Baza GDI\Капитоновское\Интерпретация_ГДИС\5331\2010.10.14\5331-2010.doc</t>
  </si>
  <si>
    <t>\\10.69.167.49\api\Baza GDI\Капитоновское\Интерпретация_ГДИС\5331\2012.06.14\5331-2012.doc</t>
  </si>
  <si>
    <t>3648-3769</t>
  </si>
  <si>
    <t>\\10.69.167.49\api\Baza GDI\Капитоновское\Интерпретация_ГДИС\5335\2012.07.10\5335.doc</t>
  </si>
  <si>
    <t>\\10.69.167.10\api\Baza GDI\Капитоновское\Интерпретация_ГДИС\5320\2010.08.18\5320.doc</t>
  </si>
  <si>
    <t>DV-VI</t>
  </si>
  <si>
    <t>DV</t>
  </si>
  <si>
    <t>3686-3787</t>
  </si>
  <si>
    <t>\\10.69.167.49\api\Baza GDI\Капитоновское\Интерпретация_ГДИС\5310\2008.09.10\5310-2008.doc</t>
  </si>
  <si>
    <t>5325ST2</t>
  </si>
  <si>
    <t>Д5-6</t>
  </si>
  <si>
    <t>3716-3721, 3722-3730, 3733-3743, 3768-3778, 3790-3793, 3797-3805, 3816-3821, 3851-3853, 3854-3856</t>
  </si>
  <si>
    <t>\\10.69.167.10\api\Baza GDI\Капитоновское\Интерпретация_ГДИС\5325ST2\2012.11.10\5325ST2.doc</t>
  </si>
  <si>
    <t>3644-3646, 3648-3652, 3654-3656, 3659-3669, 3675-3679, 3681-3687, 3691-3698, 3700-3706, 3712-3719, 3721-3723</t>
  </si>
  <si>
    <t>\\10.69.167.10\api\Baza GDI\Капитоновское\Интерпретация_ГДИС\5316\2012.11.08\5316.doc</t>
  </si>
  <si>
    <t>3622-3626; 3628-3631; 3633-3640; 3644-3646; 3652-3656; 3659-3665; 3672-3676; 3678-3684; 3691-3695; 3697-3699; 3727-3731; 3735-3747</t>
  </si>
  <si>
    <t>ГДП</t>
  </si>
  <si>
    <t>\\10.69.167.10\api\Baza GDI\Капитоновское\Интерпретация_ГДИС\5307\2014.05.16\5307.doc</t>
  </si>
  <si>
    <t>3624-3643.5; 3646.4-3661; 3662-3672.5; 3675.5-3682.8; 3683.8-3685.8; 3691-3697.5; 3710-3714; 3715.5-3718; 3741-3750</t>
  </si>
  <si>
    <t>\\10.69.167.10\api\Baza GDI\Капитоновское\Интерпретация_ГДИС\5313\2014.05.16\5313.doc</t>
  </si>
  <si>
    <t>3623-3628; 3630-3632; 3639-3641; 3646-3649; 3662-3664; 3668-3671; 3674-3685; 3692-3697; 3700-3705</t>
  </si>
  <si>
    <t>\\10.69.167.10\api\Baza GDI\Капитоновское\Интерпретация_ГДИС\5314\2014.05.16\5314.doc</t>
  </si>
  <si>
    <t>3626-3635; 3639-3650; 3654-3666; 3674-3685; 3688-3692; 3694-3702</t>
  </si>
  <si>
    <t>\\10.69.167.10\api\Baza GDI\Капитоновское\Интерпретация_ГДИС\5328\2014.05.16\5328.doc</t>
  </si>
  <si>
    <t>Скважина</t>
  </si>
  <si>
    <t>Пласт при интерпр.</t>
  </si>
  <si>
    <t>Пласт ОИС</t>
  </si>
  <si>
    <t>Тип скважины</t>
  </si>
  <si>
    <t>Интервал перфорации (испытания)</t>
  </si>
  <si>
    <t>Вид исследования</t>
  </si>
  <si>
    <r>
      <t>Рпл  на ВНК, кгс/см</t>
    </r>
    <r>
      <rPr>
        <b/>
        <vertAlign val="superscript"/>
        <sz val="10"/>
        <color indexed="8"/>
        <rFont val="Times New Roman"/>
        <family val="1"/>
        <charset val="204"/>
      </rPr>
      <t>2</t>
    </r>
  </si>
  <si>
    <r>
      <t>Рзаб  на ВНК, кгс/см</t>
    </r>
    <r>
      <rPr>
        <b/>
        <vertAlign val="superscript"/>
        <sz val="10"/>
        <color indexed="8"/>
        <rFont val="Times New Roman"/>
        <family val="1"/>
        <charset val="204"/>
      </rPr>
      <t>2</t>
    </r>
  </si>
  <si>
    <r>
      <t>Кпьез., см</t>
    </r>
    <r>
      <rPr>
        <b/>
        <vertAlign val="superscript"/>
        <sz val="10"/>
        <color indexed="8"/>
        <rFont val="Times New Roman"/>
        <family val="1"/>
        <charset val="204"/>
      </rPr>
      <t>2</t>
    </r>
    <r>
      <rPr>
        <b/>
        <sz val="10"/>
        <color indexed="8"/>
        <rFont val="Times New Roman"/>
        <family val="1"/>
        <charset val="204"/>
      </rPr>
      <t>/с</t>
    </r>
  </si>
  <si>
    <t xml:space="preserve">Нэф., м. </t>
  </si>
  <si>
    <t>\\10.69.167.10\api\Baza GDI\Капитоновское\Интерпретация_ГДИС\5307\2012.11.08\5307.doc</t>
  </si>
  <si>
    <t>3078.2-2752.2; 3760.2-3770.2</t>
  </si>
  <si>
    <t>3687-3796</t>
  </si>
  <si>
    <t>3600-3800</t>
  </si>
  <si>
    <t>\\10.69.167.49\api\Baza GDI\Капитоновское\Интерпретация_ГДИС\5333\2014-07-12\5333.doc</t>
  </si>
  <si>
    <t>\\10.69.167.49\api\Baza GDI\Капитоновское\Интерпретация_ГДИС\5334\2014-07-12\5334.doc</t>
  </si>
  <si>
    <t>5308ST3</t>
  </si>
  <si>
    <t>DV+VI</t>
  </si>
  <si>
    <t>3703-3709; 3717-3722; 3724-3737; 3742-3744; 3756-3782; 3784-3800; 3811-3818; 3838-3846</t>
  </si>
  <si>
    <t>\\10.69.167.49\api\Baza GDI\Капитоновское\Интерпретация_ГДИС\5308ST3\2014.07.02_2014.06.28\5308.doc</t>
  </si>
  <si>
    <t>3677-3696; 3700-3710; 3714-3720; 3732-3738; 3743-3752; 3764-3768</t>
  </si>
  <si>
    <t>\\10.69.167.49\api\Baza GDI\Капитоновское\Интерпретация_ГДИС\5319\2014.07.02_2014.06.26\5319.doc</t>
  </si>
  <si>
    <t>3690-3698; 3701-3703; 3706-3709; 3717-3719; 3721-3728; 3740-3745; 3746-3749; 3756-3759; 3761-3764; 3774-3776; 3778-3780</t>
  </si>
  <si>
    <t>\\10.69.167.49\api\Baza GDI\Капитоновское\Интерпретация_ГДИС\10\2014.07.02\10.doc</t>
  </si>
  <si>
    <t>5326ST2</t>
  </si>
  <si>
    <t>3671-3674; 3682-3688; 3694-3720; 3724-3737</t>
  </si>
  <si>
    <t>\\10.69.167.49\api\Baza GDI\Капитоновское\Интерпретация_ГДИС\5326ST2\2014.07.01\5326.doc</t>
  </si>
  <si>
    <t>Скин-фактор механич./интегр.</t>
  </si>
  <si>
    <t>\\10.69.167.49\api\Baza GDI\Капитоновское\Интерпретация_ГДИС\5335\2012.07.24\5335.doc</t>
  </si>
  <si>
    <t xml:space="preserve">Примечание:Цветовая градация /качество исследования  </t>
  </si>
  <si>
    <t>Красный цвет /1 – Высокое качество исследования</t>
  </si>
  <si>
    <t>Зеленый цвет /2 – Среднее качество исследования</t>
  </si>
  <si>
    <t xml:space="preserve">Черный цвет /3 – Низкое качество исследования   </t>
  </si>
  <si>
    <t>Синий цвет /4 - повторяющееся исследования</t>
  </si>
  <si>
    <r>
      <t xml:space="preserve">Типы </t>
    </r>
    <r>
      <rPr>
        <b/>
        <sz val="10"/>
        <color indexed="12"/>
        <rFont val="Arial"/>
        <family val="2"/>
        <charset val="204"/>
      </rPr>
      <t>объектов разработки</t>
    </r>
    <r>
      <rPr>
        <sz val="10"/>
        <rFont val="Arial"/>
        <family val="2"/>
        <charset val="204"/>
      </rPr>
      <t xml:space="preserve"> можно посмотреть по ссылке</t>
    </r>
  </si>
  <si>
    <t>\\Tmn-ntc-filer2\api\СПРАВОЧНИКИ\Для итоговых таблиц\Объекты разработки.xlsx</t>
  </si>
  <si>
    <r>
      <rPr>
        <b/>
        <sz val="10"/>
        <color indexed="12"/>
        <rFont val="Arial"/>
        <family val="2"/>
        <charset val="204"/>
      </rPr>
      <t>Виды исследований</t>
    </r>
    <r>
      <rPr>
        <sz val="10"/>
        <rFont val="Arial"/>
        <family val="2"/>
        <charset val="204"/>
      </rPr>
      <t xml:space="preserve"> можно посмотреть по ссылке</t>
    </r>
  </si>
  <si>
    <t>\\Tmn-ntc-filer2\api\Для итоговых таблиц\Названия ИССЛЕДОВАНИЙ по справочнику.xlsx</t>
  </si>
  <si>
    <t>\\10.69.167.49\api\Baza GDI\Капитоновское\Интерпретация_ГДИС\5316\2014.08.08\5316.doc</t>
  </si>
  <si>
    <t>\\10.69.167.49\api\Baza GDI\Капитоновское\Интерпретация_ГДИС\5313\2014.08.11\5313.doc</t>
  </si>
  <si>
    <t>3716-3721; 3722-3730; 3733-3743; 3768-3778;3790-3793; 3797-3805: 3816-3821; 3851-3853; 3854-3856</t>
  </si>
  <si>
    <t>\\10.69.167.49\api\Baza GDI\Капитоновское\Интерпретация_ГДИС\5325ST2\2014.08.16\5325ST2.doc</t>
  </si>
  <si>
    <t>\\10.69.167.49\api\Baza GDI\Капитоновское\Интерпретация_ГДИС\5323\2014.08.21\5323.doc</t>
  </si>
  <si>
    <t>3615-3618; 3620-3630; 3633-3650; 3652-3659; 3662-3663; 3668-3678; 3689-3690</t>
  </si>
  <si>
    <t>\\10.69.167.49\api\Baza GDI\Капитоновское\Интерпретация_ГДИС\230\2014.08.21\230.doc</t>
  </si>
  <si>
    <t>КСД+КВД</t>
  </si>
  <si>
    <t>\\10.69.167.49\api\Baza GDI\Капитоновское\Интерпретация_ГДИС\5352\2014.09.09\5352.doc</t>
  </si>
  <si>
    <t>\\10.69.167.49\api\Baza GDI\Капитоновское\Интерпретация_ГДИС\5314\2014.09.30\5314.doc</t>
  </si>
  <si>
    <t>3635-3652, 3656-3662, 3665-3679, 3684-3695</t>
  </si>
  <si>
    <t>\\10.69.167.49\api\Baza GDI\Капитоновское\Интерпретация_ГДИС\232\2014.10.03\232.doc</t>
  </si>
  <si>
    <t>3650-3661; 3668.5-3688; 3694-3722; 3734-3740; 3750-3755</t>
  </si>
  <si>
    <t>\\10.69.167.49\api\Baza GDI\Капитоновское\Интерпретация_ГДИС\5351\2014.10.07\5351.doc</t>
  </si>
  <si>
    <t>5330ST2</t>
  </si>
  <si>
    <t>3734-3749; 3750-3752; 3756-3764; 3767-3771; 3775-3778м</t>
  </si>
  <si>
    <t>\\10.69.167.49\api\Baza GDI\Капитоновское\Интерпретация_ГДИС\5330ST2\2014.10.08\5330ST2.doc</t>
  </si>
  <si>
    <t>3720-3733; 3737-3743; 3751-3757</t>
  </si>
  <si>
    <t>\\10.69.167.49\api\Baza GDI\Капитоновское\Интерпретация_ГДИС\5332\2014.11.12\5332.doc</t>
  </si>
  <si>
    <t>\\10.69.167.49\api\Baza GDI\Капитоновское\Интерпретация_ГДИС\10\2014.11.12\10.doc</t>
  </si>
  <si>
    <t>3687-3694; 3700-3715; 3718-3732;</t>
  </si>
  <si>
    <t>3734-3739;3750-3752;3756-3764;3767-3771;3775-3778</t>
  </si>
  <si>
    <t>\\10.69.167.49\api\Baza GDI\Капитоновское\Интерпретация_ГДИС\5334\2014.11.13\5334.doc</t>
  </si>
  <si>
    <t>\\10.69.167.49\api\Baza GDI\Капитоновское\Интерпретация_ГДИС\5330ST2\2014.09.21\5330ST2.doc</t>
  </si>
  <si>
    <t>..\Интерпретация_ГДИС\5308ST3\2015.01.17\5308_KVU.doc</t>
  </si>
  <si>
    <t>..\Интерпретация_ГДИС\5311\2015.01.26\5311_01.2015.doc</t>
  </si>
  <si>
    <t>\\10.69.167.49\api\Baza GDI\Капитоновское\Интерпретация_ГДИС\232\2015.02.04\232.doc</t>
  </si>
  <si>
    <t>232ST2</t>
  </si>
  <si>
    <t>3734-3744.2</t>
  </si>
  <si>
    <t>\\10.69.167.49\api\Baza GDI\Капитоновское\Интерпретация_ГДИС\5330ST2\2015.02.18\5330ST2.doc</t>
  </si>
  <si>
    <t>КСД+КВУ</t>
  </si>
  <si>
    <t>5333ST2</t>
  </si>
  <si>
    <t>3725-3730,3734-3738,3740-3744,3745-3751,3756-3780,3786-3789,3805-3823,3834-3842</t>
  </si>
  <si>
    <t>3677-3696,3700-3710,3714-3720,3732-3738,3743-3752,3764-3768</t>
  </si>
  <si>
    <t>Д5-Д6</t>
  </si>
  <si>
    <t>добыв.</t>
  </si>
  <si>
    <t>3622-3626,3628-3631,3633-3640,3644-3646,3652-3656,3659-3665,3672-3676,3678-3684,3691-3695,3697-3699,3727-3731,3735-3747</t>
  </si>
  <si>
    <t>..\Интерпретация_ГДИС\5307\2015.01.02_2015.03.11\Закл_КСД_КАПИТОНОВСКОЕ_5307.doc</t>
  </si>
  <si>
    <t>..\Интерпретация_ГДИС\5319\2015.03.03_2015.03.09\Закл_КСД_КАПИТОНОВСКОЕ_5319.doc</t>
  </si>
  <si>
    <t>/-3.51</t>
  </si>
  <si>
    <t>/-4.54</t>
  </si>
  <si>
    <t>\\10.69.167.49\api\Baza GDI\Капитоновское\Интерпретация_ГДИС\5351\2015.02.19_2015.02.28\Закл_КСД_КАПИТОНОВСКОЕ_5351.doc</t>
  </si>
  <si>
    <t>3648-3650,3653-3656,3660-3665,3672-3685,3692-3700,3708-3716,3718-3720,3747-3754,3756-3761,3763-3769</t>
  </si>
  <si>
    <t>\\10.69.167.49\api\Baza GDI\Капитоновское\Интерпретация_ГДИС\5335\2015.02.14_2015.02.18\Закл_КСД_КАПИТОНОВСКОЕ_5335.doc</t>
  </si>
  <si>
    <t>3734-3739,3750-3752</t>
  </si>
  <si>
    <t>/0</t>
  </si>
  <si>
    <t>..\Интерпретация_ГДИС\5330ST2\2015.02.01_2015.03.09\Закл_КСД_КАПИТОНОВСКОЕ_5330ST2.doc</t>
  </si>
  <si>
    <t>3687-3694,3700-3715,3718-3732</t>
  </si>
  <si>
    <t>/-3.3</t>
  </si>
  <si>
    <t>..\Интерпретация_ГДИС\5334\2015.03.12_2015.03.28\Закл_КСД_КАПИТОНОВСКОЕ_5334_туц.doc</t>
  </si>
  <si>
    <t>3626-3635,3639-3650,3654-3666,3674-3685,3688-3692,3694-3702.</t>
  </si>
  <si>
    <t>/-4.41</t>
  </si>
  <si>
    <t>..\Интерпретация_ГДИС\5328\2015.03.18_2015.03.23\Закл_КСД_КАПИТОНОВСКОЕ_5328.doc</t>
  </si>
  <si>
    <t>3724-3744,3759-3766,3774-3787,3792-3797</t>
  </si>
  <si>
    <t>\\10.69.167.49\api\Baza GDI\Капитоновское\Интерпретация_ГДИС\5327\2015.04.16\Закл_КВД_КАПИТОНОВСКОЕ_5327ST2.doc</t>
  </si>
  <si>
    <t>\\10.69.167.49\api\Baza GDI\Капитоновское\Интерпретация_ГДИС\5337\2015.04.20\5337.doc</t>
  </si>
  <si>
    <t>3705-3710; 3775-3780; 3757-3770; 3738-3741; 3714-3731</t>
  </si>
  <si>
    <t>Дфр</t>
  </si>
  <si>
    <t>/4</t>
  </si>
  <si>
    <t>..\Интерпретация_ГДИС\5307\2015.05.11_2015.05.13\Закл_КСД_КАПИТОНОВСКОЕ_5307.doc</t>
  </si>
  <si>
    <t>..\Интерпретация_ГДИС\5334\2015.03.24_2015.03.28\Закл_КСД_КАПИТОНОВСКОЕ_5334_туц.doc</t>
  </si>
  <si>
    <t>5327ST2</t>
  </si>
  <si>
    <t>/-4.35</t>
  </si>
  <si>
    <t>..\Интерпретация_ГДИС\5327ST2\2015.05.10_2015.05.18\Закл_КСД_КАПИТОНОВСКОЕ_5327ST2.doc</t>
  </si>
  <si>
    <t>3635-3652,3656-3662,3665-3679,3684-3695</t>
  </si>
  <si>
    <t>/-3.88</t>
  </si>
  <si>
    <t>..\Интерпретация_ГДИС\232ST2\2015.04.20_2015.05.21\Закл_КСД_КАПИТОНОВСКОЕ_232ST2.doc</t>
  </si>
  <si>
    <t>3615-3690</t>
  </si>
  <si>
    <t>/-0.45</t>
  </si>
  <si>
    <t>..\Интерпретация_ГДИС\230\2015.05.19_2015.05.26\Закл_КСД_КАПИТОНОВСКОЕ_230_.doc</t>
  </si>
  <si>
    <t>3724-3744, 3759-3766, 3774-3787</t>
  </si>
  <si>
    <t>ИК</t>
  </si>
  <si>
    <t>/-2.3</t>
  </si>
  <si>
    <t>..\Интерпретация_ГДИС\5327ST2\2015.06.10_2015.06.13\Закл_ИК_КАПИТОНОВСКОЕ_5327ST2.doc</t>
  </si>
  <si>
    <t>DFR-2;DFR-2</t>
  </si>
  <si>
    <t>3492-3499, 3487.5-3489.5</t>
  </si>
  <si>
    <t>/-1.3</t>
  </si>
  <si>
    <t>..\Интерпретация_ГДИС\5307\2015.06.06_2015.07.16\Закл_КСД_КАПИТОНОВСКОЕ_5307.doc</t>
  </si>
  <si>
    <t>3686-3691, 3696-3701, 3704-3714, 3719-3732, 3734-3736, 3739-3751, 3754-3756, 3761-3763, 3775-3778</t>
  </si>
  <si>
    <t>/-3.5</t>
  </si>
  <si>
    <t>..\Интерпретация_ГДИС\5310\2015.07.14_2015.07.20\Закл_КСД_КАПИТОНОВСКОЕ_5310.doc</t>
  </si>
  <si>
    <t>3686-3691</t>
  </si>
  <si>
    <t>/-0.65</t>
  </si>
  <si>
    <t>..\Интерпретация_ГДИС\5310\2015.07.24_2015.07.27\Закл_КВУ_КАПИТОНОВСКОЕ_5310.doc</t>
  </si>
  <si>
    <t>3484-3497, 3503-3509</t>
  </si>
  <si>
    <t>/-3.1</t>
  </si>
  <si>
    <t>..\Интерпретация_ГДИС\5352\2015.07.20_2015.08.05\Закл_КСД_КАПИТОНОВСКОЕ_5352.doc</t>
  </si>
  <si>
    <t>DV-VI;DV-VI;DV-VI;DV-VI;DV-VI;DV-VI;DV-VI</t>
  </si>
  <si>
    <t>3615-3618, 3620-3630,3633-3650,3652-3659,3662-3663,3668-3678,3689-3690</t>
  </si>
  <si>
    <t>/-2.5</t>
  </si>
  <si>
    <t>..\Интерпретация_ГДИС\230\2015.08.04_2015.08.12\Закл_КСД_КАПИТОНОВСКОЕ_230.doc</t>
  </si>
  <si>
    <t>3624-3750</t>
  </si>
  <si>
    <t>/-4.2</t>
  </si>
  <si>
    <t>..\Интерпретация_ГДИС\5313\2015.08.11_2015.08.15\Закл_КСД_КАПИТОНОВСКОЕ_5313.doc</t>
  </si>
  <si>
    <t>/-2.7</t>
  </si>
  <si>
    <t>..\Интерпретация_ГДИС\5310\2015.08.15_2015.08.18\Закл_КСД_КАПИТОНОВСКОЕ_5310.doc</t>
  </si>
  <si>
    <t>5320ST2</t>
  </si>
  <si>
    <t>DV-VI;DV-VI;DV-VI;DV-VI;DV-VI</t>
  </si>
  <si>
    <t>3674-3693,3697-3706,3709-3721,3738-3742,3753-3760</t>
  </si>
  <si>
    <t>/5.53</t>
  </si>
  <si>
    <t>..\Интерпретация_ГДИС\5320ST2\2015.08.20_2015.08.22\Закл_КВД_КАПИТОНОВСКОЕ_5320ST2.doc</t>
  </si>
  <si>
    <t>DV-VI;DV-VI;DV-VI;DV-VI;DV-VI;DV-VI;DV-VI;DV-VI</t>
  </si>
  <si>
    <t>3703-3709, 3717-3722, 3724-3737, 3742-3744, 3756-3782, 3784-3800, 3811-3818, 3838-3846</t>
  </si>
  <si>
    <t>/-4.16</t>
  </si>
  <si>
    <t>..\Интерпретация_ГДИС\5308ST3\2015.09.04_2015.09.08\Закл_КСД_КАПИТОНОВСКОЕ_5308ST3.doc</t>
  </si>
  <si>
    <t>DV-VI;DV-VI;DV-VI;DV-VI;DV-VI;DV-VI;DV-VI;DV-VI;DV-VI;DV-VI</t>
  </si>
  <si>
    <t>..\Интерпретация_ГДИС\5314\2015.08.31_2015.09.03\Закл_КСД_КАПИТОНОВСКОЕ_5314.doc</t>
  </si>
  <si>
    <t>DV-VI;DV-VI;DV-VI</t>
  </si>
  <si>
    <t>3720-3733, 3737-3743, 3751-3757</t>
  </si>
  <si>
    <t>/</t>
  </si>
  <si>
    <t>..\Интерпретация_ГДИС\5332\2015.08.22_2015.10.01\Закл_КСД_КАПИТОНОВСКОЕ_5332.doc</t>
  </si>
  <si>
    <t>..\Интерпретация_ГДИС\5314\2015.08.31_2015.09.25\Закл_КСД_КАПИТОНОВСКОЕ_5314.doc</t>
  </si>
  <si>
    <t>DFR-2</t>
  </si>
  <si>
    <t>3507-3515</t>
  </si>
  <si>
    <t>/11</t>
  </si>
  <si>
    <t>..\Интерпретация_ГДИС\5304\2015.10.17\Закл_Топаз_КСД_КАПИТОНОВСКОЕ_5304.doc</t>
  </si>
  <si>
    <t>..\Интерпретация_ГДИС\5332\2015.10.06_2015.10.13\Закл_КСД_КАПИТОНОВСКОЕ_5332.doc</t>
  </si>
  <si>
    <t>/20.1</t>
  </si>
  <si>
    <t>..\Интерпретация_ГДИС\5304\2015.10.17_2015.10.23\Закл_КСД_КАПИТОНОВСКОЕ_5304.doc</t>
  </si>
  <si>
    <t>/-4.32</t>
  </si>
  <si>
    <t>..\Интерпретация_ГДИС\5334\2015.11.20\Закл_КСД_КАПИТОНОВСКОЕ_5334.doc</t>
  </si>
  <si>
    <t>DV-VI;DV-VI;DV-VI;DV-VI</t>
  </si>
  <si>
    <t>3724-3744, 3759-3766, 3774-3787, 3792-3797</t>
  </si>
  <si>
    <t>/-2.8</t>
  </si>
  <si>
    <t>..\Интерпретация_ГДИС\5327ST2\2015.09.26_2015.11.03\Закл_КСД_КАПИТОНОВСКОЕ_5327ST2.doc</t>
  </si>
  <si>
    <t>3735-3751, 3754-3758, 3764-3769, 3784-3795, 3802-3806</t>
  </si>
  <si>
    <t>..\Интерпретация_ГДИС\5312\2015.12.18_2015.12.21\Закл_ИД_КАПИТОНОВСКОЕ_5312.doc</t>
  </si>
  <si>
    <t>3650-3661, 3668.5-3688, 3694-3722, 3734-3740, 3750-3755</t>
  </si>
  <si>
    <t>/8.23</t>
  </si>
  <si>
    <t>..\Интерпретация_ГДИС\5351\2015.12.17\Закл_КВД_КАПИТОНОВСКОЕ_5351.doc</t>
  </si>
  <si>
    <t>3674-3693, 3697-3706, 3709-3721, 3738-3742, 3753-3760</t>
  </si>
  <si>
    <t>/1.8</t>
  </si>
  <si>
    <t>..\Интерпретация_ГДИС\5320ST2\2016.01.27_2016.02.01\Закл_КВД_КАПИТОНОВСКОЕ_5320ST2.doc</t>
  </si>
  <si>
    <t>/-5.01</t>
  </si>
  <si>
    <t>..\Интерпретация_ГДИС\5320ST2\2016.03.12\Закл_КСД_КАПИТОНОВСКОЕ_5320St2.doc</t>
  </si>
  <si>
    <t>..\Интерпретация_ГДИС\5352\2015.07.20_2016.04.28\Закл_Топаз_КСД_КАПИТОНОВСКОЕ_5352.doc</t>
  </si>
  <si>
    <t>3704-3770</t>
  </si>
  <si>
    <t>..\Интерпретация_ГДИС\5317\2013.05.28_2016.05.07\Закл_Топаз_КСД_КАПИТОНОВСКОЕ_5317.doc</t>
  </si>
  <si>
    <t>/-4.3</t>
  </si>
  <si>
    <t>..\Интерпретация_ГДИС\5332\2015.10.06_2016.04.13\Закл_Топаз_КСД_КАПИТОНОВСКОЕ_5332.doc</t>
  </si>
  <si>
    <t>DV-VI;DV-VI;DV-VI;DV-VI;DV-VI;DV-VI;DV-VI;DV-VI;DV-VI</t>
  </si>
  <si>
    <t>3624-3643.5, 3646.4-3661, 3662-3672.5, 3675.5-3682.8, 3683.8-3685.8, 3691-3697.5, 3710-3714, 3715.5-3718, 3741-3750</t>
  </si>
  <si>
    <t>/-4.42</t>
  </si>
  <si>
    <t>..\Интерпретация_ГДИС\5313\2015.08.11_2016.04.12\Закл_КСД+КВУ_КАПИТОНОВСКОЕ_5313.doc</t>
  </si>
  <si>
    <t>3626-3702</t>
  </si>
  <si>
    <t>..\Интерпретация_ГДИС\5328\2016.04.29_2016.05.15\Закл_КСД_КАПИТОНОВСКОЕ_5328.doc</t>
  </si>
  <si>
    <t>3484-3509</t>
  </si>
  <si>
    <t>/46</t>
  </si>
  <si>
    <t>..\Интерпретация_ГДИС\5352\2016.07.11_2016.07.17\Закл_КВД_КАПИТОНОВСКОЕ_5352.doc</t>
  </si>
  <si>
    <t>..\Интерпретация_ГДИС\5317\2016.05.19_2016.06.01\Закл_КСД_КАПИТОНОВСКОЕ_5317.doc</t>
  </si>
  <si>
    <t>..\Интерпретация_ГДИС\5328\2016.04.29_2016.06.18\Закл_Топаз_КСД_КАПИТОНОВСКОЕ_5328.doc</t>
  </si>
  <si>
    <t>3735-3751,_x000B_3754-3758,_x000B_3764-3769,_x000B_3784-3795,_x000B_3802-3806</t>
  </si>
  <si>
    <t>..\Интерпретация_ГДИС\5312\2016.08.09_2016.08.14\Закл_ИД_Капитоновское_5312.doc</t>
  </si>
  <si>
    <t>3716-3856</t>
  </si>
  <si>
    <t>/1.7</t>
  </si>
  <si>
    <t>кислотная обработка</t>
  </si>
  <si>
    <t>..\Интерпретация_ГДИС\5325ST2\2016.11.24_2016.11.30\Закл_КВД_КАПИТОНОВСКОЕ_5325ST2+.doc</t>
  </si>
  <si>
    <t>..\Интерпретация_ГДИС\5310\2016.10.19_2016.10.21\Закл_КВД_Капитоновское_5310_red.doc</t>
  </si>
  <si>
    <t>/-2.19</t>
  </si>
  <si>
    <t>..\Интерпретация_ГДИС\5314\2015.08.31_2016.10.03\Закл_КСД+КВУ_Капитоновское_5314.doc</t>
  </si>
  <si>
    <t>232st2</t>
  </si>
  <si>
    <t>..\Интерпретация_ГДИС\232ST2\2016.07.28_2016.12.13\Закл_КСД+КВУ_Капитоновское_232st2.doc</t>
  </si>
  <si>
    <t>/4.9</t>
  </si>
  <si>
    <t>..\Интерпретация_ГДИС\5312\0000.00.08_2017.02.15\Закл_ИД_Капитоновское_5312.doc</t>
  </si>
  <si>
    <t>5326ST4</t>
  </si>
  <si>
    <t>DV-VI;DV-VI;DV-VI;DV-VI;DV-VI;DV-VI</t>
  </si>
  <si>
    <t>3703-3709, 3716-3719, 3724-3728, 3734-3745, 3751-3763, 3767-3775</t>
  </si>
  <si>
    <t>..\Интерпретация_ГДИС\5326ST4\2017.03.01_2017.03.03\Закл_КСД+КВУ_Капитоновское_5326ST4.doc</t>
  </si>
  <si>
    <t>DV-VI;DV-VI</t>
  </si>
  <si>
    <t>3751-3763,3767-3775</t>
  </si>
  <si>
    <t>/-2.87</t>
  </si>
  <si>
    <t>..\Интерпретация_ГДИС\5326ST4\2017.03.18_2017.03.22\Закл_ИД_Капитоновское_5326ST4.doc</t>
  </si>
  <si>
    <t>/3.01</t>
  </si>
  <si>
    <t>..\Интерпретация_ГДИС\5351\2017.04.01_2017.04.03\Закл_КВУ_Капитоновское_5351.doc</t>
  </si>
  <si>
    <t>3653-3666, 3668-3672, 3674-3677, 3678-3684, 3689-3691, 3694-3702, 3709-3716, 3717-3720</t>
  </si>
  <si>
    <t>314.6,303.3</t>
  </si>
  <si>
    <t>/-3.78</t>
  </si>
  <si>
    <t>..\Интерпретация_ГДИС\5311\2016.01.11\Закл_КСД_КАПИТОНОВСКОЕ_5311.doc</t>
  </si>
  <si>
    <t>Коэффициент анизотропии</t>
  </si>
  <si>
    <t>Полудлина трещины, м</t>
  </si>
  <si>
    <t>Работающая длина горизонтального ствола, м</t>
  </si>
  <si>
    <t>Количество трещин</t>
  </si>
  <si>
    <t>Скин-фактор механический</t>
  </si>
  <si>
    <t xml:space="preserve">Cкин-фактор интегральный </t>
  </si>
  <si>
    <t>..\Интерпретация_ГДИС\5307\2016.07.22_2017.04.04\Закл_КСД+КВУ_Капитоновское_5307.doc</t>
  </si>
  <si>
    <t>DV-VI;DV-VI;DV-VI;DV-VI;DV-VI;DV-VI;DV-VI;DV-VI;DV-VI;DV-VI;DV-VI</t>
  </si>
  <si>
    <t>3690-3698, 3701-3703, 3706-3709, 3717-3719, 3721-3728, 3740-3745, 3746-3749, 3756-3759, 3761-3764, 3774-3776, 3778-3780</t>
  </si>
  <si>
    <t>..\Интерпретация_ГДИС\10\2017.05.30_2017.05.31\Закл_КВД_Капитоновское_10Р.doc</t>
  </si>
  <si>
    <t>..\Интерпретация_ГДИС\10\2017.06.06_2017.06.14\Закл_КСД_Капитоновское_10.doc</t>
  </si>
  <si>
    <t>..\Интерпретация_ГДИС\5304\2018.07.19_2018.07.24\Закл_КВД_КАПИТОНОВСКОЕ_5304.doc</t>
  </si>
  <si>
    <r>
      <t>/</t>
    </r>
    <r>
      <rPr>
        <sz val="9"/>
        <color indexed="10"/>
        <rFont val="Times New Roman CYR"/>
        <family val="1"/>
        <charset val="204"/>
      </rPr>
      <t>96.4</t>
    </r>
  </si>
  <si>
    <t>..\Интерпретация_ГДИС\5352\2018.07.19_2018.07.24\Закл_КВД_КАПИТОНОВСКОЕ_5352.doc</t>
  </si>
  <si>
    <r>
      <t>0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0"/>
        <rFont val="Times New Roman CYR"/>
        <family val="1"/>
        <charset val="204"/>
      </rPr>
      <t>-6.45</t>
    </r>
  </si>
  <si>
    <t>3753.1-3823.1</t>
  </si>
  <si>
    <t>..\Интерпретация_ГДИС\5303\2018.09.02_2018.09.08\Закл_КВД_КАПИТОНОВСКОЕ_5303.doc</t>
  </si>
  <si>
    <r>
      <t>/</t>
    </r>
    <r>
      <rPr>
        <sz val="9"/>
        <color indexed="17"/>
        <rFont val="Times New Roman CYR"/>
        <family val="1"/>
        <charset val="204"/>
      </rPr>
      <t>-3.3</t>
    </r>
  </si>
  <si>
    <t>3724-3797</t>
  </si>
  <si>
    <t>..\Интерпретация_ГДИС\5327\2018.09.19_2018.09.26\Закл_КВД_КАПИТОНОВСКОЕ_5327.doc</t>
  </si>
  <si>
    <r>
      <t>/</t>
    </r>
    <r>
      <rPr>
        <sz val="9"/>
        <color indexed="10"/>
        <rFont val="Times New Roman CYR"/>
        <family val="1"/>
        <charset val="204"/>
      </rPr>
      <t>-5.27</t>
    </r>
  </si>
  <si>
    <t/>
  </si>
  <si>
    <t>..\Интерпретация_ГДИС\5303\2018.12.14_2018.12.24\Закл_КВД_Капитоновское_5303.doc</t>
  </si>
  <si>
    <t>3644-3723</t>
  </si>
  <si>
    <t>..\Интерпретация_ГДИС\5316\2019.03.19_2019.03.21\Закл_КВД_Капитоновское_5316.doc</t>
  </si>
  <si>
    <t>..\Интерпретация_ГДИС\5317\2019.03.19_2019.03.22\Закл_КВД_Капитоновское_5317.doc</t>
  </si>
  <si>
    <t>..\Интерпретация_ГДИС\5335\2019.03.18_2019.03.21\Закл_КВД_Капитоновское_5335.doc</t>
  </si>
  <si>
    <t>3487-3499</t>
  </si>
  <si>
    <t>..\Интерпретация_ГДИС\5307\2019.03.15_2019.03.17\Закл_КВД_Капитоновское_5307.doc</t>
  </si>
  <si>
    <t>3724-3787</t>
  </si>
  <si>
    <t>..\Интерпретация_ГДИС\5327ST2\2019.03.19_2019.03.25\Закл_КВД_Капитоновское_5327.doc</t>
  </si>
  <si>
    <t>3708-3770</t>
  </si>
  <si>
    <t>..\Интерпретация_ГДИС\5323\2019.03.19_2019.03.23\Закл_КВД_Капитоновское_5323.doc</t>
  </si>
  <si>
    <t>..\Интерпретация_ГДИС\5304\2019.07.15_2019.07.23\Закл_КВД_Капитоновское_5304.doc</t>
  </si>
  <si>
    <t>3623-3750</t>
  </si>
  <si>
    <t>..\Интерпретация_ГДИС\5313\2019.08.01_2019.08.09\Закл_КВД_Капитоновское_5313.doc</t>
  </si>
  <si>
    <t>3487-3489,3492-3499</t>
  </si>
  <si>
    <t>..\Интерпретация_ГДИС\5307\2019.09.06_2019.09.09\Закл_КВД_Капитоновское_5307.doc</t>
  </si>
  <si>
    <t>3734.3-3801.3</t>
  </si>
  <si>
    <t>..\Интерпретация_ГДИС\5322G\2019.09.07_2019.09.16\Закл_ИД_Капитоновское_5322.doc</t>
  </si>
  <si>
    <t>3892-3938</t>
  </si>
  <si>
    <t>..\Интерпретация_ГДИС\5356\2019.10.17_2019.10.25\Закл_КВД_Капитоновское_5356.doc</t>
  </si>
  <si>
    <r>
      <t>/</t>
    </r>
    <r>
      <rPr>
        <sz val="9"/>
        <color indexed="17"/>
        <rFont val="Times New Roman CYR"/>
        <family val="1"/>
        <charset val="204"/>
      </rPr>
      <t>-2.26</t>
    </r>
  </si>
  <si>
    <t>3809.7-3869.7</t>
  </si>
  <si>
    <t>..\Интерпретация_ГДИС\5301\2020.01.05_2020.01.10\Закл_КВД_Капитоновское_5301.doc</t>
  </si>
  <si>
    <r>
      <t>/</t>
    </r>
    <r>
      <rPr>
        <sz val="9"/>
        <color indexed="10"/>
        <rFont val="Times New Roman CYR"/>
        <family val="1"/>
        <charset val="204"/>
      </rPr>
      <t>-5.22</t>
    </r>
  </si>
  <si>
    <t>10RST2</t>
  </si>
  <si>
    <t>3690-3780</t>
  </si>
  <si>
    <t>..\Интерпретация_ГДИС\10RST2\2020.01.12_2020.01.15\Закл_КВД_Капитоновское_10.doc</t>
  </si>
  <si>
    <r>
      <t>/</t>
    </r>
    <r>
      <rPr>
        <sz val="9"/>
        <color indexed="17"/>
        <rFont val="Times New Roman CYR"/>
        <family val="1"/>
        <charset val="204"/>
      </rPr>
      <t>57.8</t>
    </r>
  </si>
  <si>
    <t>3795-3839</t>
  </si>
  <si>
    <t>..\Интерпретация_ГДИС\5357\2019.03.15_2019.03.20\Закл_КВД_Капитоновское_5357.doc</t>
  </si>
  <si>
    <t>3653-3720</t>
  </si>
  <si>
    <t>..\Интерпретация_ГДИС\5311\2020.03.17_2020.03.25\Закл_КВД_Капитоновское_5311.doc</t>
  </si>
  <si>
    <r>
      <t>/</t>
    </r>
    <r>
      <rPr>
        <sz val="9"/>
        <color indexed="10"/>
        <rFont val="Times New Roman CYR"/>
        <family val="1"/>
        <charset val="204"/>
      </rPr>
      <t>-5.06</t>
    </r>
  </si>
  <si>
    <t>3865-3922, 3925-3928, 3938.5-3942.5</t>
  </si>
  <si>
    <t>..\Интерпретация_ГДИС\5355\2020.04.13_2020.04.20\Закл_КВД_КАПИТОНОВСКОЕ_5355 куст 5303.doc</t>
  </si>
  <si>
    <t>3705-3780</t>
  </si>
  <si>
    <t>..\Интерпретация_ГДИС\5337\2020.05.01_2020.05.08\Закл_КВД_КАПИТОНОВСКОЕ_5337.doc</t>
  </si>
  <si>
    <r>
      <t>/</t>
    </r>
    <r>
      <rPr>
        <sz val="9"/>
        <color indexed="17"/>
        <rFont val="Times New Roman CYR"/>
        <family val="1"/>
        <charset val="204"/>
      </rPr>
      <t>-6.9</t>
    </r>
  </si>
  <si>
    <t>..\Интерпретация_ГДИС\5301\2020.05.09_2020.05.14\Закл_КВД_КАПИТОНОВСКОЕ_5301 куст 5303.doc</t>
  </si>
  <si>
    <r>
      <t>/</t>
    </r>
    <r>
      <rPr>
        <sz val="9"/>
        <color indexed="10"/>
        <rFont val="Times New Roman CYR"/>
        <family val="1"/>
        <charset val="204"/>
      </rPr>
      <t>-5.3</t>
    </r>
  </si>
  <si>
    <t>..\Интерпретация_ГДИС\5322\2020.06.21_2020.06.26\Закл_КВД_КАПИТОНОВСКОЕ_5322 куст 5322.doc</t>
  </si>
  <si>
    <t>..\Интерпретация_ГДИС\5323\2020.06.24_2020.06.29\Закл_КВД_КАПИТОНОВСКОЕ_5323.doc</t>
  </si>
  <si>
    <t>..\Интерпретация_ГДИС\5328\2020.07.02_2020.07.09\Закл_КВД_КАПИТОНОВСКОЕ_5328.doc</t>
  </si>
  <si>
    <r>
      <t>/</t>
    </r>
    <r>
      <rPr>
        <sz val="9"/>
        <color indexed="17"/>
        <rFont val="Times New Roman CYR"/>
        <family val="1"/>
        <charset val="204"/>
      </rPr>
      <t>1</t>
    </r>
  </si>
  <si>
    <t>3703-3775</t>
  </si>
  <si>
    <t>..\Интерпретация_ГДИС\5326ST4\2020.07.27_2020.08.03\Закл_КВД_Капитоновское_5326.doc</t>
  </si>
  <si>
    <r>
      <t>/</t>
    </r>
    <r>
      <rPr>
        <sz val="9"/>
        <color indexed="10"/>
        <rFont val="Times New Roman CYR"/>
        <family val="1"/>
        <charset val="204"/>
      </rPr>
      <t>-3.7</t>
    </r>
  </si>
  <si>
    <t>..\Интерпретация_ГДИС\5326ST4\2020.07.27_2020.08.03_07.08.2020\Закл_КВД_Капитоновское_5326.doc</t>
  </si>
  <si>
    <r>
      <t>/</t>
    </r>
    <r>
      <rPr>
        <sz val="9"/>
        <color indexed="10"/>
        <rFont val="Times New Roman CYR"/>
        <family val="1"/>
        <charset val="204"/>
      </rPr>
      <t>-3.7</t>
    </r>
  </si>
  <si>
    <t>;</t>
  </si>
  <si>
    <t>3487.5-3489.5, 3492-3499</t>
  </si>
  <si>
    <t>..\Интерпретация_ГДИС\5307\2020.07.02_2020.07.09\Закл_КВД_КАПИТОНОВСКОЕ_5307.doc</t>
  </si>
  <si>
    <r>
      <t>/</t>
    </r>
    <r>
      <rPr>
        <sz val="9"/>
        <color indexed="10"/>
        <rFont val="Times New Roman CYR"/>
        <family val="1"/>
        <charset val="204"/>
      </rPr>
      <t>80.9</t>
    </r>
  </si>
  <si>
    <t>..\Интерпретация_ГДИС\5304\2020.07.02_2020.07.09\Закл_КВД_Капитоновское_5304.doc</t>
  </si>
  <si>
    <r>
      <t>/</t>
    </r>
    <r>
      <rPr>
        <sz val="9"/>
        <color indexed="17"/>
        <rFont val="Times New Roman CYR"/>
        <family val="1"/>
        <charset val="204"/>
      </rPr>
      <t>-6.63</t>
    </r>
  </si>
  <si>
    <t>..\Интерпретация_ГДИС\5352\2020.07.02_2020.07.09\Закл_КВД_Капитоновское_5352.doc</t>
  </si>
  <si>
    <r>
      <t>/</t>
    </r>
    <r>
      <rPr>
        <sz val="9"/>
        <color indexed="10"/>
        <rFont val="Times New Roman CYR"/>
        <family val="1"/>
        <charset val="204"/>
      </rPr>
      <t>-6.75</t>
    </r>
  </si>
  <si>
    <t>..\Интерпретация_ГДИС\5316\2020.09.08_2020.09.12\Закл_КВД_Капитоновское_5316.doc</t>
  </si>
  <si>
    <t>3759-3803</t>
  </si>
  <si>
    <t>..\Интерпретация_ГДИС\5321\2020.09.09_2020.09.16\Закл_КВД_КАПИТОНОВСКОЕ_5321 куст 5322.doc</t>
  </si>
  <si>
    <r>
      <t>0.3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7"/>
        <rFont val="Times New Roman CYR"/>
        <family val="1"/>
        <charset val="204"/>
      </rPr>
      <t>-4.7</t>
    </r>
  </si>
  <si>
    <t>471G</t>
  </si>
  <si>
    <t>3793-3837</t>
  </si>
  <si>
    <t>..\Интерпретация_ГДИС\471G\2020.10.16_2020.10.19\Закл_КВД_КАПИТОНОВСКОЕ_471G куст 470.doc</t>
  </si>
  <si>
    <t>3714-3766.5</t>
  </si>
  <si>
    <t>..\Интерпретация_ГДИС\470\2020.10.20_2020.11.01\Закл_ИД_Капитоновское_470.doc</t>
  </si>
  <si>
    <t>..\Интерпретация_ГДИС\5334\2020.12.10_2020.12.25\Закл_КВД_Капитоновское_5334.doc</t>
  </si>
  <si>
    <r>
      <t>/</t>
    </r>
    <r>
      <rPr>
        <sz val="9"/>
        <color indexed="10"/>
        <rFont val="Times New Roman CYR"/>
        <family val="1"/>
        <charset val="204"/>
      </rPr>
      <t>-4.6</t>
    </r>
  </si>
  <si>
    <t>47PO</t>
  </si>
  <si>
    <t>Д1</t>
  </si>
  <si>
    <t>DI-2</t>
  </si>
  <si>
    <t>Поисковая</t>
  </si>
  <si>
    <t>3574-3582</t>
  </si>
  <si>
    <t>..\Интерпретация_ГДИС\47PO\2021.01.18_2021.01.20\Закл_КВД_ЯГОДНЫЙ_47PO.doc</t>
  </si>
  <si>
    <t>3819.1-3872.1</t>
  </si>
  <si>
    <t>..\Интерпретация_ГДИС\473\2021.02.15_2021.02.23\рабочая\Закл_КВД_Капитоновское_5303.doc</t>
  </si>
  <si>
    <t>3834-3880</t>
  </si>
  <si>
    <t>..\Интерпретация_ГДИС\5324\2021.02.15_2021.02.20\Закл_КВД_КАПИТОНОВСКОЕ_5324 куст 5303.doc</t>
  </si>
  <si>
    <r>
      <t>1.4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8"/>
        <rFont val="Times New Roman CYR"/>
        <family val="1"/>
        <charset val="204"/>
      </rPr>
      <t>-3.7</t>
    </r>
  </si>
  <si>
    <t>3674-3760</t>
  </si>
  <si>
    <t>..\Интерпретация_ГДИС\5320ST2\2021.03.02_2021.03.14\Закл_КВД_КАПИТОНОВСКОЕ_5320ST2.doc</t>
  </si>
  <si>
    <r>
      <t>/</t>
    </r>
    <r>
      <rPr>
        <sz val="9"/>
        <color indexed="17"/>
        <rFont val="Times New Roman CYR"/>
        <family val="1"/>
        <charset val="204"/>
      </rPr>
      <t>2.4</t>
    </r>
  </si>
  <si>
    <t>3865-3922,3925-3942.5</t>
  </si>
  <si>
    <t>..\Интерпретация_ГДИС\5355\2021.04.17_2021.04.23\Закл_КВД_КАПИТОНОВСКОЕ_5355 куст 5303.doc</t>
  </si>
  <si>
    <t>3745-3789</t>
  </si>
  <si>
    <t>..\Интерпретация_ГДИС\5343\2021.04.07_2021.04.23\Закл_ИД_КАПИТОНОВСКОЕ_5343 куст 472.doc</t>
  </si>
  <si>
    <t>3735-3806</t>
  </si>
  <si>
    <t>..\Интерпретация_ГДИС\5312\2021.05.08_2021.05.13\Закл_КВД_КАПИТОНОВСКОЕ_5312 куст 5312.doc</t>
  </si>
  <si>
    <r>
      <t>/</t>
    </r>
    <r>
      <rPr>
        <sz val="9"/>
        <color indexed="8"/>
        <rFont val="Times New Roman CYR"/>
        <family val="1"/>
        <charset val="204"/>
      </rPr>
      <t>-2.3</t>
    </r>
  </si>
  <si>
    <t>ИД+КВД</t>
  </si>
  <si>
    <t>..\Интерпретация_ГДИС\47PO\2021.06.16_2021.06.22\Закл_ИД+КВД_КАПИТОНОВСКОЕ_47PO.doc</t>
  </si>
  <si>
    <r>
      <t>0.3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7"/>
        <rFont val="Times New Roman CYR"/>
        <family val="1"/>
        <charset val="204"/>
      </rPr>
      <t>-6.1</t>
    </r>
  </si>
  <si>
    <t>DIII</t>
  </si>
  <si>
    <t>3588-3608</t>
  </si>
  <si>
    <t>340-366.8</t>
  </si>
  <si>
    <t>..\Интерпретация_ГДИС\232ST2\2021.06.09_2021.06.19\Закл_КВД_КАПИТОНОВСКОЕ_232ST2.doc</t>
  </si>
  <si>
    <t>..\Интерпретация_ГДИС\5357\2021.04.12_2021.04.19\Закл_КВД_КАПИТОНОВСКОЕ_5357 куст 5322.doc</t>
  </si>
  <si>
    <r>
      <t>/</t>
    </r>
    <r>
      <rPr>
        <sz val="9"/>
        <color indexed="17"/>
        <rFont val="Times New Roman CYR"/>
        <family val="1"/>
        <charset val="204"/>
      </rPr>
      <t>-3.9</t>
    </r>
  </si>
  <si>
    <t>3650-3766</t>
  </si>
  <si>
    <t>..\Интерпретация_ГДИС\5351\2021.06.16_2021.06.19\Закл_КВД_КАПИТОНОВСКОЕ_5351.doc</t>
  </si>
  <si>
    <t>..\Интерпретация_ГДИС\5352\2021.06.16_2021.06.19\Закл_КВД_КАПИТОНОВСКОЕ_5352.doc</t>
  </si>
  <si>
    <t>3893-3938</t>
  </si>
  <si>
    <t>..\Интерпретация_ГДИС\5356\2021.06.16_2021.06.20\Закл_КВД_КАПИТОНОВСКОЕ_5356 куст 5322.doc</t>
  </si>
  <si>
    <r>
      <t>/</t>
    </r>
    <r>
      <rPr>
        <sz val="9"/>
        <color indexed="17"/>
        <rFont val="Times New Roman CYR"/>
        <family val="1"/>
        <charset val="204"/>
      </rPr>
      <t>-4.5</t>
    </r>
  </si>
  <si>
    <t>3744.7-3823.1</t>
  </si>
  <si>
    <t>..\Интерпретация_ГДИС\5303\2021.06.16_2021.06.19\Закл_КВД_КАПИТОНОВСКОЕ_5303 куст 5303.doc</t>
  </si>
  <si>
    <t>..\Интерпретация_ГДИС\5304\2021.06.16_2021.06.19\Закл_КВД_КАПИТОНОВСКОЕ_5304 куст 1.doc</t>
  </si>
  <si>
    <t>3487.5-3499</t>
  </si>
  <si>
    <t>..\Интерпретация_ГДИС\5307\2021.06.17_2021.06.20\Закл_КВД_КАПИТОНОВСКОЕ_5307 куст 1.doc</t>
  </si>
  <si>
    <r>
      <t>/</t>
    </r>
    <r>
      <rPr>
        <sz val="9"/>
        <color indexed="17"/>
        <rFont val="Times New Roman CYR"/>
        <family val="1"/>
        <charset val="204"/>
      </rPr>
      <t>64.3</t>
    </r>
  </si>
  <si>
    <t>3686-3778</t>
  </si>
  <si>
    <t>..\Интерпретация_ГДИС\5310\2021.06.16_2021.06.20\Закл_КВД_КАПИТОНОВСКОЕ_5310 куст 0.doc</t>
  </si>
  <si>
    <r>
      <t>0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7"/>
        <rFont val="Times New Roman CYR"/>
        <family val="1"/>
        <charset val="204"/>
      </rPr>
      <t>-5.27</t>
    </r>
  </si>
  <si>
    <t>..\Интерпретация_ГДИС\5312\2021.06.16_2021.06.19\Закл_КВД_КАПИТОНОВСКОЕ_5312 куст 0.doc</t>
  </si>
  <si>
    <t>..\Интерпретация_ГДИС\5320ST2\2021.06.16_2021.06.19\Закл_КВД_КАПИТОНОВСКОЕ_5320ST2 куст 0.doc</t>
  </si>
  <si>
    <t>..\Интерпретация_ГДИС\5321\2021.06.16_2021.06.19\рабочая\Закл_КВД_КАПИТОНОВСКОЕ_5321 куст 5322.doc</t>
  </si>
  <si>
    <t>..\Интерпретация_ГДИС\5328\2021.06.16_2021.06.19\Закл_КВД_КАПИТОНОВСКОЕ_5328.doc</t>
  </si>
  <si>
    <r>
      <t>/</t>
    </r>
    <r>
      <rPr>
        <sz val="9"/>
        <color indexed="17"/>
        <rFont val="Times New Roman CYR"/>
        <family val="1"/>
        <charset val="204"/>
      </rPr>
      <t>3.2</t>
    </r>
  </si>
  <si>
    <t>3787-3856</t>
  </si>
  <si>
    <t>..\Интерпретация_ГДИС\5329\2021.06.16_2021.06.19\Закл_КВД_КАПИТОНОВСКОЕ_5329 куст 5303.doc</t>
  </si>
  <si>
    <r>
      <t>/</t>
    </r>
    <r>
      <rPr>
        <sz val="9"/>
        <color indexed="17"/>
        <rFont val="Times New Roman CYR"/>
        <family val="1"/>
        <charset val="204"/>
      </rPr>
      <t>0.3</t>
    </r>
  </si>
  <si>
    <t>..\Интерпретация_ГДИС\5334\2021.06.16_2021.06.19\Закл_КВД_КАПИТОНОВСКОЕ_5334.doc</t>
  </si>
  <si>
    <t>..\Интерпретация_ГДИС\5337\2021.06.16_2021.06.20\Закл_КВД_КАПИТОНОВСКОЕ_5337.doc</t>
  </si>
  <si>
    <t>3716-3774</t>
  </si>
  <si>
    <t>..\Интерпретация_ГДИС\5344\2021.06.16_2021.06.20\Закл_КВД_КАПИТОНОВСКОЕ_5344 куст 472.doc</t>
  </si>
  <si>
    <r>
      <t>/</t>
    </r>
    <r>
      <rPr>
        <sz val="9"/>
        <color indexed="17"/>
        <rFont val="Times New Roman CYR"/>
        <family val="1"/>
        <charset val="204"/>
      </rPr>
      <t>-4.4</t>
    </r>
  </si>
  <si>
    <t>..\Интерпретация_ГДИС\10RST2\2021.06.16_2021.06.19\Закл_КВД_КАПИТОНОВСКОЕ_10RST2.doc</t>
  </si>
  <si>
    <t>..\Интерпретация_ГДИС\230\2021.06.16_2021.06.19\Закл_КВД_КАПИТОНОВСКОЕ_230.doc</t>
  </si>
  <si>
    <t>..\Интерпретация_ГДИС\470\2021.06.16_2021.06.19\Закл_КВД_КАПИТОНОВСКОЕ_470 куст 470.doc</t>
  </si>
  <si>
    <r>
      <t>/</t>
    </r>
    <r>
      <rPr>
        <sz val="9"/>
        <color indexed="17"/>
        <rFont val="Times New Roman CYR"/>
        <family val="1"/>
        <charset val="204"/>
      </rPr>
      <t>-3.6</t>
    </r>
  </si>
  <si>
    <t>3792-3837</t>
  </si>
  <si>
    <t>..\Интерпретация_ГДИС\471\2021.06.16_2021.06.19\Закл_КВД_КАПИТОНОВСКОЕ_471 куст 470.doc</t>
  </si>
  <si>
    <r>
      <t>0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7"/>
        <rFont val="Times New Roman CYR"/>
        <family val="1"/>
        <charset val="204"/>
      </rPr>
      <t>-4.9</t>
    </r>
  </si>
  <si>
    <t>3750.1-3802.7</t>
  </si>
  <si>
    <t>..\Интерпретация_ГДИС\472\2021.06.16_2021.06.20\Закл_КВД_КАПИТОНОВСКОЕ_472 куст 472.doc</t>
  </si>
  <si>
    <t>..\Интерпретация_ГДИС\473\2021.06.16_2021.06.19\Закл_КВД_КАПИТОНОВСКОЕ_473 куст 472.doc</t>
  </si>
  <si>
    <t>..\Интерпретация_ГДИС\5301\2021.06.16_2021.06.20\Закл_КВД_КАПИТОНОВСКОЕ_5301 куст 5303.doc</t>
  </si>
  <si>
    <t>3894.3-3950.3</t>
  </si>
  <si>
    <t>..\Интерпретация_ГДИС\5302\2021.06.16_2021.06.20\Закл_КВД_КАПИТОНОВСКОЕ_5302 куст 5303.doc</t>
  </si>
  <si>
    <t>Рпл на глубине замера</t>
  </si>
  <si>
    <t>..\Интерпретация_ГДИС\5343\2021.06.16_2021.06.18\Закл_КВД_КАПИТОНОВСКОЕ_5343 куст 472.doc</t>
  </si>
  <si>
    <t>..\Интерпретация_ГДИС\5322\2021.06.16_2021.06.19\Закл_КВД_КАПИТОНОВСКОЕ_5322 куст 5322.doc</t>
  </si>
  <si>
    <r>
      <t>0.2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8"/>
        <rFont val="Times New Roman CYR"/>
        <family val="1"/>
        <charset val="204"/>
      </rPr>
      <t>-2.5</t>
    </r>
  </si>
  <si>
    <t>..\Интерпретация_ГДИС\5323\2021.06.16_2021.06.19\Закл_КВД_КАПИТОНОВСКОЕ_5323.doc</t>
  </si>
  <si>
    <r>
      <t>0.5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8"/>
        <rFont val="Times New Roman CYR"/>
        <family val="1"/>
        <charset val="204"/>
      </rPr>
      <t>-2.2</t>
    </r>
  </si>
  <si>
    <t>..\Интерпретация_ГДИС\5324\2021.06.16_2021.06.19\Закл_КВД_КАПИТОНОВСКОЕ_5324 куст 5303.doc</t>
  </si>
  <si>
    <r>
      <t>2.4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8"/>
        <rFont val="Times New Roman CYR"/>
        <family val="1"/>
        <charset val="204"/>
      </rPr>
      <t>-3.4</t>
    </r>
  </si>
  <si>
    <t>..\Интерпретация_ГДИС\5326ST4\2021.06.16_2021.06.20\Закл_КВД_КАПИТОНОВСКОЕ_5326ST4 куст 5326.doc</t>
  </si>
  <si>
    <t>..\Интерпретация_ГДИС\5327ST2\2021.06.16_2021.06.19\Закл_КВД_КАПИТОНОВСКОЕ_5327ST2.doc</t>
  </si>
  <si>
    <r>
      <t>/</t>
    </r>
    <r>
      <rPr>
        <sz val="9"/>
        <color indexed="8"/>
        <rFont val="Times New Roman CYR"/>
        <family val="1"/>
        <charset val="204"/>
      </rPr>
      <t>-3.8</t>
    </r>
  </si>
  <si>
    <t>..\Интерпретация_ГДИС\5356\2021.07.20_2021.07.26\Закл_КВД_КАПИТОНОВСКОЕ_5356 куст 5322.doc</t>
  </si>
  <si>
    <r>
      <t>0.5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0"/>
        <rFont val="Times New Roman CYR"/>
        <family val="1"/>
        <charset val="204"/>
      </rPr>
      <t>-4.2</t>
    </r>
  </si>
  <si>
    <t>3802-3815.7</t>
  </si>
  <si>
    <t>..\Интерпретация_ГДИС\5340\2021.08.03_2021.08.11\Закл_КВД_КАПИТОНОВСКОЕ_5340 куст 5340.doc</t>
  </si>
  <si>
    <r>
      <t>0.02</t>
    </r>
    <r>
      <rPr>
        <sz val="9"/>
        <color indexed="30"/>
        <rFont val="Times New Roman CYR"/>
        <family val="1"/>
        <charset val="204"/>
      </rPr>
      <t>/</t>
    </r>
    <r>
      <rPr>
        <sz val="9"/>
        <color indexed="17"/>
        <rFont val="Times New Roman CYR"/>
        <family val="1"/>
        <charset val="204"/>
      </rPr>
      <t>-5.6</t>
    </r>
  </si>
  <si>
    <t>..\Интерпретация_ГДИС\5352\2021.07.31_2021.08.26\Закл_ИД_КАПИТОНОВСКОЕ_5352.doc</t>
  </si>
  <si>
    <t>..\Интерпретация_ГДИС\5326ST4\2021.08.14_2021.08.25\Закл_КВД_КАПИТОНОВСКОЕ_5326ST4 куст 5326.doc</t>
  </si>
  <si>
    <r>
      <t>/</t>
    </r>
    <r>
      <rPr>
        <sz val="9"/>
        <color indexed="17"/>
        <rFont val="Times New Roman CYR"/>
        <family val="1"/>
        <charset val="204"/>
      </rPr>
      <t>-3.2</t>
    </r>
  </si>
  <si>
    <t>3575-3598</t>
  </si>
  <si>
    <t>..\Интерпретация_ГДИС\5328\2021.08.27_2021.08.30\Закл_КВД_КАПИТОНОВСКОЕ_5328.doc</t>
  </si>
  <si>
    <t>..\Интерпретация_ГДИС\5329\2021.08.19_2021.08.30\Закл_КВД_КАПИТОНОВСКОЕ_5329 куст 5303.doc</t>
  </si>
  <si>
    <r>
      <t>/</t>
    </r>
    <r>
      <rPr>
        <sz val="9"/>
        <color indexed="10"/>
        <rFont val="Times New Roman CYR"/>
        <family val="1"/>
        <charset val="204"/>
      </rPr>
      <t>-1.2</t>
    </r>
  </si>
  <si>
    <t>..\Интерпретация_ГДИС\5304\2021.08.27_2021.09.20\Закл_ИД+КВД_КАПИТОНОВСКОЕ_5304.doc</t>
  </si>
  <si>
    <t>DIII-2</t>
  </si>
  <si>
    <t>3714-3722</t>
  </si>
  <si>
    <t>..\Интерпретация_ГДИС\51\2021.10.31_2021.11.10\рабочая\ПРОГРАММА_51_ИД+КВД.doc</t>
  </si>
  <si>
    <t>..\Интерпретация_ГДИС\5352\2021.10.07_2021.10.12\Закл_КВД_КАПИТОНОВСКОЕ_5352.doc</t>
  </si>
  <si>
    <t>..\Интерпретация_ГДИС\5352\2021.11.24_2021.11.30\Закл_КВД_КАПИТОНОВСКОЕ_5352.doc</t>
  </si>
  <si>
    <t>3808.1-3820.1</t>
  </si>
  <si>
    <t>..\Интерпретация_ГДИС\513\2022.05.07_2022.05.19\рабочая\ПРОГРАММА_513_ИД.doc</t>
  </si>
  <si>
    <t>..\Интерпретация_ГДИС\5304\2022.07.06_2022.07.09\Закл_КВД_КАПИТОНОВСКОЕ_5304.doc</t>
  </si>
  <si>
    <t>..\Интерпретация_ГДИС\5329\2022.06.24_2022.06.29\Закл_КВД_КАПИТОНОВСКОЕ_5329 куст 5303.doc</t>
  </si>
  <si>
    <t>3860-3914</t>
  </si>
  <si>
    <t>..\Интерпретация_ГДИС\5341\2022.06.17_2022.06.29\Закл_КВД_КАПИТОНОВСКОЕ_5341 куст 5340.doc</t>
  </si>
  <si>
    <t>..\Интерпретация_ГДИС\5307\2022.07.05_2022.07.13\Закл_КВД_КАПИТОНОВСКОЕ_5307.doc</t>
  </si>
  <si>
    <r>
      <t>/</t>
    </r>
    <r>
      <rPr>
        <sz val="9"/>
        <color rgb="FF000000"/>
        <rFont val="Times New Roman CYR"/>
        <family val="1"/>
        <charset val="204"/>
      </rPr>
      <t>50</t>
    </r>
  </si>
  <si>
    <t>Д1-Д3</t>
  </si>
  <si>
    <t>3585-3775</t>
  </si>
  <si>
    <t>251.8,265.2</t>
  </si>
  <si>
    <t>..\Интерпретация_ГДИС\5326ST4\2022.08.03_2022.08.14\Закл_КВД_КАПИТОНОВСКОЕ_5326ST4 куст 5326.doc</t>
  </si>
  <si>
    <r>
      <t>6.4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0000"/>
        <rFont val="Times New Roman CYR"/>
        <family val="1"/>
        <charset val="204"/>
      </rPr>
      <t>1.3</t>
    </r>
  </si>
  <si>
    <t>..\Интерпретация_ГДИС\51\2022.09.05_2022.09.13\Закл_КВД_КАПИТОНОВСКОЕ_51.doc</t>
  </si>
  <si>
    <r>
      <t>/</t>
    </r>
    <r>
      <rPr>
        <sz val="9"/>
        <color rgb="FF008000"/>
        <rFont val="Times New Roman CYR"/>
        <family val="1"/>
        <charset val="204"/>
      </rPr>
      <t>5.6</t>
    </r>
  </si>
  <si>
    <t>DIII-2;DIII-2</t>
  </si>
  <si>
    <t>3659-3661, 3664-3674</t>
  </si>
  <si>
    <t>..\Интерпретация_ГДИС\5337\2022.11.03_2022.11.04\Закл_КВД_КАПИТОНОВСКОЕ_5337.doc</t>
  </si>
  <si>
    <r>
      <t>/</t>
    </r>
    <r>
      <rPr>
        <sz val="9"/>
        <color rgb="FFFF0000"/>
        <rFont val="Times New Roman CYR"/>
        <family val="1"/>
        <charset val="204"/>
      </rPr>
      <t>10.3</t>
    </r>
  </si>
  <si>
    <t>Д1,Д3</t>
  </si>
  <si>
    <t>DI-2;DIII-2</t>
  </si>
  <si>
    <t>3585.5-3593.4,3634-3670</t>
  </si>
  <si>
    <t>ГРП</t>
  </si>
  <si>
    <t>..\Интерпретация_ГДИС\5326ST4\2022.08.03_2022.08.14_12.12.2022\Закл_КВД_КАПИТОНОВСКОЕ_5326ST4 куст 5326_08.2022_вар2.doc</t>
  </si>
  <si>
    <r>
      <t>5.8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0000"/>
        <rFont val="Times New Roman CYR"/>
        <family val="1"/>
        <charset val="204"/>
      </rPr>
      <t>4.5</t>
    </r>
  </si>
  <si>
    <t>244.3,256.2</t>
  </si>
  <si>
    <t>ГРП+СКО</t>
  </si>
  <si>
    <t>..\Интерпретация_ГДИС\5326ST4\2022.11.12_2022.11.23\Закл_КВД_КАПИТОНОВСКОЕ_5326ST4 куст 5326_вар2.doc</t>
  </si>
  <si>
    <r>
      <t>9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3.1</t>
    </r>
  </si>
  <si>
    <t>..\Интерпретация_ГДИС\5313\2022.10.22_2023.01.10\Закл_КСД_КАПИТОНОВСКОЕ_5313.doc</t>
  </si>
  <si>
    <r>
      <t>0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FF0000"/>
        <rFont val="Times New Roman CYR"/>
        <family val="1"/>
        <charset val="204"/>
      </rPr>
      <t>-6.7</t>
    </r>
  </si>
  <si>
    <t>3781.5-3797.7</t>
  </si>
  <si>
    <t>ГРП – 1 ст</t>
  </si>
  <si>
    <t>..\Интерпретация_ГДИС\512\2023.01.03_2023.01.06\Закл_ГРП_КАПИТОНОВСКОЕ_512 куст 51.doc</t>
  </si>
  <si>
    <t>..\Интерпретация_ГДИС\512\2023.01.23_2023.01.25\Закл_КВД_КАПИТОНОВСКОЕ_512 куст 51.doc</t>
  </si>
  <si>
    <t>РИР</t>
  </si>
  <si>
    <t>..\Интерпретация_ГДИС\5351\2023.02.14_2023.02.22\Закл_КВД_КАПИТОНОВСКОЕ_5351.doc</t>
  </si>
  <si>
    <r>
      <t>5.31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0000"/>
        <rFont val="Times New Roman CYR"/>
        <family val="1"/>
        <charset val="204"/>
      </rPr>
      <t>0.3</t>
    </r>
  </si>
  <si>
    <t>DI-1</t>
  </si>
  <si>
    <t>..\Интерпретация_ГДИС\47PO\2023.03.02_2023.03.09\Закл_КВД_КАПИТОНОВСКОЕ_47PO.doc</t>
  </si>
  <si>
    <t>..\Интерпретация_ГДИС\5304\2023.05.12_2023.05.21\Закл_КВД_КАПИТОНОВСКОЕ_5304_1.doc</t>
  </si>
  <si>
    <t>3648-3675</t>
  </si>
  <si>
    <t>-</t>
  </si>
  <si>
    <t>..\Интерпретация_ГДИС\5335\2023.05.18_2023.05.22\Закл_КВД_КАПИТОНОВСКОЕ_5335.doc</t>
  </si>
  <si>
    <t>..\Интерпретация_ГДИС\230\2023.06.13_2023.06.15\Закл_КВД_КАПИТОНОВСКОЕ_230.doc</t>
  </si>
  <si>
    <t>3553-3562,3588-3599</t>
  </si>
  <si>
    <t>362.0,375.5</t>
  </si>
  <si>
    <t>..\Интерпретация_ГДИС\232ST2\2023.06.13_2023.06.15\Закл_КВД_КАПИТОНОВСКОЕ_232ST2.doc</t>
  </si>
  <si>
    <t>3634-3670</t>
  </si>
  <si>
    <t>..\Интерпретация_ГДИС\5326ST4\2023.06.13_2023.06.15\Закл_КВД_КАПИТОНОВСКОЕ_5326ST4 куст 5326.doc</t>
  </si>
  <si>
    <t>..\Интерпретация_ГДИС\5328\2023.06.13_2023.06.15\Закл_КВД_КАПИТОНОВСКОЕ_5328.doc</t>
  </si>
  <si>
    <t>..\Интерпретация_ГДИС\473\2023.06.13_2023.06.15\Закл_КВД_КАПИТОНОВСКОЕ_473 куст 472.doc</t>
  </si>
  <si>
    <t>..\Интерпретация_ГДИС\5343\2023.06.13_2023.06.15\Закл_КВД_КАПИТОНОВСКОЕ_5343 куст 472.doc</t>
  </si>
  <si>
    <t>..\Интерпретация_ГДИС\472\2023.06.13_2023.06.15\Закл_КВД_КАПИТОНОВСКОЕ_472 куст 472.doc</t>
  </si>
  <si>
    <t>..\Интерпретация_ГДИС\5322\2023.06.13_2023.06.15\Закл_КВД_КАПИТОНОВСКОЕ_5322 куст 5322.doc</t>
  </si>
  <si>
    <t>..\Интерпретация_ГДИС\5323\2023.06.13_2023.06.15\Закл_КВД_КАПИТОНОВСКОЕ_5323.doc</t>
  </si>
  <si>
    <t>..\Интерпретация_ГДИС\5324\2023.06.13_2023.06.15\Закл_КВД_КАПИТОНОВСКОЕ_5324 куст 5303.doc</t>
  </si>
  <si>
    <t>3874.6-3940</t>
  </si>
  <si>
    <t>..\Интерпретация_ГДИС\5358\2023.06.13_2023.06.15\Закл_КВД_КАПИТОНОВСКОЕ_5358 куст 5322.doc</t>
  </si>
  <si>
    <t>..\Интерпретация_ГДИС\5301\2023.06.13_2023.06.15\Закл_КВД_КАПИТОНОВСКОЕ_5301 куст 5303.doc</t>
  </si>
  <si>
    <t>..\Интерпретация_ГДИС\5334\2023.06.13_2023.06.15\Закл_КВД_КАПИТОНОВСКОЕ_5334.doc</t>
  </si>
  <si>
    <t>..\Интерпретация_ГДИС\5313\2023.06.13_2023.06.15\Закл_КВД_КАПИТОНОВСКОЕ_5313.doc</t>
  </si>
  <si>
    <t>..\Интерпретация_ГДИС\512\2023.06.13_2023.06.15\Закл_КВД_КАПИТОНОВСКОЕ_512 куст 51.doc</t>
  </si>
  <si>
    <r>
      <t>/</t>
    </r>
    <r>
      <rPr>
        <sz val="9"/>
        <color rgb="FFFF0000"/>
        <rFont val="Times New Roman CYR"/>
        <family val="1"/>
        <charset val="204"/>
      </rPr>
      <t>9.2</t>
    </r>
  </si>
  <si>
    <t>3808.1-3821</t>
  </si>
  <si>
    <t>..\Интерпретация_ГДИС\513\2023.06.13_2023.06.15\Закл_КВД_КАПИТОНОВСКОЕ_513 куст 51.doc</t>
  </si>
  <si>
    <t>..\Интерпретация_ГДИС\51\2023.06.13_2023.06.15\Закл_КВД_КАПИТОНОВСКОЕ_51.doc</t>
  </si>
  <si>
    <t>..\Интерпретация_ГДИС\5341\2023.06.13_2023.06.15\Закл_КВД_КАПИТОНОВСКОЕ_5341 куст 5340.doc</t>
  </si>
  <si>
    <r>
      <t>/</t>
    </r>
    <r>
      <rPr>
        <sz val="9"/>
        <color rgb="FF008000"/>
        <rFont val="Times New Roman CYR"/>
        <family val="1"/>
        <charset val="204"/>
      </rPr>
      <t>-5.3</t>
    </r>
  </si>
  <si>
    <t>..\Интерпретация_ГДИС\5303\2023.06.13_2023.06.15\Закл_КВД_КАПИТОНОВСКОЕ_5303 куст 5303.doc</t>
  </si>
  <si>
    <t>3714-3796</t>
  </si>
  <si>
    <t>..\Интерпретация_ГДИС\5305\2023.06.13_2023.06.15\Закл_КВД_КАПИТОНОВСКОЕ_5305.doc</t>
  </si>
  <si>
    <t>..\Интерпретация_ГДИС\5329\2023.06.13_2023.06.15\Закл_КВД_КАПИТОНОВСКОЕ_5329 куст 5303.doc</t>
  </si>
  <si>
    <t>..\Интерпретация_ГДИС\5335\2023.08.02_2023.08.08\Закл_КВД_КАПИТОНОВСКОЕ_5335.doc</t>
  </si>
  <si>
    <t>3692-3697</t>
  </si>
  <si>
    <t>..\Интерпретация_ГДИС\5312\2023.09.19_2023.10.09\Закл_ИД_КАПИТОНОВСКОЕ_5312 куст 5312.doc</t>
  </si>
  <si>
    <t>Абс. глубина прибора, м</t>
  </si>
  <si>
    <t>Рпл на ВДП, кгс/см2</t>
  </si>
  <si>
    <t xml:space="preserve">Qж, м3/сут   </t>
  </si>
  <si>
    <t xml:space="preserve">Qг, м3/сут   </t>
  </si>
  <si>
    <t>Плотность расчетная,  г/см3</t>
  </si>
  <si>
    <t>Плотность из закл, г/см3</t>
  </si>
  <si>
    <t>Рз на ВНК, кгс/см2</t>
  </si>
  <si>
    <t>Рз на ВДП, кгс/см2</t>
  </si>
  <si>
    <t>Рпл на гл. замера, кгс/см2</t>
  </si>
  <si>
    <t>Рз на гл. замера, кгс/см2</t>
  </si>
  <si>
    <t>Куст</t>
  </si>
  <si>
    <t>ВНК/ГНК пласта (абс.)</t>
  </si>
  <si>
    <t>5340ST2</t>
  </si>
  <si>
    <t>3742.77-3752</t>
  </si>
  <si>
    <t>Оценка Рпл</t>
  </si>
  <si>
    <t>..\Интерпретация_ГДИС\5340ST2\2023.12.29_2024.01.08\Закл_КВД_КАПИТОНОВСКОЕ_5340ST2 куст 5340.doc</t>
  </si>
  <si>
    <t>3791.89-3837</t>
  </si>
  <si>
    <t>..\Интерпретация_ГДИС\471\2024.01.13_2024.01.17\Закл_КВД_КАПИТОНОВСКОЕ_471 куст 470.doc</t>
  </si>
  <si>
    <r>
      <t>/</t>
    </r>
    <r>
      <rPr>
        <sz val="9"/>
        <color rgb="FF008000"/>
        <rFont val="Times New Roman CYR"/>
        <family val="1"/>
        <charset val="204"/>
      </rPr>
      <t>-6.4</t>
    </r>
  </si>
  <si>
    <t>3720-3788</t>
  </si>
  <si>
    <t>..\Интерпретация_ГДИС\5332\2024.01.09_2024.01.29\Закл_КВД_КАПИТОНОВСКОЕ_5332.doc</t>
  </si>
  <si>
    <t>2961-3796</t>
  </si>
  <si>
    <t>..\Интерпретация_ГДИС\5334\2024.01.09_2024.01.21\Закл_КВД_КАПИТОНОВСКОЕ_5334.doc</t>
  </si>
  <si>
    <t>3692-3727</t>
  </si>
  <si>
    <t>..\Интерпретация_ГДИС\47PO\2024.03.31_2024.04.11\Закл_КВД_КАПИТОНОВСКОЕ_47PO.doc</t>
  </si>
  <si>
    <t>Давление восстановлено</t>
  </si>
  <si>
    <t>..\Интерпретация_ГДИС\10RST2\2024.02.08_2024.03.15\Закл_КВД_КАПИТОНОВСКОЕ_10RST2.doc</t>
  </si>
  <si>
    <t>Давление восстановленное</t>
  </si>
  <si>
    <t>..\Интерпретация_ГДИС\10RST2\2024.03.24_2024.05.13\Закл_КВД_КАПИТОНОВСКОЕ_10RST2.doc</t>
  </si>
  <si>
    <r>
      <t>/</t>
    </r>
    <r>
      <rPr>
        <sz val="9"/>
        <color rgb="FF008000"/>
        <rFont val="Times New Roman CYR"/>
        <family val="1"/>
        <charset val="204"/>
      </rPr>
      <t>42</t>
    </r>
  </si>
  <si>
    <t>..\Интерпретация_ГДИС\472\2024.04.08_2024.04.25\Закл_КВД_КАПИТОНОВСКОЕ_472 куст 472.doc</t>
  </si>
  <si>
    <r>
      <t>0.4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-5.9</t>
    </r>
  </si>
  <si>
    <t>..\Интерпретация_ГДИС\5324\2024.05.13_2024.05.20\Закл_КВД_КАПИТОНОВСКОЕ_5324 куст 5303.doc</t>
  </si>
  <si>
    <r>
      <t>2.2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-4.2</t>
    </r>
  </si>
  <si>
    <t>..\Интерпретация_ГДИС\472\2024.07.01_2024.07.03\Закл_КВД_КАПИТОНОВСКОЕ_472 куст 472.doc</t>
  </si>
  <si>
    <t>3672.5-3695.7</t>
  </si>
  <si>
    <t>..\Интерпретация_ГДИС\471\2024.07.02_2024.07.04\Закл_КВД_КАПИТОНОВСКОЕ_471 куст 470.doc</t>
  </si>
  <si>
    <r>
      <t>1.47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0000"/>
        <rFont val="Times New Roman CYR"/>
        <family val="1"/>
        <charset val="204"/>
      </rPr>
      <t>-5.13</t>
    </r>
  </si>
  <si>
    <t>..\Интерпретация_ГДИС\470\2024.07.02_2024.07.04\Закл_КВД_КАПИТОНОВСКОЕ_470 куст 470.doc</t>
  </si>
  <si>
    <r>
      <t>/</t>
    </r>
    <r>
      <rPr>
        <sz val="9"/>
        <color rgb="FF008000"/>
        <rFont val="Times New Roman CYR"/>
        <family val="1"/>
        <charset val="204"/>
      </rPr>
      <t>-4.84</t>
    </r>
  </si>
  <si>
    <t>..\Интерпретация_ГДИС\230\2024.07.02_2024.07.03\Закл_КВД_КАПИТОНОВСКОЕ_230.doc</t>
  </si>
  <si>
    <r>
      <t>/</t>
    </r>
    <r>
      <rPr>
        <sz val="9"/>
        <color rgb="FF008000"/>
        <rFont val="Times New Roman CYR"/>
        <family val="1"/>
        <charset val="204"/>
      </rPr>
      <t>-2.61</t>
    </r>
  </si>
  <si>
    <t>..\Интерпретация_ГДИС\51\2024.07.02_2024.07.03\Закл_КВД_КАПИТОНОВСКОЕ_51.doc</t>
  </si>
  <si>
    <r>
      <t>/</t>
    </r>
    <r>
      <rPr>
        <sz val="9"/>
        <color rgb="FF008000"/>
        <rFont val="Times New Roman CYR"/>
        <family val="1"/>
        <charset val="204"/>
      </rPr>
      <t>-2.95</t>
    </r>
  </si>
  <si>
    <t>3713.4-3721</t>
  </si>
  <si>
    <t>..\Интерпретация_ГДИС\5358\2024.07.02_2024.07.06\Закл_КВД_КАПИТОНОВСКОЕ_5358 куст 5322.doc</t>
  </si>
  <si>
    <t>..\Интерпретация_ГДИС\5357\2024.07.02_2024.07.03\Закл_КВД_КАПИТОНОВСКОЕ_5357 куст 5322.doc</t>
  </si>
  <si>
    <t>..\Интерпретация_ГДИС\5356\2024.07.02_2024.07.04\Закл_КВД_КАПИТОНОВСКОЕ_5356 куст 5322.doc</t>
  </si>
  <si>
    <t>3865-3922</t>
  </si>
  <si>
    <t>..\Интерпретация_ГДИС\5355\2024.07.02_2024.07.04\Закл_КВД_КАПИТОНОВСКОЕ_5355 куст 5303.doc</t>
  </si>
  <si>
    <t>5352ST2</t>
  </si>
  <si>
    <t>3752-3781</t>
  </si>
  <si>
    <t>..\Интерпретация_ГДИС\5352ST2\2024.07.02_2024.07.04\Закл_КВД_КАПИТОНОВСКОЕ_5352ST2.doc</t>
  </si>
  <si>
    <t>..\Интерпретация_ГДИС\5343\2024.07.02_2024.07.04\Закл_КВД_КАПИТОНОВСКОЕ_5343 куст 472.doc</t>
  </si>
  <si>
    <t>3659-3674</t>
  </si>
  <si>
    <t>..\Интерпретация_ГДИС\5337\2024.07.02_2024.07.03\Закл_КВД_КАПИТОНОВСКОЕ_5337.doc</t>
  </si>
  <si>
    <t>5330ST4</t>
  </si>
  <si>
    <t>3559-3571</t>
  </si>
  <si>
    <t>..\Интерпретация_ГДИС\5330ST4\2024.07.02_2024.07.03\Закл_КВД_КАПИТОНОВСКОЕ_5330ST4.doc</t>
  </si>
  <si>
    <t>..\Интерпретация_ГДИС\5329\2024.07.02_2024.07.03\Закл_КВД_КАПИТОНОВСКОЕ_5329 куст 5303.doc</t>
  </si>
  <si>
    <t>..\Интерпретация_ГДИС\5324\2024.07.02_2024.07.03\Закл_КВД_КАПИТОНОВСКОЕ_5324 куст 5303.doc</t>
  </si>
  <si>
    <t>..\Интерпретация_ГДИС\5323\2024.07.01_2024.07.04\Закл_КВД_КАПИТОНОВСКОЕ_5323.doc</t>
  </si>
  <si>
    <t>..\Интерпретация_ГДИС\5321\2024.07.02_2024.07.07\Закл_КВД_КАПИТОНОВСКОЕ_5321 куст 5322.doc</t>
  </si>
  <si>
    <t>..\Интерпретация_ГДИС\5320ST2\2024.07.02_2024.07.07\Закл_КВД_КАПИТОНОВСКОЕ_5320ST2.doc</t>
  </si>
  <si>
    <t>..\Интерпретация_ГДИС\473\2024.07.01_2024.07.04\Закл_КВД_КАПИТОНОВСКОЕ_473 куст 472.doc</t>
  </si>
  <si>
    <t>3785-3824</t>
  </si>
  <si>
    <t>..\Интерпретация_ГДИС\510\2024.07.02_2024.07.03\Закл_КВД_КАПИТОНОВСКОЕ_510 куст 51.doc</t>
  </si>
  <si>
    <t>..\Интерпретация_ГДИС\512\2024.07.02_2024.07.03\Закл_КВД_КАПИТОНОВСКОЕ_512 куст 51.doc</t>
  </si>
  <si>
    <t>..\Интерпретация_ГДИС\513\2024.07.02_2024.07.03\Закл_КВД_КАПИТОНОВСКОЕ_513 куст 51.doc</t>
  </si>
  <si>
    <t>..\Интерпретация_ГДИС\5302\2024.07.02_2024.07.04\Закл_КВД_КАПИТОНОВСКОЕ_5302 куст 5303.doc</t>
  </si>
  <si>
    <t>..\Интерпретация_ГДИС\5303\2024.07.02_2024.07.04\Закл_КВД_КАПИТОНОВСКОЕ_5303 куст 5303.doc</t>
  </si>
  <si>
    <t>..\Интерпретация_ГДИС\5304\2024.07.02_2024.07.03\Закл_КВД_КАПИТОНОВСКОЕ_5304.doc</t>
  </si>
  <si>
    <t>..\Интерпретация_ГДИС\5310\2024.07.02_2024.07.04\Закл_КВД_КАПИТОНОВСКОЕ_5310.doc</t>
  </si>
  <si>
    <r>
      <t>0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-4.97</t>
    </r>
  </si>
  <si>
    <t>..\Интерпретация_ГДИС\5313\2024.07.02_2024.07.04\Закл_КВД_КАПИТОНОВСКОЕ_5313.doc</t>
  </si>
  <si>
    <t>5314ST2</t>
  </si>
  <si>
    <t>3688.95-3729.95</t>
  </si>
  <si>
    <t>..\Интерпретация_ГДИС\5314ST2\2024.07.02_2024.07.04\Закл_КВД_КАПИТОНОВСКОЕ_5314ST2.doc</t>
  </si>
  <si>
    <t>5317ST2</t>
  </si>
  <si>
    <t>3770-3820</t>
  </si>
  <si>
    <t>..\Интерпретация_ГДИС\5317ST2\2024.07.02_2024.07.03\Закл_КВД_КАПИТОНОВСКОЕ_5317ST2.doc</t>
  </si>
  <si>
    <t>..\Интерпретация_ГДИС\5322\2024.07.02_2024.07.04\Закл_КВД_КАПИТОНОВСКОЕ_5322 куст 5322.doc</t>
  </si>
  <si>
    <t>..\Интерпретация_ГДИС\5344\2024.07.02_2024.07.11\Закл_КВД_КАПИТОНОВСКОЕ_5344 куст 472.doc</t>
  </si>
  <si>
    <r>
      <t>0.01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-5.3</t>
    </r>
  </si>
  <si>
    <t>3823-3830</t>
  </si>
  <si>
    <t>..\Интерпретация_ГДИС\5355\2024.10.25_2024.10.28\Закл_КВД_КАПИТОНОВСКОЕ_5355 куст 5303.doc</t>
  </si>
  <si>
    <t>..\Интерпретация_ГДИС\5335\2024.11.12_2024.11.20\Закл_КВД_КАПИТОНОВСКОЕ_5335.doc</t>
  </si>
  <si>
    <t>..\Интерпретация_ГДИС\5310\2024.11.22_2024.12.04\Закл_КВД_КАПИТОНОВСКОЕ_5310 куст 0_11.2024г.doc</t>
  </si>
  <si>
    <r>
      <t>0.15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-5.1</t>
    </r>
  </si>
  <si>
    <t>D1-2</t>
  </si>
  <si>
    <t>3575-3603</t>
  </si>
  <si>
    <t>..\Интерпретация_ГДИС\10RST2\2024.12.26_2024.12.27\Закл_КВД_КАПИТОНОВСКОЕ_10RST2 куст 0_12.2024г.doc</t>
  </si>
  <si>
    <t>..\Интерпретация_ГДИС\472\2025.01.10_2025.01.15\Закл_КВД_КАПИТОНОВСКОЕ_472 куст 472.doc</t>
  </si>
  <si>
    <r>
      <t>/</t>
    </r>
    <r>
      <rPr>
        <sz val="9"/>
        <color rgb="FF008000"/>
        <rFont val="Times New Roman CYR"/>
        <family val="1"/>
        <charset val="204"/>
      </rPr>
      <t>-5.8</t>
    </r>
  </si>
  <si>
    <t>..\Интерпретация_ГДИС\5340ST2\2025.03.03_2025.03.10\Закл_КВД_КАПИТОНОВСКОЕ_5340ST2 куст 5340.doc</t>
  </si>
  <si>
    <r>
      <t>3.3</t>
    </r>
    <r>
      <rPr>
        <sz val="9"/>
        <color rgb="FF0070C0"/>
        <rFont val="Times New Roman CYR"/>
        <family val="1"/>
        <charset val="204"/>
      </rPr>
      <t>/</t>
    </r>
    <r>
      <rPr>
        <sz val="9"/>
        <color rgb="FF008000"/>
        <rFont val="Times New Roman CYR"/>
        <family val="1"/>
        <charset val="204"/>
      </rPr>
      <t>-3.8</t>
    </r>
  </si>
  <si>
    <t>Рпл на ВНК_, кгс/см2</t>
  </si>
  <si>
    <t xml:space="preserve">Qж/Qг, м3/сут   </t>
  </si>
  <si>
    <r>
      <t xml:space="preserve">Кпрод. </t>
    </r>
    <r>
      <rPr>
        <b/>
        <sz val="10"/>
        <color indexed="8"/>
        <rFont val="Times New Roman"/>
        <family val="1"/>
        <charset val="204"/>
      </rPr>
      <t>м</t>
    </r>
    <r>
      <rPr>
        <b/>
        <vertAlign val="superscript"/>
        <sz val="10"/>
        <color indexed="8"/>
        <rFont val="Times New Roman"/>
        <family val="1"/>
        <charset val="204"/>
      </rPr>
      <t>3</t>
    </r>
    <r>
      <rPr>
        <b/>
        <sz val="10"/>
        <color indexed="8"/>
        <rFont val="Times New Roman"/>
        <family val="1"/>
        <charset val="204"/>
      </rPr>
      <t>/сут*кгс/см</t>
    </r>
    <r>
      <rPr>
        <b/>
        <vertAlign val="superscript"/>
        <sz val="10"/>
        <color indexed="8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</si>
</sst>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164" formatCode="_(&quot;$&quot;* #,##0_);_(&quot;$&quot;* \(#,##0\);_(&quot;$&quot;* &quot;-&quot;_);_(@_)"/>
    <numFmt numFmtId="165" formatCode="_(* #,##0.00_);_(* \(#,##0.00\);_(* &quot;-&quot;??_);_(@_)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"/>
    <numFmt numFmtId="169" formatCode="0.000"/>
    <numFmt numFmtId="170" formatCode="General_)"/>
    <numFmt numFmtId="171" formatCode="_-* #,##0\ &quot;d.&quot;_-;\-* #,##0\ &quot;d.&quot;_-;_-* &quot;-&quot;\ &quot;d.&quot;_-;_-@_-"/>
    <numFmt numFmtId="172" formatCode="_-* #,##0.00\ &quot;d.&quot;_-;\-* #,##0.00\ &quot;d.&quot;_-;_-* &quot;-&quot;??\ &quot;d.&quot;_-;_-@_-"/>
    <numFmt numFmtId="173" formatCode="#,##0_);[Red]\(#,##0\);&quot;-&quot;_);@"/>
    <numFmt numFmtId="174" formatCode="#,##0.0_);[Red]\(#,##0.0\);&quot;-&quot;_);[Blue]&quot;Error-&quot;@"/>
    <numFmt numFmtId="175" formatCode="#,##0.00_);[Red]\(#,##0.00\);&quot;-&quot;_);[Blue]&quot;Error-&quot;@"/>
    <numFmt numFmtId="176" formatCode="#,##0_);[Red]\(#,##0\);&quot;-&quot;_);[Blue]&quot;Error-&quot;@"/>
    <numFmt numFmtId="177" formatCode="&quot;£&quot;* #,##0,_);[Red]&quot;£&quot;* \(#,##0,\);&quot;£&quot;* &quot;-&quot;_);[Blue]&quot;Error-&quot;@"/>
    <numFmt numFmtId="178" formatCode="&quot;£&quot;* #,##0.0,_);[Red]&quot;£&quot;* \(#,##0.0,\);&quot;£&quot;* &quot;-&quot;_);[Blue]&quot;Error-&quot;@"/>
    <numFmt numFmtId="179" formatCode="&quot;£&quot;* #,##0.00,_);[Red]&quot;£&quot;* \(#,##0.00,\);&quot;£&quot;* &quot;-&quot;_);[Blue]&quot;Error-&quot;@"/>
    <numFmt numFmtId="180" formatCode="dd\ mmm\ yyyy_)"/>
    <numFmt numFmtId="181" formatCode="dd/mm/yy_)"/>
    <numFmt numFmtId="182" formatCode="0%_);[Red]\-0%_);0%_);[Blue]&quot;Error-&quot;@"/>
    <numFmt numFmtId="183" formatCode="0.0%_);[Red]\-0.0%_);0.0%_);[Blue]&quot;Error-&quot;@"/>
    <numFmt numFmtId="184" formatCode="0.00%_);[Red]\-0.00%_);0.00%_);[Blue]&quot;Error-&quot;@"/>
    <numFmt numFmtId="185" formatCode="_-* #,##0\ _р_._-;\-* #,##0\ _р_._-;_-* &quot;-&quot;\ _р_._-;_-@_-"/>
    <numFmt numFmtId="186" formatCode="&quot;£&quot;* #,##0_);[Red]&quot;£&quot;* \(#,##0\);&quot;£&quot;* &quot;-&quot;_);[Blue]&quot;Error-&quot;@"/>
    <numFmt numFmtId="187" formatCode="&quot;£&quot;* #,##0.0_);[Red]&quot;£&quot;* \(#,##0.0\);&quot;£&quot;* &quot;-&quot;_);[Blue]&quot;Error-&quot;@"/>
    <numFmt numFmtId="188" formatCode="&quot;£&quot;* #,##0.00_);[Red]&quot;£&quot;* \(#,##0.00\);&quot;£&quot;* &quot;-&quot;_);[Blue]&quot;Error-&quot;@"/>
    <numFmt numFmtId="189" formatCode="000"/>
    <numFmt numFmtId="190" formatCode="_-* #,##0.00[$€]_-;\-* #,##0.00[$€]_-;_-* &quot;-&quot;??[$€]_-;_-@_-"/>
    <numFmt numFmtId="191" formatCode="0.00_)"/>
    <numFmt numFmtId="192" formatCode="_-* #,##0\ _d_._-;\-* #,##0\ _d_._-;_-* &quot;-&quot;\ _d_._-;_-@_-"/>
    <numFmt numFmtId="193" formatCode="_-* #,##0.00\ _d_._-;\-* #,##0.00\ _d_._-;_-* &quot;-&quot;??\ _d_._-;_-@_-"/>
    <numFmt numFmtId="194" formatCode="d/mm/yy"/>
    <numFmt numFmtId="195" formatCode="#,##0\ &quot;р.&quot;;[Red]\-#,##0\ &quot;р.&quot;"/>
    <numFmt numFmtId="196" formatCode="_-* #,##0.00\ _р_._-;\-* #,##0.00\ _р_._-;_-* &quot;-&quot;??\ _р_._-;_-@_-"/>
    <numFmt numFmtId="197" formatCode="[$-409]d\-mmm\-yy;@"/>
    <numFmt numFmtId="198" formatCode="0.00;0;"/>
    <numFmt numFmtId="199" formatCode="&quot;?.&quot;#,##0_);[Red]\(&quot;?.&quot;#,##0\)"/>
    <numFmt numFmtId="200" formatCode="&quot;?.&quot;#,##0.00_);[Red]\(&quot;?.&quot;#,##0.00\)"/>
    <numFmt numFmtId="201" formatCode="#,##0\в"/>
    <numFmt numFmtId="202" formatCode="#,##0\т"/>
  </numFmts>
  <fonts count="13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u/>
      <sz val="10"/>
      <color indexed="12"/>
      <name val="Arial Cyr"/>
      <charset val="204"/>
    </font>
    <font>
      <u/>
      <sz val="10"/>
      <color indexed="36"/>
      <name val="Arial Cyr"/>
      <charset val="204"/>
    </font>
    <font>
      <sz val="10"/>
      <name val="Arial Cyr"/>
      <charset val="204"/>
    </font>
    <font>
      <sz val="10"/>
      <name val="Arial Cyr"/>
    </font>
    <font>
      <b/>
      <sz val="10"/>
      <color indexed="8"/>
      <name val="Times New Roman"/>
      <family val="1"/>
      <charset val="204"/>
    </font>
    <font>
      <b/>
      <vertAlign val="superscript"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color indexed="17"/>
      <name val="Arial"/>
      <family val="2"/>
      <charset val="204"/>
    </font>
    <font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8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0"/>
      <color indexed="8"/>
      <name val="Arial"/>
      <family val="2"/>
      <charset val="204"/>
    </font>
    <font>
      <sz val="11"/>
      <name val="Arial Cyr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10"/>
      <name val="Helv"/>
    </font>
    <font>
      <sz val="12"/>
      <color indexed="12"/>
      <name val="Times New Roman Cyr"/>
    </font>
    <font>
      <sz val="9"/>
      <name val="Arial Cyr"/>
      <family val="2"/>
      <charset val="204"/>
    </font>
    <font>
      <sz val="10"/>
      <name val="Times New Roman Cyr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sz val="10"/>
      <name val="Times New Roman"/>
      <family val="1"/>
      <charset val="204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i/>
      <sz val="16"/>
      <name val="Helv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Times New Roman"/>
      <family val="2"/>
      <charset val="204"/>
    </font>
    <font>
      <sz val="8"/>
      <name val="Arial"/>
      <family val="2"/>
      <charset val="204"/>
    </font>
    <font>
      <sz val="10"/>
      <color indexed="64"/>
      <name val="Arial Cyr"/>
      <charset val="204"/>
    </font>
    <font>
      <sz val="10"/>
      <name val="Helv"/>
      <charset val="204"/>
    </font>
    <font>
      <sz val="10"/>
      <name val="MS Sans Serif"/>
      <family val="2"/>
      <charset val="204"/>
    </font>
    <font>
      <sz val="10"/>
      <color indexed="8"/>
      <name val="MS Sans Serif"/>
      <family val="2"/>
      <charset val="204"/>
    </font>
    <font>
      <u/>
      <sz val="7"/>
      <color indexed="36"/>
      <name val="Arial"/>
      <family val="2"/>
      <charset val="204"/>
    </font>
    <font>
      <b/>
      <sz val="12"/>
      <name val="Arial"/>
      <family val="2"/>
    </font>
    <font>
      <u/>
      <sz val="9.6"/>
      <color indexed="12"/>
      <name val="Arial"/>
      <family val="2"/>
      <charset val="204"/>
    </font>
    <font>
      <b/>
      <u/>
      <sz val="16"/>
      <name val="Arial"/>
      <family val="2"/>
      <charset val="204"/>
    </font>
    <font>
      <sz val="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Narrow"/>
      <family val="2"/>
      <charset val="204"/>
    </font>
    <font>
      <b/>
      <sz val="11"/>
      <color indexed="10"/>
      <name val="Calibri"/>
      <family val="2"/>
      <charset val="204"/>
    </font>
    <font>
      <sz val="12"/>
      <name val="Arial Narrow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9"/>
      <name val="Calibri"/>
      <family val="2"/>
      <charset val="204"/>
    </font>
    <font>
      <sz val="9"/>
      <name val="Arial Cyr"/>
      <charset val="204"/>
    </font>
    <font>
      <sz val="9"/>
      <color indexed="17"/>
      <name val="Times New Roman CYR"/>
      <family val="1"/>
      <charset val="204"/>
    </font>
    <font>
      <sz val="9"/>
      <color indexed="8"/>
      <name val="Times New Roman CYR"/>
      <family val="1"/>
      <charset val="204"/>
    </font>
    <font>
      <sz val="9"/>
      <color indexed="10"/>
      <name val="Times New Roman CYR"/>
      <family val="1"/>
      <charset val="204"/>
    </font>
    <font>
      <sz val="9"/>
      <color indexed="30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sz val="11"/>
      <color rgb="FF3F3F76"/>
      <name val="Calibri"/>
      <family val="2"/>
      <charset val="204"/>
      <scheme val="minor"/>
    </font>
    <font>
      <sz val="10"/>
      <color rgb="FF3F3F76"/>
      <name val="Arial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sz val="10"/>
      <color rgb="FF3F3F3F"/>
      <name val="Arial"/>
      <family val="2"/>
      <charset val="204"/>
    </font>
    <font>
      <b/>
      <sz val="11"/>
      <color rgb="FFFA7D00"/>
      <name val="Calibri"/>
      <family val="2"/>
      <charset val="204"/>
      <scheme val="minor"/>
    </font>
    <font>
      <b/>
      <sz val="10"/>
      <color rgb="FFFA7D00"/>
      <name val="Arial"/>
      <family val="2"/>
      <charset val="204"/>
    </font>
    <font>
      <u/>
      <sz val="8.5"/>
      <color theme="10"/>
      <name val="Arial Cyr"/>
    </font>
    <font>
      <b/>
      <sz val="15"/>
      <color theme="3"/>
      <name val="Calibri"/>
      <family val="2"/>
      <charset val="204"/>
      <scheme val="minor"/>
    </font>
    <font>
      <b/>
      <sz val="15"/>
      <color theme="3"/>
      <name val="Arial"/>
      <family val="2"/>
      <charset val="204"/>
    </font>
    <font>
      <b/>
      <sz val="13"/>
      <color theme="3"/>
      <name val="Calibri"/>
      <family val="2"/>
      <charset val="204"/>
      <scheme val="minor"/>
    </font>
    <font>
      <b/>
      <sz val="13"/>
      <color theme="3"/>
      <name val="Arial"/>
      <family val="2"/>
      <charset val="204"/>
    </font>
    <font>
      <b/>
      <sz val="11"/>
      <color theme="3"/>
      <name val="Calibri"/>
      <family val="2"/>
      <charset val="204"/>
      <scheme val="minor"/>
    </font>
    <font>
      <b/>
      <sz val="11"/>
      <color theme="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0"/>
      <color rgb="FF9C6500"/>
      <name val="Arial"/>
      <family val="2"/>
      <charset val="204"/>
    </font>
    <font>
      <sz val="11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color rgb="FF9C0006"/>
      <name val="Arial"/>
      <family val="2"/>
      <charset val="204"/>
    </font>
    <font>
      <i/>
      <sz val="11"/>
      <color rgb="FF7F7F7F"/>
      <name val="Calibri"/>
      <family val="2"/>
      <charset val="204"/>
      <scheme val="minor"/>
    </font>
    <font>
      <i/>
      <sz val="10"/>
      <color rgb="FF7F7F7F"/>
      <name val="Arial"/>
      <family val="2"/>
      <charset val="204"/>
    </font>
    <font>
      <sz val="11"/>
      <color rgb="FFFA7D00"/>
      <name val="Calibri"/>
      <family val="2"/>
      <charset val="204"/>
      <scheme val="minor"/>
    </font>
    <font>
      <sz val="10"/>
      <color rgb="FFFA7D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0"/>
      <color rgb="FF006100"/>
      <name val="Arial"/>
      <family val="2"/>
      <charset val="204"/>
    </font>
    <font>
      <sz val="9"/>
      <color rgb="FF008000"/>
      <name val="Times New Roman CYR"/>
      <family val="1"/>
      <charset val="204"/>
    </font>
    <font>
      <sz val="9"/>
      <color rgb="FF0070C0"/>
      <name val="Times New Roman CYR"/>
      <family val="1"/>
      <charset val="204"/>
    </font>
    <font>
      <u/>
      <sz val="9"/>
      <color rgb="FF0070C0"/>
      <name val="Arial Cyr"/>
      <charset val="204"/>
    </font>
    <font>
      <sz val="9"/>
      <color rgb="FF000000"/>
      <name val="Times New Roman CYR"/>
      <family val="1"/>
      <charset val="204"/>
    </font>
    <font>
      <sz val="9"/>
      <color rgb="FFFF0000"/>
      <name val="Times New Roman CYR"/>
      <family val="1"/>
      <charset val="204"/>
    </font>
    <font>
      <sz val="10"/>
      <color indexed="8"/>
      <name val="Times New Roman CYR"/>
      <family val="1"/>
      <charset val="204"/>
    </font>
    <font>
      <sz val="9"/>
      <color rgb="FF0070C0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008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indexed="8"/>
      <name val="Times New Roman Cyr"/>
      <charset val="204"/>
    </font>
    <font>
      <sz val="10"/>
      <color indexed="8"/>
      <name val="Times New Roman Cyr"/>
    </font>
    <font>
      <sz val="9"/>
      <color rgb="FF0070C0"/>
      <name val="Arial Cyr"/>
      <charset val="204"/>
    </font>
    <font>
      <sz val="9"/>
      <color rgb="FF000000"/>
      <name val="Arial Cyr"/>
      <charset val="204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4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53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</patternFill>
    </fill>
    <fill>
      <patternFill patternType="solid">
        <fgColor indexed="53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62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0" fillId="0" borderId="0"/>
    <xf numFmtId="0" fontId="60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98" fontId="6" fillId="0" borderId="0">
      <alignment horizontal="center"/>
    </xf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84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97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2" borderId="0" applyNumberFormat="0" applyBorder="0" applyAlignment="0" applyProtection="0"/>
    <xf numFmtId="0" fontId="83" fillId="2" borderId="0" applyNumberFormat="0" applyBorder="0" applyAlignment="0" applyProtection="0"/>
    <xf numFmtId="0" fontId="20" fillId="2" borderId="0" applyNumberFormat="0" applyBorder="0" applyAlignment="0" applyProtection="0"/>
    <xf numFmtId="197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83" fillId="2" borderId="0" applyNumberFormat="0" applyBorder="0" applyAlignment="0" applyProtection="0"/>
    <xf numFmtId="0" fontId="20" fillId="3" borderId="0" applyNumberFormat="0" applyBorder="0" applyAlignment="0" applyProtection="0"/>
    <xf numFmtId="0" fontId="84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97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83" fillId="3" borderId="0" applyNumberFormat="0" applyBorder="0" applyAlignment="0" applyProtection="0"/>
    <xf numFmtId="0" fontId="20" fillId="3" borderId="0" applyNumberFormat="0" applyBorder="0" applyAlignment="0" applyProtection="0"/>
    <xf numFmtId="197" fontId="20" fillId="10" borderId="0" applyNumberFormat="0" applyBorder="0" applyAlignment="0" applyProtection="0"/>
    <xf numFmtId="0" fontId="20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83" fillId="3" borderId="0" applyNumberFormat="0" applyBorder="0" applyAlignment="0" applyProtection="0"/>
    <xf numFmtId="0" fontId="20" fillId="4" borderId="0" applyNumberFormat="0" applyBorder="0" applyAlignment="0" applyProtection="0"/>
    <xf numFmtId="0" fontId="84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97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4" borderId="0" applyNumberFormat="0" applyBorder="0" applyAlignment="0" applyProtection="0"/>
    <xf numFmtId="0" fontId="83" fillId="4" borderId="0" applyNumberFormat="0" applyBorder="0" applyAlignment="0" applyProtection="0"/>
    <xf numFmtId="0" fontId="20" fillId="4" borderId="0" applyNumberFormat="0" applyBorder="0" applyAlignment="0" applyProtection="0"/>
    <xf numFmtId="197" fontId="20" fillId="12" borderId="0" applyNumberFormat="0" applyBorder="0" applyAlignment="0" applyProtection="0"/>
    <xf numFmtId="0" fontId="20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20" fillId="5" borderId="0" applyNumberFormat="0" applyBorder="0" applyAlignment="0" applyProtection="0"/>
    <xf numFmtId="0" fontId="84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97" fontId="20" fillId="14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83" fillId="5" borderId="0" applyNumberFormat="0" applyBorder="0" applyAlignment="0" applyProtection="0"/>
    <xf numFmtId="0" fontId="20" fillId="5" borderId="0" applyNumberFormat="0" applyBorder="0" applyAlignment="0" applyProtection="0"/>
    <xf numFmtId="197" fontId="20" fillId="14" borderId="0" applyNumberFormat="0" applyBorder="0" applyAlignment="0" applyProtection="0"/>
    <xf numFmtId="0" fontId="20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20" fillId="6" borderId="0" applyNumberFormat="0" applyBorder="0" applyAlignment="0" applyProtection="0"/>
    <xf numFmtId="0" fontId="84" fillId="49" borderId="0" applyNumberFormat="0" applyBorder="0" applyAlignment="0" applyProtection="0"/>
    <xf numFmtId="0" fontId="20" fillId="6" borderId="0" applyNumberFormat="0" applyBorder="0" applyAlignment="0" applyProtection="0"/>
    <xf numFmtId="197" fontId="20" fillId="15" borderId="0" applyNumberFormat="0" applyBorder="0" applyAlignment="0" applyProtection="0"/>
    <xf numFmtId="0" fontId="20" fillId="6" borderId="0" applyNumberFormat="0" applyBorder="0" applyAlignment="0" applyProtection="0"/>
    <xf numFmtId="0" fontId="83" fillId="49" borderId="0" applyNumberFormat="0" applyBorder="0" applyAlignment="0" applyProtection="0"/>
    <xf numFmtId="0" fontId="20" fillId="6" borderId="0" applyNumberFormat="0" applyBorder="0" applyAlignment="0" applyProtection="0"/>
    <xf numFmtId="197" fontId="20" fillId="15" borderId="0" applyNumberFormat="0" applyBorder="0" applyAlignment="0" applyProtection="0"/>
    <xf numFmtId="0" fontId="20" fillId="6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83" fillId="49" borderId="0" applyNumberFormat="0" applyBorder="0" applyAlignment="0" applyProtection="0"/>
    <xf numFmtId="0" fontId="20" fillId="7" borderId="0" applyNumberFormat="0" applyBorder="0" applyAlignment="0" applyProtection="0"/>
    <xf numFmtId="0" fontId="84" fillId="5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97" fontId="20" fillId="16" borderId="0" applyNumberFormat="0" applyBorder="0" applyAlignment="0" applyProtection="0"/>
    <xf numFmtId="0" fontId="20" fillId="13" borderId="0" applyNumberFormat="0" applyBorder="0" applyAlignment="0" applyProtection="0"/>
    <xf numFmtId="0" fontId="20" fillId="7" borderId="0" applyNumberFormat="0" applyBorder="0" applyAlignment="0" applyProtection="0"/>
    <xf numFmtId="0" fontId="83" fillId="50" borderId="0" applyNumberFormat="0" applyBorder="0" applyAlignment="0" applyProtection="0"/>
    <xf numFmtId="0" fontId="20" fillId="7" borderId="0" applyNumberFormat="0" applyBorder="0" applyAlignment="0" applyProtection="0"/>
    <xf numFmtId="197" fontId="20" fillId="16" borderId="0" applyNumberFormat="0" applyBorder="0" applyAlignment="0" applyProtection="0"/>
    <xf numFmtId="0" fontId="20" fillId="7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7" borderId="0" applyNumberFormat="0" applyBorder="0" applyAlignment="0" applyProtection="0"/>
    <xf numFmtId="0" fontId="20" fillId="5" borderId="0" applyNumberFormat="0" applyBorder="0" applyAlignment="0" applyProtection="0"/>
    <xf numFmtId="0" fontId="20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9" borderId="0" applyNumberFormat="0" applyBorder="0" applyAlignment="0" applyProtection="0"/>
    <xf numFmtId="0" fontId="84" fillId="5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97" fontId="20" fillId="19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83" fillId="51" borderId="0" applyNumberFormat="0" applyBorder="0" applyAlignment="0" applyProtection="0"/>
    <xf numFmtId="0" fontId="20" fillId="9" borderId="0" applyNumberFormat="0" applyBorder="0" applyAlignment="0" applyProtection="0"/>
    <xf numFmtId="197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20" fillId="11" borderId="0" applyNumberFormat="0" applyBorder="0" applyAlignment="0" applyProtection="0"/>
    <xf numFmtId="0" fontId="84" fillId="52" borderId="0" applyNumberFormat="0" applyBorder="0" applyAlignment="0" applyProtection="0"/>
    <xf numFmtId="0" fontId="20" fillId="11" borderId="0" applyNumberFormat="0" applyBorder="0" applyAlignment="0" applyProtection="0"/>
    <xf numFmtId="197" fontId="20" fillId="20" borderId="0" applyNumberFormat="0" applyBorder="0" applyAlignment="0" applyProtection="0"/>
    <xf numFmtId="0" fontId="20" fillId="11" borderId="0" applyNumberFormat="0" applyBorder="0" applyAlignment="0" applyProtection="0"/>
    <xf numFmtId="0" fontId="83" fillId="52" borderId="0" applyNumberFormat="0" applyBorder="0" applyAlignment="0" applyProtection="0"/>
    <xf numFmtId="0" fontId="20" fillId="11" borderId="0" applyNumberFormat="0" applyBorder="0" applyAlignment="0" applyProtection="0"/>
    <xf numFmtId="197" fontId="20" fillId="20" borderId="0" applyNumberFormat="0" applyBorder="0" applyAlignment="0" applyProtection="0"/>
    <xf numFmtId="0" fontId="20" fillId="11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83" fillId="52" borderId="0" applyNumberFormat="0" applyBorder="0" applyAlignment="0" applyProtection="0"/>
    <xf numFmtId="0" fontId="20" fillId="17" borderId="0" applyNumberFormat="0" applyBorder="0" applyAlignment="0" applyProtection="0"/>
    <xf numFmtId="0" fontId="84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97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17" borderId="0" applyNumberFormat="0" applyBorder="0" applyAlignment="0" applyProtection="0"/>
    <xf numFmtId="0" fontId="83" fillId="17" borderId="0" applyNumberFormat="0" applyBorder="0" applyAlignment="0" applyProtection="0"/>
    <xf numFmtId="0" fontId="20" fillId="17" borderId="0" applyNumberFormat="0" applyBorder="0" applyAlignment="0" applyProtection="0"/>
    <xf numFmtId="197" fontId="20" fillId="21" borderId="0" applyNumberFormat="0" applyBorder="0" applyAlignment="0" applyProtection="0"/>
    <xf numFmtId="0" fontId="20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20" fillId="5" borderId="0" applyNumberFormat="0" applyBorder="0" applyAlignment="0" applyProtection="0"/>
    <xf numFmtId="0" fontId="84" fillId="5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97" fontId="20" fillId="14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83" fillId="53" borderId="0" applyNumberFormat="0" applyBorder="0" applyAlignment="0" applyProtection="0"/>
    <xf numFmtId="0" fontId="20" fillId="5" borderId="0" applyNumberFormat="0" applyBorder="0" applyAlignment="0" applyProtection="0"/>
    <xf numFmtId="197" fontId="20" fillId="14" borderId="0" applyNumberFormat="0" applyBorder="0" applyAlignment="0" applyProtection="0"/>
    <xf numFmtId="0" fontId="20" fillId="5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83" fillId="53" borderId="0" applyNumberFormat="0" applyBorder="0" applyAlignment="0" applyProtection="0"/>
    <xf numFmtId="0" fontId="20" fillId="9" borderId="0" applyNumberFormat="0" applyBorder="0" applyAlignment="0" applyProtection="0"/>
    <xf numFmtId="0" fontId="84" fillId="54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97" fontId="20" fillId="19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83" fillId="54" borderId="0" applyNumberFormat="0" applyBorder="0" applyAlignment="0" applyProtection="0"/>
    <xf numFmtId="0" fontId="20" fillId="9" borderId="0" applyNumberFormat="0" applyBorder="0" applyAlignment="0" applyProtection="0"/>
    <xf numFmtId="197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83" fillId="54" borderId="0" applyNumberFormat="0" applyBorder="0" applyAlignment="0" applyProtection="0"/>
    <xf numFmtId="0" fontId="20" fillId="18" borderId="0" applyNumberFormat="0" applyBorder="0" applyAlignment="0" applyProtection="0"/>
    <xf numFmtId="0" fontId="84" fillId="5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97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20" fillId="18" borderId="0" applyNumberFormat="0" applyBorder="0" applyAlignment="0" applyProtection="0"/>
    <xf numFmtId="0" fontId="83" fillId="55" borderId="0" applyNumberFormat="0" applyBorder="0" applyAlignment="0" applyProtection="0"/>
    <xf numFmtId="0" fontId="20" fillId="18" borderId="0" applyNumberFormat="0" applyBorder="0" applyAlignment="0" applyProtection="0"/>
    <xf numFmtId="197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21" fillId="24" borderId="0" applyNumberFormat="0" applyBorder="0" applyAlignment="0" applyProtection="0"/>
    <xf numFmtId="0" fontId="21" fillId="11" borderId="0" applyNumberFormat="0" applyBorder="0" applyAlignment="0" applyProtection="0"/>
    <xf numFmtId="0" fontId="21" fillId="17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4" borderId="0" applyNumberFormat="0" applyBorder="0" applyAlignment="0" applyProtection="0"/>
    <xf numFmtId="0" fontId="86" fillId="5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97" fontId="21" fillId="28" borderId="0" applyNumberFormat="0" applyBorder="0" applyAlignment="0" applyProtection="0"/>
    <xf numFmtId="0" fontId="21" fillId="6" borderId="0" applyNumberFormat="0" applyBorder="0" applyAlignment="0" applyProtection="0"/>
    <xf numFmtId="0" fontId="21" fillId="24" borderId="0" applyNumberFormat="0" applyBorder="0" applyAlignment="0" applyProtection="0"/>
    <xf numFmtId="0" fontId="85" fillId="56" borderId="0" applyNumberFormat="0" applyBorder="0" applyAlignment="0" applyProtection="0"/>
    <xf numFmtId="0" fontId="21" fillId="24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21" fillId="11" borderId="0" applyNumberFormat="0" applyBorder="0" applyAlignment="0" applyProtection="0"/>
    <xf numFmtId="0" fontId="86" fillId="5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97" fontId="21" fillId="20" borderId="0" applyNumberFormat="0" applyBorder="0" applyAlignment="0" applyProtection="0"/>
    <xf numFmtId="0" fontId="21" fillId="29" borderId="0" applyNumberFormat="0" applyBorder="0" applyAlignment="0" applyProtection="0"/>
    <xf numFmtId="0" fontId="21" fillId="11" borderId="0" applyNumberFormat="0" applyBorder="0" applyAlignment="0" applyProtection="0"/>
    <xf numFmtId="0" fontId="85" fillId="57" borderId="0" applyNumberFormat="0" applyBorder="0" applyAlignment="0" applyProtection="0"/>
    <xf numFmtId="0" fontId="21" fillId="11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21" fillId="17" borderId="0" applyNumberFormat="0" applyBorder="0" applyAlignment="0" applyProtection="0"/>
    <xf numFmtId="0" fontId="86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97" fontId="21" fillId="21" borderId="0" applyNumberFormat="0" applyBorder="0" applyAlignment="0" applyProtection="0"/>
    <xf numFmtId="0" fontId="21" fillId="18" borderId="0" applyNumberFormat="0" applyBorder="0" applyAlignment="0" applyProtection="0"/>
    <xf numFmtId="0" fontId="21" fillId="17" borderId="0" applyNumberFormat="0" applyBorder="0" applyAlignment="0" applyProtection="0"/>
    <xf numFmtId="0" fontId="85" fillId="17" borderId="0" applyNumberFormat="0" applyBorder="0" applyAlignment="0" applyProtection="0"/>
    <xf numFmtId="0" fontId="21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21" fillId="25" borderId="0" applyNumberFormat="0" applyBorder="0" applyAlignment="0" applyProtection="0"/>
    <xf numFmtId="0" fontId="86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197" fontId="21" fillId="30" borderId="0" applyNumberFormat="0" applyBorder="0" applyAlignment="0" applyProtection="0"/>
    <xf numFmtId="0" fontId="21" fillId="3" borderId="0" applyNumberFormat="0" applyBorder="0" applyAlignment="0" applyProtection="0"/>
    <xf numFmtId="0" fontId="21" fillId="25" borderId="0" applyNumberFormat="0" applyBorder="0" applyAlignment="0" applyProtection="0"/>
    <xf numFmtId="0" fontId="85" fillId="25" borderId="0" applyNumberFormat="0" applyBorder="0" applyAlignment="0" applyProtection="0"/>
    <xf numFmtId="0" fontId="21" fillId="25" borderId="0" applyNumberFormat="0" applyBorder="0" applyAlignment="0" applyProtection="0"/>
    <xf numFmtId="0" fontId="85" fillId="25" borderId="0" applyNumberFormat="0" applyBorder="0" applyAlignment="0" applyProtection="0"/>
    <xf numFmtId="0" fontId="85" fillId="25" borderId="0" applyNumberFormat="0" applyBorder="0" applyAlignment="0" applyProtection="0"/>
    <xf numFmtId="0" fontId="85" fillId="25" borderId="0" applyNumberFormat="0" applyBorder="0" applyAlignment="0" applyProtection="0"/>
    <xf numFmtId="0" fontId="85" fillId="25" borderId="0" applyNumberFormat="0" applyBorder="0" applyAlignment="0" applyProtection="0"/>
    <xf numFmtId="0" fontId="85" fillId="25" borderId="0" applyNumberFormat="0" applyBorder="0" applyAlignment="0" applyProtection="0"/>
    <xf numFmtId="0" fontId="85" fillId="25" borderId="0" applyNumberFormat="0" applyBorder="0" applyAlignment="0" applyProtection="0"/>
    <xf numFmtId="0" fontId="21" fillId="26" borderId="0" applyNumberFormat="0" applyBorder="0" applyAlignment="0" applyProtection="0"/>
    <xf numFmtId="0" fontId="86" fillId="58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97" fontId="21" fillId="31" borderId="0" applyNumberFormat="0" applyBorder="0" applyAlignment="0" applyProtection="0"/>
    <xf numFmtId="0" fontId="21" fillId="6" borderId="0" applyNumberFormat="0" applyBorder="0" applyAlignment="0" applyProtection="0"/>
    <xf numFmtId="0" fontId="21" fillId="26" borderId="0" applyNumberFormat="0" applyBorder="0" applyAlignment="0" applyProtection="0"/>
    <xf numFmtId="0" fontId="85" fillId="58" borderId="0" applyNumberFormat="0" applyBorder="0" applyAlignment="0" applyProtection="0"/>
    <xf numFmtId="0" fontId="21" fillId="26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21" fillId="27" borderId="0" applyNumberFormat="0" applyBorder="0" applyAlignment="0" applyProtection="0"/>
    <xf numFmtId="0" fontId="86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197" fontId="21" fillId="32" borderId="0" applyNumberFormat="0" applyBorder="0" applyAlignment="0" applyProtection="0"/>
    <xf numFmtId="0" fontId="21" fillId="11" borderId="0" applyNumberFormat="0" applyBorder="0" applyAlignment="0" applyProtection="0"/>
    <xf numFmtId="0" fontId="21" fillId="27" borderId="0" applyNumberFormat="0" applyBorder="0" applyAlignment="0" applyProtection="0"/>
    <xf numFmtId="0" fontId="85" fillId="27" borderId="0" applyNumberFormat="0" applyBorder="0" applyAlignment="0" applyProtection="0"/>
    <xf numFmtId="0" fontId="21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0" fontId="85" fillId="27" borderId="0" applyNumberFormat="0" applyBorder="0" applyAlignment="0" applyProtection="0"/>
    <xf numFmtId="170" fontId="44" fillId="0" borderId="1">
      <protection locked="0"/>
    </xf>
    <xf numFmtId="199" fontId="61" fillId="0" borderId="0" applyFont="0" applyFill="0" applyBorder="0" applyAlignment="0" applyProtection="0"/>
    <xf numFmtId="200" fontId="61" fillId="0" borderId="0" applyFont="0" applyFill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9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32" fillId="3" borderId="0" applyNumberFormat="0" applyBorder="0" applyAlignment="0" applyProtection="0"/>
    <xf numFmtId="173" fontId="45" fillId="0" borderId="0"/>
    <xf numFmtId="174" fontId="45" fillId="0" borderId="0"/>
    <xf numFmtId="175" fontId="45" fillId="0" borderId="0"/>
    <xf numFmtId="176" fontId="45" fillId="0" borderId="2"/>
    <xf numFmtId="174" fontId="45" fillId="0" borderId="2"/>
    <xf numFmtId="175" fontId="45" fillId="0" borderId="2"/>
    <xf numFmtId="176" fontId="45" fillId="0" borderId="0"/>
    <xf numFmtId="177" fontId="45" fillId="0" borderId="0"/>
    <xf numFmtId="0" fontId="62" fillId="0" borderId="0" applyFill="0" applyBorder="0" applyAlignment="0"/>
    <xf numFmtId="178" fontId="45" fillId="0" borderId="0"/>
    <xf numFmtId="179" fontId="45" fillId="0" borderId="0"/>
    <xf numFmtId="177" fontId="45" fillId="0" borderId="2"/>
    <xf numFmtId="178" fontId="45" fillId="0" borderId="2"/>
    <xf numFmtId="179" fontId="45" fillId="0" borderId="2"/>
    <xf numFmtId="180" fontId="45" fillId="0" borderId="0">
      <alignment horizontal="right"/>
      <protection locked="0"/>
    </xf>
    <xf numFmtId="181" fontId="45" fillId="0" borderId="0">
      <alignment horizontal="right"/>
      <protection locked="0"/>
    </xf>
    <xf numFmtId="182" fontId="45" fillId="0" borderId="0"/>
    <xf numFmtId="183" fontId="45" fillId="0" borderId="0"/>
    <xf numFmtId="184" fontId="45" fillId="0" borderId="0"/>
    <xf numFmtId="182" fontId="45" fillId="0" borderId="2"/>
    <xf numFmtId="183" fontId="45" fillId="0" borderId="2"/>
    <xf numFmtId="184" fontId="45" fillId="0" borderId="2"/>
    <xf numFmtId="0" fontId="24" fillId="36" borderId="3" applyNumberFormat="0" applyAlignment="0" applyProtection="0"/>
    <xf numFmtId="0" fontId="29" fillId="37" borderId="4" applyNumberFormat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67" fontId="17" fillId="0" borderId="0" applyFont="0" applyFill="0" applyBorder="0" applyAlignment="0" applyProtection="0"/>
    <xf numFmtId="1" fontId="46" fillId="0" borderId="5">
      <alignment horizontal="center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17" fillId="0" borderId="0" applyFont="0" applyFill="0" applyBorder="0" applyAlignment="0" applyProtection="0"/>
    <xf numFmtId="176" fontId="45" fillId="38" borderId="5">
      <protection locked="0"/>
    </xf>
    <xf numFmtId="174" fontId="45" fillId="38" borderId="5">
      <protection locked="0"/>
    </xf>
    <xf numFmtId="175" fontId="45" fillId="38" borderId="5">
      <protection locked="0"/>
    </xf>
    <xf numFmtId="186" fontId="45" fillId="38" borderId="5">
      <protection locked="0"/>
    </xf>
    <xf numFmtId="187" fontId="45" fillId="38" borderId="5">
      <protection locked="0"/>
    </xf>
    <xf numFmtId="188" fontId="45" fillId="38" borderId="5">
      <protection locked="0"/>
    </xf>
    <xf numFmtId="180" fontId="45" fillId="16" borderId="5">
      <alignment horizontal="right"/>
      <protection locked="0"/>
    </xf>
    <xf numFmtId="181" fontId="45" fillId="16" borderId="5">
      <alignment horizontal="right"/>
      <protection locked="0"/>
    </xf>
    <xf numFmtId="0" fontId="45" fillId="8" borderId="5">
      <alignment horizontal="left"/>
      <protection locked="0"/>
    </xf>
    <xf numFmtId="49" fontId="45" fillId="12" borderId="5">
      <alignment horizontal="left" vertical="top" wrapText="1"/>
      <protection locked="0"/>
    </xf>
    <xf numFmtId="182" fontId="45" fillId="38" borderId="5">
      <protection locked="0"/>
    </xf>
    <xf numFmtId="183" fontId="45" fillId="38" borderId="5">
      <protection locked="0"/>
    </xf>
    <xf numFmtId="184" fontId="45" fillId="38" borderId="5">
      <protection locked="0"/>
    </xf>
    <xf numFmtId="49" fontId="45" fillId="12" borderId="5">
      <alignment horizontal="left"/>
      <protection locked="0"/>
    </xf>
    <xf numFmtId="189" fontId="45" fillId="38" borderId="5">
      <alignment horizontal="left" indent="1"/>
      <protection locked="0"/>
    </xf>
    <xf numFmtId="1" fontId="46" fillId="0" borderId="0">
      <alignment horizontal="center"/>
      <protection hidden="1"/>
    </xf>
    <xf numFmtId="190" fontId="4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36" fillId="4" borderId="0" applyNumberFormat="0" applyBorder="0" applyAlignment="0" applyProtection="0"/>
    <xf numFmtId="0" fontId="64" fillId="0" borderId="6" applyNumberFormat="0" applyAlignment="0" applyProtection="0">
      <alignment horizontal="left" vertical="center"/>
    </xf>
    <xf numFmtId="0" fontId="64" fillId="0" borderId="7">
      <alignment horizontal="left" vertical="center"/>
    </xf>
    <xf numFmtId="0" fontId="47" fillId="39" borderId="0">
      <alignment vertical="center"/>
    </xf>
    <xf numFmtId="0" fontId="47" fillId="39" borderId="0">
      <alignment vertical="center"/>
    </xf>
    <xf numFmtId="0" fontId="48" fillId="40" borderId="0">
      <alignment vertical="center"/>
    </xf>
    <xf numFmtId="0" fontId="49" fillId="0" borderId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50" fillId="0" borderId="0"/>
    <xf numFmtId="0" fontId="22" fillId="7" borderId="3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6" fillId="0" borderId="0">
      <alignment vertical="center"/>
    </xf>
    <xf numFmtId="0" fontId="45" fillId="0" borderId="0"/>
    <xf numFmtId="0" fontId="51" fillId="0" borderId="0"/>
    <xf numFmtId="0" fontId="52" fillId="0" borderId="0">
      <alignment horizontal="center"/>
    </xf>
    <xf numFmtId="0" fontId="34" fillId="0" borderId="8" applyNumberFormat="0" applyFill="0" applyAlignment="0" applyProtection="0"/>
    <xf numFmtId="0" fontId="31" fillId="22" borderId="0" applyNumberFormat="0" applyBorder="0" applyAlignment="0" applyProtection="0"/>
    <xf numFmtId="0" fontId="17" fillId="0" borderId="0" applyNumberFormat="0" applyFill="0" applyBorder="0" applyAlignment="0" applyProtection="0"/>
    <xf numFmtId="191" fontId="53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3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7" fillId="0" borderId="0"/>
    <xf numFmtId="0" fontId="43" fillId="0" borderId="0"/>
    <xf numFmtId="0" fontId="6" fillId="13" borderId="9" applyNumberFormat="0" applyFont="0" applyAlignment="0" applyProtection="0"/>
    <xf numFmtId="38" fontId="46" fillId="0" borderId="10">
      <alignment horizontal="center"/>
    </xf>
    <xf numFmtId="192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2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0" fontId="23" fillId="36" borderId="11" applyNumberFormat="0" applyAlignment="0" applyProtection="0"/>
    <xf numFmtId="0" fontId="68" fillId="0" borderId="0"/>
    <xf numFmtId="9" fontId="17" fillId="0" borderId="0" applyFont="0" applyFill="0" applyBorder="0" applyAlignment="0" applyProtection="0"/>
    <xf numFmtId="0" fontId="68" fillId="0" borderId="0"/>
    <xf numFmtId="0" fontId="54" fillId="40" borderId="12">
      <protection locked="0"/>
    </xf>
    <xf numFmtId="0" fontId="55" fillId="0" borderId="0">
      <alignment horizontal="center"/>
    </xf>
    <xf numFmtId="194" fontId="55" fillId="0" borderId="0">
      <alignment horizontal="center"/>
    </xf>
    <xf numFmtId="0" fontId="30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69" fillId="0" borderId="0"/>
    <xf numFmtId="0" fontId="69" fillId="0" borderId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86" fillId="59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197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33" borderId="0" applyNumberFormat="0" applyBorder="0" applyAlignment="0" applyProtection="0"/>
    <xf numFmtId="0" fontId="85" fillId="59" borderId="0" applyNumberFormat="0" applyBorder="0" applyAlignment="0" applyProtection="0"/>
    <xf numFmtId="0" fontId="21" fillId="33" borderId="0" applyNumberFormat="0" applyBorder="0" applyAlignment="0" applyProtection="0"/>
    <xf numFmtId="0" fontId="85" fillId="59" borderId="0" applyNumberFormat="0" applyBorder="0" applyAlignment="0" applyProtection="0"/>
    <xf numFmtId="0" fontId="85" fillId="59" borderId="0" applyNumberFormat="0" applyBorder="0" applyAlignment="0" applyProtection="0"/>
    <xf numFmtId="0" fontId="85" fillId="59" borderId="0" applyNumberFormat="0" applyBorder="0" applyAlignment="0" applyProtection="0"/>
    <xf numFmtId="0" fontId="85" fillId="59" borderId="0" applyNumberFormat="0" applyBorder="0" applyAlignment="0" applyProtection="0"/>
    <xf numFmtId="0" fontId="85" fillId="59" borderId="0" applyNumberFormat="0" applyBorder="0" applyAlignment="0" applyProtection="0"/>
    <xf numFmtId="0" fontId="85" fillId="59" borderId="0" applyNumberFormat="0" applyBorder="0" applyAlignment="0" applyProtection="0"/>
    <xf numFmtId="0" fontId="21" fillId="34" borderId="0" applyNumberFormat="0" applyBorder="0" applyAlignment="0" applyProtection="0"/>
    <xf numFmtId="0" fontId="86" fillId="6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197" fontId="21" fillId="43" borderId="0" applyNumberFormat="0" applyBorder="0" applyAlignment="0" applyProtection="0"/>
    <xf numFmtId="0" fontId="21" fillId="29" borderId="0" applyNumberFormat="0" applyBorder="0" applyAlignment="0" applyProtection="0"/>
    <xf numFmtId="0" fontId="21" fillId="34" borderId="0" applyNumberFormat="0" applyBorder="0" applyAlignment="0" applyProtection="0"/>
    <xf numFmtId="0" fontId="85" fillId="60" borderId="0" applyNumberFormat="0" applyBorder="0" applyAlignment="0" applyProtection="0"/>
    <xf numFmtId="0" fontId="21" fillId="34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21" fillId="35" borderId="0" applyNumberFormat="0" applyBorder="0" applyAlignment="0" applyProtection="0"/>
    <xf numFmtId="0" fontId="86" fillId="61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197" fontId="21" fillId="44" borderId="0" applyNumberFormat="0" applyBorder="0" applyAlignment="0" applyProtection="0"/>
    <xf numFmtId="0" fontId="21" fillId="18" borderId="0" applyNumberFormat="0" applyBorder="0" applyAlignment="0" applyProtection="0"/>
    <xf numFmtId="0" fontId="21" fillId="35" borderId="0" applyNumberFormat="0" applyBorder="0" applyAlignment="0" applyProtection="0"/>
    <xf numFmtId="0" fontId="85" fillId="61" borderId="0" applyNumberFormat="0" applyBorder="0" applyAlignment="0" applyProtection="0"/>
    <xf numFmtId="0" fontId="21" fillId="35" borderId="0" applyNumberFormat="0" applyBorder="0" applyAlignment="0" applyProtection="0"/>
    <xf numFmtId="0" fontId="85" fillId="61" borderId="0" applyNumberFormat="0" applyBorder="0" applyAlignment="0" applyProtection="0"/>
    <xf numFmtId="0" fontId="85" fillId="61" borderId="0" applyNumberFormat="0" applyBorder="0" applyAlignment="0" applyProtection="0"/>
    <xf numFmtId="0" fontId="85" fillId="61" borderId="0" applyNumberFormat="0" applyBorder="0" applyAlignment="0" applyProtection="0"/>
    <xf numFmtId="0" fontId="85" fillId="61" borderId="0" applyNumberFormat="0" applyBorder="0" applyAlignment="0" applyProtection="0"/>
    <xf numFmtId="0" fontId="85" fillId="61" borderId="0" applyNumberFormat="0" applyBorder="0" applyAlignment="0" applyProtection="0"/>
    <xf numFmtId="0" fontId="85" fillId="61" borderId="0" applyNumberFormat="0" applyBorder="0" applyAlignment="0" applyProtection="0"/>
    <xf numFmtId="0" fontId="21" fillId="25" borderId="0" applyNumberFormat="0" applyBorder="0" applyAlignment="0" applyProtection="0"/>
    <xf numFmtId="0" fontId="86" fillId="62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197" fontId="21" fillId="30" borderId="0" applyNumberFormat="0" applyBorder="0" applyAlignment="0" applyProtection="0"/>
    <xf numFmtId="0" fontId="21" fillId="45" borderId="0" applyNumberFormat="0" applyBorder="0" applyAlignment="0" applyProtection="0"/>
    <xf numFmtId="0" fontId="21" fillId="25" borderId="0" applyNumberFormat="0" applyBorder="0" applyAlignment="0" applyProtection="0"/>
    <xf numFmtId="0" fontId="85" fillId="62" borderId="0" applyNumberFormat="0" applyBorder="0" applyAlignment="0" applyProtection="0"/>
    <xf numFmtId="0" fontId="21" fillId="25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85" fillId="62" borderId="0" applyNumberFormat="0" applyBorder="0" applyAlignment="0" applyProtection="0"/>
    <xf numFmtId="0" fontId="21" fillId="26" borderId="0" applyNumberFormat="0" applyBorder="0" applyAlignment="0" applyProtection="0"/>
    <xf numFmtId="0" fontId="86" fillId="63" borderId="0" applyNumberFormat="0" applyBorder="0" applyAlignment="0" applyProtection="0"/>
    <xf numFmtId="0" fontId="21" fillId="26" borderId="0" applyNumberFormat="0" applyBorder="0" applyAlignment="0" applyProtection="0"/>
    <xf numFmtId="197" fontId="21" fillId="31" borderId="0" applyNumberFormat="0" applyBorder="0" applyAlignment="0" applyProtection="0"/>
    <xf numFmtId="0" fontId="21" fillId="26" borderId="0" applyNumberFormat="0" applyBorder="0" applyAlignment="0" applyProtection="0"/>
    <xf numFmtId="0" fontId="85" fillId="63" borderId="0" applyNumberFormat="0" applyBorder="0" applyAlignment="0" applyProtection="0"/>
    <xf numFmtId="0" fontId="21" fillId="26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85" fillId="63" borderId="0" applyNumberFormat="0" applyBorder="0" applyAlignment="0" applyProtection="0"/>
    <xf numFmtId="0" fontId="21" fillId="29" borderId="0" applyNumberFormat="0" applyBorder="0" applyAlignment="0" applyProtection="0"/>
    <xf numFmtId="0" fontId="86" fillId="6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97" fontId="21" fillId="46" borderId="0" applyNumberFormat="0" applyBorder="0" applyAlignment="0" applyProtection="0"/>
    <xf numFmtId="0" fontId="21" fillId="34" borderId="0" applyNumberFormat="0" applyBorder="0" applyAlignment="0" applyProtection="0"/>
    <xf numFmtId="0" fontId="21" fillId="29" borderId="0" applyNumberFormat="0" applyBorder="0" applyAlignment="0" applyProtection="0"/>
    <xf numFmtId="0" fontId="85" fillId="64" borderId="0" applyNumberFormat="0" applyBorder="0" applyAlignment="0" applyProtection="0"/>
    <xf numFmtId="0" fontId="21" fillId="29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201" fontId="70" fillId="0" borderId="14">
      <alignment horizontal="center"/>
    </xf>
    <xf numFmtId="0" fontId="22" fillId="7" borderId="3" applyNumberFormat="0" applyAlignment="0" applyProtection="0"/>
    <xf numFmtId="0" fontId="88" fillId="65" borderId="37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197" fontId="22" fillId="16" borderId="3" applyNumberFormat="0" applyAlignment="0" applyProtection="0"/>
    <xf numFmtId="0" fontId="22" fillId="22" borderId="3" applyNumberFormat="0" applyAlignment="0" applyProtection="0"/>
    <xf numFmtId="0" fontId="22" fillId="7" borderId="3" applyNumberFormat="0" applyAlignment="0" applyProtection="0"/>
    <xf numFmtId="0" fontId="87" fillId="65" borderId="37" applyNumberFormat="0" applyAlignment="0" applyProtection="0"/>
    <xf numFmtId="0" fontId="22" fillId="7" borderId="3" applyNumberFormat="0" applyAlignment="0" applyProtection="0"/>
    <xf numFmtId="0" fontId="87" fillId="65" borderId="37" applyNumberFormat="0" applyAlignment="0" applyProtection="0"/>
    <xf numFmtId="0" fontId="87" fillId="65" borderId="37" applyNumberFormat="0" applyAlignment="0" applyProtection="0"/>
    <xf numFmtId="0" fontId="87" fillId="65" borderId="37" applyNumberFormat="0" applyAlignment="0" applyProtection="0"/>
    <xf numFmtId="0" fontId="87" fillId="65" borderId="37" applyNumberFormat="0" applyAlignment="0" applyProtection="0"/>
    <xf numFmtId="0" fontId="87" fillId="65" borderId="37" applyNumberFormat="0" applyAlignment="0" applyProtection="0"/>
    <xf numFmtId="0" fontId="87" fillId="65" borderId="37" applyNumberFormat="0" applyAlignment="0" applyProtection="0"/>
    <xf numFmtId="20" fontId="40" fillId="0" borderId="0">
      <alignment horizontal="center" vertical="center"/>
    </xf>
    <xf numFmtId="21" fontId="6" fillId="0" borderId="0">
      <alignment horizontal="center" vertical="center"/>
    </xf>
    <xf numFmtId="0" fontId="23" fillId="36" borderId="11" applyNumberFormat="0" applyAlignment="0" applyProtection="0"/>
    <xf numFmtId="0" fontId="90" fillId="66" borderId="38" applyNumberFormat="0" applyAlignment="0" applyProtection="0"/>
    <xf numFmtId="0" fontId="23" fillId="36" borderId="11" applyNumberFormat="0" applyAlignment="0" applyProtection="0"/>
    <xf numFmtId="0" fontId="23" fillId="36" borderId="11" applyNumberFormat="0" applyAlignment="0" applyProtection="0"/>
    <xf numFmtId="197" fontId="23" fillId="40" borderId="11" applyNumberFormat="0" applyAlignment="0" applyProtection="0"/>
    <xf numFmtId="0" fontId="23" fillId="47" borderId="11" applyNumberFormat="0" applyAlignment="0" applyProtection="0"/>
    <xf numFmtId="0" fontId="23" fillId="36" borderId="11" applyNumberFormat="0" applyAlignment="0" applyProtection="0"/>
    <xf numFmtId="0" fontId="89" fillId="66" borderId="38" applyNumberFormat="0" applyAlignment="0" applyProtection="0"/>
    <xf numFmtId="0" fontId="23" fillId="36" borderId="11" applyNumberFormat="0" applyAlignment="0" applyProtection="0"/>
    <xf numFmtId="0" fontId="89" fillId="66" borderId="38" applyNumberFormat="0" applyAlignment="0" applyProtection="0"/>
    <xf numFmtId="0" fontId="89" fillId="66" borderId="38" applyNumberFormat="0" applyAlignment="0" applyProtection="0"/>
    <xf numFmtId="0" fontId="89" fillId="66" borderId="38" applyNumberFormat="0" applyAlignment="0" applyProtection="0"/>
    <xf numFmtId="0" fontId="89" fillId="66" borderId="38" applyNumberFormat="0" applyAlignment="0" applyProtection="0"/>
    <xf numFmtId="0" fontId="89" fillId="66" borderId="38" applyNumberFormat="0" applyAlignment="0" applyProtection="0"/>
    <xf numFmtId="0" fontId="89" fillId="66" borderId="38" applyNumberFormat="0" applyAlignment="0" applyProtection="0"/>
    <xf numFmtId="0" fontId="24" fillId="36" borderId="3" applyNumberFormat="0" applyAlignment="0" applyProtection="0"/>
    <xf numFmtId="0" fontId="92" fillId="66" borderId="37" applyNumberFormat="0" applyAlignment="0" applyProtection="0"/>
    <xf numFmtId="0" fontId="24" fillId="36" borderId="3" applyNumberFormat="0" applyAlignment="0" applyProtection="0"/>
    <xf numFmtId="0" fontId="24" fillId="36" borderId="3" applyNumberFormat="0" applyAlignment="0" applyProtection="0"/>
    <xf numFmtId="197" fontId="24" fillId="40" borderId="3" applyNumberFormat="0" applyAlignment="0" applyProtection="0"/>
    <xf numFmtId="0" fontId="71" fillId="47" borderId="3" applyNumberFormat="0" applyAlignment="0" applyProtection="0"/>
    <xf numFmtId="0" fontId="24" fillId="36" borderId="3" applyNumberFormat="0" applyAlignment="0" applyProtection="0"/>
    <xf numFmtId="0" fontId="91" fillId="66" borderId="37" applyNumberFormat="0" applyAlignment="0" applyProtection="0"/>
    <xf numFmtId="0" fontId="24" fillId="36" borderId="3" applyNumberFormat="0" applyAlignment="0" applyProtection="0"/>
    <xf numFmtId="0" fontId="91" fillId="66" borderId="37" applyNumberFormat="0" applyAlignment="0" applyProtection="0"/>
    <xf numFmtId="0" fontId="91" fillId="66" borderId="37" applyNumberFormat="0" applyAlignment="0" applyProtection="0"/>
    <xf numFmtId="0" fontId="91" fillId="66" borderId="37" applyNumberFormat="0" applyAlignment="0" applyProtection="0"/>
    <xf numFmtId="0" fontId="91" fillId="66" borderId="37" applyNumberFormat="0" applyAlignment="0" applyProtection="0"/>
    <xf numFmtId="0" fontId="91" fillId="66" borderId="37" applyNumberFormat="0" applyAlignment="0" applyProtection="0"/>
    <xf numFmtId="0" fontId="91" fillId="66" borderId="37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197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197" fontId="93" fillId="0" borderId="0" applyNumberFormat="0" applyFill="0" applyBorder="0" applyAlignment="0" applyProtection="0">
      <alignment vertical="top"/>
      <protection locked="0"/>
    </xf>
    <xf numFmtId="1" fontId="6" fillId="0" borderId="0">
      <alignment horizontal="center" vertical="center"/>
    </xf>
    <xf numFmtId="14" fontId="72" fillId="0" borderId="15" applyBorder="0">
      <alignment horizontal="center" vertical="center"/>
    </xf>
    <xf numFmtId="14" fontId="41" fillId="0" borderId="0">
      <alignment vertical="center"/>
    </xf>
    <xf numFmtId="195" fontId="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25" fillId="0" borderId="16" applyNumberFormat="0" applyFill="0" applyAlignment="0" applyProtection="0"/>
    <xf numFmtId="0" fontId="95" fillId="0" borderId="39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197" fontId="25" fillId="0" borderId="16" applyNumberFormat="0" applyFill="0" applyAlignment="0" applyProtection="0"/>
    <xf numFmtId="197" fontId="25" fillId="0" borderId="16" applyNumberFormat="0" applyFill="0" applyAlignment="0" applyProtection="0"/>
    <xf numFmtId="197" fontId="25" fillId="0" borderId="16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25" fillId="0" borderId="16" applyNumberFormat="0" applyFill="0" applyAlignment="0" applyProtection="0"/>
    <xf numFmtId="0" fontId="94" fillId="0" borderId="39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94" fillId="0" borderId="39" applyNumberFormat="0" applyFill="0" applyAlignment="0" applyProtection="0"/>
    <xf numFmtId="0" fontId="94" fillId="0" borderId="39" applyNumberFormat="0" applyFill="0" applyAlignment="0" applyProtection="0"/>
    <xf numFmtId="0" fontId="94" fillId="0" borderId="39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94" fillId="0" borderId="39" applyNumberFormat="0" applyFill="0" applyAlignment="0" applyProtection="0"/>
    <xf numFmtId="0" fontId="94" fillId="0" borderId="39" applyNumberFormat="0" applyFill="0" applyAlignment="0" applyProtection="0"/>
    <xf numFmtId="0" fontId="94" fillId="0" borderId="39" applyNumberFormat="0" applyFill="0" applyAlignment="0" applyProtection="0"/>
    <xf numFmtId="0" fontId="26" fillId="0" borderId="18" applyNumberFormat="0" applyFill="0" applyAlignment="0" applyProtection="0"/>
    <xf numFmtId="0" fontId="97" fillId="0" borderId="40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197" fontId="26" fillId="0" borderId="18" applyNumberFormat="0" applyFill="0" applyAlignment="0" applyProtection="0"/>
    <xf numFmtId="197" fontId="26" fillId="0" borderId="18" applyNumberFormat="0" applyFill="0" applyAlignment="0" applyProtection="0"/>
    <xf numFmtId="197" fontId="26" fillId="0" borderId="18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74" fillId="0" borderId="19" applyNumberFormat="0" applyFill="0" applyAlignment="0" applyProtection="0"/>
    <xf numFmtId="0" fontId="26" fillId="0" borderId="18" applyNumberFormat="0" applyFill="0" applyAlignment="0" applyProtection="0"/>
    <xf numFmtId="0" fontId="96" fillId="0" borderId="40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96" fillId="0" borderId="40" applyNumberFormat="0" applyFill="0" applyAlignment="0" applyProtection="0"/>
    <xf numFmtId="0" fontId="96" fillId="0" borderId="40" applyNumberFormat="0" applyFill="0" applyAlignment="0" applyProtection="0"/>
    <xf numFmtId="0" fontId="96" fillId="0" borderId="40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96" fillId="0" borderId="40" applyNumberFormat="0" applyFill="0" applyAlignment="0" applyProtection="0"/>
    <xf numFmtId="0" fontId="96" fillId="0" borderId="40" applyNumberFormat="0" applyFill="0" applyAlignment="0" applyProtection="0"/>
    <xf numFmtId="0" fontId="96" fillId="0" borderId="40" applyNumberFormat="0" applyFill="0" applyAlignment="0" applyProtection="0"/>
    <xf numFmtId="0" fontId="27" fillId="0" borderId="20" applyNumberFormat="0" applyFill="0" applyAlignment="0" applyProtection="0"/>
    <xf numFmtId="0" fontId="99" fillId="0" borderId="41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197" fontId="27" fillId="0" borderId="20" applyNumberFormat="0" applyFill="0" applyAlignment="0" applyProtection="0"/>
    <xf numFmtId="0" fontId="75" fillId="0" borderId="21" applyNumberFormat="0" applyFill="0" applyAlignment="0" applyProtection="0"/>
    <xf numFmtId="0" fontId="27" fillId="0" borderId="20" applyNumberFormat="0" applyFill="0" applyAlignment="0" applyProtection="0"/>
    <xf numFmtId="0" fontId="98" fillId="0" borderId="41" applyNumberFormat="0" applyFill="0" applyAlignment="0" applyProtection="0"/>
    <xf numFmtId="0" fontId="27" fillId="0" borderId="20" applyNumberFormat="0" applyFill="0" applyAlignment="0" applyProtection="0"/>
    <xf numFmtId="0" fontId="98" fillId="0" borderId="41" applyNumberFormat="0" applyFill="0" applyAlignment="0" applyProtection="0"/>
    <xf numFmtId="0" fontId="98" fillId="0" borderId="41" applyNumberFormat="0" applyFill="0" applyAlignment="0" applyProtection="0"/>
    <xf numFmtId="0" fontId="98" fillId="0" borderId="41" applyNumberFormat="0" applyFill="0" applyAlignment="0" applyProtection="0"/>
    <xf numFmtId="0" fontId="98" fillId="0" borderId="41" applyNumberFormat="0" applyFill="0" applyAlignment="0" applyProtection="0"/>
    <xf numFmtId="0" fontId="98" fillId="0" borderId="41" applyNumberFormat="0" applyFill="0" applyAlignment="0" applyProtection="0"/>
    <xf numFmtId="0" fontId="98" fillId="0" borderId="41" applyNumberFormat="0" applyFill="0" applyAlignment="0" applyProtection="0"/>
    <xf numFmtId="0" fontId="2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97" fontId="2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101" fillId="0" borderId="42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197" fontId="28" fillId="0" borderId="13" applyNumberFormat="0" applyFill="0" applyAlignment="0" applyProtection="0"/>
    <xf numFmtId="0" fontId="28" fillId="0" borderId="22" applyNumberFormat="0" applyFill="0" applyAlignment="0" applyProtection="0"/>
    <xf numFmtId="0" fontId="28" fillId="0" borderId="13" applyNumberFormat="0" applyFill="0" applyAlignment="0" applyProtection="0"/>
    <xf numFmtId="0" fontId="100" fillId="0" borderId="42" applyNumberFormat="0" applyFill="0" applyAlignment="0" applyProtection="0"/>
    <xf numFmtId="0" fontId="28" fillId="0" borderId="13" applyNumberFormat="0" applyFill="0" applyAlignment="0" applyProtection="0"/>
    <xf numFmtId="0" fontId="100" fillId="0" borderId="42" applyNumberFormat="0" applyFill="0" applyAlignment="0" applyProtection="0"/>
    <xf numFmtId="0" fontId="100" fillId="0" borderId="42" applyNumberFormat="0" applyFill="0" applyAlignment="0" applyProtection="0"/>
    <xf numFmtId="0" fontId="100" fillId="0" borderId="42" applyNumberFormat="0" applyFill="0" applyAlignment="0" applyProtection="0"/>
    <xf numFmtId="0" fontId="100" fillId="0" borderId="42" applyNumberFormat="0" applyFill="0" applyAlignment="0" applyProtection="0"/>
    <xf numFmtId="0" fontId="100" fillId="0" borderId="42" applyNumberFormat="0" applyFill="0" applyAlignment="0" applyProtection="0"/>
    <xf numFmtId="0" fontId="100" fillId="0" borderId="42" applyNumberFormat="0" applyFill="0" applyAlignment="0" applyProtection="0"/>
    <xf numFmtId="0" fontId="29" fillId="37" borderId="4" applyNumberFormat="0" applyAlignment="0" applyProtection="0"/>
    <xf numFmtId="0" fontId="103" fillId="67" borderId="43" applyNumberFormat="0" applyAlignment="0" applyProtection="0"/>
    <xf numFmtId="0" fontId="29" fillId="37" borderId="4" applyNumberFormat="0" applyAlignment="0" applyProtection="0"/>
    <xf numFmtId="197" fontId="29" fillId="39" borderId="4" applyNumberFormat="0" applyAlignment="0" applyProtection="0"/>
    <xf numFmtId="0" fontId="29" fillId="37" borderId="4" applyNumberFormat="0" applyAlignment="0" applyProtection="0"/>
    <xf numFmtId="0" fontId="102" fillId="67" borderId="43" applyNumberFormat="0" applyAlignment="0" applyProtection="0"/>
    <xf numFmtId="0" fontId="29" fillId="37" borderId="4" applyNumberFormat="0" applyAlignment="0" applyProtection="0"/>
    <xf numFmtId="0" fontId="102" fillId="67" borderId="43" applyNumberFormat="0" applyAlignment="0" applyProtection="0"/>
    <xf numFmtId="0" fontId="102" fillId="67" borderId="43" applyNumberFormat="0" applyAlignment="0" applyProtection="0"/>
    <xf numFmtId="0" fontId="102" fillId="67" borderId="43" applyNumberFormat="0" applyAlignment="0" applyProtection="0"/>
    <xf numFmtId="0" fontId="102" fillId="67" borderId="43" applyNumberFormat="0" applyAlignment="0" applyProtection="0"/>
    <xf numFmtId="0" fontId="102" fillId="67" borderId="43" applyNumberFormat="0" applyAlignment="0" applyProtection="0"/>
    <xf numFmtId="0" fontId="102" fillId="67" borderId="43" applyNumberFormat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7" fontId="30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1" fillId="22" borderId="0" applyNumberFormat="0" applyBorder="0" applyAlignment="0" applyProtection="0"/>
    <xf numFmtId="0" fontId="106" fillId="68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97" fontId="31" fillId="38" borderId="0" applyNumberFormat="0" applyBorder="0" applyAlignment="0" applyProtection="0"/>
    <xf numFmtId="0" fontId="77" fillId="22" borderId="0" applyNumberFormat="0" applyBorder="0" applyAlignment="0" applyProtection="0"/>
    <xf numFmtId="0" fontId="31" fillId="22" borderId="0" applyNumberFormat="0" applyBorder="0" applyAlignment="0" applyProtection="0"/>
    <xf numFmtId="0" fontId="105" fillId="68" borderId="0" applyNumberFormat="0" applyBorder="0" applyAlignment="0" applyProtection="0"/>
    <xf numFmtId="0" fontId="31" fillId="22" borderId="0" applyNumberFormat="0" applyBorder="0" applyAlignment="0" applyProtection="0"/>
    <xf numFmtId="0" fontId="105" fillId="68" borderId="0" applyNumberFormat="0" applyBorder="0" applyAlignment="0" applyProtection="0"/>
    <xf numFmtId="0" fontId="105" fillId="68" borderId="0" applyNumberFormat="0" applyBorder="0" applyAlignment="0" applyProtection="0"/>
    <xf numFmtId="0" fontId="105" fillId="68" borderId="0" applyNumberFormat="0" applyBorder="0" applyAlignment="0" applyProtection="0"/>
    <xf numFmtId="0" fontId="105" fillId="68" borderId="0" applyNumberFormat="0" applyBorder="0" applyAlignment="0" applyProtection="0"/>
    <xf numFmtId="0" fontId="105" fillId="68" borderId="0" applyNumberFormat="0" applyBorder="0" applyAlignment="0" applyProtection="0"/>
    <xf numFmtId="0" fontId="105" fillId="68" borderId="0" applyNumberFormat="0" applyBorder="0" applyAlignment="0" applyProtection="0"/>
    <xf numFmtId="0" fontId="83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57" fillId="0" borderId="0"/>
    <xf numFmtId="0" fontId="107" fillId="0" borderId="0"/>
    <xf numFmtId="0" fontId="5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57" fillId="0" borderId="0"/>
    <xf numFmtId="0" fontId="107" fillId="0" borderId="0"/>
    <xf numFmtId="0" fontId="17" fillId="0" borderId="0"/>
    <xf numFmtId="4" fontId="6" fillId="0" borderId="0">
      <alignment vertical="center"/>
    </xf>
    <xf numFmtId="0" fontId="83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07" fillId="0" borderId="0"/>
    <xf numFmtId="0" fontId="17" fillId="0" borderId="0"/>
    <xf numFmtId="0" fontId="57" fillId="0" borderId="0"/>
    <xf numFmtId="0" fontId="107" fillId="0" borderId="0"/>
    <xf numFmtId="0" fontId="17" fillId="0" borderId="0"/>
    <xf numFmtId="0" fontId="83" fillId="0" borderId="0"/>
    <xf numFmtId="0" fontId="107" fillId="0" borderId="0"/>
    <xf numFmtId="0" fontId="5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07" fillId="0" borderId="0"/>
    <xf numFmtId="0" fontId="107" fillId="0" borderId="0"/>
    <xf numFmtId="0" fontId="57" fillId="0" borderId="0"/>
    <xf numFmtId="0" fontId="107" fillId="0" borderId="0"/>
    <xf numFmtId="0" fontId="5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7" fillId="0" borderId="0"/>
    <xf numFmtId="0" fontId="83" fillId="0" borderId="0"/>
    <xf numFmtId="4" fontId="17" fillId="0" borderId="0">
      <alignment vertical="center"/>
    </xf>
    <xf numFmtId="4" fontId="17" fillId="0" borderId="0">
      <alignment vertical="center"/>
    </xf>
    <xf numFmtId="0" fontId="83" fillId="0" borderId="0"/>
    <xf numFmtId="0" fontId="108" fillId="0" borderId="0"/>
    <xf numFmtId="0" fontId="83" fillId="0" borderId="0"/>
    <xf numFmtId="0" fontId="108" fillId="0" borderId="0"/>
    <xf numFmtId="0" fontId="7" fillId="0" borderId="0"/>
    <xf numFmtId="4" fontId="6" fillId="0" borderId="0">
      <alignment vertical="center"/>
    </xf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197" fontId="7" fillId="0" borderId="0"/>
    <xf numFmtId="0" fontId="17" fillId="0" borderId="0"/>
    <xf numFmtId="0" fontId="6" fillId="0" borderId="0"/>
    <xf numFmtId="0" fontId="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17" fillId="0" borderId="0"/>
    <xf numFmtId="0" fontId="17" fillId="0" borderId="0"/>
    <xf numFmtId="4" fontId="6" fillId="0" borderId="0">
      <alignment vertical="center"/>
    </xf>
    <xf numFmtId="0" fontId="17" fillId="0" borderId="0"/>
    <xf numFmtId="0" fontId="17" fillId="0" borderId="0"/>
    <xf numFmtId="0" fontId="6" fillId="0" borderId="0"/>
    <xf numFmtId="4" fontId="6" fillId="0" borderId="0">
      <alignment vertical="center"/>
    </xf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4" fontId="6" fillId="0" borderId="0">
      <alignment vertical="center"/>
    </xf>
    <xf numFmtId="0" fontId="6" fillId="0" borderId="0"/>
    <xf numFmtId="4" fontId="6" fillId="0" borderId="0">
      <alignment vertical="center"/>
    </xf>
    <xf numFmtId="0" fontId="83" fillId="0" borderId="0"/>
    <xf numFmtId="0" fontId="83" fillId="0" borderId="0"/>
    <xf numFmtId="0" fontId="83" fillId="0" borderId="0"/>
    <xf numFmtId="0" fontId="83" fillId="0" borderId="0"/>
    <xf numFmtId="4" fontId="6" fillId="0" borderId="0">
      <alignment vertical="center"/>
    </xf>
    <xf numFmtId="0" fontId="6" fillId="0" borderId="0"/>
    <xf numFmtId="0" fontId="20" fillId="0" borderId="0"/>
    <xf numFmtId="0" fontId="20" fillId="0" borderId="0"/>
    <xf numFmtId="4" fontId="17" fillId="0" borderId="0">
      <alignment vertical="center"/>
    </xf>
    <xf numFmtId="197" fontId="7" fillId="0" borderId="0"/>
    <xf numFmtId="4" fontId="17" fillId="0" borderId="0">
      <alignment vertical="center"/>
    </xf>
    <xf numFmtId="0" fontId="83" fillId="0" borderId="0"/>
    <xf numFmtId="0" fontId="83" fillId="0" borderId="0"/>
    <xf numFmtId="4" fontId="17" fillId="0" borderId="0">
      <alignment vertical="center"/>
    </xf>
    <xf numFmtId="0" fontId="6" fillId="0" borderId="0"/>
    <xf numFmtId="4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0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84" fillId="0" borderId="0"/>
    <xf numFmtId="0" fontId="6" fillId="0" borderId="0"/>
    <xf numFmtId="0" fontId="83" fillId="0" borderId="0"/>
    <xf numFmtId="0" fontId="84" fillId="0" borderId="0"/>
    <xf numFmtId="0" fontId="17" fillId="0" borderId="0"/>
    <xf numFmtId="0" fontId="17" fillId="0" borderId="0"/>
    <xf numFmtId="0" fontId="20" fillId="0" borderId="0"/>
    <xf numFmtId="0" fontId="107" fillId="0" borderId="0"/>
    <xf numFmtId="0" fontId="17" fillId="0" borderId="0"/>
    <xf numFmtId="0" fontId="17" fillId="0" borderId="0"/>
    <xf numFmtId="0" fontId="20" fillId="0" borderId="0"/>
    <xf numFmtId="0" fontId="57" fillId="0" borderId="0"/>
    <xf numFmtId="0" fontId="17" fillId="0" borderId="0"/>
    <xf numFmtId="0" fontId="17" fillId="0" borderId="0"/>
    <xf numFmtId="0" fontId="84" fillId="0" borderId="0"/>
    <xf numFmtId="0" fontId="7" fillId="0" borderId="0"/>
    <xf numFmtId="0" fontId="10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4" fontId="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17" fillId="0" borderId="0"/>
    <xf numFmtId="0" fontId="17" fillId="0" borderId="0"/>
    <xf numFmtId="0" fontId="17" fillId="0" borderId="0"/>
    <xf numFmtId="197" fontId="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0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0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58" fillId="0" borderId="0">
      <alignment horizontal="left"/>
    </xf>
    <xf numFmtId="0" fontId="7" fillId="0" borderId="0"/>
    <xf numFmtId="0" fontId="17" fillId="0" borderId="0"/>
    <xf numFmtId="0" fontId="17" fillId="0" borderId="0"/>
    <xf numFmtId="197" fontId="7" fillId="0" borderId="0"/>
    <xf numFmtId="0" fontId="17" fillId="0" borderId="0"/>
    <xf numFmtId="0" fontId="42" fillId="0" borderId="0"/>
    <xf numFmtId="0" fontId="84" fillId="0" borderId="0"/>
    <xf numFmtId="0" fontId="83" fillId="0" borderId="0"/>
    <xf numFmtId="4" fontId="6" fillId="0" borderId="0">
      <alignment vertical="center"/>
    </xf>
    <xf numFmtId="0" fontId="6" fillId="0" borderId="0"/>
    <xf numFmtId="0" fontId="42" fillId="0" borderId="0"/>
    <xf numFmtId="0" fontId="42" fillId="0" borderId="0"/>
    <xf numFmtId="0" fontId="17" fillId="0" borderId="0"/>
    <xf numFmtId="0" fontId="42" fillId="0" borderId="0"/>
    <xf numFmtId="0" fontId="6" fillId="0" borderId="0"/>
    <xf numFmtId="0" fontId="83" fillId="0" borderId="0"/>
    <xf numFmtId="0" fontId="17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7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20" fillId="0" borderId="0"/>
    <xf numFmtId="0" fontId="42" fillId="0" borderId="0"/>
    <xf numFmtId="0" fontId="42" fillId="0" borderId="0"/>
    <xf numFmtId="0" fontId="20" fillId="0" borderId="0"/>
    <xf numFmtId="0" fontId="42" fillId="0" borderId="0"/>
    <xf numFmtId="0" fontId="17" fillId="0" borderId="0"/>
    <xf numFmtId="0" fontId="17" fillId="0" borderId="0"/>
    <xf numFmtId="0" fontId="42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7" fillId="0" borderId="0"/>
    <xf numFmtId="0" fontId="10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83" fillId="0" borderId="0"/>
    <xf numFmtId="0" fontId="83" fillId="0" borderId="0"/>
    <xf numFmtId="0" fontId="20" fillId="0" borderId="0"/>
    <xf numFmtId="0" fontId="57" fillId="0" borderId="0"/>
    <xf numFmtId="0" fontId="83" fillId="0" borderId="0"/>
    <xf numFmtId="0" fontId="84" fillId="0" borderId="0"/>
    <xf numFmtId="4" fontId="6" fillId="0" borderId="0">
      <alignment vertical="center"/>
    </xf>
    <xf numFmtId="0" fontId="83" fillId="0" borderId="0"/>
    <xf numFmtId="0" fontId="83" fillId="0" borderId="0"/>
    <xf numFmtId="0" fontId="20" fillId="0" borderId="0"/>
    <xf numFmtId="0" fontId="107" fillId="0" borderId="0"/>
    <xf numFmtId="0" fontId="83" fillId="0" borderId="0"/>
    <xf numFmtId="0" fontId="83" fillId="0" borderId="0"/>
    <xf numFmtId="0" fontId="83" fillId="0" borderId="0"/>
    <xf numFmtId="197" fontId="7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17" fillId="0" borderId="0">
      <alignment vertical="center"/>
    </xf>
    <xf numFmtId="4" fontId="17" fillId="0" borderId="0">
      <alignment vertical="center"/>
    </xf>
    <xf numFmtId="0" fontId="83" fillId="0" borderId="0"/>
    <xf numFmtId="4" fontId="17" fillId="0" borderId="0">
      <alignment vertical="center"/>
    </xf>
    <xf numFmtId="4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17" fillId="0" borderId="0">
      <alignment vertical="center"/>
    </xf>
    <xf numFmtId="4" fontId="17" fillId="0" borderId="0">
      <alignment vertical="center"/>
    </xf>
    <xf numFmtId="4" fontId="6" fillId="0" borderId="0">
      <alignment vertical="center"/>
    </xf>
    <xf numFmtId="0" fontId="83" fillId="0" borderId="0"/>
    <xf numFmtId="0" fontId="107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7" fillId="0" borderId="0"/>
    <xf numFmtId="0" fontId="107" fillId="0" borderId="0"/>
    <xf numFmtId="0" fontId="42" fillId="0" borderId="0"/>
    <xf numFmtId="0" fontId="42" fillId="0" borderId="0"/>
    <xf numFmtId="4" fontId="6" fillId="0" borderId="0">
      <alignment vertical="center"/>
    </xf>
    <xf numFmtId="0" fontId="57" fillId="0" borderId="0"/>
    <xf numFmtId="0" fontId="42" fillId="0" borderId="0"/>
    <xf numFmtId="0" fontId="42" fillId="0" borderId="0"/>
    <xf numFmtId="4" fontId="6" fillId="0" borderId="0">
      <alignment vertical="center"/>
    </xf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4" fontId="6" fillId="0" borderId="0">
      <alignment vertical="center"/>
    </xf>
    <xf numFmtId="0" fontId="42" fillId="0" borderId="0"/>
    <xf numFmtId="0" fontId="42" fillId="0" borderId="0"/>
    <xf numFmtId="197" fontId="7" fillId="0" borderId="0"/>
    <xf numFmtId="0" fontId="42" fillId="0" borderId="0"/>
    <xf numFmtId="0" fontId="83" fillId="0" borderId="0"/>
    <xf numFmtId="0" fontId="42" fillId="0" borderId="0"/>
    <xf numFmtId="4" fontId="17" fillId="0" borderId="0">
      <alignment vertical="center"/>
    </xf>
    <xf numFmtId="4" fontId="17" fillId="0" borderId="0">
      <alignment vertical="center"/>
    </xf>
    <xf numFmtId="0" fontId="83" fillId="0" borderId="0"/>
    <xf numFmtId="4" fontId="17" fillId="0" borderId="0">
      <alignment vertical="center"/>
    </xf>
    <xf numFmtId="4" fontId="17" fillId="0" borderId="0">
      <alignment vertical="center"/>
    </xf>
    <xf numFmtId="4" fontId="17" fillId="0" borderId="0">
      <alignment vertical="center"/>
    </xf>
    <xf numFmtId="4" fontId="17" fillId="0" borderId="0">
      <alignment vertical="center"/>
    </xf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3" fillId="0" borderId="0"/>
    <xf numFmtId="0" fontId="83" fillId="0" borderId="0"/>
    <xf numFmtId="4" fontId="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7" fillId="0" borderId="0"/>
    <xf numFmtId="0" fontId="10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5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108" fillId="0" borderId="0"/>
    <xf numFmtId="0" fontId="17" fillId="0" borderId="0"/>
    <xf numFmtId="0" fontId="17" fillId="0" borderId="0"/>
    <xf numFmtId="0" fontId="83" fillId="0" borderId="0"/>
    <xf numFmtId="0" fontId="107" fillId="0" borderId="0"/>
    <xf numFmtId="4" fontId="6" fillId="0" borderId="0">
      <alignment vertical="center"/>
    </xf>
    <xf numFmtId="0" fontId="108" fillId="0" borderId="0"/>
    <xf numFmtId="197" fontId="7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107" fillId="0" borderId="0"/>
    <xf numFmtId="4" fontId="6" fillId="0" borderId="0">
      <alignment vertical="center"/>
    </xf>
    <xf numFmtId="0" fontId="57" fillId="0" borderId="0"/>
    <xf numFmtId="0" fontId="6" fillId="0" borderId="0"/>
    <xf numFmtId="0" fontId="17" fillId="0" borderId="0"/>
    <xf numFmtId="0" fontId="6" fillId="0" borderId="0"/>
    <xf numFmtId="0" fontId="10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6" fillId="0" borderId="0">
      <alignment vertical="center"/>
    </xf>
    <xf numFmtId="0" fontId="83" fillId="0" borderId="0"/>
    <xf numFmtId="4" fontId="6" fillId="0" borderId="0">
      <alignment vertical="center"/>
    </xf>
    <xf numFmtId="0" fontId="17" fillId="0" borderId="0"/>
    <xf numFmtId="0" fontId="42" fillId="0" borderId="0"/>
    <xf numFmtId="0" fontId="42" fillId="0" borderId="0"/>
    <xf numFmtId="0" fontId="17" fillId="0" borderId="0"/>
    <xf numFmtId="0" fontId="17" fillId="0" borderId="0"/>
    <xf numFmtId="0" fontId="83" fillId="0" borderId="0"/>
    <xf numFmtId="0" fontId="42" fillId="0" borderId="0"/>
    <xf numFmtId="0" fontId="17" fillId="0" borderId="0"/>
    <xf numFmtId="0" fontId="17" fillId="0" borderId="0"/>
    <xf numFmtId="0" fontId="42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7" fillId="0" borderId="0"/>
    <xf numFmtId="0" fontId="42" fillId="0" borderId="0"/>
    <xf numFmtId="0" fontId="42" fillId="0" borderId="0"/>
    <xf numFmtId="0" fontId="17" fillId="0" borderId="0"/>
    <xf numFmtId="0" fontId="1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2" fillId="3" borderId="0" applyNumberFormat="0" applyBorder="0" applyAlignment="0" applyProtection="0"/>
    <xf numFmtId="0" fontId="110" fillId="69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197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3" borderId="0" applyNumberFormat="0" applyBorder="0" applyAlignment="0" applyProtection="0"/>
    <xf numFmtId="0" fontId="109" fillId="69" borderId="0" applyNumberFormat="0" applyBorder="0" applyAlignment="0" applyProtection="0"/>
    <xf numFmtId="0" fontId="32" fillId="3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7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0" fillId="13" borderId="9" applyNumberFormat="0" applyFont="0" applyAlignment="0" applyProtection="0"/>
    <xf numFmtId="0" fontId="6" fillId="13" borderId="9" applyNumberFormat="0" applyFont="0" applyAlignment="0" applyProtection="0"/>
    <xf numFmtId="0" fontId="42" fillId="13" borderId="9" applyNumberFormat="0" applyFont="0" applyAlignment="0" applyProtection="0"/>
    <xf numFmtId="0" fontId="42" fillId="13" borderId="9" applyNumberFormat="0" applyFont="0" applyAlignment="0" applyProtection="0"/>
    <xf numFmtId="0" fontId="39" fillId="70" borderId="44" applyNumberFormat="0" applyFont="0" applyAlignment="0" applyProtection="0"/>
    <xf numFmtId="0" fontId="56" fillId="70" borderId="44" applyNumberFormat="0" applyFont="0" applyAlignment="0" applyProtection="0"/>
    <xf numFmtId="0" fontId="56" fillId="70" borderId="44" applyNumberFormat="0" applyFont="0" applyAlignment="0" applyProtection="0"/>
    <xf numFmtId="0" fontId="56" fillId="70" borderId="44" applyNumberFormat="0" applyFont="0" applyAlignment="0" applyProtection="0"/>
    <xf numFmtId="0" fontId="56" fillId="70" borderId="44" applyNumberFormat="0" applyFont="0" applyAlignment="0" applyProtection="0"/>
    <xf numFmtId="0" fontId="20" fillId="13" borderId="9" applyNumberFormat="0" applyFont="0" applyAlignment="0" applyProtection="0"/>
    <xf numFmtId="197" fontId="7" fillId="48" borderId="9" applyNumberFormat="0" applyFont="0" applyAlignment="0" applyProtection="0"/>
    <xf numFmtId="0" fontId="42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42" fillId="13" borderId="9" applyNumberFormat="0" applyFont="0" applyAlignment="0" applyProtection="0"/>
    <xf numFmtId="0" fontId="6" fillId="13" borderId="9" applyNumberFormat="0" applyFont="0" applyAlignment="0" applyProtection="0"/>
    <xf numFmtId="0" fontId="37" fillId="70" borderId="44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0" fontId="42" fillId="13" borderId="9" applyNumberFormat="0" applyFont="0" applyAlignment="0" applyProtection="0"/>
    <xf numFmtId="0" fontId="17" fillId="13" borderId="9" applyNumberFormat="0" applyFont="0" applyAlignment="0" applyProtection="0"/>
    <xf numFmtId="0" fontId="17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6" fillId="13" borderId="9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0" fontId="20" fillId="13" borderId="9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0" fontId="20" fillId="70" borderId="4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" fontId="38" fillId="0" borderId="0">
      <alignment horizontal="right" vertical="center"/>
    </xf>
    <xf numFmtId="0" fontId="34" fillId="0" borderId="8" applyNumberFormat="0" applyFill="0" applyAlignment="0" applyProtection="0"/>
    <xf numFmtId="0" fontId="114" fillId="0" borderId="45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197" fontId="34" fillId="0" borderId="8" applyNumberFormat="0" applyFill="0" applyAlignment="0" applyProtection="0"/>
    <xf numFmtId="0" fontId="35" fillId="0" borderId="23" applyNumberFormat="0" applyFill="0" applyAlignment="0" applyProtection="0"/>
    <xf numFmtId="0" fontId="34" fillId="0" borderId="8" applyNumberFormat="0" applyFill="0" applyAlignment="0" applyProtection="0"/>
    <xf numFmtId="0" fontId="113" fillId="0" borderId="45" applyNumberFormat="0" applyFill="0" applyAlignment="0" applyProtection="0"/>
    <xf numFmtId="0" fontId="34" fillId="0" borderId="8" applyNumberFormat="0" applyFill="0" applyAlignment="0" applyProtection="0"/>
    <xf numFmtId="0" fontId="113" fillId="0" borderId="45" applyNumberFormat="0" applyFill="0" applyAlignment="0" applyProtection="0"/>
    <xf numFmtId="0" fontId="113" fillId="0" borderId="45" applyNumberFormat="0" applyFill="0" applyAlignment="0" applyProtection="0"/>
    <xf numFmtId="0" fontId="113" fillId="0" borderId="45" applyNumberFormat="0" applyFill="0" applyAlignment="0" applyProtection="0"/>
    <xf numFmtId="0" fontId="113" fillId="0" borderId="45" applyNumberFormat="0" applyFill="0" applyAlignment="0" applyProtection="0"/>
    <xf numFmtId="0" fontId="113" fillId="0" borderId="45" applyNumberFormat="0" applyFill="0" applyAlignment="0" applyProtection="0"/>
    <xf numFmtId="0" fontId="113" fillId="0" borderId="45" applyNumberFormat="0" applyFill="0" applyAlignment="0" applyProtection="0"/>
    <xf numFmtId="0" fontId="4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9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202" fontId="70" fillId="0" borderId="0"/>
    <xf numFmtId="185" fontId="6" fillId="0" borderId="0" applyFont="0" applyFill="0" applyBorder="0" applyAlignment="0" applyProtection="0"/>
    <xf numFmtId="3" fontId="78" fillId="0" borderId="24" applyFont="0" applyBorder="0">
      <alignment horizontal="right"/>
      <protection locked="0"/>
    </xf>
    <xf numFmtId="19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36" fillId="4" borderId="0" applyNumberFormat="0" applyBorder="0" applyAlignment="0" applyProtection="0"/>
    <xf numFmtId="0" fontId="118" fillId="7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97" fontId="36" fillId="12" borderId="0" applyNumberFormat="0" applyBorder="0" applyAlignment="0" applyProtection="0"/>
    <xf numFmtId="0" fontId="36" fillId="6" borderId="0" applyNumberFormat="0" applyBorder="0" applyAlignment="0" applyProtection="0"/>
    <xf numFmtId="0" fontId="36" fillId="4" borderId="0" applyNumberFormat="0" applyBorder="0" applyAlignment="0" applyProtection="0"/>
    <xf numFmtId="0" fontId="117" fillId="71" borderId="0" applyNumberFormat="0" applyBorder="0" applyAlignment="0" applyProtection="0"/>
    <xf numFmtId="0" fontId="36" fillId="4" borderId="0" applyNumberFormat="0" applyBorder="0" applyAlignment="0" applyProtection="0"/>
    <xf numFmtId="0" fontId="117" fillId="71" borderId="0" applyNumberFormat="0" applyBorder="0" applyAlignment="0" applyProtection="0"/>
    <xf numFmtId="0" fontId="117" fillId="71" borderId="0" applyNumberFormat="0" applyBorder="0" applyAlignment="0" applyProtection="0"/>
    <xf numFmtId="0" fontId="117" fillId="71" borderId="0" applyNumberFormat="0" applyBorder="0" applyAlignment="0" applyProtection="0"/>
    <xf numFmtId="0" fontId="117" fillId="71" borderId="0" applyNumberFormat="0" applyBorder="0" applyAlignment="0" applyProtection="0"/>
    <xf numFmtId="0" fontId="117" fillId="71" borderId="0" applyNumberFormat="0" applyBorder="0" applyAlignment="0" applyProtection="0"/>
    <xf numFmtId="0" fontId="117" fillId="71" borderId="0" applyNumberFormat="0" applyBorder="0" applyAlignment="0" applyProtection="0"/>
    <xf numFmtId="2" fontId="40" fillId="0" borderId="0">
      <alignment horizontal="center" vertical="center"/>
    </xf>
    <xf numFmtId="169" fontId="6" fillId="0" borderId="0">
      <alignment horizontal="center" vertical="center" wrapText="1"/>
    </xf>
    <xf numFmtId="2" fontId="40" fillId="0" borderId="0">
      <alignment horizontal="center" vertical="center"/>
    </xf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8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7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4" fillId="0" borderId="0" xfId="1526" applyFill="1" applyAlignment="1" applyProtection="1"/>
    <xf numFmtId="0" fontId="0" fillId="0" borderId="0" xfId="0" applyFill="1"/>
    <xf numFmtId="2" fontId="19" fillId="0" borderId="0" xfId="0" applyNumberFormat="1" applyFont="1" applyFill="1"/>
    <xf numFmtId="2" fontId="0" fillId="0" borderId="0" xfId="0" applyNumberFormat="1" applyFill="1"/>
    <xf numFmtId="0" fontId="3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8" fillId="73" borderId="46" xfId="0" applyFont="1" applyFill="1" applyBorder="1" applyAlignment="1" applyProtection="1">
      <alignment horizontal="center" vertical="center" wrapText="1"/>
    </xf>
    <xf numFmtId="2" fontId="8" fillId="72" borderId="46" xfId="0" applyNumberFormat="1" applyFont="1" applyFill="1" applyBorder="1" applyAlignment="1" applyProtection="1">
      <alignment horizontal="center" vertical="center" wrapText="1"/>
    </xf>
    <xf numFmtId="0" fontId="39" fillId="0" borderId="12" xfId="0" applyFont="1" applyBorder="1" applyAlignment="1">
      <alignment horizontal="center"/>
    </xf>
    <xf numFmtId="0" fontId="124" fillId="0" borderId="12" xfId="0" applyFont="1" applyBorder="1"/>
    <xf numFmtId="0" fontId="3" fillId="0" borderId="0" xfId="0" applyFont="1" applyAlignment="1">
      <alignment horizontal="center"/>
    </xf>
    <xf numFmtId="0" fontId="125" fillId="0" borderId="12" xfId="0" applyFont="1" applyFill="1" applyBorder="1" applyAlignment="1" applyProtection="1">
      <alignment horizontal="center" vertical="center" wrapText="1"/>
    </xf>
    <xf numFmtId="0" fontId="3" fillId="0" borderId="0" xfId="0" applyFont="1" applyAlignment="1"/>
    <xf numFmtId="0" fontId="13" fillId="0" borderId="30" xfId="0" applyFont="1" applyFill="1" applyBorder="1" applyAlignment="1"/>
    <xf numFmtId="0" fontId="14" fillId="0" borderId="32" xfId="0" applyFont="1" applyFill="1" applyBorder="1" applyAlignment="1"/>
    <xf numFmtId="0" fontId="14" fillId="0" borderId="33" xfId="0" applyFont="1" applyFill="1" applyBorder="1" applyAlignment="1"/>
    <xf numFmtId="0" fontId="14" fillId="0" borderId="34" xfId="0" applyFont="1" applyFill="1" applyBorder="1" applyAlignment="1"/>
    <xf numFmtId="0" fontId="15" fillId="0" borderId="35" xfId="0" applyFont="1" applyFill="1" applyBorder="1" applyAlignment="1"/>
    <xf numFmtId="0" fontId="15" fillId="0" borderId="0" xfId="0" applyFont="1" applyFill="1" applyBorder="1" applyAlignment="1"/>
    <xf numFmtId="0" fontId="15" fillId="0" borderId="36" xfId="0" applyFont="1" applyFill="1" applyBorder="1" applyAlignment="1"/>
    <xf numFmtId="0" fontId="13" fillId="0" borderId="35" xfId="0" applyFont="1" applyFill="1" applyBorder="1" applyAlignment="1"/>
    <xf numFmtId="0" fontId="13" fillId="0" borderId="0" xfId="0" applyFont="1" applyFill="1" applyBorder="1" applyAlignment="1"/>
    <xf numFmtId="0" fontId="13" fillId="0" borderId="36" xfId="0" applyFont="1" applyFill="1" applyBorder="1" applyAlignment="1"/>
    <xf numFmtId="0" fontId="16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49" fontId="126" fillId="0" borderId="12" xfId="0" applyNumberFormat="1" applyFont="1" applyFill="1" applyBorder="1" applyAlignment="1" applyProtection="1">
      <alignment horizontal="center" vertical="center" wrapText="1"/>
    </xf>
    <xf numFmtId="2" fontId="127" fillId="0" borderId="12" xfId="0" applyNumberFormat="1" applyFont="1" applyFill="1" applyBorder="1" applyAlignment="1" applyProtection="1">
      <alignment horizontal="center" vertical="center" wrapText="1"/>
    </xf>
    <xf numFmtId="2" fontId="125" fillId="0" borderId="12" xfId="0" applyNumberFormat="1" applyFont="1" applyFill="1" applyBorder="1" applyAlignment="1" applyProtection="1">
      <alignment horizontal="center" vertical="center" wrapText="1"/>
    </xf>
    <xf numFmtId="0" fontId="128" fillId="0" borderId="12" xfId="0" applyFont="1" applyFill="1" applyBorder="1" applyAlignment="1" applyProtection="1">
      <alignment horizontal="center" vertical="center" wrapText="1"/>
    </xf>
    <xf numFmtId="0" fontId="121" fillId="0" borderId="12" xfId="1526" applyFont="1" applyFill="1" applyBorder="1" applyAlignment="1" applyProtection="1">
      <alignment horizontal="left" wrapText="1"/>
    </xf>
    <xf numFmtId="0" fontId="129" fillId="0" borderId="0" xfId="0" applyFont="1" applyFill="1" applyProtection="1"/>
    <xf numFmtId="0" fontId="130" fillId="0" borderId="0" xfId="0" applyFont="1" applyFill="1" applyProtection="1"/>
    <xf numFmtId="0" fontId="0" fillId="0" borderId="0" xfId="0" applyFill="1" applyProtection="1"/>
    <xf numFmtId="0" fontId="131" fillId="0" borderId="0" xfId="0" applyFont="1" applyFill="1" applyAlignment="1" applyProtection="1">
      <alignment horizontal="center" wrapText="1"/>
    </xf>
    <xf numFmtId="0" fontId="132" fillId="0" borderId="0" xfId="0" applyFont="1" applyFill="1" applyAlignment="1" applyProtection="1">
      <alignment horizontal="center" wrapText="1"/>
    </xf>
    <xf numFmtId="0" fontId="126" fillId="0" borderId="12" xfId="0" applyNumberFormat="1" applyFont="1" applyFill="1" applyBorder="1" applyAlignment="1" applyProtection="1">
      <alignment horizontal="center" vertical="center" wrapText="1"/>
    </xf>
    <xf numFmtId="14" fontId="125" fillId="0" borderId="12" xfId="0" applyNumberFormat="1" applyFont="1" applyFill="1" applyBorder="1" applyAlignment="1" applyProtection="1">
      <alignment horizontal="center" vertical="center" wrapText="1"/>
    </xf>
  </cellXfs>
  <cellStyles count="2620">
    <cellStyle name="_ вывод" xfId="1"/>
    <cellStyle name="_ вывод 10" xfId="2"/>
    <cellStyle name="_ вывод 11" xfId="3"/>
    <cellStyle name="_ вывод 12" xfId="4"/>
    <cellStyle name="_ вывод 13" xfId="5"/>
    <cellStyle name="_ вывод 14" xfId="6"/>
    <cellStyle name="_ вывод 15" xfId="7"/>
    <cellStyle name="_ вывод 2" xfId="8"/>
    <cellStyle name="_ вывод 2 2" xfId="9"/>
    <cellStyle name="_ вывод 2 3" xfId="10"/>
    <cellStyle name="_ вывод 2 4" xfId="11"/>
    <cellStyle name="_ вывод 2 5" xfId="12"/>
    <cellStyle name="_ вывод 2 6" xfId="13"/>
    <cellStyle name="_ вывод 2_Режим Каменное на март_ 2011" xfId="14"/>
    <cellStyle name="_ вывод 3" xfId="15"/>
    <cellStyle name="_ вывод 3 2" xfId="16"/>
    <cellStyle name="_ вывод 3 3" xfId="17"/>
    <cellStyle name="_ вывод 3 4" xfId="18"/>
    <cellStyle name="_ вывод 3 5" xfId="19"/>
    <cellStyle name="_ вывод 3 6" xfId="20"/>
    <cellStyle name="_ вывод 4" xfId="21"/>
    <cellStyle name="_ вывод 5" xfId="22"/>
    <cellStyle name="_ вывод 6" xfId="23"/>
    <cellStyle name="_ вывод 7" xfId="24"/>
    <cellStyle name="_ вывод 8" xfId="25"/>
    <cellStyle name="_ вывод 9" xfId="26"/>
    <cellStyle name="_2-1_5  Альбом отчетных форм _2007_12_13" xfId="27"/>
    <cellStyle name="_2-1_5  Альбом отчетных форм _2007_12_20" xfId="28"/>
    <cellStyle name="_FFF" xfId="29"/>
    <cellStyle name="_FFF_New Form10_2" xfId="30"/>
    <cellStyle name="_FFF_Nsi" xfId="31"/>
    <cellStyle name="_FFF_Nsi_1" xfId="32"/>
    <cellStyle name="_FFF_Nsi_139" xfId="33"/>
    <cellStyle name="_FFF_Nsi_140" xfId="34"/>
    <cellStyle name="_FFF_Nsi_140(Зах)" xfId="35"/>
    <cellStyle name="_FFF_Nsi_140_mod" xfId="36"/>
    <cellStyle name="_FFF_Summary" xfId="37"/>
    <cellStyle name="_FFF_Tax_form_1кв_3" xfId="38"/>
    <cellStyle name="_FFF_БКЭ" xfId="39"/>
    <cellStyle name="_Final_Book_010301" xfId="40"/>
    <cellStyle name="_Final_Book_010301_New Form10_2" xfId="41"/>
    <cellStyle name="_Final_Book_010301_Nsi" xfId="42"/>
    <cellStyle name="_Final_Book_010301_Nsi_1" xfId="43"/>
    <cellStyle name="_Final_Book_010301_Nsi_139" xfId="44"/>
    <cellStyle name="_Final_Book_010301_Nsi_140" xfId="45"/>
    <cellStyle name="_Final_Book_010301_Nsi_140(Зах)" xfId="46"/>
    <cellStyle name="_Final_Book_010301_Nsi_140_mod" xfId="47"/>
    <cellStyle name="_Final_Book_010301_Summary" xfId="48"/>
    <cellStyle name="_Final_Book_010301_Tax_form_1кв_3" xfId="49"/>
    <cellStyle name="_Final_Book_010301_БКЭ" xfId="50"/>
    <cellStyle name="_Microsoft Excel Worksheet (2)" xfId="51"/>
    <cellStyle name="_Microsoft Excel Worksheet (2) (9)" xfId="52"/>
    <cellStyle name="_Microsoft Excel Worksheet (2) (9) 10" xfId="53"/>
    <cellStyle name="_Microsoft Excel Worksheet (2) (9) 2" xfId="54"/>
    <cellStyle name="_Microsoft Excel Worksheet (2) (9) 2 2" xfId="55"/>
    <cellStyle name="_Microsoft Excel Worksheet (2) (9) 3" xfId="56"/>
    <cellStyle name="_Microsoft Excel Worksheet (2) (9) 3 2" xfId="57"/>
    <cellStyle name="_Microsoft Excel Worksheet (2) (9) 4" xfId="58"/>
    <cellStyle name="_Microsoft Excel Worksheet (2) (9) 4 2" xfId="59"/>
    <cellStyle name="_Microsoft Excel Worksheet (2) (9) 5" xfId="60"/>
    <cellStyle name="_Microsoft Excel Worksheet (2) (9) 5 2" xfId="61"/>
    <cellStyle name="_Microsoft Excel Worksheet (2) (9) 6" xfId="62"/>
    <cellStyle name="_Microsoft Excel Worksheet (2) (9) 6 2" xfId="63"/>
    <cellStyle name="_Microsoft Excel Worksheet (2) (9) 7" xfId="64"/>
    <cellStyle name="_Microsoft Excel Worksheet (2) (9) 7 2" xfId="65"/>
    <cellStyle name="_Microsoft Excel Worksheet (2) (9) 8" xfId="66"/>
    <cellStyle name="_Microsoft Excel Worksheet (2) (9) 8 2" xfId="67"/>
    <cellStyle name="_Microsoft Excel Worksheet (2) (9) 9" xfId="68"/>
    <cellStyle name="_Microsoft Excel Worksheet (2) (9) 9 2" xfId="69"/>
    <cellStyle name="_Microsoft Excel Worksheet (2) (9)_01 10_тех реж_ЦДНГ Каменное (version 1)" xfId="70"/>
    <cellStyle name="_Microsoft Excel Worksheet (2) (9)_01 10_тех реж_ЦДНГ Каменное (version 1) 2" xfId="71"/>
    <cellStyle name="_Microsoft Excel Worksheet (2) (9)_Выбытие фонда" xfId="72"/>
    <cellStyle name="_Microsoft Excel Worksheet (2) (9)_Выбытие фонда 2" xfId="73"/>
    <cellStyle name="_Microsoft Excel Worksheet (2) (9)_ГТМ июль" xfId="74"/>
    <cellStyle name="_Microsoft Excel Worksheet (2) (9)_ГТМ июль 2" xfId="75"/>
    <cellStyle name="_Microsoft Excel Worksheet (2) (9)_ГТМ июль_ГТМ ож.факт март Каменное" xfId="76"/>
    <cellStyle name="_Microsoft Excel Worksheet (2) (9)_ГТМ июль_ГТМ ож.факт март Каменное 2" xfId="77"/>
    <cellStyle name="_Microsoft Excel Worksheet (2) (9)_ГТМ июль_ГТМ сентябрь" xfId="78"/>
    <cellStyle name="_Microsoft Excel Worksheet (2) (9)_ГТМ июль_ГТМ сентябрь 2" xfId="79"/>
    <cellStyle name="_Microsoft Excel Worksheet (2) (9)_ГТМ июль_ГТМ УНП Каменное на август_2010" xfId="80"/>
    <cellStyle name="_Microsoft Excel Worksheet (2) (9)_ГТМ июль_ГТМ УНП Каменное на август_2010 2" xfId="81"/>
    <cellStyle name="_Microsoft Excel Worksheet (2) (9)_ГТМ июль_ГТМ УНП Каменное на апрель_2010" xfId="82"/>
    <cellStyle name="_Microsoft Excel Worksheet (2) (9)_ГТМ июль_ГТМ УНП Каменное на апрель_2010 2" xfId="83"/>
    <cellStyle name="_Microsoft Excel Worksheet (2) (9)_ГТМ июль_ГТМ УНП Каменное на июнь_2010 на 28.05.10" xfId="84"/>
    <cellStyle name="_Microsoft Excel Worksheet (2) (9)_ГТМ июль_ГТМ УНП Каменное на июнь_2010 на 28.05.10 2" xfId="85"/>
    <cellStyle name="_Microsoft Excel Worksheet (2) (9)_ГТМ июль_ГТМ УНП Каменное на май_2010" xfId="86"/>
    <cellStyle name="_Microsoft Excel Worksheet (2) (9)_ГТМ июль_ГТМ УНП Каменное на май_2010 2" xfId="87"/>
    <cellStyle name="_Microsoft Excel Worksheet (2) (9)_ГТМ июль_ГТМ УНП Каменное на сентябрь_2010" xfId="88"/>
    <cellStyle name="_Microsoft Excel Worksheet (2) (9)_ГТМ июль_ГТМ УНП Каменное на сентябрь_2010 2" xfId="89"/>
    <cellStyle name="_Microsoft Excel Worksheet (2) (9)_ГТМ июль_ГТМ февраль" xfId="90"/>
    <cellStyle name="_Microsoft Excel Worksheet (2) (9)_ГТМ июль_ГТМ февраль 2" xfId="91"/>
    <cellStyle name="_Microsoft Excel Worksheet (2) (9)_ГТМ июль_ОТМ за сентябрь 2009 (факт)" xfId="92"/>
    <cellStyle name="_Microsoft Excel Worksheet (2) (9)_ГТМ июль_ОТМ за сентябрь 2009 (факт) 2" xfId="93"/>
    <cellStyle name="_Microsoft Excel Worksheet (2) (9)_ГТМ Каменное для ЦДУ июнь" xfId="94"/>
    <cellStyle name="_Microsoft Excel Worksheet (2) (9)_ГТМ Каменное для ЦДУ июнь 2" xfId="95"/>
    <cellStyle name="_Microsoft Excel Worksheet (2) (9)_ГТМ ож.факт март Каменное" xfId="96"/>
    <cellStyle name="_Microsoft Excel Worksheet (2) (9)_ГТМ ож.факт март Каменное 2" xfId="97"/>
    <cellStyle name="_Microsoft Excel Worksheet (2) (9)_ГТМ сентябрь" xfId="98"/>
    <cellStyle name="_Microsoft Excel Worksheet (2) (9)_ГТМ сентябрь 2" xfId="99"/>
    <cellStyle name="_Microsoft Excel Worksheet (2) (9)_ГТМ УНП Каменное на август_2010" xfId="100"/>
    <cellStyle name="_Microsoft Excel Worksheet (2) (9)_ГТМ УНП Каменное на август_2010 2" xfId="101"/>
    <cellStyle name="_Microsoft Excel Worksheet (2) (9)_ГТМ УНП Каменное на апрель_2010" xfId="102"/>
    <cellStyle name="_Microsoft Excel Worksheet (2) (9)_ГТМ УНП Каменное на апрель_2010 2" xfId="103"/>
    <cellStyle name="_Microsoft Excel Worksheet (2) (9)_ГТМ УНП Каменное на июнь_2010 на 28.05.10" xfId="104"/>
    <cellStyle name="_Microsoft Excel Worksheet (2) (9)_ГТМ УНП Каменное на июнь_2010 на 28.05.10 2" xfId="105"/>
    <cellStyle name="_Microsoft Excel Worksheet (2) (9)_ГТМ УНП Каменное на май_2010" xfId="106"/>
    <cellStyle name="_Microsoft Excel Worksheet (2) (9)_ГТМ УНП Каменное на май_2010 2" xfId="107"/>
    <cellStyle name="_Microsoft Excel Worksheet (2) (9)_ГТМ УНП Каменное на сентябрь_2010" xfId="108"/>
    <cellStyle name="_Microsoft Excel Worksheet (2) (9)_ГТМ УНП Каменное на сентябрь_2010 2" xfId="109"/>
    <cellStyle name="_Microsoft Excel Worksheet (2) (9)_ГТМ февраль" xfId="110"/>
    <cellStyle name="_Microsoft Excel Worksheet (2) (9)_ГТМ февраль 2" xfId="111"/>
    <cellStyle name="_Microsoft Excel Worksheet (2) (9)_Лист1" xfId="112"/>
    <cellStyle name="_Microsoft Excel Worksheet (2) (9)_Лист1 2" xfId="113"/>
    <cellStyle name="_Microsoft Excel Worksheet (2) (9)_Москва" xfId="114"/>
    <cellStyle name="_Microsoft Excel Worksheet (2) (9)_Москва 2" xfId="115"/>
    <cellStyle name="_Microsoft Excel Worksheet (2) (9)_Москва_ГТМ ож.факт март Каменное" xfId="116"/>
    <cellStyle name="_Microsoft Excel Worksheet (2) (9)_Москва_ГТМ ож.факт март Каменное 2" xfId="117"/>
    <cellStyle name="_Microsoft Excel Worksheet (2) (9)_Москва_ГТМ сентябрь" xfId="118"/>
    <cellStyle name="_Microsoft Excel Worksheet (2) (9)_Москва_ГТМ сентябрь 2" xfId="119"/>
    <cellStyle name="_Microsoft Excel Worksheet (2) (9)_Москва_ГТМ УНП Каменное на август_2010" xfId="120"/>
    <cellStyle name="_Microsoft Excel Worksheet (2) (9)_Москва_ГТМ УНП Каменное на август_2010 2" xfId="121"/>
    <cellStyle name="_Microsoft Excel Worksheet (2) (9)_Москва_ГТМ УНП Каменное на апрель_2010" xfId="122"/>
    <cellStyle name="_Microsoft Excel Worksheet (2) (9)_Москва_ГТМ УНП Каменное на апрель_2010 2" xfId="123"/>
    <cellStyle name="_Microsoft Excel Worksheet (2) (9)_Москва_ГТМ УНП Каменное на июнь_2010 на 28.05.10" xfId="124"/>
    <cellStyle name="_Microsoft Excel Worksheet (2) (9)_Москва_ГТМ УНП Каменное на июнь_2010 на 28.05.10 2" xfId="125"/>
    <cellStyle name="_Microsoft Excel Worksheet (2) (9)_Москва_ГТМ УНП Каменное на май_2010" xfId="126"/>
    <cellStyle name="_Microsoft Excel Worksheet (2) (9)_Москва_ГТМ УНП Каменное на май_2010 2" xfId="127"/>
    <cellStyle name="_Microsoft Excel Worksheet (2) (9)_Москва_ГТМ УНП Каменное на сентябрь_2010" xfId="128"/>
    <cellStyle name="_Microsoft Excel Worksheet (2) (9)_Москва_ГТМ УНП Каменное на сентябрь_2010 2" xfId="129"/>
    <cellStyle name="_Microsoft Excel Worksheet (2) (9)_Москва_ГТМ февраль" xfId="130"/>
    <cellStyle name="_Microsoft Excel Worksheet (2) (9)_Москва_ГТМ февраль 2" xfId="131"/>
    <cellStyle name="_Microsoft Excel Worksheet (2) (9)_Москва_ОТМ за сентябрь 2009 (факт)" xfId="132"/>
    <cellStyle name="_Microsoft Excel Worksheet (2) (9)_Москва_ОТМ за сентябрь 2009 (факт) 2" xfId="133"/>
    <cellStyle name="_Microsoft Excel Worksheet (2) (9)_ОТМ за сентябрь 2009 (факт)" xfId="134"/>
    <cellStyle name="_Microsoft Excel Worksheet (2) (9)_ОТМ за сентябрь 2009 (факт) 2" xfId="135"/>
    <cellStyle name="_Microsoft Excel Worksheet (2) (9)_Поименные Каменное на декабрь 2010г" xfId="136"/>
    <cellStyle name="_Microsoft Excel Worksheet (2) (9)_Поименные Каменное на декабрь 2010г 2" xfId="137"/>
    <cellStyle name="_Microsoft Excel Worksheet (2) (9)_Поименные Каменное на декабрь 2010г 2 2" xfId="138"/>
    <cellStyle name="_Microsoft Excel Worksheet (2) (9)_Поименные Каменное на декабрь 2010г 3" xfId="139"/>
    <cellStyle name="_Microsoft Excel Worksheet (2) (9)_Поименные Каменное на декабрь 2010г 3 2" xfId="140"/>
    <cellStyle name="_Microsoft Excel Worksheet (2) (9)_Поименные Каменное на декабрь 2010г 4" xfId="141"/>
    <cellStyle name="_Microsoft Excel Worksheet (2) (9)_Поименные Каменное на декабрь 2010г 4 2" xfId="142"/>
    <cellStyle name="_Microsoft Excel Worksheet (2) (9)_Поименные Каменное на декабрь 2010г 5" xfId="143"/>
    <cellStyle name="_Microsoft Excel Worksheet (2) (9)_Поименные Каменное на декабрь 2010г 5 2" xfId="144"/>
    <cellStyle name="_Microsoft Excel Worksheet (2) (9)_Поименные Каменное на декабрь 2010г 6" xfId="145"/>
    <cellStyle name="_Microsoft Excel Worksheet (2) (9)_Поименные Каменное на декабрь 2010г 6 2" xfId="146"/>
    <cellStyle name="_Microsoft Excel Worksheet (2) (9)_Поименные Каменное на декабрь 2010г 7" xfId="147"/>
    <cellStyle name="_Microsoft Excel Worksheet (2) (9)_протокол защиты т.реж" xfId="148"/>
    <cellStyle name="_Microsoft Excel Worksheet (2) (9)_протокол защиты т.реж 2" xfId="149"/>
    <cellStyle name="_Microsoft Excel Worksheet (2) (9)_Тек.простой" xfId="150"/>
    <cellStyle name="_Microsoft Excel Worksheet (2) (9)_Тек.простой 2" xfId="151"/>
    <cellStyle name="_Microsoft Excel Worksheet (2) 10" xfId="152"/>
    <cellStyle name="_Microsoft Excel Worksheet (2) 11" xfId="153"/>
    <cellStyle name="_Microsoft Excel Worksheet (2) 12" xfId="154"/>
    <cellStyle name="_Microsoft Excel Worksheet (2) 13" xfId="155"/>
    <cellStyle name="_Microsoft Excel Worksheet (2) 2" xfId="156"/>
    <cellStyle name="_Microsoft Excel Worksheet (2) 2 2" xfId="157"/>
    <cellStyle name="_Microsoft Excel Worksheet (2) 3" xfId="158"/>
    <cellStyle name="_Microsoft Excel Worksheet (2) 3 2" xfId="159"/>
    <cellStyle name="_Microsoft Excel Worksheet (2) 4" xfId="160"/>
    <cellStyle name="_Microsoft Excel Worksheet (2) 4 2" xfId="161"/>
    <cellStyle name="_Microsoft Excel Worksheet (2) 5" xfId="162"/>
    <cellStyle name="_Microsoft Excel Worksheet (2) 5 2" xfId="163"/>
    <cellStyle name="_Microsoft Excel Worksheet (2) 6" xfId="164"/>
    <cellStyle name="_Microsoft Excel Worksheet (2) 6 2" xfId="165"/>
    <cellStyle name="_Microsoft Excel Worksheet (2) 7" xfId="166"/>
    <cellStyle name="_Microsoft Excel Worksheet (2) 7 2" xfId="167"/>
    <cellStyle name="_Microsoft Excel Worksheet (2) 8" xfId="168"/>
    <cellStyle name="_Microsoft Excel Worksheet (2) 8 2" xfId="169"/>
    <cellStyle name="_Microsoft Excel Worksheet (2) 9" xfId="170"/>
    <cellStyle name="_Microsoft Excel Worksheet (2) 9 2" xfId="171"/>
    <cellStyle name="_Microsoft Excel Worksheet (2)_01 10_тех реж_ЦДНГ Каменное (version 1)" xfId="172"/>
    <cellStyle name="_Microsoft Excel Worksheet (2)_01 10_тех реж_ЦДНГ Каменное (version 1) 2" xfId="173"/>
    <cellStyle name="_Microsoft Excel Worksheet (2)_ГТМ ож.факт март Каменное" xfId="174"/>
    <cellStyle name="_Microsoft Excel Worksheet (2)_ГТМ ож.факт март Каменное 2" xfId="175"/>
    <cellStyle name="_Microsoft Excel Worksheet (2)_ГТМ сентябрь" xfId="176"/>
    <cellStyle name="_Microsoft Excel Worksheet (2)_ГТМ сентябрь 2" xfId="177"/>
    <cellStyle name="_Microsoft Excel Worksheet (2)_ГТМ УНП Каменное на август_2010" xfId="178"/>
    <cellStyle name="_Microsoft Excel Worksheet (2)_ГТМ УНП Каменное на август_2010 2" xfId="179"/>
    <cellStyle name="_Microsoft Excel Worksheet (2)_ГТМ УНП Каменное на апрель_2010" xfId="180"/>
    <cellStyle name="_Microsoft Excel Worksheet (2)_ГТМ УНП Каменное на апрель_2010 2" xfId="181"/>
    <cellStyle name="_Microsoft Excel Worksheet (2)_ГТМ УНП Каменное на июнь_2010 на 28.05.10" xfId="182"/>
    <cellStyle name="_Microsoft Excel Worksheet (2)_ГТМ УНП Каменное на июнь_2010 на 28.05.10 2" xfId="183"/>
    <cellStyle name="_Microsoft Excel Worksheet (2)_ГТМ УНП Каменное на май_2010" xfId="184"/>
    <cellStyle name="_Microsoft Excel Worksheet (2)_ГТМ УНП Каменное на май_2010 2" xfId="185"/>
    <cellStyle name="_Microsoft Excel Worksheet (2)_ГТМ УНП Каменное на сентябрь_2010" xfId="186"/>
    <cellStyle name="_Microsoft Excel Worksheet (2)_ГТМ УНП Каменное на сентябрь_2010 2" xfId="187"/>
    <cellStyle name="_Microsoft Excel Worksheet (2)_ГТМ февраль" xfId="188"/>
    <cellStyle name="_Microsoft Excel Worksheet (2)_ГТМ февраль 2" xfId="189"/>
    <cellStyle name="_Microsoft Excel Worksheet (2)_Лист1" xfId="190"/>
    <cellStyle name="_Microsoft Excel Worksheet (2)_Лист1 2" xfId="191"/>
    <cellStyle name="_Microsoft Excel Worksheet (2)_ОТМ за сентябрь 2009 (факт)" xfId="192"/>
    <cellStyle name="_Microsoft Excel Worksheet (2)_ОТМ за сентябрь 2009 (факт) 2" xfId="193"/>
    <cellStyle name="_Microsoft Excel Worksheet (2)_протокол защиты т.реж" xfId="194"/>
    <cellStyle name="_Microsoft Excel Worksheet (2)_протокол защиты т.реж 2" xfId="195"/>
    <cellStyle name="_Microsoft Excel Worksheet (2)_Тек.простой" xfId="196"/>
    <cellStyle name="_Microsoft Excel Worksheet (2)_Тек.простой 2" xfId="197"/>
    <cellStyle name="_New_Sofi" xfId="198"/>
    <cellStyle name="_New_Sofi_FFF" xfId="199"/>
    <cellStyle name="_New_Sofi_New Form10_2" xfId="200"/>
    <cellStyle name="_New_Sofi_Nsi" xfId="201"/>
    <cellStyle name="_New_Sofi_Nsi_1" xfId="202"/>
    <cellStyle name="_New_Sofi_Nsi_139" xfId="203"/>
    <cellStyle name="_New_Sofi_Nsi_140" xfId="204"/>
    <cellStyle name="_New_Sofi_Nsi_140(Зах)" xfId="205"/>
    <cellStyle name="_New_Sofi_Nsi_140_mod" xfId="206"/>
    <cellStyle name="_New_Sofi_Summary" xfId="207"/>
    <cellStyle name="_New_Sofi_Tax_form_1кв_3" xfId="208"/>
    <cellStyle name="_New_Sofi_БКЭ" xfId="209"/>
    <cellStyle name="_Nsi" xfId="210"/>
    <cellStyle name="_SOBJN22" xfId="211"/>
    <cellStyle name="_SOBJN22 10" xfId="212"/>
    <cellStyle name="_SOBJN22 2" xfId="213"/>
    <cellStyle name="_SOBJN22 2 2" xfId="214"/>
    <cellStyle name="_SOBJN22 3" xfId="215"/>
    <cellStyle name="_SOBJN22 3 2" xfId="216"/>
    <cellStyle name="_SOBJN22 4" xfId="217"/>
    <cellStyle name="_SOBJN22 4 2" xfId="218"/>
    <cellStyle name="_SOBJN22 5" xfId="219"/>
    <cellStyle name="_SOBJN22 5 2" xfId="220"/>
    <cellStyle name="_SOBJN22 6" xfId="221"/>
    <cellStyle name="_SOBJN22 6 2" xfId="222"/>
    <cellStyle name="_SOBJN22 7" xfId="223"/>
    <cellStyle name="_SOBJN22 7 2" xfId="224"/>
    <cellStyle name="_SOBJN22 8" xfId="225"/>
    <cellStyle name="_SOBJN22 8 2" xfId="226"/>
    <cellStyle name="_SOBJN22 9" xfId="227"/>
    <cellStyle name="_SOBJN22 9 2" xfId="228"/>
    <cellStyle name="_SOBJN22_01 10_тех реж_ЦДНГ Каменное (version 1)" xfId="229"/>
    <cellStyle name="_SOBJN22_01 10_тех реж_ЦДНГ Каменное (version 1) 2" xfId="230"/>
    <cellStyle name="_SOBJN22_Выбытие фонда" xfId="231"/>
    <cellStyle name="_SOBJN22_Выбытие фонда 2" xfId="232"/>
    <cellStyle name="_SOBJN22_ГТМ июль" xfId="233"/>
    <cellStyle name="_SOBJN22_ГТМ июль 2" xfId="234"/>
    <cellStyle name="_SOBJN22_ГТМ июль_ГТМ ож.факт март Каменное" xfId="235"/>
    <cellStyle name="_SOBJN22_ГТМ июль_ГТМ ож.факт март Каменное 2" xfId="236"/>
    <cellStyle name="_SOBJN22_ГТМ июль_ГТМ сентябрь" xfId="237"/>
    <cellStyle name="_SOBJN22_ГТМ июль_ГТМ сентябрь 2" xfId="238"/>
    <cellStyle name="_SOBJN22_ГТМ июль_ГТМ УНП Каменное на август_2010" xfId="239"/>
    <cellStyle name="_SOBJN22_ГТМ июль_ГТМ УНП Каменное на август_2010 2" xfId="240"/>
    <cellStyle name="_SOBJN22_ГТМ июль_ГТМ УНП Каменное на апрель_2010" xfId="241"/>
    <cellStyle name="_SOBJN22_ГТМ июль_ГТМ УНП Каменное на апрель_2010 2" xfId="242"/>
    <cellStyle name="_SOBJN22_ГТМ июль_ГТМ УНП Каменное на июнь_2010 на 28.05.10" xfId="243"/>
    <cellStyle name="_SOBJN22_ГТМ июль_ГТМ УНП Каменное на июнь_2010 на 28.05.10 2" xfId="244"/>
    <cellStyle name="_SOBJN22_ГТМ июль_ГТМ УНП Каменное на май_2010" xfId="245"/>
    <cellStyle name="_SOBJN22_ГТМ июль_ГТМ УНП Каменное на май_2010 2" xfId="246"/>
    <cellStyle name="_SOBJN22_ГТМ июль_ГТМ УНП Каменное на сентябрь_2010" xfId="247"/>
    <cellStyle name="_SOBJN22_ГТМ июль_ГТМ УНП Каменное на сентябрь_2010 2" xfId="248"/>
    <cellStyle name="_SOBJN22_ГТМ июль_ГТМ февраль" xfId="249"/>
    <cellStyle name="_SOBJN22_ГТМ июль_ГТМ февраль 2" xfId="250"/>
    <cellStyle name="_SOBJN22_ГТМ июль_ОТМ за сентябрь 2009 (факт)" xfId="251"/>
    <cellStyle name="_SOBJN22_ГТМ июль_ОТМ за сентябрь 2009 (факт) 2" xfId="252"/>
    <cellStyle name="_SOBJN22_ГТМ Каменное для ЦДУ июнь" xfId="253"/>
    <cellStyle name="_SOBJN22_ГТМ Каменное для ЦДУ июнь 2" xfId="254"/>
    <cellStyle name="_SOBJN22_ГТМ март" xfId="255"/>
    <cellStyle name="_SOBJN22_ГТМ март 2" xfId="256"/>
    <cellStyle name="_SOBJN22_ГТМ ож.факт март Каменное" xfId="257"/>
    <cellStyle name="_SOBJN22_ГТМ ож.факт март Каменное 2" xfId="258"/>
    <cellStyle name="_SOBJN22_ГТМ сентябрь" xfId="259"/>
    <cellStyle name="_SOBJN22_ГТМ сентябрь 2" xfId="260"/>
    <cellStyle name="_SOBJN22_ГТМ УНП Каменное на август_2010" xfId="261"/>
    <cellStyle name="_SOBJN22_ГТМ УНП Каменное на август_2010 2" xfId="262"/>
    <cellStyle name="_SOBJN22_ГТМ УНП Каменное на апрель_2010" xfId="263"/>
    <cellStyle name="_SOBJN22_ГТМ УНП Каменное на апрель_2010 2" xfId="264"/>
    <cellStyle name="_SOBJN22_ГТМ УНП Каменное на июнь_2010 на 28.05.10" xfId="265"/>
    <cellStyle name="_SOBJN22_ГТМ УНП Каменное на июнь_2010 на 28.05.10 2" xfId="266"/>
    <cellStyle name="_SOBJN22_ГТМ УНП Каменное на май_2010" xfId="267"/>
    <cellStyle name="_SOBJN22_ГТМ УНП Каменное на май_2010 2" xfId="268"/>
    <cellStyle name="_SOBJN22_ГТМ УНП Каменное на сентябрь_2010" xfId="269"/>
    <cellStyle name="_SOBJN22_ГТМ УНП Каменное на сентябрь_2010 2" xfId="270"/>
    <cellStyle name="_SOBJN22_ГТМ февраль" xfId="271"/>
    <cellStyle name="_SOBJN22_ГТМ февраль 2" xfId="272"/>
    <cellStyle name="_SOBJN22_Лист1" xfId="273"/>
    <cellStyle name="_SOBJN22_Лист1 2" xfId="274"/>
    <cellStyle name="_SOBJN22_Москва" xfId="275"/>
    <cellStyle name="_SOBJN22_Москва 2" xfId="276"/>
    <cellStyle name="_SOBJN22_Москва_ГТМ ож.факт март Каменное" xfId="277"/>
    <cellStyle name="_SOBJN22_Москва_ГТМ ож.факт март Каменное 2" xfId="278"/>
    <cellStyle name="_SOBJN22_Москва_ГТМ сентябрь" xfId="279"/>
    <cellStyle name="_SOBJN22_Москва_ГТМ сентябрь 2" xfId="280"/>
    <cellStyle name="_SOBJN22_Москва_ГТМ УНП Каменное на август_2010" xfId="281"/>
    <cellStyle name="_SOBJN22_Москва_ГТМ УНП Каменное на август_2010 2" xfId="282"/>
    <cellStyle name="_SOBJN22_Москва_ГТМ УНП Каменное на апрель_2010" xfId="283"/>
    <cellStyle name="_SOBJN22_Москва_ГТМ УНП Каменное на апрель_2010 2" xfId="284"/>
    <cellStyle name="_SOBJN22_Москва_ГТМ УНП Каменное на июнь_2010 на 28.05.10" xfId="285"/>
    <cellStyle name="_SOBJN22_Москва_ГТМ УНП Каменное на июнь_2010 на 28.05.10 2" xfId="286"/>
    <cellStyle name="_SOBJN22_Москва_ГТМ УНП Каменное на май_2010" xfId="287"/>
    <cellStyle name="_SOBJN22_Москва_ГТМ УНП Каменное на май_2010 2" xfId="288"/>
    <cellStyle name="_SOBJN22_Москва_ГТМ УНП Каменное на сентябрь_2010" xfId="289"/>
    <cellStyle name="_SOBJN22_Москва_ГТМ УНП Каменное на сентябрь_2010 2" xfId="290"/>
    <cellStyle name="_SOBJN22_Москва_ГТМ февраль" xfId="291"/>
    <cellStyle name="_SOBJN22_Москва_ГТМ февраль 2" xfId="292"/>
    <cellStyle name="_SOBJN22_Москва_ОТМ за сентябрь 2009 (факт)" xfId="293"/>
    <cellStyle name="_SOBJN22_Москва_ОТМ за сентябрь 2009 (факт) 2" xfId="294"/>
    <cellStyle name="_SOBJN22_ОТМ за сентябрь 2009 (факт)" xfId="295"/>
    <cellStyle name="_SOBJN22_ОТМ за сентябрь 2009 (факт) 2" xfId="296"/>
    <cellStyle name="_SOBJN22_Поименные Каменное на декабрь 2010г" xfId="297"/>
    <cellStyle name="_SOBJN22_Поименные Каменное на декабрь 2010г 2" xfId="298"/>
    <cellStyle name="_SOBJN22_Поименные Каменное на декабрь 2010г 2 2" xfId="299"/>
    <cellStyle name="_SOBJN22_Поименные Каменное на декабрь 2010г 3" xfId="300"/>
    <cellStyle name="_SOBJN22_Поименные Каменное на декабрь 2010г 3 2" xfId="301"/>
    <cellStyle name="_SOBJN22_Поименные Каменное на декабрь 2010г 4" xfId="302"/>
    <cellStyle name="_SOBJN22_Поименные Каменное на декабрь 2010г 4 2" xfId="303"/>
    <cellStyle name="_SOBJN22_Поименные Каменное на декабрь 2010г 5" xfId="304"/>
    <cellStyle name="_SOBJN22_Поименные Каменное на декабрь 2010г 5 2" xfId="305"/>
    <cellStyle name="_SOBJN22_Поименные Каменное на декабрь 2010г 6" xfId="306"/>
    <cellStyle name="_SOBJN22_Поименные Каменное на декабрь 2010г 6 2" xfId="307"/>
    <cellStyle name="_SOBJN22_Поименные Каменное на декабрь 2010г 7" xfId="308"/>
    <cellStyle name="_SOBJN22_протокол защиты т.реж" xfId="309"/>
    <cellStyle name="_SOBJN22_протокол защиты т.реж 2" xfId="310"/>
    <cellStyle name="_SOBJN22_Тек.простой" xfId="311"/>
    <cellStyle name="_SOBJN22_Тек.простой 2" xfId="312"/>
    <cellStyle name="_Алюком Тайшет" xfId="313"/>
    <cellStyle name="_Аренда_лизинг" xfId="314"/>
    <cellStyle name="_Аренда_лизинг 2005" xfId="315"/>
    <cellStyle name="_вывод" xfId="316"/>
    <cellStyle name="_вывод 10" xfId="317"/>
    <cellStyle name="_вывод 11" xfId="318"/>
    <cellStyle name="_вывод 12" xfId="319"/>
    <cellStyle name="_вывод 13" xfId="320"/>
    <cellStyle name="_вывод 14" xfId="321"/>
    <cellStyle name="_вывод 15" xfId="322"/>
    <cellStyle name="_вывод 2" xfId="323"/>
    <cellStyle name="_вывод 2 2" xfId="324"/>
    <cellStyle name="_вывод 2 3" xfId="325"/>
    <cellStyle name="_вывод 2 4" xfId="326"/>
    <cellStyle name="_вывод 2 5" xfId="327"/>
    <cellStyle name="_вывод 2 6" xfId="328"/>
    <cellStyle name="_вывод 2_Режим Каменное на март_ 2011" xfId="329"/>
    <cellStyle name="_вывод 3" xfId="330"/>
    <cellStyle name="_вывод 3 2" xfId="331"/>
    <cellStyle name="_вывод 3 3" xfId="332"/>
    <cellStyle name="_вывод 3 4" xfId="333"/>
    <cellStyle name="_вывод 3 5" xfId="334"/>
    <cellStyle name="_вывод 3 6" xfId="335"/>
    <cellStyle name="_вывод 4" xfId="336"/>
    <cellStyle name="_вывод 5" xfId="337"/>
    <cellStyle name="_вывод 6" xfId="338"/>
    <cellStyle name="_вывод 7" xfId="339"/>
    <cellStyle name="_вывод 8" xfId="340"/>
    <cellStyle name="_вывод 9" xfId="341"/>
    <cellStyle name="_Дозакл 5 мес.2000" xfId="342"/>
    <cellStyle name="_ИТЦ ППП план сентябрь 2003 версия 250803" xfId="343"/>
    <cellStyle name="_Книга111" xfId="344"/>
    <cellStyle name="_Книга111 10" xfId="345"/>
    <cellStyle name="_Книга111 11" xfId="346"/>
    <cellStyle name="_Книга111 12" xfId="347"/>
    <cellStyle name="_Книга111 13" xfId="348"/>
    <cellStyle name="_Книга111 14" xfId="349"/>
    <cellStyle name="_Книга111 15" xfId="350"/>
    <cellStyle name="_Книга111 2" xfId="351"/>
    <cellStyle name="_Книга111 2 2" xfId="352"/>
    <cellStyle name="_Книга111 2 3" xfId="353"/>
    <cellStyle name="_Книга111 2 4" xfId="354"/>
    <cellStyle name="_Книга111 2 5" xfId="355"/>
    <cellStyle name="_Книга111 2 6" xfId="356"/>
    <cellStyle name="_Книга111 2_Режим Каменное на март_ 2011" xfId="357"/>
    <cellStyle name="_Книга111 3" xfId="358"/>
    <cellStyle name="_Книга111 3 2" xfId="359"/>
    <cellStyle name="_Книга111 3 3" xfId="360"/>
    <cellStyle name="_Книга111 3 4" xfId="361"/>
    <cellStyle name="_Книга111 3 5" xfId="362"/>
    <cellStyle name="_Книга111 3 6" xfId="363"/>
    <cellStyle name="_Книга111 4" xfId="364"/>
    <cellStyle name="_Книга111 5" xfId="365"/>
    <cellStyle name="_Книга111 6" xfId="366"/>
    <cellStyle name="_Книга111 7" xfId="367"/>
    <cellStyle name="_Книга111 8" xfId="368"/>
    <cellStyle name="_Книга111 9" xfId="369"/>
    <cellStyle name="_Книга3" xfId="370"/>
    <cellStyle name="_Книга3_New Form10_2" xfId="371"/>
    <cellStyle name="_Книга3_Nsi" xfId="372"/>
    <cellStyle name="_Книга3_Nsi_1" xfId="373"/>
    <cellStyle name="_Книга3_Nsi_139" xfId="374"/>
    <cellStyle name="_Книга3_Nsi_140" xfId="375"/>
    <cellStyle name="_Книга3_Nsi_140(Зах)" xfId="376"/>
    <cellStyle name="_Книга3_Nsi_140_mod" xfId="377"/>
    <cellStyle name="_Книга3_Summary" xfId="378"/>
    <cellStyle name="_Книга3_Tax_form_1кв_3" xfId="379"/>
    <cellStyle name="_Книга3_БКЭ" xfId="380"/>
    <cellStyle name="_Книга7" xfId="381"/>
    <cellStyle name="_Книга7_New Form10_2" xfId="382"/>
    <cellStyle name="_Книга7_Nsi" xfId="383"/>
    <cellStyle name="_Книга7_Nsi_1" xfId="384"/>
    <cellStyle name="_Книга7_Nsi_139" xfId="385"/>
    <cellStyle name="_Книга7_Nsi_140" xfId="386"/>
    <cellStyle name="_Книга7_Nsi_140(Зах)" xfId="387"/>
    <cellStyle name="_Книга7_Nsi_140_mod" xfId="388"/>
    <cellStyle name="_Книга7_Summary" xfId="389"/>
    <cellStyle name="_Книга7_Tax_form_1кв_3" xfId="390"/>
    <cellStyle name="_Книга7_БКЭ" xfId="391"/>
    <cellStyle name="_Лист1" xfId="392"/>
    <cellStyle name="_НГДУ-ПН ( ЦДНГ-6 )5" xfId="393"/>
    <cellStyle name="_Нераб.фонд Приоб.регион" xfId="394"/>
    <cellStyle name="_Оперативная сводка 2" xfId="395"/>
    <cellStyle name="_Оперативная сводка 2 10" xfId="396"/>
    <cellStyle name="_Оперативная сводка 2 11" xfId="397"/>
    <cellStyle name="_Оперативная сводка 2 12" xfId="398"/>
    <cellStyle name="_Оперативная сводка 2 13" xfId="399"/>
    <cellStyle name="_Оперативная сводка 2 14" xfId="400"/>
    <cellStyle name="_Оперативная сводка 2 15" xfId="401"/>
    <cellStyle name="_Оперативная сводка 2 2" xfId="402"/>
    <cellStyle name="_Оперативная сводка 2 2 2" xfId="403"/>
    <cellStyle name="_Оперативная сводка 2 2 3" xfId="404"/>
    <cellStyle name="_Оперативная сводка 2 2 4" xfId="405"/>
    <cellStyle name="_Оперативная сводка 2 2 5" xfId="406"/>
    <cellStyle name="_Оперативная сводка 2 2 6" xfId="407"/>
    <cellStyle name="_Оперативная сводка 2 2_Режим Каменное на март_ 2011" xfId="408"/>
    <cellStyle name="_Оперативная сводка 2 3" xfId="409"/>
    <cellStyle name="_Оперативная сводка 2 3 2" xfId="410"/>
    <cellStyle name="_Оперативная сводка 2 3 3" xfId="411"/>
    <cellStyle name="_Оперативная сводка 2 3 4" xfId="412"/>
    <cellStyle name="_Оперативная сводка 2 3 5" xfId="413"/>
    <cellStyle name="_Оперативная сводка 2 3 6" xfId="414"/>
    <cellStyle name="_Оперативная сводка 2 4" xfId="415"/>
    <cellStyle name="_Оперативная сводка 2 5" xfId="416"/>
    <cellStyle name="_Оперативная сводка 2 6" xfId="417"/>
    <cellStyle name="_Оперативная сводка 2 7" xfId="418"/>
    <cellStyle name="_Оперативная сводка 2 8" xfId="419"/>
    <cellStyle name="_Оперативная сводка 2 9" xfId="420"/>
    <cellStyle name="_Рапорт " xfId="421"/>
    <cellStyle name="_Рапорт бригад." xfId="422"/>
    <cellStyle name="_Рапорт бригад.1" xfId="423"/>
    <cellStyle name="_Расшифровки_1кв_2002" xfId="424"/>
    <cellStyle name="_САЗ ИБ 2003 урезанный (29.11.02) Мусаелян" xfId="425"/>
    <cellStyle name="_САЗ ИБ 2003 урезанный1" xfId="426"/>
    <cellStyle name="_Сводка для ЦИТС" xfId="427"/>
    <cellStyle name="_Сводка для ЦИТС 10" xfId="428"/>
    <cellStyle name="_Сводка для ЦИТС 11" xfId="429"/>
    <cellStyle name="_Сводка для ЦИТС 12" xfId="430"/>
    <cellStyle name="_Сводка для ЦИТС 13" xfId="431"/>
    <cellStyle name="_Сводка для ЦИТС 14" xfId="432"/>
    <cellStyle name="_Сводка для ЦИТС 15" xfId="433"/>
    <cellStyle name="_Сводка для ЦИТС 2" xfId="434"/>
    <cellStyle name="_Сводка для ЦИТС 2 2" xfId="435"/>
    <cellStyle name="_Сводка для ЦИТС 2 3" xfId="436"/>
    <cellStyle name="_Сводка для ЦИТС 2 4" xfId="437"/>
    <cellStyle name="_Сводка для ЦИТС 2 5" xfId="438"/>
    <cellStyle name="_Сводка для ЦИТС 2 6" xfId="439"/>
    <cellStyle name="_Сводка для ЦИТС 2_Режим Каменное на март_ 2011" xfId="440"/>
    <cellStyle name="_Сводка для ЦИТС 3" xfId="441"/>
    <cellStyle name="_Сводка для ЦИТС 3 2" xfId="442"/>
    <cellStyle name="_Сводка для ЦИТС 3 3" xfId="443"/>
    <cellStyle name="_Сводка для ЦИТС 3 4" xfId="444"/>
    <cellStyle name="_Сводка для ЦИТС 3 5" xfId="445"/>
    <cellStyle name="_Сводка для ЦИТС 3 6" xfId="446"/>
    <cellStyle name="_Сводка для ЦИТС 4" xfId="447"/>
    <cellStyle name="_Сводка для ЦИТС 5" xfId="448"/>
    <cellStyle name="_Сводка для ЦИТС 6" xfId="449"/>
    <cellStyle name="_Сводка для ЦИТС 7" xfId="450"/>
    <cellStyle name="_Сводка для ЦИТС 8" xfId="451"/>
    <cellStyle name="_Сводка для ЦИТС 9" xfId="452"/>
    <cellStyle name="_Сводка для ЦИТС ДОМНГ" xfId="453"/>
    <cellStyle name="_Сводка для ЦИТС ДОМНГ 10" xfId="454"/>
    <cellStyle name="_Сводка для ЦИТС ДОМНГ 11" xfId="455"/>
    <cellStyle name="_Сводка для ЦИТС ДОМНГ 12" xfId="456"/>
    <cellStyle name="_Сводка для ЦИТС ДОМНГ 13" xfId="457"/>
    <cellStyle name="_Сводка для ЦИТС ДОМНГ 14" xfId="458"/>
    <cellStyle name="_Сводка для ЦИТС ДОМНГ 15" xfId="459"/>
    <cellStyle name="_Сводка для ЦИТС ДОМНГ 2" xfId="460"/>
    <cellStyle name="_Сводка для ЦИТС ДОМНГ 2 2" xfId="461"/>
    <cellStyle name="_Сводка для ЦИТС ДОМНГ 2 3" xfId="462"/>
    <cellStyle name="_Сводка для ЦИТС ДОМНГ 2 4" xfId="463"/>
    <cellStyle name="_Сводка для ЦИТС ДОМНГ 2 5" xfId="464"/>
    <cellStyle name="_Сводка для ЦИТС ДОМНГ 2 6" xfId="465"/>
    <cellStyle name="_Сводка для ЦИТС ДОМНГ 2_Режим Каменное на март_ 2011" xfId="466"/>
    <cellStyle name="_Сводка для ЦИТС ДОМНГ 3" xfId="467"/>
    <cellStyle name="_Сводка для ЦИТС ДОМНГ 3 2" xfId="468"/>
    <cellStyle name="_Сводка для ЦИТС ДОМНГ 3 3" xfId="469"/>
    <cellStyle name="_Сводка для ЦИТС ДОМНГ 3 4" xfId="470"/>
    <cellStyle name="_Сводка для ЦИТС ДОМНГ 3 5" xfId="471"/>
    <cellStyle name="_Сводка для ЦИТС ДОМНГ 3 6" xfId="472"/>
    <cellStyle name="_Сводка для ЦИТС ДОМНГ 4" xfId="473"/>
    <cellStyle name="_Сводка для ЦИТС ДОМНГ 5" xfId="474"/>
    <cellStyle name="_Сводка для ЦИТС ДОМНГ 6" xfId="475"/>
    <cellStyle name="_Сводка для ЦИТС ДОМНГ 7" xfId="476"/>
    <cellStyle name="_Сводка для ЦИТС ДОМНГ 8" xfId="477"/>
    <cellStyle name="_Сводка для ЦИТС ДОМНГ 9" xfId="478"/>
    <cellStyle name="_Сводка по обр.клапанам (обновл., Баланс)" xfId="479"/>
    <cellStyle name="_Сводка по обр.клапанам (обновл., Баланс) 10" xfId="480"/>
    <cellStyle name="_Сводка по обр.клапанам (обновл., Баланс) 11" xfId="481"/>
    <cellStyle name="_Сводка по обр.клапанам (обновл., Баланс) 12" xfId="482"/>
    <cellStyle name="_Сводка по обр.клапанам (обновл., Баланс) 13" xfId="483"/>
    <cellStyle name="_Сводка по обр.клапанам (обновл., Баланс) 14" xfId="484"/>
    <cellStyle name="_Сводка по обр.клапанам (обновл., Баланс) 15" xfId="485"/>
    <cellStyle name="_Сводка по обр.клапанам (обновл., Баланс) 2" xfId="486"/>
    <cellStyle name="_Сводка по обр.клапанам (обновл., Баланс) 2 2" xfId="487"/>
    <cellStyle name="_Сводка по обр.клапанам (обновл., Баланс) 2 3" xfId="488"/>
    <cellStyle name="_Сводка по обр.клапанам (обновл., Баланс) 2 4" xfId="489"/>
    <cellStyle name="_Сводка по обр.клапанам (обновл., Баланс) 2 5" xfId="490"/>
    <cellStyle name="_Сводка по обр.клапанам (обновл., Баланс) 2 6" xfId="491"/>
    <cellStyle name="_Сводка по обр.клапанам (обновл., Баланс) 2_Режим Каменное на март_ 2011" xfId="492"/>
    <cellStyle name="_Сводка по обр.клапанам (обновл., Баланс) 3" xfId="493"/>
    <cellStyle name="_Сводка по обр.клапанам (обновл., Баланс) 3 2" xfId="494"/>
    <cellStyle name="_Сводка по обр.клапанам (обновл., Баланс) 3 3" xfId="495"/>
    <cellStyle name="_Сводка по обр.клапанам (обновл., Баланс) 3 4" xfId="496"/>
    <cellStyle name="_Сводка по обр.клапанам (обновл., Баланс) 3 5" xfId="497"/>
    <cellStyle name="_Сводка по обр.клапанам (обновл., Баланс) 3 6" xfId="498"/>
    <cellStyle name="_Сводка по обр.клапанам (обновл., Баланс) 4" xfId="499"/>
    <cellStyle name="_Сводка по обр.клапанам (обновл., Баланс) 5" xfId="500"/>
    <cellStyle name="_Сводка по обр.клапанам (обновл., Баланс) 6" xfId="501"/>
    <cellStyle name="_Сводка по обр.клапанам (обновл., Баланс) 7" xfId="502"/>
    <cellStyle name="_Сводка по обр.клапанам (обновл., Баланс) 8" xfId="503"/>
    <cellStyle name="_Сводка по обр.клапанам (обновл., Баланс) 9" xfId="504"/>
    <cellStyle name="_Текущий фонд 06.2005" xfId="505"/>
    <cellStyle name="_Текущий фонд 06.2005 10" xfId="506"/>
    <cellStyle name="_Текущий фонд 06.2005 2" xfId="507"/>
    <cellStyle name="_Текущий фонд 06.2005 2 2" xfId="508"/>
    <cellStyle name="_Текущий фонд 06.2005 3" xfId="509"/>
    <cellStyle name="_Текущий фонд 06.2005 3 2" xfId="510"/>
    <cellStyle name="_Текущий фонд 06.2005 4" xfId="511"/>
    <cellStyle name="_Текущий фонд 06.2005 4 2" xfId="512"/>
    <cellStyle name="_Текущий фонд 06.2005 5" xfId="513"/>
    <cellStyle name="_Текущий фонд 06.2005 5 2" xfId="514"/>
    <cellStyle name="_Текущий фонд 06.2005 6" xfId="515"/>
    <cellStyle name="_Текущий фонд 06.2005 6 2" xfId="516"/>
    <cellStyle name="_Текущий фонд 06.2005 7" xfId="517"/>
    <cellStyle name="_Текущий фонд 06.2005 7 2" xfId="518"/>
    <cellStyle name="_Текущий фонд 06.2005 8" xfId="519"/>
    <cellStyle name="_Текущий фонд 06.2005 8 2" xfId="520"/>
    <cellStyle name="_Текущий фонд 06.2005 9" xfId="521"/>
    <cellStyle name="_Текущий фонд 06.2005 9 2" xfId="522"/>
    <cellStyle name="_Текущий фонд 06.2005_01 10_тех реж_ЦДНГ Каменное (version 1)" xfId="523"/>
    <cellStyle name="_Текущий фонд 06.2005_01 10_тех реж_ЦДНГ Каменное (version 1) 2" xfId="524"/>
    <cellStyle name="_Текущий фонд 06.2005_Выбытие фонда" xfId="525"/>
    <cellStyle name="_Текущий фонд 06.2005_Выбытие фонда 2" xfId="526"/>
    <cellStyle name="_Текущий фонд 06.2005_ГТМ июль" xfId="527"/>
    <cellStyle name="_Текущий фонд 06.2005_ГТМ июль 2" xfId="528"/>
    <cellStyle name="_Текущий фонд 06.2005_ГТМ июль_ГТМ ож.факт март Каменное" xfId="529"/>
    <cellStyle name="_Текущий фонд 06.2005_ГТМ июль_ГТМ ож.факт март Каменное 2" xfId="530"/>
    <cellStyle name="_Текущий фонд 06.2005_ГТМ июль_ГТМ сентябрь" xfId="531"/>
    <cellStyle name="_Текущий фонд 06.2005_ГТМ июль_ГТМ сентябрь 2" xfId="532"/>
    <cellStyle name="_Текущий фонд 06.2005_ГТМ июль_ГТМ УНП Каменное на август_2010" xfId="533"/>
    <cellStyle name="_Текущий фонд 06.2005_ГТМ июль_ГТМ УНП Каменное на август_2010 2" xfId="534"/>
    <cellStyle name="_Текущий фонд 06.2005_ГТМ июль_ГТМ УНП Каменное на апрель_2010" xfId="535"/>
    <cellStyle name="_Текущий фонд 06.2005_ГТМ июль_ГТМ УНП Каменное на апрель_2010 2" xfId="536"/>
    <cellStyle name="_Текущий фонд 06.2005_ГТМ июль_ГТМ УНП Каменное на июнь_2010 на 28.05.10" xfId="537"/>
    <cellStyle name="_Текущий фонд 06.2005_ГТМ июль_ГТМ УНП Каменное на июнь_2010 на 28.05.10 2" xfId="538"/>
    <cellStyle name="_Текущий фонд 06.2005_ГТМ июль_ГТМ УНП Каменное на май_2010" xfId="539"/>
    <cellStyle name="_Текущий фонд 06.2005_ГТМ июль_ГТМ УНП Каменное на май_2010 2" xfId="540"/>
    <cellStyle name="_Текущий фонд 06.2005_ГТМ июль_ГТМ УНП Каменное на сентябрь_2010" xfId="541"/>
    <cellStyle name="_Текущий фонд 06.2005_ГТМ июль_ГТМ УНП Каменное на сентябрь_2010 2" xfId="542"/>
    <cellStyle name="_Текущий фонд 06.2005_ГТМ июль_ГТМ февраль" xfId="543"/>
    <cellStyle name="_Текущий фонд 06.2005_ГТМ июль_ГТМ февраль 2" xfId="544"/>
    <cellStyle name="_Текущий фонд 06.2005_ГТМ июль_ОТМ за сентябрь 2009 (факт)" xfId="545"/>
    <cellStyle name="_Текущий фонд 06.2005_ГТМ июль_ОТМ за сентябрь 2009 (факт) 2" xfId="546"/>
    <cellStyle name="_Текущий фонд 06.2005_ГТМ Каменное для ЦДУ июнь" xfId="547"/>
    <cellStyle name="_Текущий фонд 06.2005_ГТМ Каменное для ЦДУ июнь 2" xfId="548"/>
    <cellStyle name="_Текущий фонд 06.2005_ГТМ март" xfId="549"/>
    <cellStyle name="_Текущий фонд 06.2005_ГТМ март 2" xfId="550"/>
    <cellStyle name="_Текущий фонд 06.2005_ГТМ ож.факт март Каменное" xfId="551"/>
    <cellStyle name="_Текущий фонд 06.2005_ГТМ ож.факт март Каменное 2" xfId="552"/>
    <cellStyle name="_Текущий фонд 06.2005_ГТМ сентябрь" xfId="553"/>
    <cellStyle name="_Текущий фонд 06.2005_ГТМ сентябрь 2" xfId="554"/>
    <cellStyle name="_Текущий фонд 06.2005_ГТМ УНП Каменное на август_2010" xfId="555"/>
    <cellStyle name="_Текущий фонд 06.2005_ГТМ УНП Каменное на август_2010 2" xfId="556"/>
    <cellStyle name="_Текущий фонд 06.2005_ГТМ УНП Каменное на апрель_2010" xfId="557"/>
    <cellStyle name="_Текущий фонд 06.2005_ГТМ УНП Каменное на апрель_2010 2" xfId="558"/>
    <cellStyle name="_Текущий фонд 06.2005_ГТМ УНП Каменное на июнь_2010 на 28.05.10" xfId="559"/>
    <cellStyle name="_Текущий фонд 06.2005_ГТМ УНП Каменное на июнь_2010 на 28.05.10 2" xfId="560"/>
    <cellStyle name="_Текущий фонд 06.2005_ГТМ УНП Каменное на май_2010" xfId="561"/>
    <cellStyle name="_Текущий фонд 06.2005_ГТМ УНП Каменное на май_2010 2" xfId="562"/>
    <cellStyle name="_Текущий фонд 06.2005_ГТМ УНП Каменное на сентябрь_2010" xfId="563"/>
    <cellStyle name="_Текущий фонд 06.2005_ГТМ УНП Каменное на сентябрь_2010 2" xfId="564"/>
    <cellStyle name="_Текущий фонд 06.2005_ГТМ февраль" xfId="565"/>
    <cellStyle name="_Текущий фонд 06.2005_ГТМ февраль 2" xfId="566"/>
    <cellStyle name="_Текущий фонд 06.2005_Лист1" xfId="567"/>
    <cellStyle name="_Текущий фонд 06.2005_Лист1 2" xfId="568"/>
    <cellStyle name="_Текущий фонд 06.2005_Москва" xfId="569"/>
    <cellStyle name="_Текущий фонд 06.2005_Москва 2" xfId="570"/>
    <cellStyle name="_Текущий фонд 06.2005_Москва_ГТМ ож.факт март Каменное" xfId="571"/>
    <cellStyle name="_Текущий фонд 06.2005_Москва_ГТМ ож.факт март Каменное 2" xfId="572"/>
    <cellStyle name="_Текущий фонд 06.2005_Москва_ГТМ сентябрь" xfId="573"/>
    <cellStyle name="_Текущий фонд 06.2005_Москва_ГТМ сентябрь 2" xfId="574"/>
    <cellStyle name="_Текущий фонд 06.2005_Москва_ГТМ УНП Каменное на август_2010" xfId="575"/>
    <cellStyle name="_Текущий фонд 06.2005_Москва_ГТМ УНП Каменное на август_2010 2" xfId="576"/>
    <cellStyle name="_Текущий фонд 06.2005_Москва_ГТМ УНП Каменное на апрель_2010" xfId="577"/>
    <cellStyle name="_Текущий фонд 06.2005_Москва_ГТМ УНП Каменное на апрель_2010 2" xfId="578"/>
    <cellStyle name="_Текущий фонд 06.2005_Москва_ГТМ УНП Каменное на июнь_2010 на 28.05.10" xfId="579"/>
    <cellStyle name="_Текущий фонд 06.2005_Москва_ГТМ УНП Каменное на июнь_2010 на 28.05.10 2" xfId="580"/>
    <cellStyle name="_Текущий фонд 06.2005_Москва_ГТМ УНП Каменное на май_2010" xfId="581"/>
    <cellStyle name="_Текущий фонд 06.2005_Москва_ГТМ УНП Каменное на май_2010 2" xfId="582"/>
    <cellStyle name="_Текущий фонд 06.2005_Москва_ГТМ УНП Каменное на сентябрь_2010" xfId="583"/>
    <cellStyle name="_Текущий фонд 06.2005_Москва_ГТМ УНП Каменное на сентябрь_2010 2" xfId="584"/>
    <cellStyle name="_Текущий фонд 06.2005_Москва_ГТМ февраль" xfId="585"/>
    <cellStyle name="_Текущий фонд 06.2005_Москва_ГТМ февраль 2" xfId="586"/>
    <cellStyle name="_Текущий фонд 06.2005_Москва_ОТМ за сентябрь 2009 (факт)" xfId="587"/>
    <cellStyle name="_Текущий фонд 06.2005_Москва_ОТМ за сентябрь 2009 (факт) 2" xfId="588"/>
    <cellStyle name="_Текущий фонд 06.2005_ОТМ за сентябрь 2009 (факт)" xfId="589"/>
    <cellStyle name="_Текущий фонд 06.2005_ОТМ за сентябрь 2009 (факт) 2" xfId="590"/>
    <cellStyle name="_Текущий фонд 06.2005_Поименные Каменное на декабрь 2010г" xfId="591"/>
    <cellStyle name="_Текущий фонд 06.2005_Поименные Каменное на декабрь 2010г 2" xfId="592"/>
    <cellStyle name="_Текущий фонд 06.2005_Поименные Каменное на декабрь 2010г 2 2" xfId="593"/>
    <cellStyle name="_Текущий фонд 06.2005_Поименные Каменное на декабрь 2010г 3" xfId="594"/>
    <cellStyle name="_Текущий фонд 06.2005_Поименные Каменное на декабрь 2010г 3 2" xfId="595"/>
    <cellStyle name="_Текущий фонд 06.2005_Поименные Каменное на декабрь 2010г 4" xfId="596"/>
    <cellStyle name="_Текущий фонд 06.2005_Поименные Каменное на декабрь 2010г 4 2" xfId="597"/>
    <cellStyle name="_Текущий фонд 06.2005_Поименные Каменное на декабрь 2010г 5" xfId="598"/>
    <cellStyle name="_Текущий фонд 06.2005_Поименные Каменное на декабрь 2010г 5 2" xfId="599"/>
    <cellStyle name="_Текущий фонд 06.2005_Поименные Каменное на декабрь 2010г 6" xfId="600"/>
    <cellStyle name="_Текущий фонд 06.2005_Поименные Каменное на декабрь 2010г 6 2" xfId="601"/>
    <cellStyle name="_Текущий фонд 06.2005_Поименные Каменное на декабрь 2010г 7" xfId="602"/>
    <cellStyle name="_Текущий фонд 06.2005_протокол защиты т.реж" xfId="603"/>
    <cellStyle name="_Текущий фонд 06.2005_протокол защиты т.реж 2" xfId="604"/>
    <cellStyle name="_Текущий фонд 06.2005_Тек.простой" xfId="605"/>
    <cellStyle name="_Текущий фонд 06.2005_Тек.простой 2" xfId="606"/>
    <cellStyle name="_Текущий фонд.4.2004" xfId="607"/>
    <cellStyle name="_Текущий фонд.4.2004 10" xfId="608"/>
    <cellStyle name="_Текущий фонд.4.2004 2" xfId="609"/>
    <cellStyle name="_Текущий фонд.4.2004 2 2" xfId="610"/>
    <cellStyle name="_Текущий фонд.4.2004 3" xfId="611"/>
    <cellStyle name="_Текущий фонд.4.2004 3 2" xfId="612"/>
    <cellStyle name="_Текущий фонд.4.2004 4" xfId="613"/>
    <cellStyle name="_Текущий фонд.4.2004 4 2" xfId="614"/>
    <cellStyle name="_Текущий фонд.4.2004 5" xfId="615"/>
    <cellStyle name="_Текущий фонд.4.2004 5 2" xfId="616"/>
    <cellStyle name="_Текущий фонд.4.2004 6" xfId="617"/>
    <cellStyle name="_Текущий фонд.4.2004 6 2" xfId="618"/>
    <cellStyle name="_Текущий фонд.4.2004 7" xfId="619"/>
    <cellStyle name="_Текущий фонд.4.2004 7 2" xfId="620"/>
    <cellStyle name="_Текущий фонд.4.2004 8" xfId="621"/>
    <cellStyle name="_Текущий фонд.4.2004 8 2" xfId="622"/>
    <cellStyle name="_Текущий фонд.4.2004 9" xfId="623"/>
    <cellStyle name="_Текущий фонд.4.2004 9 2" xfId="624"/>
    <cellStyle name="_Текущий фонд.4.2004_01 10_тех реж_ЦДНГ Каменное (version 1)" xfId="625"/>
    <cellStyle name="_Текущий фонд.4.2004_01 10_тех реж_ЦДНГ Каменное (version 1) 2" xfId="626"/>
    <cellStyle name="_Текущий фонд.4.2004_Выбытие фонда" xfId="627"/>
    <cellStyle name="_Текущий фонд.4.2004_Выбытие фонда 2" xfId="628"/>
    <cellStyle name="_Текущий фонд.4.2004_ГТМ июль" xfId="629"/>
    <cellStyle name="_Текущий фонд.4.2004_ГТМ июль 2" xfId="630"/>
    <cellStyle name="_Текущий фонд.4.2004_ГТМ июль_ГТМ ож.факт март Каменное" xfId="631"/>
    <cellStyle name="_Текущий фонд.4.2004_ГТМ июль_ГТМ ож.факт март Каменное 2" xfId="632"/>
    <cellStyle name="_Текущий фонд.4.2004_ГТМ июль_ГТМ сентябрь" xfId="633"/>
    <cellStyle name="_Текущий фонд.4.2004_ГТМ июль_ГТМ сентябрь 2" xfId="634"/>
    <cellStyle name="_Текущий фонд.4.2004_ГТМ июль_ГТМ УНП Каменное на август_2010" xfId="635"/>
    <cellStyle name="_Текущий фонд.4.2004_ГТМ июль_ГТМ УНП Каменное на август_2010 2" xfId="636"/>
    <cellStyle name="_Текущий фонд.4.2004_ГТМ июль_ГТМ УНП Каменное на апрель_2010" xfId="637"/>
    <cellStyle name="_Текущий фонд.4.2004_ГТМ июль_ГТМ УНП Каменное на апрель_2010 2" xfId="638"/>
    <cellStyle name="_Текущий фонд.4.2004_ГТМ июль_ГТМ УНП Каменное на июнь_2010 на 28.05.10" xfId="639"/>
    <cellStyle name="_Текущий фонд.4.2004_ГТМ июль_ГТМ УНП Каменное на июнь_2010 на 28.05.10 2" xfId="640"/>
    <cellStyle name="_Текущий фонд.4.2004_ГТМ июль_ГТМ УНП Каменное на май_2010" xfId="641"/>
    <cellStyle name="_Текущий фонд.4.2004_ГТМ июль_ГТМ УНП Каменное на май_2010 2" xfId="642"/>
    <cellStyle name="_Текущий фонд.4.2004_ГТМ июль_ГТМ УНП Каменное на сентябрь_2010" xfId="643"/>
    <cellStyle name="_Текущий фонд.4.2004_ГТМ июль_ГТМ УНП Каменное на сентябрь_2010 2" xfId="644"/>
    <cellStyle name="_Текущий фонд.4.2004_ГТМ июль_ГТМ февраль" xfId="645"/>
    <cellStyle name="_Текущий фонд.4.2004_ГТМ июль_ГТМ февраль 2" xfId="646"/>
    <cellStyle name="_Текущий фонд.4.2004_ГТМ июль_ОТМ за сентябрь 2009 (факт)" xfId="647"/>
    <cellStyle name="_Текущий фонд.4.2004_ГТМ июль_ОТМ за сентябрь 2009 (факт) 2" xfId="648"/>
    <cellStyle name="_Текущий фонд.4.2004_ГТМ Каменное для ЦДУ июнь" xfId="649"/>
    <cellStyle name="_Текущий фонд.4.2004_ГТМ Каменное для ЦДУ июнь 2" xfId="650"/>
    <cellStyle name="_Текущий фонд.4.2004_ГТМ март" xfId="651"/>
    <cellStyle name="_Текущий фонд.4.2004_ГТМ март 2" xfId="652"/>
    <cellStyle name="_Текущий фонд.4.2004_ГТМ ож.факт март Каменное" xfId="653"/>
    <cellStyle name="_Текущий фонд.4.2004_ГТМ ож.факт март Каменное 2" xfId="654"/>
    <cellStyle name="_Текущий фонд.4.2004_ГТМ сентябрь" xfId="655"/>
    <cellStyle name="_Текущий фонд.4.2004_ГТМ сентябрь 2" xfId="656"/>
    <cellStyle name="_Текущий фонд.4.2004_ГТМ УНП Каменное на август_2010" xfId="657"/>
    <cellStyle name="_Текущий фонд.4.2004_ГТМ УНП Каменное на август_2010 2" xfId="658"/>
    <cellStyle name="_Текущий фонд.4.2004_ГТМ УНП Каменное на апрель_2010" xfId="659"/>
    <cellStyle name="_Текущий фонд.4.2004_ГТМ УНП Каменное на апрель_2010 2" xfId="660"/>
    <cellStyle name="_Текущий фонд.4.2004_ГТМ УНП Каменное на июнь_2010 на 28.05.10" xfId="661"/>
    <cellStyle name="_Текущий фонд.4.2004_ГТМ УНП Каменное на июнь_2010 на 28.05.10 2" xfId="662"/>
    <cellStyle name="_Текущий фонд.4.2004_ГТМ УНП Каменное на май_2010" xfId="663"/>
    <cellStyle name="_Текущий фонд.4.2004_ГТМ УНП Каменное на май_2010 2" xfId="664"/>
    <cellStyle name="_Текущий фонд.4.2004_ГТМ УНП Каменное на сентябрь_2010" xfId="665"/>
    <cellStyle name="_Текущий фонд.4.2004_ГТМ УНП Каменное на сентябрь_2010 2" xfId="666"/>
    <cellStyle name="_Текущий фонд.4.2004_ГТМ февраль" xfId="667"/>
    <cellStyle name="_Текущий фонд.4.2004_ГТМ февраль 2" xfId="668"/>
    <cellStyle name="_Текущий фонд.4.2004_Лист1" xfId="669"/>
    <cellStyle name="_Текущий фонд.4.2004_Лист1 2" xfId="670"/>
    <cellStyle name="_Текущий фонд.4.2004_Москва" xfId="671"/>
    <cellStyle name="_Текущий фонд.4.2004_Москва 2" xfId="672"/>
    <cellStyle name="_Текущий фонд.4.2004_Москва_ГТМ ож.факт март Каменное" xfId="673"/>
    <cellStyle name="_Текущий фонд.4.2004_Москва_ГТМ ож.факт март Каменное 2" xfId="674"/>
    <cellStyle name="_Текущий фонд.4.2004_Москва_ГТМ сентябрь" xfId="675"/>
    <cellStyle name="_Текущий фонд.4.2004_Москва_ГТМ сентябрь 2" xfId="676"/>
    <cellStyle name="_Текущий фонд.4.2004_Москва_ГТМ УНП Каменное на август_2010" xfId="677"/>
    <cellStyle name="_Текущий фонд.4.2004_Москва_ГТМ УНП Каменное на август_2010 2" xfId="678"/>
    <cellStyle name="_Текущий фонд.4.2004_Москва_ГТМ УНП Каменное на апрель_2010" xfId="679"/>
    <cellStyle name="_Текущий фонд.4.2004_Москва_ГТМ УНП Каменное на апрель_2010 2" xfId="680"/>
    <cellStyle name="_Текущий фонд.4.2004_Москва_ГТМ УНП Каменное на июнь_2010 на 28.05.10" xfId="681"/>
    <cellStyle name="_Текущий фонд.4.2004_Москва_ГТМ УНП Каменное на июнь_2010 на 28.05.10 2" xfId="682"/>
    <cellStyle name="_Текущий фонд.4.2004_Москва_ГТМ УНП Каменное на май_2010" xfId="683"/>
    <cellStyle name="_Текущий фонд.4.2004_Москва_ГТМ УНП Каменное на май_2010 2" xfId="684"/>
    <cellStyle name="_Текущий фонд.4.2004_Москва_ГТМ УНП Каменное на сентябрь_2010" xfId="685"/>
    <cellStyle name="_Текущий фонд.4.2004_Москва_ГТМ УНП Каменное на сентябрь_2010 2" xfId="686"/>
    <cellStyle name="_Текущий фонд.4.2004_Москва_ГТМ февраль" xfId="687"/>
    <cellStyle name="_Текущий фонд.4.2004_Москва_ГТМ февраль 2" xfId="688"/>
    <cellStyle name="_Текущий фонд.4.2004_Москва_ОТМ за сентябрь 2009 (факт)" xfId="689"/>
    <cellStyle name="_Текущий фонд.4.2004_Москва_ОТМ за сентябрь 2009 (факт) 2" xfId="690"/>
    <cellStyle name="_Текущий фонд.4.2004_ОТМ за сентябрь 2009 (факт)" xfId="691"/>
    <cellStyle name="_Текущий фонд.4.2004_ОТМ за сентябрь 2009 (факт) 2" xfId="692"/>
    <cellStyle name="_Текущий фонд.4.2004_Поименные Каменное на декабрь 2010г" xfId="693"/>
    <cellStyle name="_Текущий фонд.4.2004_Поименные Каменное на декабрь 2010г 2" xfId="694"/>
    <cellStyle name="_Текущий фонд.4.2004_Поименные Каменное на декабрь 2010г 2 2" xfId="695"/>
    <cellStyle name="_Текущий фонд.4.2004_Поименные Каменное на декабрь 2010г 3" xfId="696"/>
    <cellStyle name="_Текущий фонд.4.2004_Поименные Каменное на декабрь 2010г 3 2" xfId="697"/>
    <cellStyle name="_Текущий фонд.4.2004_Поименные Каменное на декабрь 2010г 4" xfId="698"/>
    <cellStyle name="_Текущий фонд.4.2004_Поименные Каменное на декабрь 2010г 4 2" xfId="699"/>
    <cellStyle name="_Текущий фонд.4.2004_Поименные Каменное на декабрь 2010г 5" xfId="700"/>
    <cellStyle name="_Текущий фонд.4.2004_Поименные Каменное на декабрь 2010г 5 2" xfId="701"/>
    <cellStyle name="_Текущий фонд.4.2004_Поименные Каменное на декабрь 2010г 6" xfId="702"/>
    <cellStyle name="_Текущий фонд.4.2004_Поименные Каменное на декабрь 2010г 6 2" xfId="703"/>
    <cellStyle name="_Текущий фонд.4.2004_Поименные Каменное на декабрь 2010г 7" xfId="704"/>
    <cellStyle name="_Текущий фонд.4.2004_протокол защиты т.реж" xfId="705"/>
    <cellStyle name="_Текущий фонд.4.2004_протокол защиты т.реж 2" xfId="706"/>
    <cellStyle name="_Текущий фонд.4.2004_Тек.простой" xfId="707"/>
    <cellStyle name="_Текущий фонд.4.2004_Тек.простой 2" xfId="708"/>
    <cellStyle name="_Финплан_короткий" xfId="709"/>
    <cellStyle name="_ЦДНГ-12 Запуски-Остановки 43" xfId="710"/>
    <cellStyle name="_ЦДНГ-12 Запуски-Остановки 59" xfId="711"/>
    <cellStyle name="_ЦДНГ-6 Запуски-остановки 1210" xfId="712"/>
    <cellStyle name="_ЦДНГ-71" xfId="713"/>
    <cellStyle name="_ЦДНГ-71 10" xfId="714"/>
    <cellStyle name="_ЦДНГ-71 11" xfId="715"/>
    <cellStyle name="_ЦДНГ-71 12" xfId="716"/>
    <cellStyle name="_ЦДНГ-71 13" xfId="717"/>
    <cellStyle name="_ЦДНГ-71 14" xfId="718"/>
    <cellStyle name="_ЦДНГ-71 15" xfId="719"/>
    <cellStyle name="_ЦДНГ-71 2" xfId="720"/>
    <cellStyle name="_ЦДНГ-71 2 2" xfId="721"/>
    <cellStyle name="_ЦДНГ-71 2 3" xfId="722"/>
    <cellStyle name="_ЦДНГ-71 2 4" xfId="723"/>
    <cellStyle name="_ЦДНГ-71 2 5" xfId="724"/>
    <cellStyle name="_ЦДНГ-71 2 6" xfId="725"/>
    <cellStyle name="_ЦДНГ-71 2_Режим Каменное на март_ 2011" xfId="726"/>
    <cellStyle name="_ЦДНГ-71 3" xfId="727"/>
    <cellStyle name="_ЦДНГ-71 3 2" xfId="728"/>
    <cellStyle name="_ЦДНГ-71 3 3" xfId="729"/>
    <cellStyle name="_ЦДНГ-71 3 4" xfId="730"/>
    <cellStyle name="_ЦДНГ-71 3 5" xfId="731"/>
    <cellStyle name="_ЦДНГ-71 3 6" xfId="732"/>
    <cellStyle name="_ЦДНГ-71 4" xfId="733"/>
    <cellStyle name="_ЦДНГ-71 5" xfId="734"/>
    <cellStyle name="_ЦДНГ-71 6" xfId="735"/>
    <cellStyle name="_ЦДНГ-71 7" xfId="736"/>
    <cellStyle name="_ЦДНГ-71 8" xfId="737"/>
    <cellStyle name="_ЦДНГ-71 9" xfId="738"/>
    <cellStyle name="_ЭЦН" xfId="739"/>
    <cellStyle name="0,00;0;" xfId="740"/>
    <cellStyle name="20% - Accent1" xfId="741"/>
    <cellStyle name="20% - Accent2" xfId="742"/>
    <cellStyle name="20% - Accent3" xfId="743"/>
    <cellStyle name="20% - Accent4" xfId="744"/>
    <cellStyle name="20% - Accent5" xfId="745"/>
    <cellStyle name="20% - Accent6" xfId="746"/>
    <cellStyle name="20% - Акцент1 2" xfId="747"/>
    <cellStyle name="20% - Акцент1 2 2" xfId="748"/>
    <cellStyle name="20% - Акцент1 2 2 2" xfId="749"/>
    <cellStyle name="20% - Акцент1 2 3" xfId="750"/>
    <cellStyle name="20% - Акцент1 2 4" xfId="751"/>
    <cellStyle name="20% - Акцент1 2 5" xfId="752"/>
    <cellStyle name="20% - Акцент1 3" xfId="753"/>
    <cellStyle name="20% - Акцент1 3 2" xfId="754"/>
    <cellStyle name="20% - Акцент1 3 3" xfId="755"/>
    <cellStyle name="20% - Акцент1 3 4" xfId="756"/>
    <cellStyle name="20% - Акцент1 4" xfId="757"/>
    <cellStyle name="20% - Акцент1 4 2" xfId="758"/>
    <cellStyle name="20% - Акцент1 4 2 2" xfId="759"/>
    <cellStyle name="20% - Акцент1 4 2 2 2" xfId="760"/>
    <cellStyle name="20% - Акцент1 4 2 3" xfId="761"/>
    <cellStyle name="20% - Акцент1 4 3" xfId="762"/>
    <cellStyle name="20% - Акцент1 4 3 2" xfId="763"/>
    <cellStyle name="20% - Акцент1 4 3 2 2" xfId="764"/>
    <cellStyle name="20% - Акцент1 4 3 3" xfId="765"/>
    <cellStyle name="20% - Акцент1 4 4" xfId="766"/>
    <cellStyle name="20% - Акцент1 4 4 2" xfId="767"/>
    <cellStyle name="20% - Акцент1 4 4 2 2" xfId="768"/>
    <cellStyle name="20% - Акцент1 4 4 3" xfId="769"/>
    <cellStyle name="20% - Акцент1 5 2" xfId="770"/>
    <cellStyle name="20% - Акцент1 5 2 2" xfId="771"/>
    <cellStyle name="20% - Акцент1 5 2 2 2" xfId="772"/>
    <cellStyle name="20% - Акцент1 5 2 3" xfId="773"/>
    <cellStyle name="20% - Акцент1 5 3" xfId="774"/>
    <cellStyle name="20% - Акцент1 5 3 2" xfId="775"/>
    <cellStyle name="20% - Акцент1 5 3 2 2" xfId="776"/>
    <cellStyle name="20% - Акцент1 5 3 3" xfId="777"/>
    <cellStyle name="20% - Акцент1 5 4" xfId="778"/>
    <cellStyle name="20% - Акцент1 5 4 2" xfId="779"/>
    <cellStyle name="20% - Акцент1 5 4 2 2" xfId="780"/>
    <cellStyle name="20% - Акцент1 5 4 3" xfId="781"/>
    <cellStyle name="20% - Акцент2 2" xfId="782"/>
    <cellStyle name="20% - Акцент2 2 2" xfId="783"/>
    <cellStyle name="20% - Акцент2 2 2 2" xfId="784"/>
    <cellStyle name="20% - Акцент2 2 3" xfId="785"/>
    <cellStyle name="20% - Акцент2 2 4" xfId="786"/>
    <cellStyle name="20% - Акцент2 2 5" xfId="787"/>
    <cellStyle name="20% - Акцент2 3" xfId="788"/>
    <cellStyle name="20% - Акцент2 3 2" xfId="789"/>
    <cellStyle name="20% - Акцент2 3 3" xfId="790"/>
    <cellStyle name="20% - Акцент2 3 4" xfId="791"/>
    <cellStyle name="20% - Акцент2 4" xfId="792"/>
    <cellStyle name="20% - Акцент2 4 2" xfId="793"/>
    <cellStyle name="20% - Акцент2 4 2 2" xfId="794"/>
    <cellStyle name="20% - Акцент2 4 2 2 2" xfId="795"/>
    <cellStyle name="20% - Акцент2 4 2 3" xfId="796"/>
    <cellStyle name="20% - Акцент2 4 3" xfId="797"/>
    <cellStyle name="20% - Акцент2 4 3 2" xfId="798"/>
    <cellStyle name="20% - Акцент2 4 3 2 2" xfId="799"/>
    <cellStyle name="20% - Акцент2 4 3 3" xfId="800"/>
    <cellStyle name="20% - Акцент2 4 4" xfId="801"/>
    <cellStyle name="20% - Акцент2 4 4 2" xfId="802"/>
    <cellStyle name="20% - Акцент2 4 4 2 2" xfId="803"/>
    <cellStyle name="20% - Акцент2 4 4 3" xfId="804"/>
    <cellStyle name="20% - Акцент2 5 2" xfId="805"/>
    <cellStyle name="20% - Акцент2 5 2 2" xfId="806"/>
    <cellStyle name="20% - Акцент2 5 2 2 2" xfId="807"/>
    <cellStyle name="20% - Акцент2 5 2 3" xfId="808"/>
    <cellStyle name="20% - Акцент2 5 3" xfId="809"/>
    <cellStyle name="20% - Акцент2 5 3 2" xfId="810"/>
    <cellStyle name="20% - Акцент2 5 3 2 2" xfId="811"/>
    <cellStyle name="20% - Акцент2 5 3 3" xfId="812"/>
    <cellStyle name="20% - Акцент2 5 4" xfId="813"/>
    <cellStyle name="20% - Акцент2 5 4 2" xfId="814"/>
    <cellStyle name="20% - Акцент2 5 4 2 2" xfId="815"/>
    <cellStyle name="20% - Акцент2 5 4 3" xfId="816"/>
    <cellStyle name="20% - Акцент3 2" xfId="817"/>
    <cellStyle name="20% - Акцент3 2 2" xfId="818"/>
    <cellStyle name="20% - Акцент3 2 2 2" xfId="819"/>
    <cellStyle name="20% - Акцент3 2 3" xfId="820"/>
    <cellStyle name="20% - Акцент3 2 4" xfId="821"/>
    <cellStyle name="20% - Акцент3 2 5" xfId="822"/>
    <cellStyle name="20% - Акцент3 3" xfId="823"/>
    <cellStyle name="20% - Акцент3 3 2" xfId="824"/>
    <cellStyle name="20% - Акцент3 3 3" xfId="825"/>
    <cellStyle name="20% - Акцент3 3 4" xfId="826"/>
    <cellStyle name="20% - Акцент3 4" xfId="827"/>
    <cellStyle name="20% - Акцент3 4 2" xfId="828"/>
    <cellStyle name="20% - Акцент3 4 2 2" xfId="829"/>
    <cellStyle name="20% - Акцент3 4 2 2 2" xfId="830"/>
    <cellStyle name="20% - Акцент3 4 2 3" xfId="831"/>
    <cellStyle name="20% - Акцент3 4 3" xfId="832"/>
    <cellStyle name="20% - Акцент3 4 3 2" xfId="833"/>
    <cellStyle name="20% - Акцент3 4 3 2 2" xfId="834"/>
    <cellStyle name="20% - Акцент3 4 3 3" xfId="835"/>
    <cellStyle name="20% - Акцент3 4 4" xfId="836"/>
    <cellStyle name="20% - Акцент3 4 4 2" xfId="837"/>
    <cellStyle name="20% - Акцент3 4 4 2 2" xfId="838"/>
    <cellStyle name="20% - Акцент3 4 4 3" xfId="839"/>
    <cellStyle name="20% - Акцент3 5 2" xfId="840"/>
    <cellStyle name="20% - Акцент3 5 2 2" xfId="841"/>
    <cellStyle name="20% - Акцент3 5 2 2 2" xfId="842"/>
    <cellStyle name="20% - Акцент3 5 2 3" xfId="843"/>
    <cellStyle name="20% - Акцент3 5 3" xfId="844"/>
    <cellStyle name="20% - Акцент3 5 3 2" xfId="845"/>
    <cellStyle name="20% - Акцент3 5 3 2 2" xfId="846"/>
    <cellStyle name="20% - Акцент3 5 3 3" xfId="847"/>
    <cellStyle name="20% - Акцент3 5 4" xfId="848"/>
    <cellStyle name="20% - Акцент3 5 4 2" xfId="849"/>
    <cellStyle name="20% - Акцент3 5 4 2 2" xfId="850"/>
    <cellStyle name="20% - Акцент3 5 4 3" xfId="851"/>
    <cellStyle name="20% - Акцент4 2" xfId="852"/>
    <cellStyle name="20% - Акцент4 2 2" xfId="853"/>
    <cellStyle name="20% - Акцент4 2 2 2" xfId="854"/>
    <cellStyle name="20% - Акцент4 2 3" xfId="855"/>
    <cellStyle name="20% - Акцент4 2 4" xfId="856"/>
    <cellStyle name="20% - Акцент4 2 5" xfId="857"/>
    <cellStyle name="20% - Акцент4 3" xfId="858"/>
    <cellStyle name="20% - Акцент4 3 2" xfId="859"/>
    <cellStyle name="20% - Акцент4 3 3" xfId="860"/>
    <cellStyle name="20% - Акцент4 3 4" xfId="861"/>
    <cellStyle name="20% - Акцент4 4" xfId="862"/>
    <cellStyle name="20% - Акцент4 4 2" xfId="863"/>
    <cellStyle name="20% - Акцент4 4 2 2" xfId="864"/>
    <cellStyle name="20% - Акцент4 4 2 2 2" xfId="865"/>
    <cellStyle name="20% - Акцент4 4 2 3" xfId="866"/>
    <cellStyle name="20% - Акцент4 4 3" xfId="867"/>
    <cellStyle name="20% - Акцент4 4 3 2" xfId="868"/>
    <cellStyle name="20% - Акцент4 4 3 2 2" xfId="869"/>
    <cellStyle name="20% - Акцент4 4 3 3" xfId="870"/>
    <cellStyle name="20% - Акцент4 4 4" xfId="871"/>
    <cellStyle name="20% - Акцент4 4 4 2" xfId="872"/>
    <cellStyle name="20% - Акцент4 4 4 2 2" xfId="873"/>
    <cellStyle name="20% - Акцент4 4 4 3" xfId="874"/>
    <cellStyle name="20% - Акцент4 5 2" xfId="875"/>
    <cellStyle name="20% - Акцент4 5 2 2" xfId="876"/>
    <cellStyle name="20% - Акцент4 5 2 2 2" xfId="877"/>
    <cellStyle name="20% - Акцент4 5 2 3" xfId="878"/>
    <cellStyle name="20% - Акцент4 5 3" xfId="879"/>
    <cellStyle name="20% - Акцент4 5 3 2" xfId="880"/>
    <cellStyle name="20% - Акцент4 5 3 2 2" xfId="881"/>
    <cellStyle name="20% - Акцент4 5 3 3" xfId="882"/>
    <cellStyle name="20% - Акцент4 5 4" xfId="883"/>
    <cellStyle name="20% - Акцент4 5 4 2" xfId="884"/>
    <cellStyle name="20% - Акцент4 5 4 2 2" xfId="885"/>
    <cellStyle name="20% - Акцент4 5 4 3" xfId="886"/>
    <cellStyle name="20% - Акцент5 2" xfId="887"/>
    <cellStyle name="20% - Акцент5 2 2" xfId="888"/>
    <cellStyle name="20% - Акцент5 2 3" xfId="889"/>
    <cellStyle name="20% - Акцент5 2 4" xfId="890"/>
    <cellStyle name="20% - Акцент5 3" xfId="891"/>
    <cellStyle name="20% - Акцент5 3 2" xfId="892"/>
    <cellStyle name="20% - Акцент5 3 3" xfId="893"/>
    <cellStyle name="20% - Акцент5 3 4" xfId="894"/>
    <cellStyle name="20% - Акцент5 4" xfId="895"/>
    <cellStyle name="20% - Акцент5 4 2" xfId="896"/>
    <cellStyle name="20% - Акцент5 4 2 2" xfId="897"/>
    <cellStyle name="20% - Акцент5 4 2 2 2" xfId="898"/>
    <cellStyle name="20% - Акцент5 4 2 3" xfId="899"/>
    <cellStyle name="20% - Акцент5 4 3" xfId="900"/>
    <cellStyle name="20% - Акцент5 4 3 2" xfId="901"/>
    <cellStyle name="20% - Акцент5 4 3 2 2" xfId="902"/>
    <cellStyle name="20% - Акцент5 4 3 3" xfId="903"/>
    <cellStyle name="20% - Акцент5 4 4" xfId="904"/>
    <cellStyle name="20% - Акцент5 4 4 2" xfId="905"/>
    <cellStyle name="20% - Акцент5 4 4 2 2" xfId="906"/>
    <cellStyle name="20% - Акцент5 4 4 3" xfId="907"/>
    <cellStyle name="20% - Акцент5 5 2" xfId="908"/>
    <cellStyle name="20% - Акцент5 5 2 2" xfId="909"/>
    <cellStyle name="20% - Акцент5 5 2 2 2" xfId="910"/>
    <cellStyle name="20% - Акцент5 5 2 3" xfId="911"/>
    <cellStyle name="20% - Акцент5 5 3" xfId="912"/>
    <cellStyle name="20% - Акцент5 5 3 2" xfId="913"/>
    <cellStyle name="20% - Акцент5 5 3 2 2" xfId="914"/>
    <cellStyle name="20% - Акцент5 5 3 3" xfId="915"/>
    <cellStyle name="20% - Акцент5 5 4" xfId="916"/>
    <cellStyle name="20% - Акцент5 5 4 2" xfId="917"/>
    <cellStyle name="20% - Акцент5 5 4 2 2" xfId="918"/>
    <cellStyle name="20% - Акцент5 5 4 3" xfId="919"/>
    <cellStyle name="20% - Акцент6 2" xfId="920"/>
    <cellStyle name="20% - Акцент6 2 2" xfId="921"/>
    <cellStyle name="20% - Акцент6 2 2 2" xfId="922"/>
    <cellStyle name="20% - Акцент6 2 3" xfId="923"/>
    <cellStyle name="20% - Акцент6 2 4" xfId="924"/>
    <cellStyle name="20% - Акцент6 2 5" xfId="925"/>
    <cellStyle name="20% - Акцент6 3" xfId="926"/>
    <cellStyle name="20% - Акцент6 3 2" xfId="927"/>
    <cellStyle name="20% - Акцент6 3 3" xfId="928"/>
    <cellStyle name="20% - Акцент6 3 4" xfId="929"/>
    <cellStyle name="20% - Акцент6 4" xfId="930"/>
    <cellStyle name="20% - Акцент6 4 2" xfId="931"/>
    <cellStyle name="20% - Акцент6 4 2 2" xfId="932"/>
    <cellStyle name="20% - Акцент6 4 2 2 2" xfId="933"/>
    <cellStyle name="20% - Акцент6 4 2 3" xfId="934"/>
    <cellStyle name="20% - Акцент6 4 3" xfId="935"/>
    <cellStyle name="20% - Акцент6 4 3 2" xfId="936"/>
    <cellStyle name="20% - Акцент6 4 3 2 2" xfId="937"/>
    <cellStyle name="20% - Акцент6 4 3 3" xfId="938"/>
    <cellStyle name="20% - Акцент6 4 4" xfId="939"/>
    <cellStyle name="20% - Акцент6 4 4 2" xfId="940"/>
    <cellStyle name="20% - Акцент6 4 4 2 2" xfId="941"/>
    <cellStyle name="20% - Акцент6 4 4 3" xfId="942"/>
    <cellStyle name="20% - Акцент6 5 2" xfId="943"/>
    <cellStyle name="20% - Акцент6 5 2 2" xfId="944"/>
    <cellStyle name="20% - Акцент6 5 2 2 2" xfId="945"/>
    <cellStyle name="20% - Акцент6 5 2 3" xfId="946"/>
    <cellStyle name="20% - Акцент6 5 3" xfId="947"/>
    <cellStyle name="20% - Акцент6 5 3 2" xfId="948"/>
    <cellStyle name="20% - Акцент6 5 3 2 2" xfId="949"/>
    <cellStyle name="20% - Акцент6 5 3 3" xfId="950"/>
    <cellStyle name="20% - Акцент6 5 4" xfId="951"/>
    <cellStyle name="20% - Акцент6 5 4 2" xfId="952"/>
    <cellStyle name="20% - Акцент6 5 4 2 2" xfId="953"/>
    <cellStyle name="20% - Акцент6 5 4 3" xfId="954"/>
    <cellStyle name="40% - Accent1" xfId="955"/>
    <cellStyle name="40% - Accent2" xfId="956"/>
    <cellStyle name="40% - Accent3" xfId="957"/>
    <cellStyle name="40% - Accent4" xfId="958"/>
    <cellStyle name="40% - Accent5" xfId="959"/>
    <cellStyle name="40% - Accent6" xfId="960"/>
    <cellStyle name="40% - Акцент1 2" xfId="961"/>
    <cellStyle name="40% - Акцент1 2 2" xfId="962"/>
    <cellStyle name="40% - Акцент1 2 2 2" xfId="963"/>
    <cellStyle name="40% - Акцент1 2 3" xfId="964"/>
    <cellStyle name="40% - Акцент1 2 4" xfId="965"/>
    <cellStyle name="40% - Акцент1 2 5" xfId="966"/>
    <cellStyle name="40% - Акцент1 3" xfId="967"/>
    <cellStyle name="40% - Акцент1 3 2" xfId="968"/>
    <cellStyle name="40% - Акцент1 3 3" xfId="969"/>
    <cellStyle name="40% - Акцент1 3 4" xfId="970"/>
    <cellStyle name="40% - Акцент1 4" xfId="971"/>
    <cellStyle name="40% - Акцент1 4 2" xfId="972"/>
    <cellStyle name="40% - Акцент1 4 2 2" xfId="973"/>
    <cellStyle name="40% - Акцент1 4 2 2 2" xfId="974"/>
    <cellStyle name="40% - Акцент1 4 2 3" xfId="975"/>
    <cellStyle name="40% - Акцент1 4 3" xfId="976"/>
    <cellStyle name="40% - Акцент1 4 3 2" xfId="977"/>
    <cellStyle name="40% - Акцент1 4 3 2 2" xfId="978"/>
    <cellStyle name="40% - Акцент1 4 3 3" xfId="979"/>
    <cellStyle name="40% - Акцент1 4 4" xfId="980"/>
    <cellStyle name="40% - Акцент1 4 4 2" xfId="981"/>
    <cellStyle name="40% - Акцент1 4 4 2 2" xfId="982"/>
    <cellStyle name="40% - Акцент1 4 4 3" xfId="983"/>
    <cellStyle name="40% - Акцент1 5 2" xfId="984"/>
    <cellStyle name="40% - Акцент1 5 2 2" xfId="985"/>
    <cellStyle name="40% - Акцент1 5 2 2 2" xfId="986"/>
    <cellStyle name="40% - Акцент1 5 2 3" xfId="987"/>
    <cellStyle name="40% - Акцент1 5 3" xfId="988"/>
    <cellStyle name="40% - Акцент1 5 3 2" xfId="989"/>
    <cellStyle name="40% - Акцент1 5 3 2 2" xfId="990"/>
    <cellStyle name="40% - Акцент1 5 3 3" xfId="991"/>
    <cellStyle name="40% - Акцент1 5 4" xfId="992"/>
    <cellStyle name="40% - Акцент1 5 4 2" xfId="993"/>
    <cellStyle name="40% - Акцент1 5 4 2 2" xfId="994"/>
    <cellStyle name="40% - Акцент1 5 4 3" xfId="995"/>
    <cellStyle name="40% - Акцент2 2" xfId="996"/>
    <cellStyle name="40% - Акцент2 2 2" xfId="997"/>
    <cellStyle name="40% - Акцент2 2 3" xfId="998"/>
    <cellStyle name="40% - Акцент2 2 4" xfId="999"/>
    <cellStyle name="40% - Акцент2 3" xfId="1000"/>
    <cellStyle name="40% - Акцент2 3 2" xfId="1001"/>
    <cellStyle name="40% - Акцент2 3 3" xfId="1002"/>
    <cellStyle name="40% - Акцент2 3 4" xfId="1003"/>
    <cellStyle name="40% - Акцент2 4" xfId="1004"/>
    <cellStyle name="40% - Акцент2 4 2" xfId="1005"/>
    <cellStyle name="40% - Акцент2 4 2 2" xfId="1006"/>
    <cellStyle name="40% - Акцент2 4 2 2 2" xfId="1007"/>
    <cellStyle name="40% - Акцент2 4 2 3" xfId="1008"/>
    <cellStyle name="40% - Акцент2 4 3" xfId="1009"/>
    <cellStyle name="40% - Акцент2 4 3 2" xfId="1010"/>
    <cellStyle name="40% - Акцент2 4 3 2 2" xfId="1011"/>
    <cellStyle name="40% - Акцент2 4 3 3" xfId="1012"/>
    <cellStyle name="40% - Акцент2 4 4" xfId="1013"/>
    <cellStyle name="40% - Акцент2 4 4 2" xfId="1014"/>
    <cellStyle name="40% - Акцент2 4 4 2 2" xfId="1015"/>
    <cellStyle name="40% - Акцент2 4 4 3" xfId="1016"/>
    <cellStyle name="40% - Акцент2 5 2" xfId="1017"/>
    <cellStyle name="40% - Акцент2 5 2 2" xfId="1018"/>
    <cellStyle name="40% - Акцент2 5 2 2 2" xfId="1019"/>
    <cellStyle name="40% - Акцент2 5 2 3" xfId="1020"/>
    <cellStyle name="40% - Акцент2 5 3" xfId="1021"/>
    <cellStyle name="40% - Акцент2 5 3 2" xfId="1022"/>
    <cellStyle name="40% - Акцент2 5 3 2 2" xfId="1023"/>
    <cellStyle name="40% - Акцент2 5 3 3" xfId="1024"/>
    <cellStyle name="40% - Акцент2 5 4" xfId="1025"/>
    <cellStyle name="40% - Акцент2 5 4 2" xfId="1026"/>
    <cellStyle name="40% - Акцент2 5 4 2 2" xfId="1027"/>
    <cellStyle name="40% - Акцент2 5 4 3" xfId="1028"/>
    <cellStyle name="40% - Акцент3 2" xfId="1029"/>
    <cellStyle name="40% - Акцент3 2 2" xfId="1030"/>
    <cellStyle name="40% - Акцент3 2 2 2" xfId="1031"/>
    <cellStyle name="40% - Акцент3 2 3" xfId="1032"/>
    <cellStyle name="40% - Акцент3 2 4" xfId="1033"/>
    <cellStyle name="40% - Акцент3 2 5" xfId="1034"/>
    <cellStyle name="40% - Акцент3 3" xfId="1035"/>
    <cellStyle name="40% - Акцент3 3 2" xfId="1036"/>
    <cellStyle name="40% - Акцент3 3 3" xfId="1037"/>
    <cellStyle name="40% - Акцент3 3 4" xfId="1038"/>
    <cellStyle name="40% - Акцент3 4" xfId="1039"/>
    <cellStyle name="40% - Акцент3 4 2" xfId="1040"/>
    <cellStyle name="40% - Акцент3 4 2 2" xfId="1041"/>
    <cellStyle name="40% - Акцент3 4 2 2 2" xfId="1042"/>
    <cellStyle name="40% - Акцент3 4 2 3" xfId="1043"/>
    <cellStyle name="40% - Акцент3 4 3" xfId="1044"/>
    <cellStyle name="40% - Акцент3 4 3 2" xfId="1045"/>
    <cellStyle name="40% - Акцент3 4 3 2 2" xfId="1046"/>
    <cellStyle name="40% - Акцент3 4 3 3" xfId="1047"/>
    <cellStyle name="40% - Акцент3 4 4" xfId="1048"/>
    <cellStyle name="40% - Акцент3 4 4 2" xfId="1049"/>
    <cellStyle name="40% - Акцент3 4 4 2 2" xfId="1050"/>
    <cellStyle name="40% - Акцент3 4 4 3" xfId="1051"/>
    <cellStyle name="40% - Акцент3 5 2" xfId="1052"/>
    <cellStyle name="40% - Акцент3 5 2 2" xfId="1053"/>
    <cellStyle name="40% - Акцент3 5 2 2 2" xfId="1054"/>
    <cellStyle name="40% - Акцент3 5 2 3" xfId="1055"/>
    <cellStyle name="40% - Акцент3 5 3" xfId="1056"/>
    <cellStyle name="40% - Акцент3 5 3 2" xfId="1057"/>
    <cellStyle name="40% - Акцент3 5 3 2 2" xfId="1058"/>
    <cellStyle name="40% - Акцент3 5 3 3" xfId="1059"/>
    <cellStyle name="40% - Акцент3 5 4" xfId="1060"/>
    <cellStyle name="40% - Акцент3 5 4 2" xfId="1061"/>
    <cellStyle name="40% - Акцент3 5 4 2 2" xfId="1062"/>
    <cellStyle name="40% - Акцент3 5 4 3" xfId="1063"/>
    <cellStyle name="40% - Акцент4 2" xfId="1064"/>
    <cellStyle name="40% - Акцент4 2 2" xfId="1065"/>
    <cellStyle name="40% - Акцент4 2 2 2" xfId="1066"/>
    <cellStyle name="40% - Акцент4 2 3" xfId="1067"/>
    <cellStyle name="40% - Акцент4 2 4" xfId="1068"/>
    <cellStyle name="40% - Акцент4 2 5" xfId="1069"/>
    <cellStyle name="40% - Акцент4 3" xfId="1070"/>
    <cellStyle name="40% - Акцент4 3 2" xfId="1071"/>
    <cellStyle name="40% - Акцент4 3 3" xfId="1072"/>
    <cellStyle name="40% - Акцент4 3 4" xfId="1073"/>
    <cellStyle name="40% - Акцент4 4" xfId="1074"/>
    <cellStyle name="40% - Акцент4 4 2" xfId="1075"/>
    <cellStyle name="40% - Акцент4 4 2 2" xfId="1076"/>
    <cellStyle name="40% - Акцент4 4 2 2 2" xfId="1077"/>
    <cellStyle name="40% - Акцент4 4 2 3" xfId="1078"/>
    <cellStyle name="40% - Акцент4 4 3" xfId="1079"/>
    <cellStyle name="40% - Акцент4 4 3 2" xfId="1080"/>
    <cellStyle name="40% - Акцент4 4 3 2 2" xfId="1081"/>
    <cellStyle name="40% - Акцент4 4 3 3" xfId="1082"/>
    <cellStyle name="40% - Акцент4 4 4" xfId="1083"/>
    <cellStyle name="40% - Акцент4 4 4 2" xfId="1084"/>
    <cellStyle name="40% - Акцент4 4 4 2 2" xfId="1085"/>
    <cellStyle name="40% - Акцент4 4 4 3" xfId="1086"/>
    <cellStyle name="40% - Акцент4 5 2" xfId="1087"/>
    <cellStyle name="40% - Акцент4 5 2 2" xfId="1088"/>
    <cellStyle name="40% - Акцент4 5 2 2 2" xfId="1089"/>
    <cellStyle name="40% - Акцент4 5 2 3" xfId="1090"/>
    <cellStyle name="40% - Акцент4 5 3" xfId="1091"/>
    <cellStyle name="40% - Акцент4 5 3 2" xfId="1092"/>
    <cellStyle name="40% - Акцент4 5 3 2 2" xfId="1093"/>
    <cellStyle name="40% - Акцент4 5 3 3" xfId="1094"/>
    <cellStyle name="40% - Акцент4 5 4" xfId="1095"/>
    <cellStyle name="40% - Акцент4 5 4 2" xfId="1096"/>
    <cellStyle name="40% - Акцент4 5 4 2 2" xfId="1097"/>
    <cellStyle name="40% - Акцент4 5 4 3" xfId="1098"/>
    <cellStyle name="40% - Акцент5 2" xfId="1099"/>
    <cellStyle name="40% - Акцент5 2 2" xfId="1100"/>
    <cellStyle name="40% - Акцент5 2 2 2" xfId="1101"/>
    <cellStyle name="40% - Акцент5 2 3" xfId="1102"/>
    <cellStyle name="40% - Акцент5 2 4" xfId="1103"/>
    <cellStyle name="40% - Акцент5 2 5" xfId="1104"/>
    <cellStyle name="40% - Акцент5 3" xfId="1105"/>
    <cellStyle name="40% - Акцент5 3 2" xfId="1106"/>
    <cellStyle name="40% - Акцент5 3 3" xfId="1107"/>
    <cellStyle name="40% - Акцент5 3 4" xfId="1108"/>
    <cellStyle name="40% - Акцент5 4" xfId="1109"/>
    <cellStyle name="40% - Акцент5 4 2" xfId="1110"/>
    <cellStyle name="40% - Акцент5 4 2 2" xfId="1111"/>
    <cellStyle name="40% - Акцент5 4 2 2 2" xfId="1112"/>
    <cellStyle name="40% - Акцент5 4 2 3" xfId="1113"/>
    <cellStyle name="40% - Акцент5 4 3" xfId="1114"/>
    <cellStyle name="40% - Акцент5 4 3 2" xfId="1115"/>
    <cellStyle name="40% - Акцент5 4 3 2 2" xfId="1116"/>
    <cellStyle name="40% - Акцент5 4 3 3" xfId="1117"/>
    <cellStyle name="40% - Акцент5 4 4" xfId="1118"/>
    <cellStyle name="40% - Акцент5 4 4 2" xfId="1119"/>
    <cellStyle name="40% - Акцент5 4 4 2 2" xfId="1120"/>
    <cellStyle name="40% - Акцент5 4 4 3" xfId="1121"/>
    <cellStyle name="40% - Акцент5 5 2" xfId="1122"/>
    <cellStyle name="40% - Акцент5 5 2 2" xfId="1123"/>
    <cellStyle name="40% - Акцент5 5 2 2 2" xfId="1124"/>
    <cellStyle name="40% - Акцент5 5 2 3" xfId="1125"/>
    <cellStyle name="40% - Акцент5 5 3" xfId="1126"/>
    <cellStyle name="40% - Акцент5 5 3 2" xfId="1127"/>
    <cellStyle name="40% - Акцент5 5 3 2 2" xfId="1128"/>
    <cellStyle name="40% - Акцент5 5 3 3" xfId="1129"/>
    <cellStyle name="40% - Акцент5 5 4" xfId="1130"/>
    <cellStyle name="40% - Акцент5 5 4 2" xfId="1131"/>
    <cellStyle name="40% - Акцент5 5 4 2 2" xfId="1132"/>
    <cellStyle name="40% - Акцент5 5 4 3" xfId="1133"/>
    <cellStyle name="40% - Акцент6 2" xfId="1134"/>
    <cellStyle name="40% - Акцент6 2 2" xfId="1135"/>
    <cellStyle name="40% - Акцент6 2 2 2" xfId="1136"/>
    <cellStyle name="40% - Акцент6 2 3" xfId="1137"/>
    <cellStyle name="40% - Акцент6 2 4" xfId="1138"/>
    <cellStyle name="40% - Акцент6 2 5" xfId="1139"/>
    <cellStyle name="40% - Акцент6 3" xfId="1140"/>
    <cellStyle name="40% - Акцент6 3 2" xfId="1141"/>
    <cellStyle name="40% - Акцент6 3 3" xfId="1142"/>
    <cellStyle name="40% - Акцент6 3 4" xfId="1143"/>
    <cellStyle name="40% - Акцент6 4" xfId="1144"/>
    <cellStyle name="40% - Акцент6 4 2" xfId="1145"/>
    <cellStyle name="40% - Акцент6 4 2 2" xfId="1146"/>
    <cellStyle name="40% - Акцент6 4 2 2 2" xfId="1147"/>
    <cellStyle name="40% - Акцент6 4 2 3" xfId="1148"/>
    <cellStyle name="40% - Акцент6 4 3" xfId="1149"/>
    <cellStyle name="40% - Акцент6 4 3 2" xfId="1150"/>
    <cellStyle name="40% - Акцент6 4 3 2 2" xfId="1151"/>
    <cellStyle name="40% - Акцент6 4 3 3" xfId="1152"/>
    <cellStyle name="40% - Акцент6 4 4" xfId="1153"/>
    <cellStyle name="40% - Акцент6 4 4 2" xfId="1154"/>
    <cellStyle name="40% - Акцент6 4 4 2 2" xfId="1155"/>
    <cellStyle name="40% - Акцент6 4 4 3" xfId="1156"/>
    <cellStyle name="40% - Акцент6 5 2" xfId="1157"/>
    <cellStyle name="40% - Акцент6 5 2 2" xfId="1158"/>
    <cellStyle name="40% - Акцент6 5 2 2 2" xfId="1159"/>
    <cellStyle name="40% - Акцент6 5 2 3" xfId="1160"/>
    <cellStyle name="40% - Акцент6 5 3" xfId="1161"/>
    <cellStyle name="40% - Акцент6 5 3 2" xfId="1162"/>
    <cellStyle name="40% - Акцент6 5 3 2 2" xfId="1163"/>
    <cellStyle name="40% - Акцент6 5 3 3" xfId="1164"/>
    <cellStyle name="40% - Акцент6 5 4" xfId="1165"/>
    <cellStyle name="40% - Акцент6 5 4 2" xfId="1166"/>
    <cellStyle name="40% - Акцент6 5 4 2 2" xfId="1167"/>
    <cellStyle name="40% - Акцент6 5 4 3" xfId="1168"/>
    <cellStyle name="60% - Accent1" xfId="1169"/>
    <cellStyle name="60% - Accent2" xfId="1170"/>
    <cellStyle name="60% - Accent3" xfId="1171"/>
    <cellStyle name="60% - Accent4" xfId="1172"/>
    <cellStyle name="60% - Accent5" xfId="1173"/>
    <cellStyle name="60% - Accent6" xfId="1174"/>
    <cellStyle name="60% - Акцент1 2" xfId="1175"/>
    <cellStyle name="60% - Акцент1 2 2" xfId="1176"/>
    <cellStyle name="60% - Акцент1 2 2 2" xfId="1177"/>
    <cellStyle name="60% - Акцент1 2 3" xfId="1178"/>
    <cellStyle name="60% - Акцент1 2 4" xfId="1179"/>
    <cellStyle name="60% - Акцент1 2 5" xfId="1180"/>
    <cellStyle name="60% - Акцент1 3" xfId="1181"/>
    <cellStyle name="60% - Акцент1 3 2" xfId="1182"/>
    <cellStyle name="60% - Акцент1 4" xfId="1183"/>
    <cellStyle name="60% - Акцент1 4 2" xfId="1184"/>
    <cellStyle name="60% - Акцент1 4 3" xfId="1185"/>
    <cellStyle name="60% - Акцент1 4 4" xfId="1186"/>
    <cellStyle name="60% - Акцент1 5 2" xfId="1187"/>
    <cellStyle name="60% - Акцент1 5 3" xfId="1188"/>
    <cellStyle name="60% - Акцент1 5 4" xfId="1189"/>
    <cellStyle name="60% - Акцент2 2" xfId="1190"/>
    <cellStyle name="60% - Акцент2 2 2" xfId="1191"/>
    <cellStyle name="60% - Акцент2 2 2 2" xfId="1192"/>
    <cellStyle name="60% - Акцент2 2 3" xfId="1193"/>
    <cellStyle name="60% - Акцент2 2 4" xfId="1194"/>
    <cellStyle name="60% - Акцент2 2 5" xfId="1195"/>
    <cellStyle name="60% - Акцент2 3" xfId="1196"/>
    <cellStyle name="60% - Акцент2 3 2" xfId="1197"/>
    <cellStyle name="60% - Акцент2 4" xfId="1198"/>
    <cellStyle name="60% - Акцент2 4 2" xfId="1199"/>
    <cellStyle name="60% - Акцент2 4 3" xfId="1200"/>
    <cellStyle name="60% - Акцент2 4 4" xfId="1201"/>
    <cellStyle name="60% - Акцент2 5 2" xfId="1202"/>
    <cellStyle name="60% - Акцент2 5 3" xfId="1203"/>
    <cellStyle name="60% - Акцент2 5 4" xfId="1204"/>
    <cellStyle name="60% - Акцент3 2" xfId="1205"/>
    <cellStyle name="60% - Акцент3 2 2" xfId="1206"/>
    <cellStyle name="60% - Акцент3 2 2 2" xfId="1207"/>
    <cellStyle name="60% - Акцент3 2 3" xfId="1208"/>
    <cellStyle name="60% - Акцент3 2 4" xfId="1209"/>
    <cellStyle name="60% - Акцент3 2 5" xfId="1210"/>
    <cellStyle name="60% - Акцент3 3" xfId="1211"/>
    <cellStyle name="60% - Акцент3 3 2" xfId="1212"/>
    <cellStyle name="60% - Акцент3 4" xfId="1213"/>
    <cellStyle name="60% - Акцент3 4 2" xfId="1214"/>
    <cellStyle name="60% - Акцент3 4 3" xfId="1215"/>
    <cellStyle name="60% - Акцент3 4 4" xfId="1216"/>
    <cellStyle name="60% - Акцент3 5 2" xfId="1217"/>
    <cellStyle name="60% - Акцент3 5 3" xfId="1218"/>
    <cellStyle name="60% - Акцент3 5 4" xfId="1219"/>
    <cellStyle name="60% - Акцент4 2" xfId="1220"/>
    <cellStyle name="60% - Акцент4 2 2" xfId="1221"/>
    <cellStyle name="60% - Акцент4 2 2 2" xfId="1222"/>
    <cellStyle name="60% - Акцент4 2 3" xfId="1223"/>
    <cellStyle name="60% - Акцент4 2 4" xfId="1224"/>
    <cellStyle name="60% - Акцент4 2 5" xfId="1225"/>
    <cellStyle name="60% - Акцент4 3" xfId="1226"/>
    <cellStyle name="60% - Акцент4 3 2" xfId="1227"/>
    <cellStyle name="60% - Акцент4 4" xfId="1228"/>
    <cellStyle name="60% - Акцент4 4 2" xfId="1229"/>
    <cellStyle name="60% - Акцент4 4 3" xfId="1230"/>
    <cellStyle name="60% - Акцент4 4 4" xfId="1231"/>
    <cellStyle name="60% - Акцент4 5 2" xfId="1232"/>
    <cellStyle name="60% - Акцент4 5 3" xfId="1233"/>
    <cellStyle name="60% - Акцент4 5 4" xfId="1234"/>
    <cellStyle name="60% - Акцент5 2" xfId="1235"/>
    <cellStyle name="60% - Акцент5 2 2" xfId="1236"/>
    <cellStyle name="60% - Акцент5 2 2 2" xfId="1237"/>
    <cellStyle name="60% - Акцент5 2 3" xfId="1238"/>
    <cellStyle name="60% - Акцент5 2 4" xfId="1239"/>
    <cellStyle name="60% - Акцент5 2 5" xfId="1240"/>
    <cellStyle name="60% - Акцент5 3" xfId="1241"/>
    <cellStyle name="60% - Акцент5 3 2" xfId="1242"/>
    <cellStyle name="60% - Акцент5 4" xfId="1243"/>
    <cellStyle name="60% - Акцент5 4 2" xfId="1244"/>
    <cellStyle name="60% - Акцент5 4 3" xfId="1245"/>
    <cellStyle name="60% - Акцент5 4 4" xfId="1246"/>
    <cellStyle name="60% - Акцент5 5 2" xfId="1247"/>
    <cellStyle name="60% - Акцент5 5 3" xfId="1248"/>
    <cellStyle name="60% - Акцент5 5 4" xfId="1249"/>
    <cellStyle name="60% - Акцент6 2" xfId="1250"/>
    <cellStyle name="60% - Акцент6 2 2" xfId="1251"/>
    <cellStyle name="60% - Акцент6 2 2 2" xfId="1252"/>
    <cellStyle name="60% - Акцент6 2 3" xfId="1253"/>
    <cellStyle name="60% - Акцент6 2 4" xfId="1254"/>
    <cellStyle name="60% - Акцент6 2 5" xfId="1255"/>
    <cellStyle name="60% - Акцент6 3" xfId="1256"/>
    <cellStyle name="60% - Акцент6 3 2" xfId="1257"/>
    <cellStyle name="60% - Акцент6 4" xfId="1258"/>
    <cellStyle name="60% - Акцент6 4 2" xfId="1259"/>
    <cellStyle name="60% - Акцент6 4 3" xfId="1260"/>
    <cellStyle name="60% - Акцент6 4 4" xfId="1261"/>
    <cellStyle name="60% - Акцент6 5 2" xfId="1262"/>
    <cellStyle name="60% - Акцент6 5 3" xfId="1263"/>
    <cellStyle name="60% - Акцент6 5 4" xfId="1264"/>
    <cellStyle name="94,5" xfId="1265"/>
    <cellStyle name="Aaia?iue [0]_?anoiau" xfId="1266"/>
    <cellStyle name="Aaia?iue_?anoiau" xfId="1267"/>
    <cellStyle name="Accent1" xfId="1268"/>
    <cellStyle name="Accent2" xfId="1269"/>
    <cellStyle name="Accent3" xfId="1270"/>
    <cellStyle name="Accent4" xfId="1271"/>
    <cellStyle name="Accent5" xfId="1272"/>
    <cellStyle name="Accent6" xfId="1273"/>
    <cellStyle name="Aeia?nnueea" xfId="1274"/>
    <cellStyle name="Alilciue [0]_Apr   (2)" xfId="1275"/>
    <cellStyle name="Alilciue_Apr   (2)" xfId="1276"/>
    <cellStyle name="Bad" xfId="1277"/>
    <cellStyle name="CALC Amount" xfId="1278"/>
    <cellStyle name="CALC Amount [1]" xfId="1279"/>
    <cellStyle name="CALC Amount [2]" xfId="1280"/>
    <cellStyle name="CALC Amount Total" xfId="1281"/>
    <cellStyle name="CALC Amount Total [1]" xfId="1282"/>
    <cellStyle name="CALC Amount Total [2]" xfId="1283"/>
    <cellStyle name="CALC Amount_Лист1" xfId="1284"/>
    <cellStyle name="CALC Currency" xfId="1285"/>
    <cellStyle name="Calc Currency (0)" xfId="1286"/>
    <cellStyle name="CALC Currency [1]" xfId="1287"/>
    <cellStyle name="CALC Currency [2]" xfId="1288"/>
    <cellStyle name="CALC Currency Total" xfId="1289"/>
    <cellStyle name="CALC Currency Total [1]" xfId="1290"/>
    <cellStyle name="CALC Currency Total [2]" xfId="1291"/>
    <cellStyle name="CALC Date Long" xfId="1292"/>
    <cellStyle name="CALC Date Short" xfId="1293"/>
    <cellStyle name="CALC Percent" xfId="1294"/>
    <cellStyle name="CALC Percent [1]" xfId="1295"/>
    <cellStyle name="CALC Percent [2]" xfId="1296"/>
    <cellStyle name="CALC Percent Total" xfId="1297"/>
    <cellStyle name="CALC Percent Total [1]" xfId="1298"/>
    <cellStyle name="CALC Percent Total [2]" xfId="1299"/>
    <cellStyle name="Calculation" xfId="1300"/>
    <cellStyle name="Check Cell" xfId="1301"/>
    <cellStyle name="Comma [0]" xfId="1302"/>
    <cellStyle name="Comma [0] 2" xfId="1303"/>
    <cellStyle name="Comma [0] 3" xfId="1304"/>
    <cellStyle name="Comma_0_Cash" xfId="1305"/>
    <cellStyle name="Craieiaie" xfId="1306"/>
    <cellStyle name="Currency [0]" xfId="1307"/>
    <cellStyle name="Currency [0] 2" xfId="1308"/>
    <cellStyle name="Currency [0] 3" xfId="1309"/>
    <cellStyle name="Currency_0_Cash" xfId="1310"/>
    <cellStyle name="DATA Amount" xfId="1311"/>
    <cellStyle name="DATA Amount [1]" xfId="1312"/>
    <cellStyle name="DATA Amount [2]" xfId="1313"/>
    <cellStyle name="DATA Currency" xfId="1314"/>
    <cellStyle name="DATA Currency [1]" xfId="1315"/>
    <cellStyle name="DATA Currency [2]" xfId="1316"/>
    <cellStyle name="DATA Date Long" xfId="1317"/>
    <cellStyle name="DATA Date Short" xfId="1318"/>
    <cellStyle name="DATA List" xfId="1319"/>
    <cellStyle name="DATA Memo" xfId="1320"/>
    <cellStyle name="DATA Percent" xfId="1321"/>
    <cellStyle name="DATA Percent [1]" xfId="1322"/>
    <cellStyle name="DATA Percent [2]" xfId="1323"/>
    <cellStyle name="DATA Text" xfId="1324"/>
    <cellStyle name="DATA Version" xfId="1325"/>
    <cellStyle name="Donnece" xfId="1326"/>
    <cellStyle name="Euro" xfId="1327"/>
    <cellStyle name="Explanatory Text" xfId="1328"/>
    <cellStyle name="Followed Hyperlink_Draft-forms" xfId="1329"/>
    <cellStyle name="Good" xfId="1330"/>
    <cellStyle name="Header1" xfId="1331"/>
    <cellStyle name="Header2" xfId="1332"/>
    <cellStyle name="HEADING 1" xfId="1333"/>
    <cellStyle name="HEADING 1 REPORT" xfId="1334"/>
    <cellStyle name="HEADING 2" xfId="1335"/>
    <cellStyle name="HEADING 3" xfId="1336"/>
    <cellStyle name="Heading 4" xfId="1337"/>
    <cellStyle name="Hyperlink_Tier 1" xfId="1338"/>
    <cellStyle name="Iau?iue_?anoiau" xfId="1339"/>
    <cellStyle name="Îáû÷íûé_KPIPRODTEMP-äîáû÷à" xfId="1340"/>
    <cellStyle name="Input" xfId="1341"/>
    <cellStyle name="Ioe?uaaaoayny aeia?nnueea" xfId="1342"/>
    <cellStyle name="ISO" xfId="1343"/>
    <cellStyle name="LABEL Normal" xfId="1344"/>
    <cellStyle name="LABEL Note" xfId="1345"/>
    <cellStyle name="LABEL Units" xfId="1346"/>
    <cellStyle name="Linked Cell" xfId="1347"/>
    <cellStyle name="Neutral" xfId="1348"/>
    <cellStyle name="normal" xfId="1349"/>
    <cellStyle name="Normal - Style1" xfId="1350"/>
    <cellStyle name="normal 10" xfId="1351"/>
    <cellStyle name="normal 2" xfId="1352"/>
    <cellStyle name="normal 2 2" xfId="1353"/>
    <cellStyle name="Normal 2 3" xfId="1354"/>
    <cellStyle name="normal 3" xfId="1355"/>
    <cellStyle name="normal 3 2" xfId="1356"/>
    <cellStyle name="normal 4" xfId="1357"/>
    <cellStyle name="normal 4 2" xfId="1358"/>
    <cellStyle name="normal 5" xfId="1359"/>
    <cellStyle name="normal 5 2" xfId="1360"/>
    <cellStyle name="normal 6" xfId="1361"/>
    <cellStyle name="normal 6 2" xfId="1362"/>
    <cellStyle name="normal 7" xfId="1363"/>
    <cellStyle name="normal 8" xfId="1364"/>
    <cellStyle name="normal 9" xfId="1365"/>
    <cellStyle name="Normal_#10-Headcount" xfId="1366"/>
    <cellStyle name="normбlnм_laroux" xfId="1367"/>
    <cellStyle name="Note" xfId="1368"/>
    <cellStyle name="Nraec?iue" xfId="1369"/>
    <cellStyle name="Nun??c [0]_Apr   (2)" xfId="1370"/>
    <cellStyle name="Nun??c_Apr   (2)" xfId="1371"/>
    <cellStyle name="Ociriniaue [0]_Deri.06.98 " xfId="1372"/>
    <cellStyle name="Ociriniaue_Deri.06.98 " xfId="1373"/>
    <cellStyle name="Oeiainiaue [0]_?anoiau" xfId="1374"/>
    <cellStyle name="Oeiainiaue_?anoiau" xfId="1375"/>
    <cellStyle name="Ouny?e [0]_?anoiau" xfId="1376"/>
    <cellStyle name="Ouny?e_?anoiau" xfId="1377"/>
    <cellStyle name="Output" xfId="1378"/>
    <cellStyle name="Paaotsikko" xfId="1379"/>
    <cellStyle name="Percent_OPERATING" xfId="1380"/>
    <cellStyle name="Pддotsikko" xfId="1381"/>
    <cellStyle name="SYSTEM" xfId="1382"/>
    <cellStyle name="TIME Detail" xfId="1383"/>
    <cellStyle name="TIME Period Start" xfId="1384"/>
    <cellStyle name="Title" xfId="1385"/>
    <cellStyle name="Total" xfId="1386"/>
    <cellStyle name="Valiotsikko" xfId="1387"/>
    <cellStyle name="Vдliotsikko" xfId="1388"/>
    <cellStyle name="Warning Text" xfId="1389"/>
    <cellStyle name="Акцент1 2" xfId="1390"/>
    <cellStyle name="Акцент1 2 2" xfId="1391"/>
    <cellStyle name="Акцент1 2 2 2" xfId="1392"/>
    <cellStyle name="Акцент1 2 3" xfId="1393"/>
    <cellStyle name="Акцент1 2 4" xfId="1394"/>
    <cellStyle name="Акцент1 2 5" xfId="1395"/>
    <cellStyle name="Акцент1 3" xfId="1396"/>
    <cellStyle name="Акцент1 3 2" xfId="1397"/>
    <cellStyle name="Акцент1 4" xfId="1398"/>
    <cellStyle name="Акцент1 4 2" xfId="1399"/>
    <cellStyle name="Акцент1 4 3" xfId="1400"/>
    <cellStyle name="Акцент1 4 4" xfId="1401"/>
    <cellStyle name="Акцент1 5 2" xfId="1402"/>
    <cellStyle name="Акцент1 5 3" xfId="1403"/>
    <cellStyle name="Акцент1 5 4" xfId="1404"/>
    <cellStyle name="Акцент2 2" xfId="1405"/>
    <cellStyle name="Акцент2 2 2" xfId="1406"/>
    <cellStyle name="Акцент2 2 2 2" xfId="1407"/>
    <cellStyle name="Акцент2 2 3" xfId="1408"/>
    <cellStyle name="Акцент2 2 4" xfId="1409"/>
    <cellStyle name="Акцент2 2 5" xfId="1410"/>
    <cellStyle name="Акцент2 3" xfId="1411"/>
    <cellStyle name="Акцент2 3 2" xfId="1412"/>
    <cellStyle name="Акцент2 4" xfId="1413"/>
    <cellStyle name="Акцент2 4 2" xfId="1414"/>
    <cellStyle name="Акцент2 4 3" xfId="1415"/>
    <cellStyle name="Акцент2 4 4" xfId="1416"/>
    <cellStyle name="Акцент2 5 2" xfId="1417"/>
    <cellStyle name="Акцент2 5 3" xfId="1418"/>
    <cellStyle name="Акцент2 5 4" xfId="1419"/>
    <cellStyle name="Акцент3 2" xfId="1420"/>
    <cellStyle name="Акцент3 2 2" xfId="1421"/>
    <cellStyle name="Акцент3 2 2 2" xfId="1422"/>
    <cellStyle name="Акцент3 2 3" xfId="1423"/>
    <cellStyle name="Акцент3 2 4" xfId="1424"/>
    <cellStyle name="Акцент3 2 5" xfId="1425"/>
    <cellStyle name="Акцент3 3" xfId="1426"/>
    <cellStyle name="Акцент3 3 2" xfId="1427"/>
    <cellStyle name="Акцент3 4" xfId="1428"/>
    <cellStyle name="Акцент3 4 2" xfId="1429"/>
    <cellStyle name="Акцент3 4 3" xfId="1430"/>
    <cellStyle name="Акцент3 4 4" xfId="1431"/>
    <cellStyle name="Акцент3 5 2" xfId="1432"/>
    <cellStyle name="Акцент3 5 3" xfId="1433"/>
    <cellStyle name="Акцент3 5 4" xfId="1434"/>
    <cellStyle name="Акцент4 2" xfId="1435"/>
    <cellStyle name="Акцент4 2 2" xfId="1436"/>
    <cellStyle name="Акцент4 2 2 2" xfId="1437"/>
    <cellStyle name="Акцент4 2 3" xfId="1438"/>
    <cellStyle name="Акцент4 2 4" xfId="1439"/>
    <cellStyle name="Акцент4 2 5" xfId="1440"/>
    <cellStyle name="Акцент4 3" xfId="1441"/>
    <cellStyle name="Акцент4 3 2" xfId="1442"/>
    <cellStyle name="Акцент4 4" xfId="1443"/>
    <cellStyle name="Акцент4 4 2" xfId="1444"/>
    <cellStyle name="Акцент4 4 3" xfId="1445"/>
    <cellStyle name="Акцент4 4 4" xfId="1446"/>
    <cellStyle name="Акцент4 5 2" xfId="1447"/>
    <cellStyle name="Акцент4 5 3" xfId="1448"/>
    <cellStyle name="Акцент4 5 4" xfId="1449"/>
    <cellStyle name="Акцент5 2" xfId="1450"/>
    <cellStyle name="Акцент5 2 2" xfId="1451"/>
    <cellStyle name="Акцент5 2 3" xfId="1452"/>
    <cellStyle name="Акцент5 2 4" xfId="1453"/>
    <cellStyle name="Акцент5 3" xfId="1454"/>
    <cellStyle name="Акцент5 3 2" xfId="1455"/>
    <cellStyle name="Акцент5 4" xfId="1456"/>
    <cellStyle name="Акцент5 4 2" xfId="1457"/>
    <cellStyle name="Акцент5 4 3" xfId="1458"/>
    <cellStyle name="Акцент5 4 4" xfId="1459"/>
    <cellStyle name="Акцент5 5 2" xfId="1460"/>
    <cellStyle name="Акцент5 5 3" xfId="1461"/>
    <cellStyle name="Акцент5 5 4" xfId="1462"/>
    <cellStyle name="Акцент6 2" xfId="1463"/>
    <cellStyle name="Акцент6 2 2" xfId="1464"/>
    <cellStyle name="Акцент6 2 2 2" xfId="1465"/>
    <cellStyle name="Акцент6 2 3" xfId="1466"/>
    <cellStyle name="Акцент6 2 4" xfId="1467"/>
    <cellStyle name="Акцент6 2 5" xfId="1468"/>
    <cellStyle name="Акцент6 3" xfId="1469"/>
    <cellStyle name="Акцент6 3 2" xfId="1470"/>
    <cellStyle name="Акцент6 4" xfId="1471"/>
    <cellStyle name="Акцент6 4 2" xfId="1472"/>
    <cellStyle name="Акцент6 4 3" xfId="1473"/>
    <cellStyle name="Акцент6 4 4" xfId="1474"/>
    <cellStyle name="Акцент6 5 2" xfId="1475"/>
    <cellStyle name="Акцент6 5 3" xfId="1476"/>
    <cellStyle name="Акцент6 5 4" xfId="1477"/>
    <cellStyle name="вагоны" xfId="1478"/>
    <cellStyle name="Ввод  2" xfId="1479"/>
    <cellStyle name="Ввод  2 2" xfId="1480"/>
    <cellStyle name="Ввод  2 2 2" xfId="1481"/>
    <cellStyle name="Ввод  2 3" xfId="1482"/>
    <cellStyle name="Ввод  2 4" xfId="1483"/>
    <cellStyle name="Ввод  2 5" xfId="1484"/>
    <cellStyle name="Ввод  3" xfId="1485"/>
    <cellStyle name="Ввод  3 2" xfId="1486"/>
    <cellStyle name="Ввод  4" xfId="1487"/>
    <cellStyle name="Ввод  4 2" xfId="1488"/>
    <cellStyle name="Ввод  4 3" xfId="1489"/>
    <cellStyle name="Ввод  4 4" xfId="1490"/>
    <cellStyle name="Ввод  5 2" xfId="1491"/>
    <cellStyle name="Ввод  5 3" xfId="1492"/>
    <cellStyle name="Ввод  5 4" xfId="1493"/>
    <cellStyle name="время(h:mm)" xfId="1494"/>
    <cellStyle name="время(h:mm:ss)" xfId="1495"/>
    <cellStyle name="Вывод 2" xfId="1496"/>
    <cellStyle name="Вывод 2 2" xfId="1497"/>
    <cellStyle name="Вывод 2 2 2" xfId="1498"/>
    <cellStyle name="Вывод 2 3" xfId="1499"/>
    <cellStyle name="Вывод 2 4" xfId="1500"/>
    <cellStyle name="Вывод 2 5" xfId="1501"/>
    <cellStyle name="Вывод 3" xfId="1502"/>
    <cellStyle name="Вывод 3 2" xfId="1503"/>
    <cellStyle name="Вывод 4" xfId="1504"/>
    <cellStyle name="Вывод 4 2" xfId="1505"/>
    <cellStyle name="Вывод 4 3" xfId="1506"/>
    <cellStyle name="Вывод 4 4" xfId="1507"/>
    <cellStyle name="Вывод 5 2" xfId="1508"/>
    <cellStyle name="Вывод 5 3" xfId="1509"/>
    <cellStyle name="Вывод 5 4" xfId="1510"/>
    <cellStyle name="Вычисление 2" xfId="1511"/>
    <cellStyle name="Вычисление 2 2" xfId="1512"/>
    <cellStyle name="Вычисление 2 2 2" xfId="1513"/>
    <cellStyle name="Вычисление 2 3" xfId="1514"/>
    <cellStyle name="Вычисление 2 4" xfId="1515"/>
    <cellStyle name="Вычисление 2 5" xfId="1516"/>
    <cellStyle name="Вычисление 3" xfId="1517"/>
    <cellStyle name="Вычисление 3 2" xfId="1518"/>
    <cellStyle name="Вычисление 4" xfId="1519"/>
    <cellStyle name="Вычисление 4 2" xfId="1520"/>
    <cellStyle name="Вычисление 4 3" xfId="1521"/>
    <cellStyle name="Вычисление 4 4" xfId="1522"/>
    <cellStyle name="Вычисление 5 2" xfId="1523"/>
    <cellStyle name="Вычисление 5 3" xfId="1524"/>
    <cellStyle name="Вычисление 5 4" xfId="1525"/>
    <cellStyle name="Гиперссылка" xfId="1526" builtinId="8"/>
    <cellStyle name="Гиперссылка 2" xfId="1527"/>
    <cellStyle name="Гиперссылка 2 2" xfId="1528"/>
    <cellStyle name="Гиперссылка 2 2 2" xfId="1529"/>
    <cellStyle name="Гиперссылка 3 2" xfId="1530"/>
    <cellStyle name="Гиперссылка 4" xfId="1531"/>
    <cellStyle name="Гиперссылка 8" xfId="1532"/>
    <cellStyle name="глубина" xfId="1533"/>
    <cellStyle name="Дата" xfId="1534"/>
    <cellStyle name="Дата UTL" xfId="1535"/>
    <cellStyle name="Денежный [0]OМеню_Меню (2)" xfId="1536"/>
    <cellStyle name="Денежный 10" xfId="1537"/>
    <cellStyle name="Денежный 10 2" xfId="1538"/>
    <cellStyle name="Денежный 11" xfId="1539"/>
    <cellStyle name="Денежный 11 2" xfId="1540"/>
    <cellStyle name="Денежный 12" xfId="1541"/>
    <cellStyle name="Денежный 12 2" xfId="1542"/>
    <cellStyle name="Денежный 13" xfId="1543"/>
    <cellStyle name="Денежный 13 2" xfId="1544"/>
    <cellStyle name="Денежный 14" xfId="1545"/>
    <cellStyle name="Денежный 14 2" xfId="1546"/>
    <cellStyle name="Денежный 15" xfId="1547"/>
    <cellStyle name="Денежный 15 2" xfId="1548"/>
    <cellStyle name="Денежный 16" xfId="1549"/>
    <cellStyle name="Денежный 16 2" xfId="1550"/>
    <cellStyle name="Денежный 17" xfId="1551"/>
    <cellStyle name="Денежный 17 2" xfId="1552"/>
    <cellStyle name="Денежный 18" xfId="1553"/>
    <cellStyle name="Денежный 18 2" xfId="1554"/>
    <cellStyle name="Денежный 19" xfId="1555"/>
    <cellStyle name="Денежный 19 2" xfId="1556"/>
    <cellStyle name="Денежный 2" xfId="1557"/>
    <cellStyle name="Денежный 2 2" xfId="1558"/>
    <cellStyle name="Денежный 2 3" xfId="1559"/>
    <cellStyle name="Денежный 2 4" xfId="1560"/>
    <cellStyle name="Денежный 20" xfId="1561"/>
    <cellStyle name="Денежный 20 2" xfId="1562"/>
    <cellStyle name="Денежный 21" xfId="1563"/>
    <cellStyle name="Денежный 21 2" xfId="1564"/>
    <cellStyle name="Денежный 22" xfId="1565"/>
    <cellStyle name="Денежный 22 2" xfId="1566"/>
    <cellStyle name="Денежный 23" xfId="1567"/>
    <cellStyle name="Денежный 23 2" xfId="1568"/>
    <cellStyle name="Денежный 24" xfId="1569"/>
    <cellStyle name="Денежный 24 2" xfId="1570"/>
    <cellStyle name="Денежный 25" xfId="1571"/>
    <cellStyle name="Денежный 25 2" xfId="1572"/>
    <cellStyle name="Денежный 26" xfId="1573"/>
    <cellStyle name="Денежный 26 2" xfId="1574"/>
    <cellStyle name="Денежный 27" xfId="1575"/>
    <cellStyle name="Денежный 27 2" xfId="1576"/>
    <cellStyle name="Денежный 3" xfId="1577"/>
    <cellStyle name="Денежный 4" xfId="1578"/>
    <cellStyle name="Денежный 4 2" xfId="1579"/>
    <cellStyle name="Денежный 5" xfId="1580"/>
    <cellStyle name="Денежный 5 2" xfId="1581"/>
    <cellStyle name="Денежный 6" xfId="1582"/>
    <cellStyle name="Денежный 6 2" xfId="1583"/>
    <cellStyle name="Денежный 7" xfId="1584"/>
    <cellStyle name="Денежный 7 2" xfId="1585"/>
    <cellStyle name="Денежный 8" xfId="1586"/>
    <cellStyle name="Денежный 8 2" xfId="1587"/>
    <cellStyle name="Денежный 9" xfId="1588"/>
    <cellStyle name="Денежный 9 2" xfId="1589"/>
    <cellStyle name="Заголовок 1 2" xfId="1590"/>
    <cellStyle name="Заголовок 1 2 2" xfId="1591"/>
    <cellStyle name="Заголовок 1 2 2 2" xfId="1592"/>
    <cellStyle name="Заголовок 1 2 2 2 2" xfId="1593"/>
    <cellStyle name="Заголовок 1 2 2 2 3" xfId="1594"/>
    <cellStyle name="Заголовок 1 2 3" xfId="1595"/>
    <cellStyle name="Заголовок 1 2 3 2" xfId="1596"/>
    <cellStyle name="Заголовок 1 2 3 3" xfId="1597"/>
    <cellStyle name="Заголовок 1 2 4" xfId="1598"/>
    <cellStyle name="Заголовок 1 2 4 2" xfId="1599"/>
    <cellStyle name="Заголовок 1 2 4 3" xfId="1600"/>
    <cellStyle name="Заголовок 1 2 5" xfId="1601"/>
    <cellStyle name="Заголовок 1 2 5 2" xfId="1602"/>
    <cellStyle name="Заголовок 1 2 5 3" xfId="1603"/>
    <cellStyle name="Заголовок 1 3" xfId="1604"/>
    <cellStyle name="Заголовок 1 3 2" xfId="1605"/>
    <cellStyle name="Заголовок 1 3 3" xfId="1606"/>
    <cellStyle name="Заголовок 1 3 3 2" xfId="1607"/>
    <cellStyle name="Заголовок 1 3 3 3" xfId="1608"/>
    <cellStyle name="Заголовок 1 4" xfId="1609"/>
    <cellStyle name="Заголовок 1 4 2" xfId="1610"/>
    <cellStyle name="Заголовок 1 4 3" xfId="1611"/>
    <cellStyle name="Заголовок 1 4 4" xfId="1612"/>
    <cellStyle name="Заголовок 1 4 5" xfId="1613"/>
    <cellStyle name="Заголовок 1 4 6" xfId="1614"/>
    <cellStyle name="Заголовок 1 5 2" xfId="1615"/>
    <cellStyle name="Заголовок 1 5 3" xfId="1616"/>
    <cellStyle name="Заголовок 1 5 4" xfId="1617"/>
    <cellStyle name="Заголовок 2 2" xfId="1618"/>
    <cellStyle name="Заголовок 2 2 2" xfId="1619"/>
    <cellStyle name="Заголовок 2 2 2 2" xfId="1620"/>
    <cellStyle name="Заголовок 2 2 2 2 2" xfId="1621"/>
    <cellStyle name="Заголовок 2 2 2 2 3" xfId="1622"/>
    <cellStyle name="Заголовок 2 2 3" xfId="1623"/>
    <cellStyle name="Заголовок 2 2 3 2" xfId="1624"/>
    <cellStyle name="Заголовок 2 2 3 3" xfId="1625"/>
    <cellStyle name="Заголовок 2 2 4" xfId="1626"/>
    <cellStyle name="Заголовок 2 2 4 2" xfId="1627"/>
    <cellStyle name="Заголовок 2 2 4 3" xfId="1628"/>
    <cellStyle name="Заголовок 2 2 5" xfId="1629"/>
    <cellStyle name="Заголовок 2 2 5 2" xfId="1630"/>
    <cellStyle name="Заголовок 2 2 5 3" xfId="1631"/>
    <cellStyle name="Заголовок 2 3" xfId="1632"/>
    <cellStyle name="Заголовок 2 3 2" xfId="1633"/>
    <cellStyle name="Заголовок 2 3 3" xfId="1634"/>
    <cellStyle name="Заголовок 2 3 3 2" xfId="1635"/>
    <cellStyle name="Заголовок 2 3 3 3" xfId="1636"/>
    <cellStyle name="Заголовок 2 4" xfId="1637"/>
    <cellStyle name="Заголовок 2 4 2" xfId="1638"/>
    <cellStyle name="Заголовок 2 4 3" xfId="1639"/>
    <cellStyle name="Заголовок 2 4 4" xfId="1640"/>
    <cellStyle name="Заголовок 2 4 5" xfId="1641"/>
    <cellStyle name="Заголовок 2 4 6" xfId="1642"/>
    <cellStyle name="Заголовок 2 5 2" xfId="1643"/>
    <cellStyle name="Заголовок 2 5 3" xfId="1644"/>
    <cellStyle name="Заголовок 2 5 4" xfId="1645"/>
    <cellStyle name="Заголовок 3 2" xfId="1646"/>
    <cellStyle name="Заголовок 3 2 2" xfId="1647"/>
    <cellStyle name="Заголовок 3 2 2 2" xfId="1648"/>
    <cellStyle name="Заголовок 3 2 3" xfId="1649"/>
    <cellStyle name="Заголовок 3 2 4" xfId="1650"/>
    <cellStyle name="Заголовок 3 2 5" xfId="1651"/>
    <cellStyle name="Заголовок 3 3" xfId="1652"/>
    <cellStyle name="Заголовок 3 3 2" xfId="1653"/>
    <cellStyle name="Заголовок 3 4" xfId="1654"/>
    <cellStyle name="Заголовок 3 4 2" xfId="1655"/>
    <cellStyle name="Заголовок 3 4 3" xfId="1656"/>
    <cellStyle name="Заголовок 3 4 4" xfId="1657"/>
    <cellStyle name="Заголовок 3 5 2" xfId="1658"/>
    <cellStyle name="Заголовок 3 5 3" xfId="1659"/>
    <cellStyle name="Заголовок 3 5 4" xfId="1660"/>
    <cellStyle name="Заголовок 4 2" xfId="1661"/>
    <cellStyle name="Заголовок 4 2 2" xfId="1662"/>
    <cellStyle name="Заголовок 4 2 2 2" xfId="1663"/>
    <cellStyle name="Заголовок 4 2 3" xfId="1664"/>
    <cellStyle name="Заголовок 4 2 4" xfId="1665"/>
    <cellStyle name="Заголовок 4 2 5" xfId="1666"/>
    <cellStyle name="Заголовок 4 3" xfId="1667"/>
    <cellStyle name="Заголовок 4 3 2" xfId="1668"/>
    <cellStyle name="Заголовок 4 4" xfId="1669"/>
    <cellStyle name="Заголовок 4 4 2" xfId="1670"/>
    <cellStyle name="Заголовок 4 4 3" xfId="1671"/>
    <cellStyle name="Заголовок 4 4 4" xfId="1672"/>
    <cellStyle name="Заголовок 4 5 2" xfId="1673"/>
    <cellStyle name="Заголовок 4 5 3" xfId="1674"/>
    <cellStyle name="Заголовок 4 5 4" xfId="1675"/>
    <cellStyle name="Итог 2" xfId="1676"/>
    <cellStyle name="Итог 2 2" xfId="1677"/>
    <cellStyle name="Итог 2 2 2" xfId="1678"/>
    <cellStyle name="Итог 2 3" xfId="1679"/>
    <cellStyle name="Итог 2 4" xfId="1680"/>
    <cellStyle name="Итог 2 5" xfId="1681"/>
    <cellStyle name="Итог 3" xfId="1682"/>
    <cellStyle name="Итог 3 2" xfId="1683"/>
    <cellStyle name="Итог 4" xfId="1684"/>
    <cellStyle name="Итог 4 2" xfId="1685"/>
    <cellStyle name="Итог 4 3" xfId="1686"/>
    <cellStyle name="Итог 4 4" xfId="1687"/>
    <cellStyle name="Итог 5 2" xfId="1688"/>
    <cellStyle name="Итог 5 3" xfId="1689"/>
    <cellStyle name="Итог 5 4" xfId="1690"/>
    <cellStyle name="Контрольная ячейка 2" xfId="1691"/>
    <cellStyle name="Контрольная ячейка 2 2" xfId="1692"/>
    <cellStyle name="Контрольная ячейка 2 3" xfId="1693"/>
    <cellStyle name="Контрольная ячейка 2 4" xfId="1694"/>
    <cellStyle name="Контрольная ячейка 3" xfId="1695"/>
    <cellStyle name="Контрольная ячейка 3 2" xfId="1696"/>
    <cellStyle name="Контрольная ячейка 4" xfId="1697"/>
    <cellStyle name="Контрольная ячейка 4 2" xfId="1698"/>
    <cellStyle name="Контрольная ячейка 4 3" xfId="1699"/>
    <cellStyle name="Контрольная ячейка 4 4" xfId="1700"/>
    <cellStyle name="Контрольная ячейка 5 2" xfId="1701"/>
    <cellStyle name="Контрольная ячейка 5 3" xfId="1702"/>
    <cellStyle name="Контрольная ячейка 5 4" xfId="1703"/>
    <cellStyle name="Название 2" xfId="1704"/>
    <cellStyle name="Название 2 2" xfId="1705"/>
    <cellStyle name="Название 2 2 2" xfId="1706"/>
    <cellStyle name="Название 2 3" xfId="1707"/>
    <cellStyle name="Название 2 4" xfId="1708"/>
    <cellStyle name="Название 2 5" xfId="1709"/>
    <cellStyle name="Название 3" xfId="1710"/>
    <cellStyle name="Название 4" xfId="1711"/>
    <cellStyle name="Название 4 2" xfId="1712"/>
    <cellStyle name="Название 4 3" xfId="1713"/>
    <cellStyle name="Название 4 4" xfId="1714"/>
    <cellStyle name="Название 5 2" xfId="1715"/>
    <cellStyle name="Название 5 3" xfId="1716"/>
    <cellStyle name="Название 5 4" xfId="1717"/>
    <cellStyle name="Нейтральный 2" xfId="1718"/>
    <cellStyle name="Нейтральный 2 2" xfId="1719"/>
    <cellStyle name="Нейтральный 2 2 2" xfId="1720"/>
    <cellStyle name="Нейтральный 2 3" xfId="1721"/>
    <cellStyle name="Нейтральный 2 4" xfId="1722"/>
    <cellStyle name="Нейтральный 2 5" xfId="1723"/>
    <cellStyle name="Нейтральный 3" xfId="1724"/>
    <cellStyle name="Нейтральный 3 2" xfId="1725"/>
    <cellStyle name="Нейтральный 4" xfId="1726"/>
    <cellStyle name="Нейтральный 4 2" xfId="1727"/>
    <cellStyle name="Нейтральный 4 3" xfId="1728"/>
    <cellStyle name="Нейтральный 4 4" xfId="1729"/>
    <cellStyle name="Нейтральный 5 2" xfId="1730"/>
    <cellStyle name="Нейтральный 5 3" xfId="1731"/>
    <cellStyle name="Нейтральный 5 4" xfId="1732"/>
    <cellStyle name="Обычный" xfId="0" builtinId="0"/>
    <cellStyle name="Обычный 10" xfId="1733"/>
    <cellStyle name="Обычный 10 2" xfId="1734"/>
    <cellStyle name="Обычный 10 2 2" xfId="1735"/>
    <cellStyle name="Обычный 10 2 2 2" xfId="1736"/>
    <cellStyle name="Обычный 10 2 3" xfId="1737"/>
    <cellStyle name="Обычный 10 2 3 2" xfId="1738"/>
    <cellStyle name="Обычный 10 2 4" xfId="1739"/>
    <cellStyle name="Обычный 10 2 5" xfId="1740"/>
    <cellStyle name="Обычный 10 3" xfId="1741"/>
    <cellStyle name="Обычный 10 3 2" xfId="1742"/>
    <cellStyle name="Обычный 10 3 2 2" xfId="1743"/>
    <cellStyle name="Обычный 10 3 2 2 2" xfId="1744"/>
    <cellStyle name="Обычный 10 3 2 3" xfId="1745"/>
    <cellStyle name="Обычный 10 3 3" xfId="1746"/>
    <cellStyle name="Обычный 10 4" xfId="1747"/>
    <cellStyle name="Обычный 100" xfId="1748"/>
    <cellStyle name="Обычный 101" xfId="1749"/>
    <cellStyle name="Обычный 102" xfId="1750"/>
    <cellStyle name="Обычный 11" xfId="1751"/>
    <cellStyle name="Обычный 11 2" xfId="1752"/>
    <cellStyle name="Обычный 11 2 2" xfId="1753"/>
    <cellStyle name="Обычный 11 2 2 2" xfId="1754"/>
    <cellStyle name="Обычный 11 2 2 2 2" xfId="1755"/>
    <cellStyle name="Обычный 11 2 2 3" xfId="1756"/>
    <cellStyle name="Обычный 11 2 3" xfId="1757"/>
    <cellStyle name="Обычный 11 3" xfId="1758"/>
    <cellStyle name="Обычный 11 3 2" xfId="1759"/>
    <cellStyle name="Обычный 11 4" xfId="1760"/>
    <cellStyle name="Обычный 12" xfId="1761"/>
    <cellStyle name="Обычный 12 2" xfId="1762"/>
    <cellStyle name="Обычный 12 2 2" xfId="1763"/>
    <cellStyle name="Обычный 12 2 3" xfId="1764"/>
    <cellStyle name="Обычный 12 2 4" xfId="1765"/>
    <cellStyle name="Обычный 12 2 4 2" xfId="1766"/>
    <cellStyle name="Обычный 12 2 4 2 2" xfId="1767"/>
    <cellStyle name="Обычный 12 2 4 3" xfId="1768"/>
    <cellStyle name="Обычный 12 2 5" xfId="1769"/>
    <cellStyle name="Обычный 12 3" xfId="1770"/>
    <cellStyle name="Обычный 12 4" xfId="1771"/>
    <cellStyle name="Обычный 12 5" xfId="1772"/>
    <cellStyle name="Обычный 12_16" xfId="1773"/>
    <cellStyle name="Обычный 13" xfId="1774"/>
    <cellStyle name="Обычный 13 2" xfId="1775"/>
    <cellStyle name="Обычный 13 2 2" xfId="1776"/>
    <cellStyle name="Обычный 13 2 3" xfId="1777"/>
    <cellStyle name="Обычный 13 3" xfId="1778"/>
    <cellStyle name="Обычный 13 3 2" xfId="1779"/>
    <cellStyle name="Обычный 13 4" xfId="1780"/>
    <cellStyle name="Обычный 13 4 2" xfId="1781"/>
    <cellStyle name="Обычный 13 4 3" xfId="1782"/>
    <cellStyle name="Обычный 13 5" xfId="1783"/>
    <cellStyle name="Обычный 14" xfId="1784"/>
    <cellStyle name="Обычный 14 2" xfId="1785"/>
    <cellStyle name="Обычный 14 2 2" xfId="1786"/>
    <cellStyle name="Обычный 14 2 3" xfId="1787"/>
    <cellStyle name="Обычный 14 3" xfId="1788"/>
    <cellStyle name="Обычный 14 3 2" xfId="1789"/>
    <cellStyle name="Обычный 14 4" xfId="1790"/>
    <cellStyle name="Обычный 14 4 2" xfId="1791"/>
    <cellStyle name="Обычный 14 4 3" xfId="1792"/>
    <cellStyle name="Обычный 14 5" xfId="1793"/>
    <cellStyle name="Обычный 15" xfId="1794"/>
    <cellStyle name="Обычный 15 2" xfId="1795"/>
    <cellStyle name="Обычный 15 2 2" xfId="1796"/>
    <cellStyle name="Обычный 15 3" xfId="1797"/>
    <cellStyle name="Обычный 15 3 2" xfId="1798"/>
    <cellStyle name="Обычный 15 4" xfId="1799"/>
    <cellStyle name="Обычный 15 4 2" xfId="1800"/>
    <cellStyle name="Обычный 15 5" xfId="1801"/>
    <cellStyle name="Обычный 16" xfId="1802"/>
    <cellStyle name="Обычный 16 2" xfId="1803"/>
    <cellStyle name="Обычный 16 2 2" xfId="1804"/>
    <cellStyle name="Обычный 16 3" xfId="1805"/>
    <cellStyle name="Обычный 16 3 2" xfId="1806"/>
    <cellStyle name="Обычный 16 4" xfId="1807"/>
    <cellStyle name="Обычный 16 4 2" xfId="1808"/>
    <cellStyle name="Обычный 16 5" xfId="1809"/>
    <cellStyle name="Обычный 17" xfId="1810"/>
    <cellStyle name="Обычный 17 2" xfId="1811"/>
    <cellStyle name="Обычный 17 2 2" xfId="1812"/>
    <cellStyle name="Обычный 17 3" xfId="1813"/>
    <cellStyle name="Обычный 17 3 2" xfId="1814"/>
    <cellStyle name="Обычный 17 4" xfId="1815"/>
    <cellStyle name="Обычный 17 4 2" xfId="1816"/>
    <cellStyle name="Обычный 17 5" xfId="1817"/>
    <cellStyle name="Обычный 18" xfId="1818"/>
    <cellStyle name="Обычный 18 2" xfId="1819"/>
    <cellStyle name="Обычный 19" xfId="1820"/>
    <cellStyle name="Обычный 19 2" xfId="1821"/>
    <cellStyle name="Обычный 19 2 2" xfId="1822"/>
    <cellStyle name="Обычный 19 3" xfId="1823"/>
    <cellStyle name="Обычный 19 3 2" xfId="1824"/>
    <cellStyle name="Обычный 19 4" xfId="1825"/>
    <cellStyle name="Обычный 19 4 2" xfId="1826"/>
    <cellStyle name="Обычный 19 5" xfId="1827"/>
    <cellStyle name="Обычный 19 5 2" xfId="1828"/>
    <cellStyle name="Обычный 19 6" xfId="1829"/>
    <cellStyle name="Обычный 19 6 2" xfId="1830"/>
    <cellStyle name="Обычный 19 7" xfId="1831"/>
    <cellStyle name="Обычный 19 7 2" xfId="1832"/>
    <cellStyle name="Обычный 19 8" xfId="1833"/>
    <cellStyle name="Обычный 2" xfId="1834"/>
    <cellStyle name="Обычный 2 10" xfId="1835"/>
    <cellStyle name="Обычный 2 10 2" xfId="1836"/>
    <cellStyle name="Обычный 2 10 3" xfId="1837"/>
    <cellStyle name="Обычный 2 11" xfId="1838"/>
    <cellStyle name="Обычный 2 11 2" xfId="1839"/>
    <cellStyle name="Обычный 2 12" xfId="1840"/>
    <cellStyle name="Обычный 2 13" xfId="1841"/>
    <cellStyle name="Обычный 2 14" xfId="1842"/>
    <cellStyle name="Обычный 2 15" xfId="1843"/>
    <cellStyle name="Обычный 2 16" xfId="1844"/>
    <cellStyle name="Обычный 2 2" xfId="1845"/>
    <cellStyle name="Обычный 2 2 2" xfId="1846"/>
    <cellStyle name="Обычный 2 2 2 2" xfId="1847"/>
    <cellStyle name="Обычный 2 2 2 2 2" xfId="1848"/>
    <cellStyle name="Обычный 2 2 2 3" xfId="1849"/>
    <cellStyle name="Обычный 2 2 2 4" xfId="1850"/>
    <cellStyle name="Обычный 2 2 2 5" xfId="1851"/>
    <cellStyle name="Обычный 2 2 2 6" xfId="1852"/>
    <cellStyle name="Обычный 2 2 3" xfId="1853"/>
    <cellStyle name="Обычный 2 2 3 2" xfId="1854"/>
    <cellStyle name="Обычный 2 2 3 3" xfId="1855"/>
    <cellStyle name="Обычный 2 2 4" xfId="1856"/>
    <cellStyle name="Обычный 2 2 4 2" xfId="1857"/>
    <cellStyle name="Обычный 2 2 4 3" xfId="1858"/>
    <cellStyle name="Обычный 2 2 5" xfId="1859"/>
    <cellStyle name="Обычный 2 2 5 2" xfId="1860"/>
    <cellStyle name="Обычный 2 2 5 3" xfId="1861"/>
    <cellStyle name="Обычный 2 2 6" xfId="1862"/>
    <cellStyle name="Обычный 2 2 6 2" xfId="1863"/>
    <cellStyle name="Обычный 2 2 6 3" xfId="1864"/>
    <cellStyle name="Обычный 2 2 7" xfId="1865"/>
    <cellStyle name="Обычный 2 2_Режим Каменное на март_ 2011" xfId="1866"/>
    <cellStyle name="Обычный 2 3" xfId="1867"/>
    <cellStyle name="Обычный 2 3 2" xfId="1868"/>
    <cellStyle name="Обычный 2 3 2 2" xfId="1869"/>
    <cellStyle name="Обычный 2 3 2 2 2" xfId="1870"/>
    <cellStyle name="Обычный 2 3 2 3" xfId="1871"/>
    <cellStyle name="Обычный 2 3 2 4" xfId="1872"/>
    <cellStyle name="Обычный 2 3 3" xfId="1873"/>
    <cellStyle name="Обычный 2 3 3 2" xfId="1874"/>
    <cellStyle name="Обычный 2 3 3 3" xfId="1875"/>
    <cellStyle name="Обычный 2 3 4" xfId="1876"/>
    <cellStyle name="Обычный 2 3 5" xfId="1877"/>
    <cellStyle name="Обычный 2 4" xfId="1878"/>
    <cellStyle name="Обычный 2 4 2" xfId="1879"/>
    <cellStyle name="Обычный 2 4 3" xfId="1880"/>
    <cellStyle name="Обычный 2 4 4" xfId="1881"/>
    <cellStyle name="Обычный 2 5" xfId="1882"/>
    <cellStyle name="Обычный 2 5 2" xfId="1883"/>
    <cellStyle name="Обычный 2 5 2 2" xfId="1884"/>
    <cellStyle name="Обычный 2 5 2 3" xfId="1885"/>
    <cellStyle name="Обычный 2 5 3" xfId="1886"/>
    <cellStyle name="Обычный 2 5 4" xfId="1887"/>
    <cellStyle name="Обычный 2 5 5" xfId="1888"/>
    <cellStyle name="Обычный 2 6" xfId="1889"/>
    <cellStyle name="Обычный 2 6 2" xfId="1890"/>
    <cellStyle name="Обычный 2 6 2 2" xfId="1891"/>
    <cellStyle name="Обычный 2 6 2 3" xfId="1892"/>
    <cellStyle name="Обычный 2 6 3" xfId="1893"/>
    <cellStyle name="Обычный 2 6 4" xfId="1894"/>
    <cellStyle name="Обычный 2 6 5" xfId="1895"/>
    <cellStyle name="Обычный 2 6 6" xfId="1896"/>
    <cellStyle name="Обычный 2 7" xfId="1897"/>
    <cellStyle name="Обычный 2 7 2" xfId="1898"/>
    <cellStyle name="Обычный 2 7 2 2" xfId="1899"/>
    <cellStyle name="Обычный 2 7 3" xfId="1900"/>
    <cellStyle name="Обычный 2 7 4" xfId="1901"/>
    <cellStyle name="Обычный 2 7 5" xfId="1902"/>
    <cellStyle name="Обычный 2 7 6" xfId="1903"/>
    <cellStyle name="Обычный 2 8" xfId="1904"/>
    <cellStyle name="Обычный 2 8 2" xfId="1905"/>
    <cellStyle name="Обычный 2 8 2 2" xfId="1906"/>
    <cellStyle name="Обычный 2 8 3" xfId="1907"/>
    <cellStyle name="Обычный 2 8 4" xfId="1908"/>
    <cellStyle name="Обычный 2 9" xfId="1909"/>
    <cellStyle name="Обычный 2 9 2" xfId="1910"/>
    <cellStyle name="Обычный 2 9 2 2" xfId="1911"/>
    <cellStyle name="Обычный 2 9 3" xfId="1912"/>
    <cellStyle name="Обычный 2 9 4" xfId="1913"/>
    <cellStyle name="Обычный 2_Г_2013_01_на_утв" xfId="1914"/>
    <cellStyle name="Обычный 20" xfId="1915"/>
    <cellStyle name="Обычный 20 2" xfId="1916"/>
    <cellStyle name="Обычный 20 2 2" xfId="1917"/>
    <cellStyle name="Обычный 20 3" xfId="1918"/>
    <cellStyle name="Обычный 20 3 2" xfId="1919"/>
    <cellStyle name="Обычный 20 3 2 2" xfId="1920"/>
    <cellStyle name="Обычный 20 3 3" xfId="1921"/>
    <cellStyle name="Обычный 20 4" xfId="1922"/>
    <cellStyle name="Обычный 20 4 2" xfId="1923"/>
    <cellStyle name="Обычный 20 5" xfId="1924"/>
    <cellStyle name="Обычный 21" xfId="1925"/>
    <cellStyle name="Обычный 21 2" xfId="1926"/>
    <cellStyle name="Обычный 21 2 2" xfId="1927"/>
    <cellStyle name="Обычный 21 2 2 2" xfId="1928"/>
    <cellStyle name="Обычный 21 2 3" xfId="1929"/>
    <cellStyle name="Обычный 21 3" xfId="1930"/>
    <cellStyle name="Обычный 22" xfId="1931"/>
    <cellStyle name="Обычный 22 2" xfId="1932"/>
    <cellStyle name="Обычный 22 2 2" xfId="1933"/>
    <cellStyle name="Обычный 22 3" xfId="1934"/>
    <cellStyle name="Обычный 22 3 2" xfId="1935"/>
    <cellStyle name="Обычный 22 4" xfId="1936"/>
    <cellStyle name="Обычный 22 4 2" xfId="1937"/>
    <cellStyle name="Обычный 22 5" xfId="1938"/>
    <cellStyle name="Обычный 22 5 2" xfId="1939"/>
    <cellStyle name="Обычный 22 6" xfId="1940"/>
    <cellStyle name="Обычный 22 6 2" xfId="1941"/>
    <cellStyle name="Обычный 22 7" xfId="1942"/>
    <cellStyle name="Обычный 23" xfId="1943"/>
    <cellStyle name="Обычный 23 2" xfId="1944"/>
    <cellStyle name="Обычный 24" xfId="1945"/>
    <cellStyle name="Обычный 24 2" xfId="1946"/>
    <cellStyle name="Обычный 24 2 2" xfId="1947"/>
    <cellStyle name="Обычный 24 2 2 2" xfId="1948"/>
    <cellStyle name="Обычный 24 2 3" xfId="1949"/>
    <cellStyle name="Обычный 24 3" xfId="1950"/>
    <cellStyle name="Обычный 25" xfId="1951"/>
    <cellStyle name="Обычный 25 2" xfId="1952"/>
    <cellStyle name="Обычный 25 2 2" xfId="1953"/>
    <cellStyle name="Обычный 26" xfId="1954"/>
    <cellStyle name="Обычный 26 2" xfId="1955"/>
    <cellStyle name="Обычный 27" xfId="1956"/>
    <cellStyle name="Обычный 27 2" xfId="1957"/>
    <cellStyle name="Обычный 27 2 2" xfId="1958"/>
    <cellStyle name="Обычный 27 2 2 2" xfId="1959"/>
    <cellStyle name="Обычный 27 2 3" xfId="1960"/>
    <cellStyle name="Обычный 27 3" xfId="1961"/>
    <cellStyle name="Обычный 28" xfId="1962"/>
    <cellStyle name="Обычный 28 2" xfId="1963"/>
    <cellStyle name="Обычный 29" xfId="1964"/>
    <cellStyle name="Обычный 29 2" xfId="1965"/>
    <cellStyle name="Обычный 3" xfId="1966"/>
    <cellStyle name="Обычный 3 10" xfId="1967"/>
    <cellStyle name="Обычный 3 10 2" xfId="1968"/>
    <cellStyle name="Обычный 3 10 2 2" xfId="1969"/>
    <cellStyle name="Обычный 3 10 3" xfId="1970"/>
    <cellStyle name="Обычный 3 11" xfId="1971"/>
    <cellStyle name="Обычный 3 11 2" xfId="1972"/>
    <cellStyle name="Обычный 3 11 3" xfId="1973"/>
    <cellStyle name="Обычный 3 12" xfId="1974"/>
    <cellStyle name="Обычный 3 13" xfId="1975"/>
    <cellStyle name="Обычный 3 14" xfId="1976"/>
    <cellStyle name="Обычный 3 15" xfId="1977"/>
    <cellStyle name="Обычный 3 16" xfId="1978"/>
    <cellStyle name="Обычный 3 17" xfId="1979"/>
    <cellStyle name="Обычный 3 2" xfId="1980"/>
    <cellStyle name="Обычный 3 2 2" xfId="1981"/>
    <cellStyle name="Обычный 3 2 2 2" xfId="1982"/>
    <cellStyle name="Обычный 3 2 2 3" xfId="1983"/>
    <cellStyle name="Обычный 3 2 2 4" xfId="1984"/>
    <cellStyle name="Обычный 3 2 3" xfId="1985"/>
    <cellStyle name="Обычный 3 2 3 2" xfId="1986"/>
    <cellStyle name="Обычный 3 2 3 3" xfId="1987"/>
    <cellStyle name="Обычный 3 2 3 4" xfId="1988"/>
    <cellStyle name="Обычный 3 2 4" xfId="1989"/>
    <cellStyle name="Обычный 3 2 4 2" xfId="1990"/>
    <cellStyle name="Обычный 3 2 5" xfId="1991"/>
    <cellStyle name="Обычный 3 2 6" xfId="1992"/>
    <cellStyle name="Обычный 3 2 7" xfId="1993"/>
    <cellStyle name="Обычный 3 3" xfId="1994"/>
    <cellStyle name="Обычный 3 3 2" xfId="1995"/>
    <cellStyle name="Обычный 3 3 2 2" xfId="1996"/>
    <cellStyle name="Обычный 3 3 3" xfId="1997"/>
    <cellStyle name="Обычный 3 3 4" xfId="1998"/>
    <cellStyle name="Обычный 3 3 5" xfId="1999"/>
    <cellStyle name="Обычный 3 3 6" xfId="2000"/>
    <cellStyle name="Обычный 3 4" xfId="2001"/>
    <cellStyle name="Обычный 3 4 2" xfId="2002"/>
    <cellStyle name="Обычный 3 4 2 2" xfId="2003"/>
    <cellStyle name="Обычный 3 4 2 2 2" xfId="2004"/>
    <cellStyle name="Обычный 3 4 2 3" xfId="2005"/>
    <cellStyle name="Обычный 3 4 3" xfId="2006"/>
    <cellStyle name="Обычный 3 4 3 2" xfId="2007"/>
    <cellStyle name="Обычный 3 4 3 2 2" xfId="2008"/>
    <cellStyle name="Обычный 3 4 3 2 2 2" xfId="2009"/>
    <cellStyle name="Обычный 3 4 3 2 2 2 2" xfId="2010"/>
    <cellStyle name="Обычный 3 4 3 2 2 3" xfId="2011"/>
    <cellStyle name="Обычный 3 4 3 2 3" xfId="2012"/>
    <cellStyle name="Обычный 3 4 3 2 3 2" xfId="2013"/>
    <cellStyle name="Обычный 3 4 3 2 3 2 2" xfId="2014"/>
    <cellStyle name="Обычный 3 4 3 2 3 2 2 2" xfId="2015"/>
    <cellStyle name="Обычный 3 4 3 2 3 2 3" xfId="2016"/>
    <cellStyle name="Обычный 3 4 3 2 3 3" xfId="2017"/>
    <cellStyle name="Обычный 3 4 3 2 3 3 2" xfId="2018"/>
    <cellStyle name="Обычный 3 4 3 2 3 4" xfId="2019"/>
    <cellStyle name="Обычный 3 4 3 2 3_16" xfId="2020"/>
    <cellStyle name="Обычный 3 4 3 2 4" xfId="2021"/>
    <cellStyle name="Обычный 3 4 3 2 4 2" xfId="2022"/>
    <cellStyle name="Обычный 3 4 3 2 4 2 2" xfId="2023"/>
    <cellStyle name="Обычный 3 4 3 2 4 3" xfId="2024"/>
    <cellStyle name="Обычный 3 4 3 2 4 3 2" xfId="2025"/>
    <cellStyle name="Обычный 3 4 3 2 4 4" xfId="2026"/>
    <cellStyle name="Обычный 3 4 3 2 4 4 2" xfId="2027"/>
    <cellStyle name="Обычный 3 4 3 2 4 5" xfId="2028"/>
    <cellStyle name="Обычный 3 4 3 2 5" xfId="2029"/>
    <cellStyle name="Обычный 3 4 3 2 5 2" xfId="2030"/>
    <cellStyle name="Обычный 3 4 3 2 5 2 2" xfId="2031"/>
    <cellStyle name="Обычный 3 4 3 2 5 3" xfId="2032"/>
    <cellStyle name="Обычный 3 4 3 2 5 3 2" xfId="2033"/>
    <cellStyle name="Обычный 3 4 3 2 5 4" xfId="2034"/>
    <cellStyle name="Обычный 3 4 3 2 5 4 2" xfId="2035"/>
    <cellStyle name="Обычный 3 4 3 2 5 5" xfId="2036"/>
    <cellStyle name="Обычный 3 4 3 2 6" xfId="2037"/>
    <cellStyle name="Обычный 3 4 3 2 6 2" xfId="2038"/>
    <cellStyle name="Обычный 3 4 3 2 6 2 2" xfId="2039"/>
    <cellStyle name="Обычный 3 4 3 2 6 3" xfId="2040"/>
    <cellStyle name="Обычный 3 4 3 2 6 3 2" xfId="2041"/>
    <cellStyle name="Обычный 3 4 3 2 6 4" xfId="2042"/>
    <cellStyle name="Обычный 3 4 3 2 6 4 2" xfId="2043"/>
    <cellStyle name="Обычный 3 4 3 2 6 5" xfId="2044"/>
    <cellStyle name="Обычный 3 4 3 2 7" xfId="2045"/>
    <cellStyle name="Обычный 3 4 3 2 7 2" xfId="2046"/>
    <cellStyle name="Обычный 3 4 3 2 7 2 2" xfId="2047"/>
    <cellStyle name="Обычный 3 4 3 2 7 3" xfId="2048"/>
    <cellStyle name="Обычный 3 4 3 2 7 3 2" xfId="2049"/>
    <cellStyle name="Обычный 3 4 3 2 7 4" xfId="2050"/>
    <cellStyle name="Обычный 3 4 3 2 7 4 2" xfId="2051"/>
    <cellStyle name="Обычный 3 4 3 2 7 5" xfId="2052"/>
    <cellStyle name="Обычный 3 4 3 2 8" xfId="2053"/>
    <cellStyle name="Обычный 3 4 3 2 8 2" xfId="2054"/>
    <cellStyle name="Обычный 3 4 3 2 8 2 2" xfId="2055"/>
    <cellStyle name="Обычный 3 4 3 2 8 3" xfId="2056"/>
    <cellStyle name="Обычный 3 4 3 2 8 3 2" xfId="2057"/>
    <cellStyle name="Обычный 3 4 3 2 8 4" xfId="2058"/>
    <cellStyle name="Обычный 3 4 3 2 8 4 2" xfId="2059"/>
    <cellStyle name="Обычный 3 4 3 2 8 5" xfId="2060"/>
    <cellStyle name="Обычный 3 4 3 2 9" xfId="2061"/>
    <cellStyle name="Обычный 3 4 3 2_16" xfId="2062"/>
    <cellStyle name="Обычный 3 4 3 3" xfId="2063"/>
    <cellStyle name="Обычный 3 4 3 3 2" xfId="2064"/>
    <cellStyle name="Обычный 3 4 3 3 2 2" xfId="2065"/>
    <cellStyle name="Обычный 3 4 3 3 3" xfId="2066"/>
    <cellStyle name="Обычный 3 4 3 4" xfId="2067"/>
    <cellStyle name="Обычный 3 4 3 5" xfId="2068"/>
    <cellStyle name="Обычный 3 4 3_16" xfId="2069"/>
    <cellStyle name="Обычный 3 4 4" xfId="2070"/>
    <cellStyle name="Обычный 3 4_16" xfId="2071"/>
    <cellStyle name="Обычный 3 5" xfId="2072"/>
    <cellStyle name="Обычный 3 5 2" xfId="2073"/>
    <cellStyle name="Обычный 3 5 3" xfId="2074"/>
    <cellStyle name="Обычный 3 6" xfId="2075"/>
    <cellStyle name="Обычный 3 6 2" xfId="2076"/>
    <cellStyle name="Обычный 3 6 2 2" xfId="2077"/>
    <cellStyle name="Обычный 3 6 3" xfId="2078"/>
    <cellStyle name="Обычный 3 6 4" xfId="2079"/>
    <cellStyle name="Обычный 3 7" xfId="2080"/>
    <cellStyle name="Обычный 3 7 2" xfId="2081"/>
    <cellStyle name="Обычный 3 7 2 2" xfId="2082"/>
    <cellStyle name="Обычный 3 7 3" xfId="2083"/>
    <cellStyle name="Обычный 3 8" xfId="2084"/>
    <cellStyle name="Обычный 3 8 2" xfId="2085"/>
    <cellStyle name="Обычный 3 8 2 2" xfId="2086"/>
    <cellStyle name="Обычный 3 8 3" xfId="2087"/>
    <cellStyle name="Обычный 3 9" xfId="2088"/>
    <cellStyle name="Обычный 3 9 2" xfId="2089"/>
    <cellStyle name="Обычный 3 9 2 2" xfId="2090"/>
    <cellStyle name="Обычный 3 9 3" xfId="2091"/>
    <cellStyle name="Обычный 3_16" xfId="2092"/>
    <cellStyle name="Обычный 30" xfId="2093"/>
    <cellStyle name="Обычный 30 2" xfId="2094"/>
    <cellStyle name="Обычный 30 2 2" xfId="2095"/>
    <cellStyle name="Обычный 30 2 2 2" xfId="2096"/>
    <cellStyle name="Обычный 30 2 3" xfId="2097"/>
    <cellStyle name="Обычный 30 3" xfId="2098"/>
    <cellStyle name="Обычный 31" xfId="2099"/>
    <cellStyle name="Обычный 31 2" xfId="2100"/>
    <cellStyle name="Обычный 32" xfId="2101"/>
    <cellStyle name="Обычный 32 2" xfId="2102"/>
    <cellStyle name="Обычный 33" xfId="2103"/>
    <cellStyle name="Обычный 33 2" xfId="2104"/>
    <cellStyle name="Обычный 33 2 2" xfId="2105"/>
    <cellStyle name="Обычный 33 2 2 2" xfId="2106"/>
    <cellStyle name="Обычный 33 2 3" xfId="2107"/>
    <cellStyle name="Обычный 33 3" xfId="2108"/>
    <cellStyle name="Обычный 33 3 2" xfId="2109"/>
    <cellStyle name="Обычный 33 4" xfId="2110"/>
    <cellStyle name="Обычный 34" xfId="2111"/>
    <cellStyle name="Обычный 34 2" xfId="2112"/>
    <cellStyle name="Обычный 34 2 2" xfId="2113"/>
    <cellStyle name="Обычный 34 2 2 2" xfId="2114"/>
    <cellStyle name="Обычный 34 2 3" xfId="2115"/>
    <cellStyle name="Обычный 34 3" xfId="2116"/>
    <cellStyle name="Обычный 34 3 2" xfId="2117"/>
    <cellStyle name="Обычный 34 4" xfId="2118"/>
    <cellStyle name="Обычный 35" xfId="2119"/>
    <cellStyle name="Обычный 35 2" xfId="2120"/>
    <cellStyle name="Обычный 35 2 2" xfId="2121"/>
    <cellStyle name="Обычный 35 2 2 2" xfId="2122"/>
    <cellStyle name="Обычный 35 2 3" xfId="2123"/>
    <cellStyle name="Обычный 35 3" xfId="2124"/>
    <cellStyle name="Обычный 36" xfId="2125"/>
    <cellStyle name="Обычный 36 2" xfId="2126"/>
    <cellStyle name="Обычный 36 2 2" xfId="2127"/>
    <cellStyle name="Обычный 36 3" xfId="2128"/>
    <cellStyle name="Обычный 37" xfId="2129"/>
    <cellStyle name="Обычный 37 2" xfId="2130"/>
    <cellStyle name="Обычный 37 2 2" xfId="2131"/>
    <cellStyle name="Обычный 37 3" xfId="2132"/>
    <cellStyle name="Обычный 38" xfId="2133"/>
    <cellStyle name="Обычный 38 2" xfId="2134"/>
    <cellStyle name="Обычный 38 2 2" xfId="2135"/>
    <cellStyle name="Обычный 38 3" xfId="2136"/>
    <cellStyle name="Обычный 39" xfId="2137"/>
    <cellStyle name="Обычный 39 2" xfId="2138"/>
    <cellStyle name="Обычный 39 2 2" xfId="2139"/>
    <cellStyle name="Обычный 39 3" xfId="2140"/>
    <cellStyle name="Обычный 4" xfId="2141"/>
    <cellStyle name="Обычный 4 10" xfId="2142"/>
    <cellStyle name="Обычный 4 10 2" xfId="2143"/>
    <cellStyle name="Обычный 4 10 3" xfId="2144"/>
    <cellStyle name="Обычный 4 11" xfId="2145"/>
    <cellStyle name="Обычный 4 12" xfId="2146"/>
    <cellStyle name="Обычный 4 13" xfId="2147"/>
    <cellStyle name="Обычный 4 14" xfId="2148"/>
    <cellStyle name="Обычный 4 15" xfId="2149"/>
    <cellStyle name="Обычный 4 2" xfId="2150"/>
    <cellStyle name="Обычный 4 2 2" xfId="2151"/>
    <cellStyle name="Обычный 4 2 3" xfId="2152"/>
    <cellStyle name="Обычный 4 2 3 2" xfId="2153"/>
    <cellStyle name="Обычный 4 2 4" xfId="2154"/>
    <cellStyle name="Обычный 4 2 5" xfId="2155"/>
    <cellStyle name="Обычный 4 2 6" xfId="2156"/>
    <cellStyle name="Обычный 4 2 7" xfId="2157"/>
    <cellStyle name="Обычный 4 3" xfId="2158"/>
    <cellStyle name="Обычный 4 3 2" xfId="2159"/>
    <cellStyle name="Обычный 4 3 3" xfId="2160"/>
    <cellStyle name="Обычный 4 4" xfId="2161"/>
    <cellStyle name="Обычный 4 4 2" xfId="2162"/>
    <cellStyle name="Обычный 4 4 3" xfId="2163"/>
    <cellStyle name="Обычный 4 5" xfId="2164"/>
    <cellStyle name="Обычный 4 5 2" xfId="2165"/>
    <cellStyle name="Обычный 4 5 3" xfId="2166"/>
    <cellStyle name="Обычный 4 6" xfId="2167"/>
    <cellStyle name="Обычный 4 6 2" xfId="2168"/>
    <cellStyle name="Обычный 4 6 3" xfId="2169"/>
    <cellStyle name="Обычный 4 7" xfId="2170"/>
    <cellStyle name="Обычный 4 7 2" xfId="2171"/>
    <cellStyle name="Обычный 4 7 3" xfId="2172"/>
    <cellStyle name="Обычный 4 8" xfId="2173"/>
    <cellStyle name="Обычный 4 8 2" xfId="2174"/>
    <cellStyle name="Обычный 4 8 3" xfId="2175"/>
    <cellStyle name="Обычный 4 9" xfId="2176"/>
    <cellStyle name="Обычный 4 9 2" xfId="2177"/>
    <cellStyle name="Обычный 4 9 3" xfId="2178"/>
    <cellStyle name="Обычный 4 9 4" xfId="2179"/>
    <cellStyle name="Обычный 4 9 5" xfId="2180"/>
    <cellStyle name="Обычный 40" xfId="2181"/>
    <cellStyle name="Обычный 40 2" xfId="2182"/>
    <cellStyle name="Обычный 40 2 2" xfId="2183"/>
    <cellStyle name="Обычный 40 3" xfId="2184"/>
    <cellStyle name="Обычный 41" xfId="2185"/>
    <cellStyle name="Обычный 41 2" xfId="2186"/>
    <cellStyle name="Обычный 41 2 2" xfId="2187"/>
    <cellStyle name="Обычный 41 3" xfId="2188"/>
    <cellStyle name="Обычный 42" xfId="2189"/>
    <cellStyle name="Обычный 42 2" xfId="2190"/>
    <cellStyle name="Обычный 43" xfId="2191"/>
    <cellStyle name="Обычный 43 2" xfId="2192"/>
    <cellStyle name="Обычный 43 2 2" xfId="2193"/>
    <cellStyle name="Обычный 43 3" xfId="2194"/>
    <cellStyle name="Обычный 44" xfId="2195"/>
    <cellStyle name="Обычный 44 2" xfId="2196"/>
    <cellStyle name="Обычный 44 2 2" xfId="2197"/>
    <cellStyle name="Обычный 44 3" xfId="2198"/>
    <cellStyle name="Обычный 45" xfId="2199"/>
    <cellStyle name="Обычный 45 2" xfId="2200"/>
    <cellStyle name="Обычный 46" xfId="2201"/>
    <cellStyle name="Обычный 46 2" xfId="2202"/>
    <cellStyle name="Обычный 47" xfId="2203"/>
    <cellStyle name="Обычный 47 2" xfId="2204"/>
    <cellStyle name="Обычный 48" xfId="2205"/>
    <cellStyle name="Обычный 48 2" xfId="2206"/>
    <cellStyle name="Обычный 49" xfId="2207"/>
    <cellStyle name="Обычный 49 2" xfId="2208"/>
    <cellStyle name="Обычный 5" xfId="2209"/>
    <cellStyle name="Обычный 5 10" xfId="2210"/>
    <cellStyle name="Обычный 5 11" xfId="2211"/>
    <cellStyle name="Обычный 5 12" xfId="2212"/>
    <cellStyle name="Обычный 5 13" xfId="2213"/>
    <cellStyle name="Обычный 5 14" xfId="2214"/>
    <cellStyle name="Обычный 5 15" xfId="2215"/>
    <cellStyle name="Обычный 5 16" xfId="2216"/>
    <cellStyle name="Обычный 5 17" xfId="2217"/>
    <cellStyle name="Обычный 5 18" xfId="2218"/>
    <cellStyle name="Обычный 5 19" xfId="2219"/>
    <cellStyle name="Обычный 5 2" xfId="2220"/>
    <cellStyle name="Обычный 5 2 2" xfId="2221"/>
    <cellStyle name="Обычный 5 2 3" xfId="2222"/>
    <cellStyle name="Обычный 5 2 4" xfId="2223"/>
    <cellStyle name="Обычный 5 2 5" xfId="2224"/>
    <cellStyle name="Обычный 5 2 6" xfId="2225"/>
    <cellStyle name="Обычный 5 2 7" xfId="2226"/>
    <cellStyle name="Обычный 5 20" xfId="2227"/>
    <cellStyle name="Обычный 5 21" xfId="2228"/>
    <cellStyle name="Обычный 5 22" xfId="2229"/>
    <cellStyle name="Обычный 5 23" xfId="2230"/>
    <cellStyle name="Обычный 5 24" xfId="2231"/>
    <cellStyle name="Обычный 5 25" xfId="2232"/>
    <cellStyle name="Обычный 5 26" xfId="2233"/>
    <cellStyle name="Обычный 5 27" xfId="2234"/>
    <cellStyle name="Обычный 5 28" xfId="2235"/>
    <cellStyle name="Обычный 5 29" xfId="2236"/>
    <cellStyle name="Обычный 5 3" xfId="2237"/>
    <cellStyle name="Обычный 5 3 11 2 2 2" xfId="2238"/>
    <cellStyle name="Обычный 5 3 11 2 2 2 4" xfId="2239"/>
    <cellStyle name="Обычный 5 3 2" xfId="2240"/>
    <cellStyle name="Обычный 5 3 2 2" xfId="2241"/>
    <cellStyle name="Обычный 5 3 3" xfId="2242"/>
    <cellStyle name="Обычный 5 3 4" xfId="2243"/>
    <cellStyle name="Обычный 5 3 5" xfId="2244"/>
    <cellStyle name="Обычный 5 30" xfId="2245"/>
    <cellStyle name="Обычный 5 31" xfId="2246"/>
    <cellStyle name="Обычный 5 32" xfId="2247"/>
    <cellStyle name="Обычный 5 4" xfId="2248"/>
    <cellStyle name="Обычный 5 4 2" xfId="2249"/>
    <cellStyle name="Обычный 5 4 3" xfId="2250"/>
    <cellStyle name="Обычный 5 4 4" xfId="2251"/>
    <cellStyle name="Обычный 5 5" xfId="2252"/>
    <cellStyle name="Обычный 5 6" xfId="2253"/>
    <cellStyle name="Обычный 5 6 2" xfId="2254"/>
    <cellStyle name="Обычный 5 6 3" xfId="2255"/>
    <cellStyle name="Обычный 5 7" xfId="2256"/>
    <cellStyle name="Обычный 5 8" xfId="2257"/>
    <cellStyle name="Обычный 5 9" xfId="2258"/>
    <cellStyle name="Обычный 50" xfId="2259"/>
    <cellStyle name="Обычный 50 2" xfId="2260"/>
    <cellStyle name="Обычный 51" xfId="2261"/>
    <cellStyle name="Обычный 51 2" xfId="2262"/>
    <cellStyle name="Обычный 51 2 2" xfId="2263"/>
    <cellStyle name="Обычный 51 3" xfId="2264"/>
    <cellStyle name="Обычный 51 4" xfId="2265"/>
    <cellStyle name="Обычный 52" xfId="2266"/>
    <cellStyle name="Обычный 52 2" xfId="2267"/>
    <cellStyle name="Обычный 53" xfId="2268"/>
    <cellStyle name="Обычный 53 2" xfId="2269"/>
    <cellStyle name="Обычный 54" xfId="2270"/>
    <cellStyle name="Обычный 54 2" xfId="2271"/>
    <cellStyle name="Обычный 55" xfId="2272"/>
    <cellStyle name="Обычный 55 2" xfId="2273"/>
    <cellStyle name="Обычный 55 3" xfId="2274"/>
    <cellStyle name="Обычный 56" xfId="2275"/>
    <cellStyle name="Обычный 56 2" xfId="2276"/>
    <cellStyle name="Обычный 57" xfId="2277"/>
    <cellStyle name="Обычный 57 2" xfId="2278"/>
    <cellStyle name="Обычный 58" xfId="2279"/>
    <cellStyle name="Обычный 58 2" xfId="2280"/>
    <cellStyle name="Обычный 59" xfId="2281"/>
    <cellStyle name="Обычный 59 2" xfId="2282"/>
    <cellStyle name="Обычный 6" xfId="2283"/>
    <cellStyle name="Обычный 6 10" xfId="2284"/>
    <cellStyle name="Обычный 6 10 2" xfId="2285"/>
    <cellStyle name="Обычный 6 11" xfId="2286"/>
    <cellStyle name="Обычный 6 12" xfId="2287"/>
    <cellStyle name="Обычный 6 2" xfId="2288"/>
    <cellStyle name="Обычный 6 2 2" xfId="2289"/>
    <cellStyle name="Обычный 6 2 3" xfId="2290"/>
    <cellStyle name="Обычный 6 2 4" xfId="2291"/>
    <cellStyle name="Обычный 6 3" xfId="2292"/>
    <cellStyle name="Обычный 6 3 2" xfId="2293"/>
    <cellStyle name="Обычный 6 3 3" xfId="2294"/>
    <cellStyle name="Обычный 6 3 4" xfId="2295"/>
    <cellStyle name="Обычный 6 4" xfId="2296"/>
    <cellStyle name="Обычный 6 4 2" xfId="2297"/>
    <cellStyle name="Обычный 6 4 3" xfId="2298"/>
    <cellStyle name="Обычный 6 5" xfId="2299"/>
    <cellStyle name="Обычный 6 5 2" xfId="2300"/>
    <cellStyle name="Обычный 6 5 3" xfId="2301"/>
    <cellStyle name="Обычный 6 6" xfId="2302"/>
    <cellStyle name="Обычный 6 6 2" xfId="2303"/>
    <cellStyle name="Обычный 6 6 3" xfId="2304"/>
    <cellStyle name="Обычный 6 7" xfId="2305"/>
    <cellStyle name="Обычный 6 7 2" xfId="2306"/>
    <cellStyle name="Обычный 6 7 3" xfId="2307"/>
    <cellStyle name="Обычный 6 8" xfId="2308"/>
    <cellStyle name="Обычный 6 9" xfId="2309"/>
    <cellStyle name="Обычный 6 9 2" xfId="2310"/>
    <cellStyle name="Обычный 60" xfId="2311"/>
    <cellStyle name="Обычный 60 2" xfId="2312"/>
    <cellStyle name="Обычный 61" xfId="2313"/>
    <cellStyle name="Обычный 61 2" xfId="2314"/>
    <cellStyle name="Обычный 61 3" xfId="2315"/>
    <cellStyle name="Обычный 62" xfId="2316"/>
    <cellStyle name="Обычный 62 2" xfId="2317"/>
    <cellStyle name="Обычный 63" xfId="2318"/>
    <cellStyle name="Обычный 64" xfId="2319"/>
    <cellStyle name="Обычный 64 2" xfId="2320"/>
    <cellStyle name="Обычный 65" xfId="2321"/>
    <cellStyle name="Обычный 65 2" xfId="2322"/>
    <cellStyle name="Обычный 66" xfId="2323"/>
    <cellStyle name="Обычный 66 2" xfId="2324"/>
    <cellStyle name="Обычный 67" xfId="2325"/>
    <cellStyle name="Обычный 67 2" xfId="2326"/>
    <cellStyle name="Обычный 67 2 2" xfId="2327"/>
    <cellStyle name="Обычный 67 3" xfId="2328"/>
    <cellStyle name="Обычный 68" xfId="2329"/>
    <cellStyle name="Обычный 69" xfId="2330"/>
    <cellStyle name="Обычный 7" xfId="2331"/>
    <cellStyle name="Обычный 7 2" xfId="2332"/>
    <cellStyle name="Обычный 7 2 2" xfId="2333"/>
    <cellStyle name="Обычный 7 2 2 2" xfId="2334"/>
    <cellStyle name="Обычный 7 2 3" xfId="2335"/>
    <cellStyle name="Обычный 7 2 4" xfId="2336"/>
    <cellStyle name="Обычный 7 3" xfId="2337"/>
    <cellStyle name="Обычный 7 3 2" xfId="2338"/>
    <cellStyle name="Обычный 7 3 3" xfId="2339"/>
    <cellStyle name="Обычный 7 3 4" xfId="2340"/>
    <cellStyle name="Обычный 7 4" xfId="2341"/>
    <cellStyle name="Обычный 7 4 2" xfId="2342"/>
    <cellStyle name="Обычный 7 4 3" xfId="2343"/>
    <cellStyle name="Обычный 7 4 4" xfId="2344"/>
    <cellStyle name="Обычный 7 5" xfId="2345"/>
    <cellStyle name="Обычный 7 5 2" xfId="2346"/>
    <cellStyle name="Обычный 7 5 3" xfId="2347"/>
    <cellStyle name="Обычный 7 5 4" xfId="2348"/>
    <cellStyle name="Обычный 7 6" xfId="2349"/>
    <cellStyle name="Обычный 7 6 2" xfId="2350"/>
    <cellStyle name="Обычный 7 7" xfId="2351"/>
    <cellStyle name="Обычный 7 8" xfId="2352"/>
    <cellStyle name="Обычный 70" xfId="2353"/>
    <cellStyle name="Обычный 71" xfId="2354"/>
    <cellStyle name="Обычный 72" xfId="2355"/>
    <cellStyle name="Обычный 73" xfId="2356"/>
    <cellStyle name="Обычный 74" xfId="2357"/>
    <cellStyle name="Обычный 75" xfId="2358"/>
    <cellStyle name="Обычный 76" xfId="2359"/>
    <cellStyle name="Обычный 77" xfId="2360"/>
    <cellStyle name="Обычный 78" xfId="2361"/>
    <cellStyle name="Обычный 79" xfId="2362"/>
    <cellStyle name="Обычный 8" xfId="2363"/>
    <cellStyle name="Обычный 8 2" xfId="2364"/>
    <cellStyle name="Обычный 8 2 2" xfId="2365"/>
    <cellStyle name="Обычный 8 2 3" xfId="2366"/>
    <cellStyle name="Обычный 8 2 4" xfId="2367"/>
    <cellStyle name="Обычный 8 3" xfId="2368"/>
    <cellStyle name="Обычный 8 3 2" xfId="2369"/>
    <cellStyle name="Обычный 8 4" xfId="2370"/>
    <cellStyle name="Обычный 8 5" xfId="2371"/>
    <cellStyle name="Обычный 8 6" xfId="2372"/>
    <cellStyle name="Обычный 8 7" xfId="2373"/>
    <cellStyle name="Обычный 80" xfId="2374"/>
    <cellStyle name="Обычный 81" xfId="2375"/>
    <cellStyle name="Обычный 82" xfId="2376"/>
    <cellStyle name="Обычный 83" xfId="2377"/>
    <cellStyle name="Обычный 84" xfId="2378"/>
    <cellStyle name="Обычный 85" xfId="2379"/>
    <cellStyle name="Обычный 86" xfId="2380"/>
    <cellStyle name="Обычный 87" xfId="2381"/>
    <cellStyle name="Обычный 88" xfId="2382"/>
    <cellStyle name="Обычный 89" xfId="2383"/>
    <cellStyle name="Обычный 9" xfId="2384"/>
    <cellStyle name="Обычный 9 10" xfId="2385"/>
    <cellStyle name="Обычный 9 11" xfId="2386"/>
    <cellStyle name="Обычный 9 12" xfId="2387"/>
    <cellStyle name="Обычный 9 2" xfId="2388"/>
    <cellStyle name="Обычный 9 2 2" xfId="2389"/>
    <cellStyle name="Обычный 9 2 2 2" xfId="2390"/>
    <cellStyle name="Обычный 9 2 2 3" xfId="2391"/>
    <cellStyle name="Обычный 9 2 3" xfId="2392"/>
    <cellStyle name="Обычный 9 2 3 2" xfId="2393"/>
    <cellStyle name="Обычный 9 2 4" xfId="2394"/>
    <cellStyle name="Обычный 9 2 5" xfId="2395"/>
    <cellStyle name="Обычный 9 3" xfId="2396"/>
    <cellStyle name="Обычный 9 3 10" xfId="2397"/>
    <cellStyle name="Обычный 9 3 11" xfId="2398"/>
    <cellStyle name="Обычный 9 3 12" xfId="2399"/>
    <cellStyle name="Обычный 9 3 2" xfId="2400"/>
    <cellStyle name="Обычный 9 3 2 2" xfId="2401"/>
    <cellStyle name="Обычный 9 3 2 2 2" xfId="2402"/>
    <cellStyle name="Обычный 9 3 2 2 2 2" xfId="2403"/>
    <cellStyle name="Обычный 9 3 2 2 3" xfId="2404"/>
    <cellStyle name="Обычный 9 3 2 3" xfId="2405"/>
    <cellStyle name="Обычный 9 3 2 3 2" xfId="2406"/>
    <cellStyle name="Обычный 9 3 2 3 2 2" xfId="2407"/>
    <cellStyle name="Обычный 9 3 2 3 2 2 2" xfId="2408"/>
    <cellStyle name="Обычный 9 3 2 3 2 3" xfId="2409"/>
    <cellStyle name="Обычный 9 3 2 3 3" xfId="2410"/>
    <cellStyle name="Обычный 9 3 2 3 3 2" xfId="2411"/>
    <cellStyle name="Обычный 9 3 2 3 4" xfId="2412"/>
    <cellStyle name="Обычный 9 3 2 3_16" xfId="2413"/>
    <cellStyle name="Обычный 9 3 2 4" xfId="2414"/>
    <cellStyle name="Обычный 9 3 2 4 2" xfId="2415"/>
    <cellStyle name="Обычный 9 3 2 5" xfId="2416"/>
    <cellStyle name="Обычный 9 3 2_16" xfId="2417"/>
    <cellStyle name="Обычный 9 3 3" xfId="2418"/>
    <cellStyle name="Обычный 9 3 3 2" xfId="2419"/>
    <cellStyle name="Обычный 9 3 3 2 2" xfId="2420"/>
    <cellStyle name="Обычный 9 3 3 3" xfId="2421"/>
    <cellStyle name="Обычный 9 3 4" xfId="2422"/>
    <cellStyle name="Обычный 9 3 4 2" xfId="2423"/>
    <cellStyle name="Обычный 9 3 5" xfId="2424"/>
    <cellStyle name="Обычный 9 3 6" xfId="2425"/>
    <cellStyle name="Обычный 9 3 7" xfId="2426"/>
    <cellStyle name="Обычный 9 3 8" xfId="2427"/>
    <cellStyle name="Обычный 9 3 9" xfId="2428"/>
    <cellStyle name="Обычный 9 3_16" xfId="2429"/>
    <cellStyle name="Обычный 9 4" xfId="2430"/>
    <cellStyle name="Обычный 9 4 2" xfId="2431"/>
    <cellStyle name="Обычный 9 4 3" xfId="2432"/>
    <cellStyle name="Обычный 9 4 4" xfId="2433"/>
    <cellStyle name="Обычный 9 5" xfId="2434"/>
    <cellStyle name="Обычный 9 6" xfId="2435"/>
    <cellStyle name="Обычный 9 7" xfId="2436"/>
    <cellStyle name="Обычный 9 8" xfId="2437"/>
    <cellStyle name="Обычный 9 9" xfId="2438"/>
    <cellStyle name="Обычный 9 9 2" xfId="2439"/>
    <cellStyle name="Обычный 9_16" xfId="2440"/>
    <cellStyle name="Обычный 90" xfId="2441"/>
    <cellStyle name="Обычный 91" xfId="2442"/>
    <cellStyle name="Обычный 92" xfId="2443"/>
    <cellStyle name="Обычный 93" xfId="2444"/>
    <cellStyle name="Обычный 94" xfId="2445"/>
    <cellStyle name="Обычный 95" xfId="2446"/>
    <cellStyle name="Обычный 96" xfId="2447"/>
    <cellStyle name="Обычный 97" xfId="2448"/>
    <cellStyle name="Обычный 98" xfId="2449"/>
    <cellStyle name="Обычный 99" xfId="2450"/>
    <cellStyle name="Плохой 2" xfId="2451"/>
    <cellStyle name="Плохой 2 2" xfId="2452"/>
    <cellStyle name="Плохой 2 2 2" xfId="2453"/>
    <cellStyle name="Плохой 2 3" xfId="2454"/>
    <cellStyle name="Плохой 2 4" xfId="2455"/>
    <cellStyle name="Плохой 2 5" xfId="2456"/>
    <cellStyle name="Плохой 3" xfId="2457"/>
    <cellStyle name="Плохой 3 2" xfId="2458"/>
    <cellStyle name="Плохой 4" xfId="2459"/>
    <cellStyle name="Плохой 4 2" xfId="2460"/>
    <cellStyle name="Плохой 4 3" xfId="2461"/>
    <cellStyle name="Плохой 4 4" xfId="2462"/>
    <cellStyle name="Плохой 5 2" xfId="2463"/>
    <cellStyle name="Плохой 5 3" xfId="2464"/>
    <cellStyle name="Плохой 5 4" xfId="2465"/>
    <cellStyle name="Пояснение 2" xfId="2466"/>
    <cellStyle name="Пояснение 2 2" xfId="2467"/>
    <cellStyle name="Пояснение 2 3" xfId="2468"/>
    <cellStyle name="Пояснение 2 4" xfId="2469"/>
    <cellStyle name="Пояснение 3" xfId="2470"/>
    <cellStyle name="Пояснение 3 2" xfId="2471"/>
    <cellStyle name="Пояснение 4" xfId="2472"/>
    <cellStyle name="Пояснение 4 2" xfId="2473"/>
    <cellStyle name="Пояснение 4 3" xfId="2474"/>
    <cellStyle name="Пояснение 4 4" xfId="2475"/>
    <cellStyle name="Пояснение 5 2" xfId="2476"/>
    <cellStyle name="Пояснение 5 3" xfId="2477"/>
    <cellStyle name="Пояснение 5 4" xfId="2478"/>
    <cellStyle name="Примечание 2" xfId="2479"/>
    <cellStyle name="Примечание 2 10" xfId="2480"/>
    <cellStyle name="Примечание 2 11" xfId="2481"/>
    <cellStyle name="Примечание 2 12" xfId="2482"/>
    <cellStyle name="Примечание 2 13" xfId="2483"/>
    <cellStyle name="Примечание 2 13 2" xfId="2484"/>
    <cellStyle name="Примечание 2 13 3" xfId="2485"/>
    <cellStyle name="Примечание 2 13 4" xfId="2486"/>
    <cellStyle name="Примечание 2 13 5" xfId="2487"/>
    <cellStyle name="Примечание 2 14" xfId="2488"/>
    <cellStyle name="Примечание 2 15" xfId="2489"/>
    <cellStyle name="Примечание 2 2" xfId="2490"/>
    <cellStyle name="Примечание 2 2 2" xfId="2491"/>
    <cellStyle name="Примечание 2 2 3" xfId="2492"/>
    <cellStyle name="Примечание 2 2 4" xfId="2493"/>
    <cellStyle name="Примечание 2 3" xfId="2494"/>
    <cellStyle name="Примечание 2 4" xfId="2495"/>
    <cellStyle name="Примечание 2 5" xfId="2496"/>
    <cellStyle name="Примечание 2 6" xfId="2497"/>
    <cellStyle name="Примечание 2 7" xfId="2498"/>
    <cellStyle name="Примечание 2 8" xfId="2499"/>
    <cellStyle name="Примечание 2 9" xfId="2500"/>
    <cellStyle name="Примечание 3" xfId="2501"/>
    <cellStyle name="Примечание 3 10" xfId="2502"/>
    <cellStyle name="Примечание 3 11" xfId="2503"/>
    <cellStyle name="Примечание 3 11 2" xfId="2504"/>
    <cellStyle name="Примечание 3 11 3" xfId="2505"/>
    <cellStyle name="Примечание 3 11 4" xfId="2506"/>
    <cellStyle name="Примечание 3 11 5" xfId="2507"/>
    <cellStyle name="Примечание 3 11 6" xfId="2508"/>
    <cellStyle name="Примечание 3 12" xfId="2509"/>
    <cellStyle name="Примечание 3 13" xfId="2510"/>
    <cellStyle name="Примечание 3 2" xfId="2511"/>
    <cellStyle name="Примечание 3 3" xfId="2512"/>
    <cellStyle name="Примечание 3 4" xfId="2513"/>
    <cellStyle name="Примечание 3 5" xfId="2514"/>
    <cellStyle name="Примечание 3 6" xfId="2515"/>
    <cellStyle name="Примечание 3 7" xfId="2516"/>
    <cellStyle name="Примечание 3 8" xfId="2517"/>
    <cellStyle name="Примечание 3 9" xfId="2518"/>
    <cellStyle name="Примечание 4" xfId="2519"/>
    <cellStyle name="Примечание 4 2" xfId="2520"/>
    <cellStyle name="Примечание 4 3" xfId="2521"/>
    <cellStyle name="Примечание 4 4" xfId="2522"/>
    <cellStyle name="Примечание 4 5" xfId="2523"/>
    <cellStyle name="Примечание 5 2" xfId="2524"/>
    <cellStyle name="Примечание 5 3" xfId="2525"/>
    <cellStyle name="Примечание 5 4" xfId="2526"/>
    <cellStyle name="Процентный 2" xfId="2527"/>
    <cellStyle name="Процентный 2 2" xfId="2528"/>
    <cellStyle name="Процентный 2 3" xfId="2529"/>
    <cellStyle name="Процентный 2 4" xfId="2530"/>
    <cellStyle name="Процентный 2 5" xfId="2531"/>
    <cellStyle name="Процентный 2 6" xfId="2532"/>
    <cellStyle name="Процентный 2 7" xfId="2533"/>
    <cellStyle name="Процентный 3" xfId="2534"/>
    <cellStyle name="Процентный 3 2" xfId="2535"/>
    <cellStyle name="Процентный 3 3" xfId="2536"/>
    <cellStyle name="Процентный 3 4" xfId="2537"/>
    <cellStyle name="Процентный 3 5" xfId="2538"/>
    <cellStyle name="Процентный 3 6" xfId="2539"/>
    <cellStyle name="Процентный 8" xfId="2540"/>
    <cellStyle name="С разделителем" xfId="2541"/>
    <cellStyle name="Связанная ячейка 2" xfId="2542"/>
    <cellStyle name="Связанная ячейка 2 2" xfId="2543"/>
    <cellStyle name="Связанная ячейка 2 2 2" xfId="2544"/>
    <cellStyle name="Связанная ячейка 2 3" xfId="2545"/>
    <cellStyle name="Связанная ячейка 2 4" xfId="2546"/>
    <cellStyle name="Связанная ячейка 2 5" xfId="2547"/>
    <cellStyle name="Связанная ячейка 3" xfId="2548"/>
    <cellStyle name="Связанная ячейка 3 2" xfId="2549"/>
    <cellStyle name="Связанная ячейка 4" xfId="2550"/>
    <cellStyle name="Связанная ячейка 4 2" xfId="2551"/>
    <cellStyle name="Связанная ячейка 4 3" xfId="2552"/>
    <cellStyle name="Связанная ячейка 4 4" xfId="2553"/>
    <cellStyle name="Связанная ячейка 5 2" xfId="2554"/>
    <cellStyle name="Связанная ячейка 5 3" xfId="2555"/>
    <cellStyle name="Связанная ячейка 5 4" xfId="2556"/>
    <cellStyle name="Стиль 1" xfId="2557"/>
    <cellStyle name="Стиль 1 2" xfId="2558"/>
    <cellStyle name="Стиль 1 2 2" xfId="2559"/>
    <cellStyle name="Стиль 1 3" xfId="2560"/>
    <cellStyle name="Стиль 1 3 2" xfId="2561"/>
    <cellStyle name="Стиль 1 4" xfId="2562"/>
    <cellStyle name="Стиль 1 4 2" xfId="2563"/>
    <cellStyle name="Стиль 1 5" xfId="2564"/>
    <cellStyle name="Стиль 1 5 2" xfId="2565"/>
    <cellStyle name="Текст предупреждения 2" xfId="2566"/>
    <cellStyle name="Текст предупреждения 2 2" xfId="2567"/>
    <cellStyle name="Текст предупреждения 2 3" xfId="2568"/>
    <cellStyle name="Текст предупреждения 2 4" xfId="2569"/>
    <cellStyle name="Текст предупреждения 3" xfId="2570"/>
    <cellStyle name="Текст предупреждения 3 2" xfId="2571"/>
    <cellStyle name="Текст предупреждения 4" xfId="2572"/>
    <cellStyle name="Текст предупреждения 4 2" xfId="2573"/>
    <cellStyle name="Текст предупреждения 4 3" xfId="2574"/>
    <cellStyle name="Текст предупреждения 4 4" xfId="2575"/>
    <cellStyle name="Текст предупреждения 5 2" xfId="2576"/>
    <cellStyle name="Текст предупреждения 5 3" xfId="2577"/>
    <cellStyle name="Текст предупреждения 5 4" xfId="2578"/>
    <cellStyle name="тонны" xfId="2579"/>
    <cellStyle name="Тысячи [0]_01.01.98" xfId="2580"/>
    <cellStyle name="Тысячи [а]" xfId="2581"/>
    <cellStyle name="Тысячи_01.01.98" xfId="2582"/>
    <cellStyle name="Финансовый 10" xfId="2583"/>
    <cellStyle name="Финансовый 12" xfId="2584"/>
    <cellStyle name="Финансовый 2" xfId="2585"/>
    <cellStyle name="Финансовый 2 2" xfId="2586"/>
    <cellStyle name="Финансовый 2 3" xfId="2587"/>
    <cellStyle name="Финансовый 3" xfId="2588"/>
    <cellStyle name="Финансовый 3 2" xfId="2589"/>
    <cellStyle name="Финансовый 3 3" xfId="2590"/>
    <cellStyle name="Финансовый 3 3 2" xfId="2591"/>
    <cellStyle name="Финансовый 3 3 3" xfId="2592"/>
    <cellStyle name="Финансовый 3 3 4" xfId="2593"/>
    <cellStyle name="Финансовый 3 4" xfId="2594"/>
    <cellStyle name="Финансовый 3 5" xfId="2595"/>
    <cellStyle name="Финансовый 3 6" xfId="2596"/>
    <cellStyle name="Финансовый 3 6 2" xfId="2597"/>
    <cellStyle name="Финансовый 3 7" xfId="2598"/>
    <cellStyle name="Финансовый 3 8" xfId="2599"/>
    <cellStyle name="Финансовый 3 9" xfId="2600"/>
    <cellStyle name="Финансовый 3_Г_2013_01_на_утв" xfId="2601"/>
    <cellStyle name="Хороший 2" xfId="2602"/>
    <cellStyle name="Хороший 2 2" xfId="2603"/>
    <cellStyle name="Хороший 2 2 2" xfId="2604"/>
    <cellStyle name="Хороший 2 3" xfId="2605"/>
    <cellStyle name="Хороший 2 4" xfId="2606"/>
    <cellStyle name="Хороший 2 5" xfId="2607"/>
    <cellStyle name="Хороший 3" xfId="2608"/>
    <cellStyle name="Хороший 3 2" xfId="2609"/>
    <cellStyle name="Хороший 4" xfId="2610"/>
    <cellStyle name="Хороший 4 2" xfId="2611"/>
    <cellStyle name="Хороший 4 3" xfId="2612"/>
    <cellStyle name="Хороший 4 4" xfId="2613"/>
    <cellStyle name="Хороший 5 2" xfId="2614"/>
    <cellStyle name="Хороший 5 3" xfId="2615"/>
    <cellStyle name="Хороший 5 4" xfId="2616"/>
    <cellStyle name="число" xfId="2617"/>
    <cellStyle name="число 1" xfId="2618"/>
    <cellStyle name="число_23 Копанская" xfId="2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&#1048;&#1085;&#1090;&#1077;&#1088;&#1087;&#1088;&#1077;&#1090;&#1072;&#1094;&#1080;&#1103;_&#1043;&#1044;&#1048;&#1057;\5321\2020.09.09_2020.09.16\&#1047;&#1072;&#1082;&#1083;_&#1050;&#1042;&#1044;_&#1050;&#1040;&#1055;&#1048;&#1058;&#1054;&#1053;&#1054;&#1042;&#1057;&#1050;&#1054;&#1045;_5321%20&#1082;&#1091;&#1089;&#1090;%205322.doc" TargetMode="External"/><Relationship Id="rId21" Type="http://schemas.openxmlformats.org/officeDocument/2006/relationships/hyperlink" Target="../&#1048;&#1085;&#1090;&#1077;&#1088;&#1087;&#1088;&#1077;&#1090;&#1072;&#1094;&#1080;&#1103;_&#1043;&#1044;&#1048;&#1057;/10/2014.11.12/10.doc" TargetMode="External"/><Relationship Id="rId42" Type="http://schemas.openxmlformats.org/officeDocument/2006/relationships/hyperlink" Target="..\&#1048;&#1085;&#1090;&#1077;&#1088;&#1087;&#1088;&#1077;&#1090;&#1072;&#1094;&#1080;&#1103;_&#1043;&#1044;&#1048;&#1057;\5327ST2\2015.06.10_2015.06.13\&#1047;&#1072;&#1082;&#1083;_&#1048;&#1050;_&#1050;&#1040;&#1055;&#1048;&#1058;&#1054;&#1053;&#1054;&#1042;&#1057;&#1050;&#1054;&#1045;_5327ST2.doc" TargetMode="External"/><Relationship Id="rId63" Type="http://schemas.openxmlformats.org/officeDocument/2006/relationships/hyperlink" Target="..\&#1048;&#1085;&#1090;&#1077;&#1088;&#1087;&#1088;&#1077;&#1090;&#1072;&#1094;&#1080;&#1103;_&#1043;&#1044;&#1048;&#1057;\5320ST2\2016.03.12\&#1047;&#1072;&#1082;&#1083;_&#1050;&#1057;&#1044;_&#1050;&#1040;&#1055;&#1048;&#1058;&#1054;&#1053;&#1054;&#1042;&#1057;&#1050;&#1054;&#1045;_5320St2.doc" TargetMode="External"/><Relationship Id="rId84" Type="http://schemas.openxmlformats.org/officeDocument/2006/relationships/hyperlink" Target="..\&#1048;&#1085;&#1090;&#1077;&#1088;&#1087;&#1088;&#1077;&#1090;&#1072;&#1094;&#1080;&#1103;_&#1043;&#1044;&#1048;&#1057;\10\2017.06.06_2017.06.14\&#1047;&#1072;&#1082;&#1083;_&#1050;&#1057;&#1044;_&#1050;&#1072;&#1087;&#1080;&#1090;&#1086;&#1085;&#1086;&#1074;&#1089;&#1082;&#1086;&#1077;_10.doc" TargetMode="External"/><Relationship Id="rId138" Type="http://schemas.openxmlformats.org/officeDocument/2006/relationships/hyperlink" Target="..\&#1048;&#1085;&#1090;&#1077;&#1088;&#1087;&#1088;&#1077;&#1090;&#1072;&#1094;&#1080;&#1103;_&#1043;&#1044;&#1048;&#1057;\5312\2021.06.16_2021.06.19\&#1047;&#1072;&#1082;&#1083;_&#1050;&#1042;&#1044;_&#1050;&#1040;&#1055;&#1048;&#1058;&#1054;&#1053;&#1054;&#1042;&#1057;&#1050;&#1054;&#1045;_5312%20&#1082;&#1091;&#1089;&#1090;%200.doc" TargetMode="External"/><Relationship Id="rId159" Type="http://schemas.openxmlformats.org/officeDocument/2006/relationships/hyperlink" Target="..\&#1048;&#1085;&#1090;&#1077;&#1088;&#1087;&#1088;&#1077;&#1090;&#1072;&#1094;&#1080;&#1103;_&#1043;&#1044;&#1048;&#1057;\5327ST2\2021.06.16_2021.06.19\&#1047;&#1072;&#1082;&#1083;_&#1050;&#1042;&#1044;_&#1050;&#1040;&#1055;&#1048;&#1058;&#1054;&#1053;&#1054;&#1042;&#1057;&#1050;&#1054;&#1045;_5327ST2.doc" TargetMode="External"/><Relationship Id="rId170" Type="http://schemas.openxmlformats.org/officeDocument/2006/relationships/hyperlink" Target="..\&#1048;&#1085;&#1090;&#1077;&#1088;&#1087;&#1088;&#1077;&#1090;&#1072;&#1094;&#1080;&#1103;_&#1043;&#1044;&#1048;&#1057;\513\2022.05.07_2022.05.19\&#1088;&#1072;&#1073;&#1086;&#1095;&#1072;&#1103;\&#1055;&#1056;&#1054;&#1043;&#1056;&#1040;&#1052;&#1052;&#1040;_513_&#1048;&#1044;.doc" TargetMode="External"/><Relationship Id="rId191" Type="http://schemas.openxmlformats.org/officeDocument/2006/relationships/hyperlink" Target="..\&#1048;&#1085;&#1090;&#1077;&#1088;&#1087;&#1088;&#1077;&#1090;&#1072;&#1094;&#1080;&#1103;_&#1043;&#1044;&#1048;&#1057;\473\2023.06.13_2023.06.15\&#1047;&#1072;&#1082;&#1083;_&#1050;&#1042;&#1044;_&#1050;&#1040;&#1055;&#1048;&#1058;&#1054;&#1053;&#1054;&#1042;&#1057;&#1050;&#1054;&#1045;_473%20&#1082;&#1091;&#1089;&#1090;%20472.doc" TargetMode="External"/><Relationship Id="rId205" Type="http://schemas.openxmlformats.org/officeDocument/2006/relationships/hyperlink" Target="..\&#1048;&#1085;&#1090;&#1077;&#1088;&#1087;&#1088;&#1077;&#1090;&#1072;&#1094;&#1080;&#1103;_&#1043;&#1044;&#1048;&#1057;\5303\2023.06.13_2023.06.15\&#1047;&#1072;&#1082;&#1083;_&#1050;&#1042;&#1044;_&#1050;&#1040;&#1055;&#1048;&#1058;&#1054;&#1053;&#1054;&#1042;&#1057;&#1050;&#1054;&#1045;_5303%20&#1082;&#1091;&#1089;&#1090;%205303.doc" TargetMode="External"/><Relationship Id="rId226" Type="http://schemas.openxmlformats.org/officeDocument/2006/relationships/hyperlink" Target="..\&#1048;&#1085;&#1090;&#1077;&#1088;&#1087;&#1088;&#1077;&#1090;&#1072;&#1094;&#1080;&#1103;_&#1043;&#1044;&#1048;&#1057;\5356\2024.07.02_2024.07.04\&#1047;&#1072;&#1082;&#1083;_&#1050;&#1042;&#1044;_&#1050;&#1040;&#1055;&#1048;&#1058;&#1054;&#1053;&#1054;&#1042;&#1057;&#1050;&#1054;&#1045;_5356%20&#1082;&#1091;&#1089;&#1090;%205322.doc" TargetMode="External"/><Relationship Id="rId247" Type="http://schemas.openxmlformats.org/officeDocument/2006/relationships/hyperlink" Target="..\&#1048;&#1085;&#1090;&#1077;&#1088;&#1087;&#1088;&#1077;&#1090;&#1072;&#1094;&#1080;&#1103;_&#1043;&#1044;&#1048;&#1057;\5317ST2\2024.07.02_2024.07.03\&#1047;&#1072;&#1082;&#1083;_&#1050;&#1042;&#1044;_&#1050;&#1040;&#1055;&#1048;&#1058;&#1054;&#1053;&#1054;&#1042;&#1057;&#1050;&#1054;&#1045;_5317ST2.doc" TargetMode="External"/><Relationship Id="rId107" Type="http://schemas.openxmlformats.org/officeDocument/2006/relationships/hyperlink" Target="..\&#1048;&#1085;&#1090;&#1077;&#1088;&#1087;&#1088;&#1077;&#1090;&#1072;&#1094;&#1080;&#1103;_&#1043;&#1044;&#1048;&#1057;\5301\2020.05.09_2020.05.14\&#1047;&#1072;&#1082;&#1083;_&#1050;&#1042;&#1044;_&#1050;&#1040;&#1055;&#1048;&#1058;&#1054;&#1053;&#1054;&#1042;&#1057;&#1050;&#1054;&#1045;_5301%20&#1082;&#1091;&#1089;&#1090;%205303.doc" TargetMode="External"/><Relationship Id="rId11" Type="http://schemas.openxmlformats.org/officeDocument/2006/relationships/hyperlink" Target="../&#1048;&#1085;&#1090;&#1077;&#1088;&#1087;&#1088;&#1077;&#1090;&#1072;&#1094;&#1080;&#1103;_&#1043;&#1044;&#1048;&#1057;/5308ST3/2014.07.02_2014.06.28/5308.doc" TargetMode="External"/><Relationship Id="rId32" Type="http://schemas.openxmlformats.org/officeDocument/2006/relationships/hyperlink" Target="..\&#1048;&#1085;&#1090;&#1077;&#1088;&#1087;&#1088;&#1077;&#1090;&#1072;&#1094;&#1080;&#1103;_&#1043;&#1044;&#1048;&#1057;\5330ST2\2015.02.01_2015.03.09\&#1047;&#1072;&#1082;&#1083;_&#1050;&#1057;&#1044;_&#1050;&#1040;&#1055;&#1048;&#1058;&#1054;&#1053;&#1054;&#1042;&#1057;&#1050;&#1054;&#1045;_5330ST2.doc" TargetMode="External"/><Relationship Id="rId53" Type="http://schemas.openxmlformats.org/officeDocument/2006/relationships/hyperlink" Target="..\&#1048;&#1085;&#1090;&#1077;&#1088;&#1087;&#1088;&#1077;&#1090;&#1072;&#1094;&#1080;&#1103;_&#1043;&#1044;&#1048;&#1057;\5332\2015.08.22_2015.10.01\&#1047;&#1072;&#1082;&#1083;_&#1050;&#1057;&#1044;_&#1050;&#1040;&#1055;&#1048;&#1058;&#1054;&#1053;&#1054;&#1042;&#1057;&#1050;&#1054;&#1045;_5332.doc" TargetMode="External"/><Relationship Id="rId74" Type="http://schemas.openxmlformats.org/officeDocument/2006/relationships/hyperlink" Target="..\&#1048;&#1085;&#1090;&#1077;&#1088;&#1087;&#1088;&#1077;&#1090;&#1072;&#1094;&#1080;&#1103;_&#1043;&#1044;&#1048;&#1057;\5310\2016.10.19_2016.10.21\&#1047;&#1072;&#1082;&#1083;_&#1050;&#1042;&#1044;_&#1050;&#1072;&#1087;&#1080;&#1090;&#1086;&#1085;&#1086;&#1074;&#1089;&#1082;&#1086;&#1077;_5310_red.doc" TargetMode="External"/><Relationship Id="rId128" Type="http://schemas.openxmlformats.org/officeDocument/2006/relationships/hyperlink" Target="..\&#1048;&#1085;&#1090;&#1077;&#1088;&#1087;&#1088;&#1077;&#1090;&#1072;&#1094;&#1080;&#1103;_&#1043;&#1044;&#1048;&#1057;\47PO\2021.06.16_2021.06.22\&#1047;&#1072;&#1082;&#1083;_&#1048;&#1044;+&#1050;&#1042;&#1044;_&#1050;&#1040;&#1055;&#1048;&#1058;&#1054;&#1053;&#1054;&#1042;&#1057;&#1050;&#1054;&#1045;_47PO.doc" TargetMode="External"/><Relationship Id="rId149" Type="http://schemas.openxmlformats.org/officeDocument/2006/relationships/hyperlink" Target="..\&#1048;&#1085;&#1090;&#1077;&#1088;&#1087;&#1088;&#1077;&#1090;&#1072;&#1094;&#1080;&#1103;_&#1043;&#1044;&#1048;&#1057;\471\2021.06.16_2021.06.19\&#1047;&#1072;&#1082;&#1083;_&#1050;&#1042;&#1044;_&#1050;&#1040;&#1055;&#1048;&#1058;&#1054;&#1053;&#1054;&#1042;&#1057;&#1050;&#1054;&#1045;_471%20&#1082;&#1091;&#1089;&#1090;%20470.doc" TargetMode="External"/><Relationship Id="rId5" Type="http://schemas.openxmlformats.org/officeDocument/2006/relationships/hyperlink" Target="../&#1048;&#1085;&#1090;&#1077;&#1088;&#1087;&#1088;&#1077;&#1090;&#1072;&#1094;&#1080;&#1103;_&#1043;&#1044;&#1048;&#1057;/5326/2014.02.21/5326.doc" TargetMode="External"/><Relationship Id="rId95" Type="http://schemas.openxmlformats.org/officeDocument/2006/relationships/hyperlink" Target="..\&#1048;&#1085;&#1090;&#1077;&#1088;&#1087;&#1088;&#1077;&#1090;&#1072;&#1094;&#1080;&#1103;_&#1043;&#1044;&#1048;&#1057;\5323\2019.03.19_2019.03.23\&#1047;&#1072;&#1082;&#1083;_&#1050;&#1042;&#1044;_&#1050;&#1072;&#1087;&#1080;&#1090;&#1086;&#1085;&#1086;&#1074;&#1089;&#1082;&#1086;&#1077;_5323.doc" TargetMode="External"/><Relationship Id="rId160" Type="http://schemas.openxmlformats.org/officeDocument/2006/relationships/hyperlink" Target="..\&#1048;&#1085;&#1090;&#1077;&#1088;&#1087;&#1088;&#1077;&#1090;&#1072;&#1094;&#1080;&#1103;_&#1043;&#1044;&#1048;&#1057;\5356\2021.07.20_2021.07.26\&#1047;&#1072;&#1082;&#1083;_&#1050;&#1042;&#1044;_&#1050;&#1040;&#1055;&#1048;&#1058;&#1054;&#1053;&#1054;&#1042;&#1057;&#1050;&#1054;&#1045;_5356%20&#1082;&#1091;&#1089;&#1090;%205322.doc" TargetMode="External"/><Relationship Id="rId181" Type="http://schemas.openxmlformats.org/officeDocument/2006/relationships/hyperlink" Target="..\&#1048;&#1085;&#1090;&#1077;&#1088;&#1087;&#1088;&#1077;&#1090;&#1072;&#1094;&#1080;&#1103;_&#1043;&#1044;&#1048;&#1057;\512\2023.01.03_2023.01.06\&#1047;&#1072;&#1082;&#1083;_&#1043;&#1056;&#1055;_&#1050;&#1040;&#1055;&#1048;&#1058;&#1054;&#1053;&#1054;&#1042;&#1057;&#1050;&#1054;&#1045;_512%20&#1082;&#1091;&#1089;&#1090;%2051.doc" TargetMode="External"/><Relationship Id="rId216" Type="http://schemas.openxmlformats.org/officeDocument/2006/relationships/hyperlink" Target="..\&#1048;&#1085;&#1090;&#1077;&#1088;&#1087;&#1088;&#1077;&#1090;&#1072;&#1094;&#1080;&#1103;_&#1043;&#1044;&#1048;&#1057;\10RST2\2024.03.24_2024.05.13\&#1047;&#1072;&#1082;&#1083;_&#1050;&#1042;&#1044;_&#1050;&#1040;&#1055;&#1048;&#1058;&#1054;&#1053;&#1054;&#1042;&#1057;&#1050;&#1054;&#1045;_10RST2.doc" TargetMode="External"/><Relationship Id="rId237" Type="http://schemas.openxmlformats.org/officeDocument/2006/relationships/hyperlink" Target="..\&#1048;&#1085;&#1090;&#1077;&#1088;&#1087;&#1088;&#1077;&#1090;&#1072;&#1094;&#1080;&#1103;_&#1043;&#1044;&#1048;&#1057;\473\2024.07.01_2024.07.04\&#1047;&#1072;&#1082;&#1083;_&#1050;&#1042;&#1044;_&#1050;&#1040;&#1055;&#1048;&#1058;&#1054;&#1053;&#1054;&#1042;&#1057;&#1050;&#1054;&#1045;_473%20&#1082;&#1091;&#1089;&#1090;%20472.doc" TargetMode="External"/><Relationship Id="rId22" Type="http://schemas.openxmlformats.org/officeDocument/2006/relationships/hyperlink" Target="../&#1048;&#1085;&#1090;&#1077;&#1088;&#1087;&#1088;&#1077;&#1090;&#1072;&#1094;&#1080;&#1103;_&#1043;&#1044;&#1048;&#1057;/5334/2014.11.13/5334.doc" TargetMode="External"/><Relationship Id="rId43" Type="http://schemas.openxmlformats.org/officeDocument/2006/relationships/hyperlink" Target="..\&#1048;&#1085;&#1090;&#1077;&#1088;&#1087;&#1088;&#1077;&#1090;&#1072;&#1094;&#1080;&#1103;_&#1043;&#1044;&#1048;&#1057;\5307\2015.06.06_2015.07.16\&#1047;&#1072;&#1082;&#1083;_&#1050;&#1057;&#1044;_&#1050;&#1040;&#1055;&#1048;&#1058;&#1054;&#1053;&#1054;&#1042;&#1057;&#1050;&#1054;&#1045;_5307.doc" TargetMode="External"/><Relationship Id="rId64" Type="http://schemas.openxmlformats.org/officeDocument/2006/relationships/hyperlink" Target="..\&#1048;&#1085;&#1090;&#1077;&#1088;&#1087;&#1088;&#1077;&#1090;&#1072;&#1094;&#1080;&#1103;_&#1043;&#1044;&#1048;&#1057;\5352\2015.07.20_2016.04.28\&#1047;&#1072;&#1082;&#1083;_&#1058;&#1086;&#1087;&#1072;&#1079;_&#1050;&#1057;&#1044;_&#1050;&#1040;&#1055;&#1048;&#1058;&#1054;&#1053;&#1054;&#1042;&#1057;&#1050;&#1054;&#1045;_5352.doc" TargetMode="External"/><Relationship Id="rId118" Type="http://schemas.openxmlformats.org/officeDocument/2006/relationships/hyperlink" Target="..\&#1048;&#1085;&#1090;&#1077;&#1088;&#1087;&#1088;&#1077;&#1090;&#1072;&#1094;&#1080;&#1103;_&#1043;&#1044;&#1048;&#1057;\471G\2020.10.16_2020.10.19\&#1047;&#1072;&#1082;&#1083;_&#1050;&#1042;&#1044;_&#1050;&#1040;&#1055;&#1048;&#1058;&#1054;&#1053;&#1054;&#1042;&#1057;&#1050;&#1054;&#1045;_471G%20&#1082;&#1091;&#1089;&#1090;%20470.doc" TargetMode="External"/><Relationship Id="rId139" Type="http://schemas.openxmlformats.org/officeDocument/2006/relationships/hyperlink" Target="..\&#1048;&#1085;&#1090;&#1077;&#1088;&#1087;&#1088;&#1077;&#1090;&#1072;&#1094;&#1080;&#1103;_&#1043;&#1044;&#1048;&#1057;\5320ST2\2021.06.16_2021.06.19\&#1047;&#1072;&#1082;&#1083;_&#1050;&#1042;&#1044;_&#1050;&#1040;&#1055;&#1048;&#1058;&#1054;&#1053;&#1054;&#1042;&#1057;&#1050;&#1054;&#1045;_5320ST2%20&#1082;&#1091;&#1089;&#1090;%200.doc" TargetMode="External"/><Relationship Id="rId85" Type="http://schemas.openxmlformats.org/officeDocument/2006/relationships/hyperlink" Target="..\&#1048;&#1085;&#1090;&#1077;&#1088;&#1087;&#1088;&#1077;&#1090;&#1072;&#1094;&#1080;&#1103;_&#1043;&#1044;&#1048;&#1057;\5304\2018.07.19_2018.07.24\&#1047;&#1072;&#1082;&#1083;_&#1050;&#1042;&#1044;_&#1050;&#1040;&#1055;&#1048;&#1058;&#1054;&#1053;&#1054;&#1042;&#1057;&#1050;&#1054;&#1045;_5304.doc" TargetMode="External"/><Relationship Id="rId150" Type="http://schemas.openxmlformats.org/officeDocument/2006/relationships/hyperlink" Target="..\&#1048;&#1085;&#1090;&#1077;&#1088;&#1087;&#1088;&#1077;&#1090;&#1072;&#1094;&#1080;&#1103;_&#1043;&#1044;&#1048;&#1057;\472\2021.06.16_2021.06.20\&#1047;&#1072;&#1082;&#1083;_&#1050;&#1042;&#1044;_&#1050;&#1040;&#1055;&#1048;&#1058;&#1054;&#1053;&#1054;&#1042;&#1057;&#1050;&#1054;&#1045;_472%20&#1082;&#1091;&#1089;&#1090;%20472.doc" TargetMode="External"/><Relationship Id="rId171" Type="http://schemas.openxmlformats.org/officeDocument/2006/relationships/hyperlink" Target="..\&#1048;&#1085;&#1090;&#1077;&#1088;&#1087;&#1088;&#1077;&#1090;&#1072;&#1094;&#1080;&#1103;_&#1043;&#1044;&#1048;&#1057;\5304\2022.07.06_2022.07.09\&#1047;&#1072;&#1082;&#1083;_&#1050;&#1042;&#1044;_&#1050;&#1040;&#1055;&#1048;&#1058;&#1054;&#1053;&#1054;&#1042;&#1057;&#1050;&#1054;&#1045;_5304.doc" TargetMode="External"/><Relationship Id="rId192" Type="http://schemas.openxmlformats.org/officeDocument/2006/relationships/hyperlink" Target="..\&#1048;&#1085;&#1090;&#1077;&#1088;&#1087;&#1088;&#1077;&#1090;&#1072;&#1094;&#1080;&#1103;_&#1043;&#1044;&#1048;&#1057;\5343\2023.06.13_2023.06.15\&#1047;&#1072;&#1082;&#1083;_&#1050;&#1042;&#1044;_&#1050;&#1040;&#1055;&#1048;&#1058;&#1054;&#1053;&#1054;&#1042;&#1057;&#1050;&#1054;&#1045;_5343%20&#1082;&#1091;&#1089;&#1090;%20472.doc" TargetMode="External"/><Relationship Id="rId206" Type="http://schemas.openxmlformats.org/officeDocument/2006/relationships/hyperlink" Target="..\&#1048;&#1085;&#1090;&#1077;&#1088;&#1087;&#1088;&#1077;&#1090;&#1072;&#1094;&#1080;&#1103;_&#1043;&#1044;&#1048;&#1057;\5305\2023.06.13_2023.06.15\&#1047;&#1072;&#1082;&#1083;_&#1050;&#1042;&#1044;_&#1050;&#1040;&#1055;&#1048;&#1058;&#1054;&#1053;&#1054;&#1042;&#1057;&#1050;&#1054;&#1045;_5305.doc" TargetMode="External"/><Relationship Id="rId227" Type="http://schemas.openxmlformats.org/officeDocument/2006/relationships/hyperlink" Target="..\&#1048;&#1085;&#1090;&#1077;&#1088;&#1087;&#1088;&#1077;&#1090;&#1072;&#1094;&#1080;&#1103;_&#1043;&#1044;&#1048;&#1057;\5355\2024.07.02_2024.07.04\&#1047;&#1072;&#1082;&#1083;_&#1050;&#1042;&#1044;_&#1050;&#1040;&#1055;&#1048;&#1058;&#1054;&#1053;&#1054;&#1042;&#1057;&#1050;&#1054;&#1045;_5355%20&#1082;&#1091;&#1089;&#1090;%205303.doc" TargetMode="External"/><Relationship Id="rId248" Type="http://schemas.openxmlformats.org/officeDocument/2006/relationships/hyperlink" Target="..\&#1048;&#1085;&#1090;&#1077;&#1088;&#1087;&#1088;&#1077;&#1090;&#1072;&#1094;&#1080;&#1103;_&#1043;&#1044;&#1048;&#1057;\5322\2024.07.02_2024.07.04\&#1047;&#1072;&#1082;&#1083;_&#1050;&#1042;&#1044;_&#1050;&#1040;&#1055;&#1048;&#1058;&#1054;&#1053;&#1054;&#1042;&#1057;&#1050;&#1054;&#1045;_5322%20&#1082;&#1091;&#1089;&#1090;%205322.doc" TargetMode="External"/><Relationship Id="rId12" Type="http://schemas.openxmlformats.org/officeDocument/2006/relationships/hyperlink" Target="../&#1048;&#1085;&#1090;&#1077;&#1088;&#1087;&#1088;&#1077;&#1090;&#1072;&#1094;&#1080;&#1103;_&#1043;&#1044;&#1048;&#1057;/5319/2014.07.02_2014.06.26/5319.doc" TargetMode="External"/><Relationship Id="rId33" Type="http://schemas.openxmlformats.org/officeDocument/2006/relationships/hyperlink" Target="..\&#1048;&#1085;&#1090;&#1077;&#1088;&#1087;&#1088;&#1077;&#1090;&#1072;&#1094;&#1080;&#1103;_&#1043;&#1044;&#1048;&#1057;\5334\2015.03.24_2015.03.28\&#1047;&#1072;&#1082;&#1083;_&#1050;&#1057;&#1044;_&#1050;&#1040;&#1055;&#1048;&#1058;&#1054;&#1053;&#1054;&#1042;&#1057;&#1050;&#1054;&#1045;_5334_&#1090;&#1091;&#1094;.doc" TargetMode="External"/><Relationship Id="rId108" Type="http://schemas.openxmlformats.org/officeDocument/2006/relationships/hyperlink" Target="..\&#1048;&#1085;&#1090;&#1077;&#1088;&#1087;&#1088;&#1077;&#1090;&#1072;&#1094;&#1080;&#1103;_&#1043;&#1044;&#1048;&#1057;\5322\2020.06.21_2020.06.26\&#1047;&#1072;&#1082;&#1083;_&#1050;&#1042;&#1044;_&#1050;&#1040;&#1055;&#1048;&#1058;&#1054;&#1053;&#1054;&#1042;&#1057;&#1050;&#1054;&#1045;_5322%20&#1082;&#1091;&#1089;&#1090;%205322.doc" TargetMode="External"/><Relationship Id="rId129" Type="http://schemas.openxmlformats.org/officeDocument/2006/relationships/hyperlink" Target="..\&#1048;&#1085;&#1090;&#1077;&#1088;&#1087;&#1088;&#1077;&#1090;&#1072;&#1094;&#1080;&#1103;_&#1043;&#1044;&#1048;&#1057;\232ST2\2021.06.09_2021.06.19\&#1047;&#1072;&#1082;&#1083;_&#1050;&#1042;&#1044;_&#1050;&#1040;&#1055;&#1048;&#1058;&#1054;&#1053;&#1054;&#1042;&#1057;&#1050;&#1054;&#1045;_232ST2.doc" TargetMode="External"/><Relationship Id="rId54" Type="http://schemas.openxmlformats.org/officeDocument/2006/relationships/hyperlink" Target="..\&#1048;&#1085;&#1090;&#1077;&#1088;&#1087;&#1088;&#1077;&#1090;&#1072;&#1094;&#1080;&#1103;_&#1043;&#1044;&#1048;&#1057;\5314\2015.08.31_2015.09.25\&#1047;&#1072;&#1082;&#1083;_&#1050;&#1057;&#1044;_&#1050;&#1040;&#1055;&#1048;&#1058;&#1054;&#1053;&#1054;&#1042;&#1057;&#1050;&#1054;&#1045;_5314.doc" TargetMode="External"/><Relationship Id="rId75" Type="http://schemas.openxmlformats.org/officeDocument/2006/relationships/hyperlink" Target="..\&#1048;&#1085;&#1090;&#1077;&#1088;&#1087;&#1088;&#1077;&#1090;&#1072;&#1094;&#1080;&#1103;_&#1043;&#1044;&#1048;&#1057;\5314\2015.08.31_2016.10.03\&#1047;&#1072;&#1082;&#1083;_&#1050;&#1057;&#1044;+&#1050;&#1042;&#1059;_&#1050;&#1072;&#1087;&#1080;&#1090;&#1086;&#1085;&#1086;&#1074;&#1089;&#1082;&#1086;&#1077;_5314.doc" TargetMode="External"/><Relationship Id="rId96" Type="http://schemas.openxmlformats.org/officeDocument/2006/relationships/hyperlink" Target="..\&#1048;&#1085;&#1090;&#1077;&#1088;&#1087;&#1088;&#1077;&#1090;&#1072;&#1094;&#1080;&#1103;_&#1043;&#1044;&#1048;&#1057;\5304\2019.07.15_2019.07.23\&#1047;&#1072;&#1082;&#1083;_&#1050;&#1042;&#1044;_&#1050;&#1072;&#1087;&#1080;&#1090;&#1086;&#1085;&#1086;&#1074;&#1089;&#1082;&#1086;&#1077;_5304.doc" TargetMode="External"/><Relationship Id="rId140" Type="http://schemas.openxmlformats.org/officeDocument/2006/relationships/hyperlink" Target="..\&#1048;&#1085;&#1090;&#1077;&#1088;&#1087;&#1088;&#1077;&#1090;&#1072;&#1094;&#1080;&#1103;_&#1043;&#1044;&#1048;&#1057;\5321\2021.06.16_2021.06.19\&#1088;&#1072;&#1073;&#1086;&#1095;&#1072;&#1103;\&#1047;&#1072;&#1082;&#1083;_&#1050;&#1042;&#1044;_&#1050;&#1040;&#1055;&#1048;&#1058;&#1054;&#1053;&#1054;&#1042;&#1057;&#1050;&#1054;&#1045;_5321%20&#1082;&#1091;&#1089;&#1090;%205322.doc" TargetMode="External"/><Relationship Id="rId161" Type="http://schemas.openxmlformats.org/officeDocument/2006/relationships/hyperlink" Target="..\&#1048;&#1085;&#1090;&#1077;&#1088;&#1087;&#1088;&#1077;&#1090;&#1072;&#1094;&#1080;&#1103;_&#1043;&#1044;&#1048;&#1057;\5340\2021.08.03_2021.08.11\&#1047;&#1072;&#1082;&#1083;_&#1050;&#1042;&#1044;_&#1050;&#1040;&#1055;&#1048;&#1058;&#1054;&#1053;&#1054;&#1042;&#1057;&#1050;&#1054;&#1045;_5340%20&#1082;&#1091;&#1089;&#1090;%205340.doc" TargetMode="External"/><Relationship Id="rId182" Type="http://schemas.openxmlformats.org/officeDocument/2006/relationships/hyperlink" Target="..\&#1048;&#1085;&#1090;&#1077;&#1088;&#1087;&#1088;&#1077;&#1090;&#1072;&#1094;&#1080;&#1103;_&#1043;&#1044;&#1048;&#1057;\512\2023.01.23_2023.01.25\&#1047;&#1072;&#1082;&#1083;_&#1050;&#1042;&#1044;_&#1050;&#1040;&#1055;&#1048;&#1058;&#1054;&#1053;&#1054;&#1042;&#1057;&#1050;&#1054;&#1045;_512%20&#1082;&#1091;&#1089;&#1090;%2051.doc" TargetMode="External"/><Relationship Id="rId217" Type="http://schemas.openxmlformats.org/officeDocument/2006/relationships/hyperlink" Target="..\&#1048;&#1085;&#1090;&#1077;&#1088;&#1087;&#1088;&#1077;&#1090;&#1072;&#1094;&#1080;&#1103;_&#1043;&#1044;&#1048;&#1057;\472\2024.04.08_2024.04.25\&#1047;&#1072;&#1082;&#1083;_&#1050;&#1042;&#1044;_&#1050;&#1040;&#1055;&#1048;&#1058;&#1054;&#1053;&#1054;&#1042;&#1057;&#1050;&#1054;&#1045;_472%20&#1082;&#1091;&#1089;&#1090;%20472.doc" TargetMode="External"/><Relationship Id="rId6" Type="http://schemas.openxmlformats.org/officeDocument/2006/relationships/hyperlink" Target="../&#1048;&#1085;&#1090;&#1077;&#1088;&#1087;&#1088;&#1077;&#1090;&#1072;&#1094;&#1080;&#1103;_&#1043;&#1044;&#1048;&#1057;/5331/2009.10.12/5331-2009.doc" TargetMode="External"/><Relationship Id="rId238" Type="http://schemas.openxmlformats.org/officeDocument/2006/relationships/hyperlink" Target="..\&#1048;&#1085;&#1090;&#1077;&#1088;&#1087;&#1088;&#1077;&#1090;&#1072;&#1094;&#1080;&#1103;_&#1043;&#1044;&#1048;&#1057;\510\2024.07.02_2024.07.03\&#1047;&#1072;&#1082;&#1083;_&#1050;&#1042;&#1044;_&#1050;&#1040;&#1055;&#1048;&#1058;&#1054;&#1053;&#1054;&#1042;&#1057;&#1050;&#1054;&#1045;_510%20&#1082;&#1091;&#1089;&#1090;%2051.doc" TargetMode="External"/><Relationship Id="rId23" Type="http://schemas.openxmlformats.org/officeDocument/2006/relationships/hyperlink" Target="../&#1048;&#1085;&#1090;&#1077;&#1088;&#1087;&#1088;&#1077;&#1090;&#1072;&#1094;&#1080;&#1103;_&#1043;&#1044;&#1048;&#1057;/5330ST2/2014.09.21/5330ST2.doc" TargetMode="External"/><Relationship Id="rId119" Type="http://schemas.openxmlformats.org/officeDocument/2006/relationships/hyperlink" Target="..\&#1048;&#1085;&#1090;&#1077;&#1088;&#1087;&#1088;&#1077;&#1090;&#1072;&#1094;&#1080;&#1103;_&#1043;&#1044;&#1048;&#1057;\470\2020.10.20_2020.11.01\&#1047;&#1072;&#1082;&#1083;_&#1048;&#1044;_&#1050;&#1072;&#1087;&#1080;&#1090;&#1086;&#1085;&#1086;&#1074;&#1089;&#1082;&#1086;&#1077;_470.doc" TargetMode="External"/><Relationship Id="rId44" Type="http://schemas.openxmlformats.org/officeDocument/2006/relationships/hyperlink" Target="..\&#1048;&#1085;&#1090;&#1077;&#1088;&#1087;&#1088;&#1077;&#1090;&#1072;&#1094;&#1080;&#1103;_&#1043;&#1044;&#1048;&#1057;\5310\2015.07.14_2015.07.20\&#1047;&#1072;&#1082;&#1083;_&#1050;&#1057;&#1044;_&#1050;&#1040;&#1055;&#1048;&#1058;&#1054;&#1053;&#1054;&#1042;&#1057;&#1050;&#1054;&#1045;_5310.doc" TargetMode="External"/><Relationship Id="rId65" Type="http://schemas.openxmlformats.org/officeDocument/2006/relationships/hyperlink" Target="..\&#1048;&#1085;&#1090;&#1077;&#1088;&#1087;&#1088;&#1077;&#1090;&#1072;&#1094;&#1080;&#1103;_&#1043;&#1044;&#1048;&#1057;\5317\2013.05.28_2016.05.07\&#1047;&#1072;&#1082;&#1083;_&#1058;&#1086;&#1087;&#1072;&#1079;_&#1050;&#1057;&#1044;_&#1050;&#1040;&#1055;&#1048;&#1058;&#1054;&#1053;&#1054;&#1042;&#1057;&#1050;&#1054;&#1045;_5317.doc" TargetMode="External"/><Relationship Id="rId86" Type="http://schemas.openxmlformats.org/officeDocument/2006/relationships/hyperlink" Target="..\&#1048;&#1085;&#1090;&#1077;&#1088;&#1087;&#1088;&#1077;&#1090;&#1072;&#1094;&#1080;&#1103;_&#1043;&#1044;&#1048;&#1057;\5352\2018.07.19_2018.07.24\&#1047;&#1072;&#1082;&#1083;_&#1050;&#1042;&#1044;_&#1050;&#1040;&#1055;&#1048;&#1058;&#1054;&#1053;&#1054;&#1042;&#1057;&#1050;&#1054;&#1045;_5352.doc" TargetMode="External"/><Relationship Id="rId130" Type="http://schemas.openxmlformats.org/officeDocument/2006/relationships/hyperlink" Target="..\&#1048;&#1085;&#1090;&#1077;&#1088;&#1087;&#1088;&#1077;&#1090;&#1072;&#1094;&#1080;&#1103;_&#1043;&#1044;&#1048;&#1057;\5357\2021.04.12_2021.04.19\&#1047;&#1072;&#1082;&#1083;_&#1050;&#1042;&#1044;_&#1050;&#1040;&#1055;&#1048;&#1058;&#1054;&#1053;&#1054;&#1042;&#1057;&#1050;&#1054;&#1045;_5357%20&#1082;&#1091;&#1089;&#1090;%205322.doc" TargetMode="External"/><Relationship Id="rId151" Type="http://schemas.openxmlformats.org/officeDocument/2006/relationships/hyperlink" Target="..\&#1048;&#1085;&#1090;&#1077;&#1088;&#1087;&#1088;&#1077;&#1090;&#1072;&#1094;&#1080;&#1103;_&#1043;&#1044;&#1048;&#1057;\473\2021.06.16_2021.06.19\&#1047;&#1072;&#1082;&#1083;_&#1050;&#1042;&#1044;_&#1050;&#1040;&#1055;&#1048;&#1058;&#1054;&#1053;&#1054;&#1042;&#1057;&#1050;&#1054;&#1045;_473%20&#1082;&#1091;&#1089;&#1090;%20472.doc" TargetMode="External"/><Relationship Id="rId172" Type="http://schemas.openxmlformats.org/officeDocument/2006/relationships/hyperlink" Target="..\&#1048;&#1085;&#1090;&#1077;&#1088;&#1087;&#1088;&#1077;&#1090;&#1072;&#1094;&#1080;&#1103;_&#1043;&#1044;&#1048;&#1057;\5329\2022.06.24_2022.06.29\&#1047;&#1072;&#1082;&#1083;_&#1050;&#1042;&#1044;_&#1050;&#1040;&#1055;&#1048;&#1058;&#1054;&#1053;&#1054;&#1042;&#1057;&#1050;&#1054;&#1045;_5329%20&#1082;&#1091;&#1089;&#1090;%205303.doc" TargetMode="External"/><Relationship Id="rId193" Type="http://schemas.openxmlformats.org/officeDocument/2006/relationships/hyperlink" Target="..\&#1048;&#1085;&#1090;&#1077;&#1088;&#1087;&#1088;&#1077;&#1090;&#1072;&#1094;&#1080;&#1103;_&#1043;&#1044;&#1048;&#1057;\472\2023.06.13_2023.06.15\&#1047;&#1072;&#1082;&#1083;_&#1050;&#1042;&#1044;_&#1050;&#1040;&#1055;&#1048;&#1058;&#1054;&#1053;&#1054;&#1042;&#1057;&#1050;&#1054;&#1045;_472%20&#1082;&#1091;&#1089;&#1090;%20472.doc" TargetMode="External"/><Relationship Id="rId207" Type="http://schemas.openxmlformats.org/officeDocument/2006/relationships/hyperlink" Target="..\&#1048;&#1085;&#1090;&#1077;&#1088;&#1087;&#1088;&#1077;&#1090;&#1072;&#1094;&#1080;&#1103;_&#1043;&#1044;&#1048;&#1057;\5329\2023.06.13_2023.06.15\&#1047;&#1072;&#1082;&#1083;_&#1050;&#1042;&#1044;_&#1050;&#1040;&#1055;&#1048;&#1058;&#1054;&#1053;&#1054;&#1042;&#1057;&#1050;&#1054;&#1045;_5329%20&#1082;&#1091;&#1089;&#1090;%205303.doc" TargetMode="External"/><Relationship Id="rId228" Type="http://schemas.openxmlformats.org/officeDocument/2006/relationships/hyperlink" Target="..\&#1048;&#1085;&#1090;&#1077;&#1088;&#1087;&#1088;&#1077;&#1090;&#1072;&#1094;&#1080;&#1103;_&#1043;&#1044;&#1048;&#1057;\5352ST2\2024.07.02_2024.07.04\&#1047;&#1072;&#1082;&#1083;_&#1050;&#1042;&#1044;_&#1050;&#1040;&#1055;&#1048;&#1058;&#1054;&#1053;&#1054;&#1042;&#1057;&#1050;&#1054;&#1045;_5352ST2.doc" TargetMode="External"/><Relationship Id="rId249" Type="http://schemas.openxmlformats.org/officeDocument/2006/relationships/hyperlink" Target="..\&#1048;&#1085;&#1090;&#1077;&#1088;&#1087;&#1088;&#1077;&#1090;&#1072;&#1094;&#1080;&#1103;_&#1043;&#1044;&#1048;&#1057;\5344\2024.07.02_2024.07.11\&#1047;&#1072;&#1082;&#1083;_&#1050;&#1042;&#1044;_&#1050;&#1040;&#1055;&#1048;&#1058;&#1054;&#1053;&#1054;&#1042;&#1057;&#1050;&#1054;&#1045;_5344%20&#1082;&#1091;&#1089;&#1090;%20472.doc" TargetMode="External"/><Relationship Id="rId13" Type="http://schemas.openxmlformats.org/officeDocument/2006/relationships/hyperlink" Target="../&#1048;&#1085;&#1090;&#1077;&#1088;&#1087;&#1088;&#1077;&#1090;&#1072;&#1094;&#1080;&#1103;_&#1043;&#1044;&#1048;&#1057;/10/2014.07.02/10.doc" TargetMode="External"/><Relationship Id="rId109" Type="http://schemas.openxmlformats.org/officeDocument/2006/relationships/hyperlink" Target="..\&#1048;&#1085;&#1090;&#1077;&#1088;&#1087;&#1088;&#1077;&#1090;&#1072;&#1094;&#1080;&#1103;_&#1043;&#1044;&#1048;&#1057;\5323\2020.06.24_2020.06.29\&#1047;&#1072;&#1082;&#1083;_&#1050;&#1042;&#1044;_&#1050;&#1040;&#1055;&#1048;&#1058;&#1054;&#1053;&#1054;&#1042;&#1057;&#1050;&#1054;&#1045;_5323.doc" TargetMode="External"/><Relationship Id="rId34" Type="http://schemas.openxmlformats.org/officeDocument/2006/relationships/hyperlink" Target="..\&#1048;&#1085;&#1090;&#1077;&#1088;&#1087;&#1088;&#1077;&#1090;&#1072;&#1094;&#1080;&#1103;_&#1043;&#1044;&#1048;&#1057;\5328\2015.03.18_2015.03.23\&#1047;&#1072;&#1082;&#1083;_&#1050;&#1057;&#1044;_&#1050;&#1040;&#1055;&#1048;&#1058;&#1054;&#1053;&#1054;&#1042;&#1057;&#1050;&#1054;&#1045;_5328.doc" TargetMode="External"/><Relationship Id="rId55" Type="http://schemas.openxmlformats.org/officeDocument/2006/relationships/hyperlink" Target="..\&#1048;&#1085;&#1090;&#1077;&#1088;&#1087;&#1088;&#1077;&#1090;&#1072;&#1094;&#1080;&#1103;_&#1043;&#1044;&#1048;&#1057;\5304\2015.10.17\&#1047;&#1072;&#1082;&#1083;_&#1058;&#1086;&#1087;&#1072;&#1079;_&#1050;&#1057;&#1044;_&#1050;&#1040;&#1055;&#1048;&#1058;&#1054;&#1053;&#1054;&#1042;&#1057;&#1050;&#1054;&#1045;_5304.doc" TargetMode="External"/><Relationship Id="rId76" Type="http://schemas.openxmlformats.org/officeDocument/2006/relationships/hyperlink" Target="..\&#1048;&#1085;&#1090;&#1077;&#1088;&#1087;&#1088;&#1077;&#1090;&#1072;&#1094;&#1080;&#1103;_&#1043;&#1044;&#1048;&#1057;\232ST2\2016.07.28_2016.12.13\&#1047;&#1072;&#1082;&#1083;_&#1050;&#1057;&#1044;+&#1050;&#1042;&#1059;_&#1050;&#1072;&#1087;&#1080;&#1090;&#1086;&#1085;&#1086;&#1074;&#1089;&#1082;&#1086;&#1077;_232st2.doc" TargetMode="External"/><Relationship Id="rId97" Type="http://schemas.openxmlformats.org/officeDocument/2006/relationships/hyperlink" Target="..\&#1048;&#1085;&#1090;&#1077;&#1088;&#1087;&#1088;&#1077;&#1090;&#1072;&#1094;&#1080;&#1103;_&#1043;&#1044;&#1048;&#1057;\5313\2019.08.01_2019.08.09\&#1047;&#1072;&#1082;&#1083;_&#1050;&#1042;&#1044;_&#1050;&#1072;&#1087;&#1080;&#1090;&#1086;&#1085;&#1086;&#1074;&#1089;&#1082;&#1086;&#1077;_5313.doc" TargetMode="External"/><Relationship Id="rId120" Type="http://schemas.openxmlformats.org/officeDocument/2006/relationships/hyperlink" Target="..\&#1048;&#1085;&#1090;&#1077;&#1088;&#1087;&#1088;&#1077;&#1090;&#1072;&#1094;&#1080;&#1103;_&#1043;&#1044;&#1048;&#1057;\5334\2020.12.10_2020.12.25\&#1047;&#1072;&#1082;&#1083;_&#1050;&#1042;&#1044;_&#1050;&#1072;&#1087;&#1080;&#1090;&#1086;&#1085;&#1086;&#1074;&#1089;&#1082;&#1086;&#1077;_5334.doc" TargetMode="External"/><Relationship Id="rId141" Type="http://schemas.openxmlformats.org/officeDocument/2006/relationships/hyperlink" Target="..\&#1048;&#1085;&#1090;&#1077;&#1088;&#1087;&#1088;&#1077;&#1090;&#1072;&#1094;&#1080;&#1103;_&#1043;&#1044;&#1048;&#1057;\5328\2021.06.16_2021.06.19\&#1047;&#1072;&#1082;&#1083;_&#1050;&#1042;&#1044;_&#1050;&#1040;&#1055;&#1048;&#1058;&#1054;&#1053;&#1054;&#1042;&#1057;&#1050;&#1054;&#1045;_5328.doc" TargetMode="External"/><Relationship Id="rId7" Type="http://schemas.openxmlformats.org/officeDocument/2006/relationships/hyperlink" Target="../&#1048;&#1085;&#1090;&#1077;&#1088;&#1087;&#1088;&#1077;&#1090;&#1072;&#1094;&#1080;&#1103;_&#1043;&#1044;&#1048;&#1057;/5331/2010.10.14/5331-2010.doc" TargetMode="External"/><Relationship Id="rId162" Type="http://schemas.openxmlformats.org/officeDocument/2006/relationships/hyperlink" Target="..\&#1048;&#1085;&#1090;&#1077;&#1088;&#1087;&#1088;&#1077;&#1090;&#1072;&#1094;&#1080;&#1103;_&#1043;&#1044;&#1048;&#1057;\5352\2021.07.31_2021.08.26\&#1047;&#1072;&#1082;&#1083;_&#1048;&#1044;_&#1050;&#1040;&#1055;&#1048;&#1058;&#1054;&#1053;&#1054;&#1042;&#1057;&#1050;&#1054;&#1045;_5352.doc" TargetMode="External"/><Relationship Id="rId183" Type="http://schemas.openxmlformats.org/officeDocument/2006/relationships/hyperlink" Target="..\&#1048;&#1085;&#1090;&#1077;&#1088;&#1087;&#1088;&#1077;&#1090;&#1072;&#1094;&#1080;&#1103;_&#1043;&#1044;&#1048;&#1057;\5351\2023.02.14_2023.02.22\&#1047;&#1072;&#1082;&#1083;_&#1050;&#1042;&#1044;_&#1050;&#1040;&#1055;&#1048;&#1058;&#1054;&#1053;&#1054;&#1042;&#1057;&#1050;&#1054;&#1045;_5351.doc" TargetMode="External"/><Relationship Id="rId218" Type="http://schemas.openxmlformats.org/officeDocument/2006/relationships/hyperlink" Target="..\&#1048;&#1085;&#1090;&#1077;&#1088;&#1087;&#1088;&#1077;&#1090;&#1072;&#1094;&#1080;&#1103;_&#1043;&#1044;&#1048;&#1057;\5324\2024.05.13_2024.05.20\&#1047;&#1072;&#1082;&#1083;_&#1050;&#1042;&#1044;_&#1050;&#1040;&#1055;&#1048;&#1058;&#1054;&#1053;&#1054;&#1042;&#1057;&#1050;&#1054;&#1045;_5324%20&#1082;&#1091;&#1089;&#1090;%205303.doc" TargetMode="External"/><Relationship Id="rId239" Type="http://schemas.openxmlformats.org/officeDocument/2006/relationships/hyperlink" Target="..\&#1048;&#1085;&#1090;&#1077;&#1088;&#1087;&#1088;&#1077;&#1090;&#1072;&#1094;&#1080;&#1103;_&#1043;&#1044;&#1048;&#1057;\512\2024.07.02_2024.07.03\&#1047;&#1072;&#1082;&#1083;_&#1050;&#1042;&#1044;_&#1050;&#1040;&#1055;&#1048;&#1058;&#1054;&#1053;&#1054;&#1042;&#1057;&#1050;&#1054;&#1045;_512%20&#1082;&#1091;&#1089;&#1090;%2051.doc" TargetMode="External"/><Relationship Id="rId250" Type="http://schemas.openxmlformats.org/officeDocument/2006/relationships/hyperlink" Target="..\&#1048;&#1085;&#1090;&#1077;&#1088;&#1087;&#1088;&#1077;&#1090;&#1072;&#1094;&#1080;&#1103;_&#1043;&#1044;&#1048;&#1057;\5355\2024.10.25_2024.10.28\&#1047;&#1072;&#1082;&#1083;_&#1050;&#1042;&#1044;_&#1050;&#1040;&#1055;&#1048;&#1058;&#1054;&#1053;&#1054;&#1042;&#1057;&#1050;&#1054;&#1045;_5355%20&#1082;&#1091;&#1089;&#1090;%205303.doc" TargetMode="External"/><Relationship Id="rId24" Type="http://schemas.openxmlformats.org/officeDocument/2006/relationships/hyperlink" Target="..\&#1048;&#1085;&#1090;&#1077;&#1088;&#1087;&#1088;&#1077;&#1090;&#1072;&#1094;&#1080;&#1103;_&#1043;&#1044;&#1048;&#1057;\5308ST3\2015.01.17\5308_KVU.doc" TargetMode="External"/><Relationship Id="rId45" Type="http://schemas.openxmlformats.org/officeDocument/2006/relationships/hyperlink" Target="..\&#1048;&#1085;&#1090;&#1077;&#1088;&#1087;&#1088;&#1077;&#1090;&#1072;&#1094;&#1080;&#1103;_&#1043;&#1044;&#1048;&#1057;\5310\2015.07.24_2015.07.27\&#1047;&#1072;&#1082;&#1083;_&#1050;&#1042;&#1059;_&#1050;&#1040;&#1055;&#1048;&#1058;&#1054;&#1053;&#1054;&#1042;&#1057;&#1050;&#1054;&#1045;_5310.doc" TargetMode="External"/><Relationship Id="rId66" Type="http://schemas.openxmlformats.org/officeDocument/2006/relationships/hyperlink" Target="..\&#1048;&#1085;&#1090;&#1077;&#1088;&#1087;&#1088;&#1077;&#1090;&#1072;&#1094;&#1080;&#1103;_&#1043;&#1044;&#1048;&#1057;\5332\2015.10.06_2016.04.13\&#1047;&#1072;&#1082;&#1083;_&#1058;&#1086;&#1087;&#1072;&#1079;_&#1050;&#1057;&#1044;_&#1050;&#1040;&#1055;&#1048;&#1058;&#1054;&#1053;&#1054;&#1042;&#1057;&#1050;&#1054;&#1045;_5332.doc" TargetMode="External"/><Relationship Id="rId87" Type="http://schemas.openxmlformats.org/officeDocument/2006/relationships/hyperlink" Target="..\&#1048;&#1085;&#1090;&#1077;&#1088;&#1087;&#1088;&#1077;&#1090;&#1072;&#1094;&#1080;&#1103;_&#1043;&#1044;&#1048;&#1057;\5303\2018.09.02_2018.09.08\&#1047;&#1072;&#1082;&#1083;_&#1050;&#1042;&#1044;_&#1050;&#1040;&#1055;&#1048;&#1058;&#1054;&#1053;&#1054;&#1042;&#1057;&#1050;&#1054;&#1045;_5303.doc" TargetMode="External"/><Relationship Id="rId110" Type="http://schemas.openxmlformats.org/officeDocument/2006/relationships/hyperlink" Target="..\&#1048;&#1085;&#1090;&#1077;&#1088;&#1087;&#1088;&#1077;&#1090;&#1072;&#1094;&#1080;&#1103;_&#1043;&#1044;&#1048;&#1057;\5328\2020.07.02_2020.07.09\&#1047;&#1072;&#1082;&#1083;_&#1050;&#1042;&#1044;_&#1050;&#1040;&#1055;&#1048;&#1058;&#1054;&#1053;&#1054;&#1042;&#1057;&#1050;&#1054;&#1045;_5328.doc" TargetMode="External"/><Relationship Id="rId131" Type="http://schemas.openxmlformats.org/officeDocument/2006/relationships/hyperlink" Target="..\&#1048;&#1085;&#1090;&#1077;&#1088;&#1087;&#1088;&#1077;&#1090;&#1072;&#1094;&#1080;&#1103;_&#1043;&#1044;&#1048;&#1057;\5351\2021.06.16_2021.06.19\&#1047;&#1072;&#1082;&#1083;_&#1050;&#1042;&#1044;_&#1050;&#1040;&#1055;&#1048;&#1058;&#1054;&#1053;&#1054;&#1042;&#1057;&#1050;&#1054;&#1045;_5351.doc" TargetMode="External"/><Relationship Id="rId152" Type="http://schemas.openxmlformats.org/officeDocument/2006/relationships/hyperlink" Target="..\&#1048;&#1085;&#1090;&#1077;&#1088;&#1087;&#1088;&#1077;&#1090;&#1072;&#1094;&#1080;&#1103;_&#1043;&#1044;&#1048;&#1057;\5301\2021.06.16_2021.06.20\&#1047;&#1072;&#1082;&#1083;_&#1050;&#1042;&#1044;_&#1050;&#1040;&#1055;&#1048;&#1058;&#1054;&#1053;&#1054;&#1042;&#1057;&#1050;&#1054;&#1045;_5301%20&#1082;&#1091;&#1089;&#1090;%205303.doc" TargetMode="External"/><Relationship Id="rId173" Type="http://schemas.openxmlformats.org/officeDocument/2006/relationships/hyperlink" Target="..\&#1048;&#1085;&#1090;&#1077;&#1088;&#1087;&#1088;&#1077;&#1090;&#1072;&#1094;&#1080;&#1103;_&#1043;&#1044;&#1048;&#1057;\5341\2022.06.17_2022.06.29\&#1047;&#1072;&#1082;&#1083;_&#1050;&#1042;&#1044;_&#1050;&#1040;&#1055;&#1048;&#1058;&#1054;&#1053;&#1054;&#1042;&#1057;&#1050;&#1054;&#1045;_5341%20&#1082;&#1091;&#1089;&#1090;%205340.doc" TargetMode="External"/><Relationship Id="rId194" Type="http://schemas.openxmlformats.org/officeDocument/2006/relationships/hyperlink" Target="..\&#1048;&#1085;&#1090;&#1077;&#1088;&#1087;&#1088;&#1077;&#1090;&#1072;&#1094;&#1080;&#1103;_&#1043;&#1044;&#1048;&#1057;\5322\2023.06.13_2023.06.15\&#1047;&#1072;&#1082;&#1083;_&#1050;&#1042;&#1044;_&#1050;&#1040;&#1055;&#1048;&#1058;&#1054;&#1053;&#1054;&#1042;&#1057;&#1050;&#1054;&#1045;_5322%20&#1082;&#1091;&#1089;&#1090;%205322.doc" TargetMode="External"/><Relationship Id="rId208" Type="http://schemas.openxmlformats.org/officeDocument/2006/relationships/hyperlink" Target="..\&#1048;&#1085;&#1090;&#1077;&#1088;&#1087;&#1088;&#1077;&#1090;&#1072;&#1094;&#1080;&#1103;_&#1043;&#1044;&#1048;&#1057;\5335\2023.08.02_2023.08.08\&#1047;&#1072;&#1082;&#1083;_&#1050;&#1042;&#1044;_&#1050;&#1040;&#1055;&#1048;&#1058;&#1054;&#1053;&#1054;&#1042;&#1057;&#1050;&#1054;&#1045;_5335.doc" TargetMode="External"/><Relationship Id="rId229" Type="http://schemas.openxmlformats.org/officeDocument/2006/relationships/hyperlink" Target="..\&#1048;&#1085;&#1090;&#1077;&#1088;&#1087;&#1088;&#1077;&#1090;&#1072;&#1094;&#1080;&#1103;_&#1043;&#1044;&#1048;&#1057;\5343\2024.07.02_2024.07.04\&#1047;&#1072;&#1082;&#1083;_&#1050;&#1042;&#1044;_&#1050;&#1040;&#1055;&#1048;&#1058;&#1054;&#1053;&#1054;&#1042;&#1057;&#1050;&#1054;&#1045;_5343%20&#1082;&#1091;&#1089;&#1090;%20472.doc" TargetMode="External"/><Relationship Id="rId240" Type="http://schemas.openxmlformats.org/officeDocument/2006/relationships/hyperlink" Target="..\&#1048;&#1085;&#1090;&#1077;&#1088;&#1087;&#1088;&#1077;&#1090;&#1072;&#1094;&#1080;&#1103;_&#1043;&#1044;&#1048;&#1057;\513\2024.07.02_2024.07.03\&#1047;&#1072;&#1082;&#1083;_&#1050;&#1042;&#1044;_&#1050;&#1040;&#1055;&#1048;&#1058;&#1054;&#1053;&#1054;&#1042;&#1057;&#1050;&#1054;&#1045;_513%20&#1082;&#1091;&#1089;&#1090;%2051.doc" TargetMode="External"/><Relationship Id="rId14" Type="http://schemas.openxmlformats.org/officeDocument/2006/relationships/hyperlink" Target="../&#1048;&#1085;&#1090;&#1077;&#1088;&#1087;&#1088;&#1077;&#1090;&#1072;&#1094;&#1080;&#1103;_&#1043;&#1044;&#1048;&#1057;/5326ST2/2014.07.01/5326.doc" TargetMode="External"/><Relationship Id="rId35" Type="http://schemas.openxmlformats.org/officeDocument/2006/relationships/hyperlink" Target="../&#1048;&#1085;&#1090;&#1077;&#1088;&#1087;&#1088;&#1077;&#1090;&#1072;&#1094;&#1080;&#1103;_&#1043;&#1044;&#1048;&#1057;/5327/2015.04.16/&#1047;&#1072;&#1082;&#1083;_&#1050;&#1042;&#1044;_&#1050;&#1040;&#1055;&#1048;&#1058;&#1054;&#1053;&#1054;&#1042;&#1057;&#1050;&#1054;&#1045;_5327ST2.doc" TargetMode="External"/><Relationship Id="rId56" Type="http://schemas.openxmlformats.org/officeDocument/2006/relationships/hyperlink" Target="..\&#1048;&#1085;&#1090;&#1077;&#1088;&#1087;&#1088;&#1077;&#1090;&#1072;&#1094;&#1080;&#1103;_&#1043;&#1044;&#1048;&#1057;\5332\2015.10.06_2015.10.13\&#1047;&#1072;&#1082;&#1083;_&#1050;&#1057;&#1044;_&#1050;&#1040;&#1055;&#1048;&#1058;&#1054;&#1053;&#1054;&#1042;&#1057;&#1050;&#1054;&#1045;_5332.doc" TargetMode="External"/><Relationship Id="rId77" Type="http://schemas.openxmlformats.org/officeDocument/2006/relationships/hyperlink" Target="..\&#1048;&#1085;&#1090;&#1077;&#1088;&#1087;&#1088;&#1077;&#1090;&#1072;&#1094;&#1080;&#1103;_&#1043;&#1044;&#1048;&#1057;\5312\0000.00.08_2017.02.15\&#1047;&#1072;&#1082;&#1083;_&#1048;&#1044;_&#1050;&#1072;&#1087;&#1080;&#1090;&#1086;&#1085;&#1086;&#1074;&#1089;&#1082;&#1086;&#1077;_5312.doc" TargetMode="External"/><Relationship Id="rId100" Type="http://schemas.openxmlformats.org/officeDocument/2006/relationships/hyperlink" Target="..\&#1048;&#1085;&#1090;&#1077;&#1088;&#1087;&#1088;&#1077;&#1090;&#1072;&#1094;&#1080;&#1103;_&#1043;&#1044;&#1048;&#1057;\5356\2019.10.17_2019.10.25\&#1047;&#1072;&#1082;&#1083;_&#1050;&#1042;&#1044;_&#1050;&#1072;&#1087;&#1080;&#1090;&#1086;&#1085;&#1086;&#1074;&#1089;&#1082;&#1086;&#1077;_5356.doc" TargetMode="External"/><Relationship Id="rId8" Type="http://schemas.openxmlformats.org/officeDocument/2006/relationships/hyperlink" Target="../&#1048;&#1085;&#1090;&#1077;&#1088;&#1087;&#1088;&#1077;&#1090;&#1072;&#1094;&#1080;&#1103;_&#1043;&#1044;&#1048;&#1057;/5331/2012.06.14/5331-2012.doc" TargetMode="External"/><Relationship Id="rId98" Type="http://schemas.openxmlformats.org/officeDocument/2006/relationships/hyperlink" Target="..\&#1048;&#1085;&#1090;&#1077;&#1088;&#1087;&#1088;&#1077;&#1090;&#1072;&#1094;&#1080;&#1103;_&#1043;&#1044;&#1048;&#1057;\5307\2019.09.06_2019.09.09\&#1047;&#1072;&#1082;&#1083;_&#1050;&#1042;&#1044;_&#1050;&#1072;&#1087;&#1080;&#1090;&#1086;&#1085;&#1086;&#1074;&#1089;&#1082;&#1086;&#1077;_5307.doc" TargetMode="External"/><Relationship Id="rId121" Type="http://schemas.openxmlformats.org/officeDocument/2006/relationships/hyperlink" Target="..\&#1048;&#1085;&#1090;&#1077;&#1088;&#1087;&#1088;&#1077;&#1090;&#1072;&#1094;&#1080;&#1103;_&#1043;&#1044;&#1048;&#1057;\47PO\2021.01.18_2021.01.20\&#1047;&#1072;&#1082;&#1083;_&#1050;&#1042;&#1044;_&#1071;&#1043;&#1054;&#1044;&#1053;&#1067;&#1049;_47PO.doc" TargetMode="External"/><Relationship Id="rId142" Type="http://schemas.openxmlformats.org/officeDocument/2006/relationships/hyperlink" Target="..\&#1048;&#1085;&#1090;&#1077;&#1088;&#1087;&#1088;&#1077;&#1090;&#1072;&#1094;&#1080;&#1103;_&#1043;&#1044;&#1048;&#1057;\5329\2021.06.16_2021.06.19\&#1047;&#1072;&#1082;&#1083;_&#1050;&#1042;&#1044;_&#1050;&#1040;&#1055;&#1048;&#1058;&#1054;&#1053;&#1054;&#1042;&#1057;&#1050;&#1054;&#1045;_5329%20&#1082;&#1091;&#1089;&#1090;%205303.doc" TargetMode="External"/><Relationship Id="rId163" Type="http://schemas.openxmlformats.org/officeDocument/2006/relationships/hyperlink" Target="..\&#1048;&#1085;&#1090;&#1077;&#1088;&#1087;&#1088;&#1077;&#1090;&#1072;&#1094;&#1080;&#1103;_&#1043;&#1044;&#1048;&#1057;\5326ST4\2021.08.14_2021.08.25\&#1047;&#1072;&#1082;&#1083;_&#1050;&#1042;&#1044;_&#1050;&#1040;&#1055;&#1048;&#1058;&#1054;&#1053;&#1054;&#1042;&#1057;&#1050;&#1054;&#1045;_5326ST4%20&#1082;&#1091;&#1089;&#1090;%205326.doc" TargetMode="External"/><Relationship Id="rId184" Type="http://schemas.openxmlformats.org/officeDocument/2006/relationships/hyperlink" Target="..\&#1048;&#1085;&#1090;&#1077;&#1088;&#1087;&#1088;&#1077;&#1090;&#1072;&#1094;&#1080;&#1103;_&#1043;&#1044;&#1048;&#1057;\47PO\2023.03.02_2023.03.09\&#1047;&#1072;&#1082;&#1083;_&#1050;&#1042;&#1044;_&#1050;&#1040;&#1055;&#1048;&#1058;&#1054;&#1053;&#1054;&#1042;&#1057;&#1050;&#1054;&#1045;_47PO.doc" TargetMode="External"/><Relationship Id="rId219" Type="http://schemas.openxmlformats.org/officeDocument/2006/relationships/hyperlink" Target="..\&#1048;&#1085;&#1090;&#1077;&#1088;&#1087;&#1088;&#1077;&#1090;&#1072;&#1094;&#1080;&#1103;_&#1043;&#1044;&#1048;&#1057;\472\2024.07.01_2024.07.03\&#1047;&#1072;&#1082;&#1083;_&#1050;&#1042;&#1044;_&#1050;&#1040;&#1055;&#1048;&#1058;&#1054;&#1053;&#1054;&#1042;&#1057;&#1050;&#1054;&#1045;_472%20&#1082;&#1091;&#1089;&#1090;%20472.doc" TargetMode="External"/><Relationship Id="rId230" Type="http://schemas.openxmlformats.org/officeDocument/2006/relationships/hyperlink" Target="..\&#1048;&#1085;&#1090;&#1077;&#1088;&#1087;&#1088;&#1077;&#1090;&#1072;&#1094;&#1080;&#1103;_&#1043;&#1044;&#1048;&#1057;\5337\2024.07.02_2024.07.03\&#1047;&#1072;&#1082;&#1083;_&#1050;&#1042;&#1044;_&#1050;&#1040;&#1055;&#1048;&#1058;&#1054;&#1053;&#1054;&#1042;&#1057;&#1050;&#1054;&#1045;_5337.doc" TargetMode="External"/><Relationship Id="rId251" Type="http://schemas.openxmlformats.org/officeDocument/2006/relationships/hyperlink" Target="..\&#1048;&#1085;&#1090;&#1077;&#1088;&#1087;&#1088;&#1077;&#1090;&#1072;&#1094;&#1080;&#1103;_&#1043;&#1044;&#1048;&#1057;\5335\2024.11.12_2024.11.20\&#1047;&#1072;&#1082;&#1083;_&#1050;&#1042;&#1044;_&#1050;&#1040;&#1055;&#1048;&#1058;&#1054;&#1053;&#1054;&#1042;&#1057;&#1050;&#1054;&#1045;_5335.doc" TargetMode="External"/><Relationship Id="rId25" Type="http://schemas.openxmlformats.org/officeDocument/2006/relationships/hyperlink" Target="..\&#1048;&#1085;&#1090;&#1077;&#1088;&#1087;&#1088;&#1077;&#1090;&#1072;&#1094;&#1080;&#1103;_&#1043;&#1044;&#1048;&#1057;\5311\2015.01.26\5311_01.2015.doc" TargetMode="External"/><Relationship Id="rId46" Type="http://schemas.openxmlformats.org/officeDocument/2006/relationships/hyperlink" Target="..\&#1048;&#1085;&#1090;&#1077;&#1088;&#1087;&#1088;&#1077;&#1090;&#1072;&#1094;&#1080;&#1103;_&#1043;&#1044;&#1048;&#1057;\5352\2015.07.20_2015.08.05\&#1047;&#1072;&#1082;&#1083;_&#1050;&#1057;&#1044;_&#1050;&#1040;&#1055;&#1048;&#1058;&#1054;&#1053;&#1054;&#1042;&#1057;&#1050;&#1054;&#1045;_5352.doc" TargetMode="External"/><Relationship Id="rId67" Type="http://schemas.openxmlformats.org/officeDocument/2006/relationships/hyperlink" Target="..\&#1048;&#1085;&#1090;&#1077;&#1088;&#1087;&#1088;&#1077;&#1090;&#1072;&#1094;&#1080;&#1103;_&#1043;&#1044;&#1048;&#1057;\5313\2015.08.11_2016.04.12\&#1047;&#1072;&#1082;&#1083;_&#1050;&#1057;&#1044;+&#1050;&#1042;&#1059;_&#1050;&#1040;&#1055;&#1048;&#1058;&#1054;&#1053;&#1054;&#1042;&#1057;&#1050;&#1054;&#1045;_5313.doc" TargetMode="External"/><Relationship Id="rId88" Type="http://schemas.openxmlformats.org/officeDocument/2006/relationships/hyperlink" Target="..\&#1048;&#1085;&#1090;&#1077;&#1088;&#1087;&#1088;&#1077;&#1090;&#1072;&#1094;&#1080;&#1103;_&#1043;&#1044;&#1048;&#1057;\5327\2018.09.19_2018.09.26\&#1047;&#1072;&#1082;&#1083;_&#1050;&#1042;&#1044;_&#1050;&#1040;&#1055;&#1048;&#1058;&#1054;&#1053;&#1054;&#1042;&#1057;&#1050;&#1054;&#1045;_5327.doc" TargetMode="External"/><Relationship Id="rId111" Type="http://schemas.openxmlformats.org/officeDocument/2006/relationships/hyperlink" Target="..\&#1048;&#1085;&#1090;&#1077;&#1088;&#1087;&#1088;&#1077;&#1090;&#1072;&#1094;&#1080;&#1103;_&#1043;&#1044;&#1048;&#1057;\5326ST4\2020.07.27_2020.08.03\&#1047;&#1072;&#1082;&#1083;_&#1050;&#1042;&#1044;_&#1050;&#1072;&#1087;&#1080;&#1090;&#1086;&#1085;&#1086;&#1074;&#1089;&#1082;&#1086;&#1077;_5326.doc" TargetMode="External"/><Relationship Id="rId132" Type="http://schemas.openxmlformats.org/officeDocument/2006/relationships/hyperlink" Target="..\&#1048;&#1085;&#1090;&#1077;&#1088;&#1087;&#1088;&#1077;&#1090;&#1072;&#1094;&#1080;&#1103;_&#1043;&#1044;&#1048;&#1057;\5352\2021.06.16_2021.06.19\&#1047;&#1072;&#1082;&#1083;_&#1050;&#1042;&#1044;_&#1050;&#1040;&#1055;&#1048;&#1058;&#1054;&#1053;&#1054;&#1042;&#1057;&#1050;&#1054;&#1045;_5352.doc" TargetMode="External"/><Relationship Id="rId153" Type="http://schemas.openxmlformats.org/officeDocument/2006/relationships/hyperlink" Target="..\&#1048;&#1085;&#1090;&#1077;&#1088;&#1087;&#1088;&#1077;&#1090;&#1072;&#1094;&#1080;&#1103;_&#1043;&#1044;&#1048;&#1057;\5302\2021.06.16_2021.06.20\&#1047;&#1072;&#1082;&#1083;_&#1050;&#1042;&#1044;_&#1050;&#1040;&#1055;&#1048;&#1058;&#1054;&#1053;&#1054;&#1042;&#1057;&#1050;&#1054;&#1045;_5302%20&#1082;&#1091;&#1089;&#1090;%205303.doc" TargetMode="External"/><Relationship Id="rId174" Type="http://schemas.openxmlformats.org/officeDocument/2006/relationships/hyperlink" Target="..\&#1048;&#1085;&#1090;&#1077;&#1088;&#1087;&#1088;&#1077;&#1090;&#1072;&#1094;&#1080;&#1103;_&#1043;&#1044;&#1048;&#1057;\5307\2022.07.05_2022.07.13\&#1047;&#1072;&#1082;&#1083;_&#1050;&#1042;&#1044;_&#1050;&#1040;&#1055;&#1048;&#1058;&#1054;&#1053;&#1054;&#1042;&#1057;&#1050;&#1054;&#1045;_5307.doc" TargetMode="External"/><Relationship Id="rId195" Type="http://schemas.openxmlformats.org/officeDocument/2006/relationships/hyperlink" Target="..\&#1048;&#1085;&#1090;&#1077;&#1088;&#1087;&#1088;&#1077;&#1090;&#1072;&#1094;&#1080;&#1103;_&#1043;&#1044;&#1048;&#1057;\5323\2023.06.13_2023.06.15\&#1047;&#1072;&#1082;&#1083;_&#1050;&#1042;&#1044;_&#1050;&#1040;&#1055;&#1048;&#1058;&#1054;&#1053;&#1054;&#1042;&#1057;&#1050;&#1054;&#1045;_5323.doc" TargetMode="External"/><Relationship Id="rId209" Type="http://schemas.openxmlformats.org/officeDocument/2006/relationships/hyperlink" Target="..\&#1048;&#1085;&#1090;&#1077;&#1088;&#1087;&#1088;&#1077;&#1090;&#1072;&#1094;&#1080;&#1103;_&#1043;&#1044;&#1048;&#1057;\5312\2023.09.19_2023.10.09\&#1047;&#1072;&#1082;&#1083;_&#1048;&#1044;_&#1050;&#1040;&#1055;&#1048;&#1058;&#1054;&#1053;&#1054;&#1042;&#1057;&#1050;&#1054;&#1045;_5312%20&#1082;&#1091;&#1089;&#1090;%205312.doc" TargetMode="External"/><Relationship Id="rId220" Type="http://schemas.openxmlformats.org/officeDocument/2006/relationships/hyperlink" Target="..\&#1048;&#1085;&#1090;&#1077;&#1088;&#1087;&#1088;&#1077;&#1090;&#1072;&#1094;&#1080;&#1103;_&#1043;&#1044;&#1048;&#1057;\471\2024.07.02_2024.07.04\&#1047;&#1072;&#1082;&#1083;_&#1050;&#1042;&#1044;_&#1050;&#1040;&#1055;&#1048;&#1058;&#1054;&#1053;&#1054;&#1042;&#1057;&#1050;&#1054;&#1045;_471%20&#1082;&#1091;&#1089;&#1090;%20470.doc" TargetMode="External"/><Relationship Id="rId241" Type="http://schemas.openxmlformats.org/officeDocument/2006/relationships/hyperlink" Target="..\&#1048;&#1085;&#1090;&#1077;&#1088;&#1087;&#1088;&#1077;&#1090;&#1072;&#1094;&#1080;&#1103;_&#1043;&#1044;&#1048;&#1057;\5302\2024.07.02_2024.07.04\&#1047;&#1072;&#1082;&#1083;_&#1050;&#1042;&#1044;_&#1050;&#1040;&#1055;&#1048;&#1058;&#1054;&#1053;&#1054;&#1042;&#1057;&#1050;&#1054;&#1045;_5302%20&#1082;&#1091;&#1089;&#1090;%205303.doc" TargetMode="External"/><Relationship Id="rId15" Type="http://schemas.openxmlformats.org/officeDocument/2006/relationships/hyperlink" Target="../&#1048;&#1085;&#1090;&#1077;&#1088;&#1087;&#1088;&#1077;&#1090;&#1072;&#1094;&#1080;&#1103;_&#1043;&#1044;&#1048;&#1057;/5335/2012.07.24/5335.doc" TargetMode="External"/><Relationship Id="rId36" Type="http://schemas.openxmlformats.org/officeDocument/2006/relationships/hyperlink" Target="../&#1048;&#1085;&#1090;&#1077;&#1088;&#1087;&#1088;&#1077;&#1090;&#1072;&#1094;&#1080;&#1103;_&#1043;&#1044;&#1048;&#1057;/5337/2015.04.20/5337.doc" TargetMode="External"/><Relationship Id="rId57" Type="http://schemas.openxmlformats.org/officeDocument/2006/relationships/hyperlink" Target="..\&#1048;&#1085;&#1090;&#1077;&#1088;&#1087;&#1088;&#1077;&#1090;&#1072;&#1094;&#1080;&#1103;_&#1043;&#1044;&#1048;&#1057;\5304\2015.10.17_2015.10.23\&#1047;&#1072;&#1082;&#1083;_&#1050;&#1057;&#1044;_&#1050;&#1040;&#1055;&#1048;&#1058;&#1054;&#1053;&#1054;&#1042;&#1057;&#1050;&#1054;&#1045;_5304.doc" TargetMode="External"/><Relationship Id="rId78" Type="http://schemas.openxmlformats.org/officeDocument/2006/relationships/hyperlink" Target="..\&#1048;&#1085;&#1090;&#1077;&#1088;&#1087;&#1088;&#1077;&#1090;&#1072;&#1094;&#1080;&#1103;_&#1043;&#1044;&#1048;&#1057;\5326ST4\2017.03.01_2017.03.03\&#1047;&#1072;&#1082;&#1083;_&#1050;&#1057;&#1044;+&#1050;&#1042;&#1059;_&#1050;&#1072;&#1087;&#1080;&#1090;&#1086;&#1085;&#1086;&#1074;&#1089;&#1082;&#1086;&#1077;_5326ST4.doc" TargetMode="External"/><Relationship Id="rId99" Type="http://schemas.openxmlformats.org/officeDocument/2006/relationships/hyperlink" Target="..\&#1048;&#1085;&#1090;&#1077;&#1088;&#1087;&#1088;&#1077;&#1090;&#1072;&#1094;&#1080;&#1103;_&#1043;&#1044;&#1048;&#1057;\5322G\2019.09.07_2019.09.16\&#1047;&#1072;&#1082;&#1083;_&#1048;&#1044;_&#1050;&#1072;&#1087;&#1080;&#1090;&#1086;&#1085;&#1086;&#1074;&#1089;&#1082;&#1086;&#1077;_5322.doc" TargetMode="External"/><Relationship Id="rId101" Type="http://schemas.openxmlformats.org/officeDocument/2006/relationships/hyperlink" Target="..\&#1048;&#1085;&#1090;&#1077;&#1088;&#1087;&#1088;&#1077;&#1090;&#1072;&#1094;&#1080;&#1103;_&#1043;&#1044;&#1048;&#1057;\5301\2020.01.05_2020.01.10\&#1047;&#1072;&#1082;&#1083;_&#1050;&#1042;&#1044;_&#1050;&#1072;&#1087;&#1080;&#1090;&#1086;&#1085;&#1086;&#1074;&#1089;&#1082;&#1086;&#1077;_5301.doc" TargetMode="External"/><Relationship Id="rId122" Type="http://schemas.openxmlformats.org/officeDocument/2006/relationships/hyperlink" Target="..\&#1048;&#1085;&#1090;&#1077;&#1088;&#1087;&#1088;&#1077;&#1090;&#1072;&#1094;&#1080;&#1103;_&#1043;&#1044;&#1048;&#1057;\473\2021.02.15_2021.02.23\&#1088;&#1072;&#1073;&#1086;&#1095;&#1072;&#1103;\&#1047;&#1072;&#1082;&#1083;_&#1050;&#1042;&#1044;_&#1050;&#1072;&#1087;&#1080;&#1090;&#1086;&#1085;&#1086;&#1074;&#1089;&#1082;&#1086;&#1077;_5303.doc" TargetMode="External"/><Relationship Id="rId143" Type="http://schemas.openxmlformats.org/officeDocument/2006/relationships/hyperlink" Target="..\&#1048;&#1085;&#1090;&#1077;&#1088;&#1087;&#1088;&#1077;&#1090;&#1072;&#1094;&#1080;&#1103;_&#1043;&#1044;&#1048;&#1057;\5334\2021.06.16_2021.06.19\&#1047;&#1072;&#1082;&#1083;_&#1050;&#1042;&#1044;_&#1050;&#1040;&#1055;&#1048;&#1058;&#1054;&#1053;&#1054;&#1042;&#1057;&#1050;&#1054;&#1045;_5334.doc" TargetMode="External"/><Relationship Id="rId164" Type="http://schemas.openxmlformats.org/officeDocument/2006/relationships/hyperlink" Target="..\&#1048;&#1085;&#1090;&#1077;&#1088;&#1087;&#1088;&#1077;&#1090;&#1072;&#1094;&#1080;&#1103;_&#1043;&#1044;&#1048;&#1057;\5328\2021.08.27_2021.08.30\&#1047;&#1072;&#1082;&#1083;_&#1050;&#1042;&#1044;_&#1050;&#1040;&#1055;&#1048;&#1058;&#1054;&#1053;&#1054;&#1042;&#1057;&#1050;&#1054;&#1045;_5328.doc" TargetMode="External"/><Relationship Id="rId185" Type="http://schemas.openxmlformats.org/officeDocument/2006/relationships/hyperlink" Target="..\&#1048;&#1085;&#1090;&#1077;&#1088;&#1087;&#1088;&#1077;&#1090;&#1072;&#1094;&#1080;&#1103;_&#1043;&#1044;&#1048;&#1057;\5304\2023.05.12_2023.05.21\&#1047;&#1072;&#1082;&#1083;_&#1050;&#1042;&#1044;_&#1050;&#1040;&#1055;&#1048;&#1058;&#1054;&#1053;&#1054;&#1042;&#1057;&#1050;&#1054;&#1045;_5304_1.doc" TargetMode="External"/><Relationship Id="rId9" Type="http://schemas.openxmlformats.org/officeDocument/2006/relationships/hyperlink" Target="../&#1048;&#1085;&#1090;&#1077;&#1088;&#1087;&#1088;&#1077;&#1090;&#1072;&#1094;&#1080;&#1103;_&#1043;&#1044;&#1048;&#1057;/5335/2012.07.10/5335.doc" TargetMode="External"/><Relationship Id="rId210" Type="http://schemas.openxmlformats.org/officeDocument/2006/relationships/hyperlink" Target="..\&#1048;&#1085;&#1090;&#1077;&#1088;&#1087;&#1088;&#1077;&#1090;&#1072;&#1094;&#1080;&#1103;_&#1043;&#1044;&#1048;&#1057;\5340ST2\2023.12.29_2024.01.08\&#1047;&#1072;&#1082;&#1083;_&#1050;&#1042;&#1044;_&#1050;&#1040;&#1055;&#1048;&#1058;&#1054;&#1053;&#1054;&#1042;&#1057;&#1050;&#1054;&#1045;_5340ST2%20&#1082;&#1091;&#1089;&#1090;%205340.doc" TargetMode="External"/><Relationship Id="rId26" Type="http://schemas.openxmlformats.org/officeDocument/2006/relationships/hyperlink" Target="../&#1048;&#1085;&#1090;&#1077;&#1088;&#1087;&#1088;&#1077;&#1090;&#1072;&#1094;&#1080;&#1103;_&#1043;&#1044;&#1048;&#1057;/232/2015.02.04/232.doc" TargetMode="External"/><Relationship Id="rId231" Type="http://schemas.openxmlformats.org/officeDocument/2006/relationships/hyperlink" Target="..\&#1048;&#1085;&#1090;&#1077;&#1088;&#1087;&#1088;&#1077;&#1090;&#1072;&#1094;&#1080;&#1103;_&#1043;&#1044;&#1048;&#1057;\5330ST4\2024.07.02_2024.07.03\&#1047;&#1072;&#1082;&#1083;_&#1050;&#1042;&#1044;_&#1050;&#1040;&#1055;&#1048;&#1058;&#1054;&#1053;&#1054;&#1042;&#1057;&#1050;&#1054;&#1045;_5330ST4.doc" TargetMode="External"/><Relationship Id="rId252" Type="http://schemas.openxmlformats.org/officeDocument/2006/relationships/hyperlink" Target="..\&#1048;&#1085;&#1090;&#1077;&#1088;&#1087;&#1088;&#1077;&#1090;&#1072;&#1094;&#1080;&#1103;_&#1043;&#1044;&#1048;&#1057;\5310\2024.11.22_2024.12.04\&#1047;&#1072;&#1082;&#1083;_&#1050;&#1042;&#1044;_&#1050;&#1040;&#1055;&#1048;&#1058;&#1054;&#1053;&#1054;&#1042;&#1057;&#1050;&#1054;&#1045;_5310%20&#1082;&#1091;&#1089;&#1090;%200_11.2024&#1075;.doc" TargetMode="External"/><Relationship Id="rId47" Type="http://schemas.openxmlformats.org/officeDocument/2006/relationships/hyperlink" Target="..\&#1048;&#1085;&#1090;&#1077;&#1088;&#1087;&#1088;&#1077;&#1090;&#1072;&#1094;&#1080;&#1103;_&#1043;&#1044;&#1048;&#1057;\230\2015.08.04_2015.08.12\&#1047;&#1072;&#1082;&#1083;_&#1050;&#1057;&#1044;_&#1050;&#1040;&#1055;&#1048;&#1058;&#1054;&#1053;&#1054;&#1042;&#1057;&#1050;&#1054;&#1045;_230.doc" TargetMode="External"/><Relationship Id="rId68" Type="http://schemas.openxmlformats.org/officeDocument/2006/relationships/hyperlink" Target="..\&#1048;&#1085;&#1090;&#1077;&#1088;&#1087;&#1088;&#1077;&#1090;&#1072;&#1094;&#1080;&#1103;_&#1043;&#1044;&#1048;&#1057;\5328\2016.04.29_2016.05.15\&#1047;&#1072;&#1082;&#1083;_&#1050;&#1057;&#1044;_&#1050;&#1040;&#1055;&#1048;&#1058;&#1054;&#1053;&#1054;&#1042;&#1057;&#1050;&#1054;&#1045;_5328.doc" TargetMode="External"/><Relationship Id="rId89" Type="http://schemas.openxmlformats.org/officeDocument/2006/relationships/hyperlink" Target="..\&#1048;&#1085;&#1090;&#1077;&#1088;&#1087;&#1088;&#1077;&#1090;&#1072;&#1094;&#1080;&#1103;_&#1043;&#1044;&#1048;&#1057;\5303\2018.12.14_2018.12.24\&#1047;&#1072;&#1082;&#1083;_&#1050;&#1042;&#1044;_&#1050;&#1072;&#1087;&#1080;&#1090;&#1086;&#1085;&#1086;&#1074;&#1089;&#1082;&#1086;&#1077;_5303.doc" TargetMode="External"/><Relationship Id="rId112" Type="http://schemas.openxmlformats.org/officeDocument/2006/relationships/hyperlink" Target="..\&#1048;&#1085;&#1090;&#1077;&#1088;&#1087;&#1088;&#1077;&#1090;&#1072;&#1094;&#1080;&#1103;_&#1043;&#1044;&#1048;&#1057;\5326ST4\2020.07.27_2020.08.03_07.08.2020\&#1047;&#1072;&#1082;&#1083;_&#1050;&#1042;&#1044;_&#1050;&#1072;&#1087;&#1080;&#1090;&#1086;&#1085;&#1086;&#1074;&#1089;&#1082;&#1086;&#1077;_5326.doc" TargetMode="External"/><Relationship Id="rId133" Type="http://schemas.openxmlformats.org/officeDocument/2006/relationships/hyperlink" Target="..\&#1048;&#1085;&#1090;&#1077;&#1088;&#1087;&#1088;&#1077;&#1090;&#1072;&#1094;&#1080;&#1103;_&#1043;&#1044;&#1048;&#1057;\5356\2021.06.16_2021.06.20\&#1047;&#1072;&#1082;&#1083;_&#1050;&#1042;&#1044;_&#1050;&#1040;&#1055;&#1048;&#1058;&#1054;&#1053;&#1054;&#1042;&#1057;&#1050;&#1054;&#1045;_5356%20&#1082;&#1091;&#1089;&#1090;%205322.doc" TargetMode="External"/><Relationship Id="rId154" Type="http://schemas.openxmlformats.org/officeDocument/2006/relationships/hyperlink" Target="..\&#1048;&#1085;&#1090;&#1077;&#1088;&#1087;&#1088;&#1077;&#1090;&#1072;&#1094;&#1080;&#1103;_&#1043;&#1044;&#1048;&#1057;\5343\2021.06.16_2021.06.18\&#1047;&#1072;&#1082;&#1083;_&#1050;&#1042;&#1044;_&#1050;&#1040;&#1055;&#1048;&#1058;&#1054;&#1053;&#1054;&#1042;&#1057;&#1050;&#1054;&#1045;_5343%20&#1082;&#1091;&#1089;&#1090;%20472.doc" TargetMode="External"/><Relationship Id="rId175" Type="http://schemas.openxmlformats.org/officeDocument/2006/relationships/hyperlink" Target="..\&#1048;&#1085;&#1090;&#1077;&#1088;&#1087;&#1088;&#1077;&#1090;&#1072;&#1094;&#1080;&#1103;_&#1043;&#1044;&#1048;&#1057;\5326ST4\2022.08.03_2022.08.14\&#1047;&#1072;&#1082;&#1083;_&#1050;&#1042;&#1044;_&#1050;&#1040;&#1055;&#1048;&#1058;&#1054;&#1053;&#1054;&#1042;&#1057;&#1050;&#1054;&#1045;_5326ST4%20&#1082;&#1091;&#1089;&#1090;%205326.doc" TargetMode="External"/><Relationship Id="rId196" Type="http://schemas.openxmlformats.org/officeDocument/2006/relationships/hyperlink" Target="..\&#1048;&#1085;&#1090;&#1077;&#1088;&#1087;&#1088;&#1077;&#1090;&#1072;&#1094;&#1080;&#1103;_&#1043;&#1044;&#1048;&#1057;\5324\2023.06.13_2023.06.15\&#1047;&#1072;&#1082;&#1083;_&#1050;&#1042;&#1044;_&#1050;&#1040;&#1055;&#1048;&#1058;&#1054;&#1053;&#1054;&#1042;&#1057;&#1050;&#1054;&#1045;_5324%20&#1082;&#1091;&#1089;&#1090;%205303.doc" TargetMode="External"/><Relationship Id="rId200" Type="http://schemas.openxmlformats.org/officeDocument/2006/relationships/hyperlink" Target="..\&#1048;&#1085;&#1090;&#1077;&#1088;&#1087;&#1088;&#1077;&#1090;&#1072;&#1094;&#1080;&#1103;_&#1043;&#1044;&#1048;&#1057;\5313\2023.06.13_2023.06.15\&#1047;&#1072;&#1082;&#1083;_&#1050;&#1042;&#1044;_&#1050;&#1040;&#1055;&#1048;&#1058;&#1054;&#1053;&#1054;&#1042;&#1057;&#1050;&#1054;&#1045;_5313.doc" TargetMode="External"/><Relationship Id="rId16" Type="http://schemas.openxmlformats.org/officeDocument/2006/relationships/hyperlink" Target="file:///\\tmn-ntc-filer2\api\&#1057;&#1055;&#1056;&#1040;&#1042;&#1054;&#1063;&#1053;&#1048;&#1050;&#1048;\&#1044;&#1083;&#1103;%20&#1080;&#1090;&#1086;&#1075;&#1086;&#1074;&#1099;&#1093;%20&#1090;&#1072;&#1073;&#1083;&#1080;&#1094;\&#1053;&#1072;&#1079;&#1074;&#1072;&#1085;&#1080;&#1103;%20&#1048;&#1057;&#1057;&#1051;&#1045;&#1044;&#1054;&#1042;&#1040;&#1053;&#1048;&#1049;%20&#1087;&#1086;%20&#1089;&#1087;&#1088;&#1072;&#1074;&#1086;&#1095;&#1085;&#1080;&#1082;&#1091;.xlsx" TargetMode="External"/><Relationship Id="rId221" Type="http://schemas.openxmlformats.org/officeDocument/2006/relationships/hyperlink" Target="..\&#1048;&#1085;&#1090;&#1077;&#1088;&#1087;&#1088;&#1077;&#1090;&#1072;&#1094;&#1080;&#1103;_&#1043;&#1044;&#1048;&#1057;\470\2024.07.02_2024.07.04\&#1047;&#1072;&#1082;&#1083;_&#1050;&#1042;&#1044;_&#1050;&#1040;&#1055;&#1048;&#1058;&#1054;&#1053;&#1054;&#1042;&#1057;&#1050;&#1054;&#1045;_470%20&#1082;&#1091;&#1089;&#1090;%20470.doc" TargetMode="External"/><Relationship Id="rId242" Type="http://schemas.openxmlformats.org/officeDocument/2006/relationships/hyperlink" Target="..\&#1048;&#1085;&#1090;&#1077;&#1088;&#1087;&#1088;&#1077;&#1090;&#1072;&#1094;&#1080;&#1103;_&#1043;&#1044;&#1048;&#1057;\5303\2024.07.02_2024.07.04\&#1047;&#1072;&#1082;&#1083;_&#1050;&#1042;&#1044;_&#1050;&#1040;&#1055;&#1048;&#1058;&#1054;&#1053;&#1054;&#1042;&#1057;&#1050;&#1054;&#1045;_5303%20&#1082;&#1091;&#1089;&#1090;%205303.doc" TargetMode="External"/><Relationship Id="rId37" Type="http://schemas.openxmlformats.org/officeDocument/2006/relationships/hyperlink" Target="..\&#1048;&#1085;&#1090;&#1077;&#1088;&#1087;&#1088;&#1077;&#1090;&#1072;&#1094;&#1080;&#1103;_&#1043;&#1044;&#1048;&#1057;\5307\2015.05.11_2015.05.13\&#1047;&#1072;&#1082;&#1083;_&#1050;&#1057;&#1044;_&#1050;&#1040;&#1055;&#1048;&#1058;&#1054;&#1053;&#1054;&#1042;&#1057;&#1050;&#1054;&#1045;_5307.doc" TargetMode="External"/><Relationship Id="rId58" Type="http://schemas.openxmlformats.org/officeDocument/2006/relationships/hyperlink" Target="..\&#1048;&#1085;&#1090;&#1077;&#1088;&#1087;&#1088;&#1077;&#1090;&#1072;&#1094;&#1080;&#1103;_&#1043;&#1044;&#1048;&#1057;\5334\2015.11.20\&#1047;&#1072;&#1082;&#1083;_&#1050;&#1057;&#1044;_&#1050;&#1040;&#1055;&#1048;&#1058;&#1054;&#1053;&#1054;&#1042;&#1057;&#1050;&#1054;&#1045;_5334.doc" TargetMode="External"/><Relationship Id="rId79" Type="http://schemas.openxmlformats.org/officeDocument/2006/relationships/hyperlink" Target="..\&#1048;&#1085;&#1090;&#1077;&#1088;&#1087;&#1088;&#1077;&#1090;&#1072;&#1094;&#1080;&#1103;_&#1043;&#1044;&#1048;&#1057;\5326ST4\2017.03.18_2017.03.22\&#1047;&#1072;&#1082;&#1083;_&#1048;&#1044;_&#1050;&#1072;&#1087;&#1080;&#1090;&#1086;&#1085;&#1086;&#1074;&#1089;&#1082;&#1086;&#1077;_5326ST4.doc" TargetMode="External"/><Relationship Id="rId102" Type="http://schemas.openxmlformats.org/officeDocument/2006/relationships/hyperlink" Target="..\&#1048;&#1085;&#1090;&#1077;&#1088;&#1087;&#1088;&#1077;&#1090;&#1072;&#1094;&#1080;&#1103;_&#1043;&#1044;&#1048;&#1057;\10RST2\2020.01.12_2020.01.15\&#1047;&#1072;&#1082;&#1083;_&#1050;&#1042;&#1044;_&#1050;&#1072;&#1087;&#1080;&#1090;&#1086;&#1085;&#1086;&#1074;&#1089;&#1082;&#1086;&#1077;_10.doc" TargetMode="External"/><Relationship Id="rId123" Type="http://schemas.openxmlformats.org/officeDocument/2006/relationships/hyperlink" Target="..\&#1048;&#1085;&#1090;&#1077;&#1088;&#1087;&#1088;&#1077;&#1090;&#1072;&#1094;&#1080;&#1103;_&#1043;&#1044;&#1048;&#1057;\5324\2021.02.15_2021.02.20\&#1047;&#1072;&#1082;&#1083;_&#1050;&#1042;&#1044;_&#1050;&#1040;&#1055;&#1048;&#1058;&#1054;&#1053;&#1054;&#1042;&#1057;&#1050;&#1054;&#1045;_5324%20&#1082;&#1091;&#1089;&#1090;%205303.doc" TargetMode="External"/><Relationship Id="rId144" Type="http://schemas.openxmlformats.org/officeDocument/2006/relationships/hyperlink" Target="..\&#1048;&#1085;&#1090;&#1077;&#1088;&#1087;&#1088;&#1077;&#1090;&#1072;&#1094;&#1080;&#1103;_&#1043;&#1044;&#1048;&#1057;\5337\2021.06.16_2021.06.20\&#1047;&#1072;&#1082;&#1083;_&#1050;&#1042;&#1044;_&#1050;&#1040;&#1055;&#1048;&#1058;&#1054;&#1053;&#1054;&#1042;&#1057;&#1050;&#1054;&#1045;_5337.doc" TargetMode="External"/><Relationship Id="rId90" Type="http://schemas.openxmlformats.org/officeDocument/2006/relationships/hyperlink" Target="..\&#1048;&#1085;&#1090;&#1077;&#1088;&#1087;&#1088;&#1077;&#1090;&#1072;&#1094;&#1080;&#1103;_&#1043;&#1044;&#1048;&#1057;\5316\2019.03.19_2019.03.21\&#1047;&#1072;&#1082;&#1083;_&#1050;&#1042;&#1044;_&#1050;&#1072;&#1087;&#1080;&#1090;&#1086;&#1085;&#1086;&#1074;&#1089;&#1082;&#1086;&#1077;_5316.doc" TargetMode="External"/><Relationship Id="rId165" Type="http://schemas.openxmlformats.org/officeDocument/2006/relationships/hyperlink" Target="..\&#1048;&#1085;&#1090;&#1077;&#1088;&#1087;&#1088;&#1077;&#1090;&#1072;&#1094;&#1080;&#1103;_&#1043;&#1044;&#1048;&#1057;\5329\2021.08.19_2021.08.30\&#1047;&#1072;&#1082;&#1083;_&#1050;&#1042;&#1044;_&#1050;&#1040;&#1055;&#1048;&#1058;&#1054;&#1053;&#1054;&#1042;&#1057;&#1050;&#1054;&#1045;_5329%20&#1082;&#1091;&#1089;&#1090;%205303.doc" TargetMode="External"/><Relationship Id="rId186" Type="http://schemas.openxmlformats.org/officeDocument/2006/relationships/hyperlink" Target="..\&#1048;&#1085;&#1090;&#1077;&#1088;&#1087;&#1088;&#1077;&#1090;&#1072;&#1094;&#1080;&#1103;_&#1043;&#1044;&#1048;&#1057;\5335\2023.05.18_2023.05.22\&#1047;&#1072;&#1082;&#1083;_&#1050;&#1042;&#1044;_&#1050;&#1040;&#1055;&#1048;&#1058;&#1054;&#1053;&#1054;&#1042;&#1057;&#1050;&#1054;&#1045;_5335.doc" TargetMode="External"/><Relationship Id="rId211" Type="http://schemas.openxmlformats.org/officeDocument/2006/relationships/hyperlink" Target="..\&#1048;&#1085;&#1090;&#1077;&#1088;&#1087;&#1088;&#1077;&#1090;&#1072;&#1094;&#1080;&#1103;_&#1043;&#1044;&#1048;&#1057;\471\2024.01.13_2024.01.17\&#1047;&#1072;&#1082;&#1083;_&#1050;&#1042;&#1044;_&#1050;&#1040;&#1055;&#1048;&#1058;&#1054;&#1053;&#1054;&#1042;&#1057;&#1050;&#1054;&#1045;_471%20&#1082;&#1091;&#1089;&#1090;%20470.doc" TargetMode="External"/><Relationship Id="rId232" Type="http://schemas.openxmlformats.org/officeDocument/2006/relationships/hyperlink" Target="..\&#1048;&#1085;&#1090;&#1077;&#1088;&#1087;&#1088;&#1077;&#1090;&#1072;&#1094;&#1080;&#1103;_&#1043;&#1044;&#1048;&#1057;\5329\2024.07.02_2024.07.03\&#1047;&#1072;&#1082;&#1083;_&#1050;&#1042;&#1044;_&#1050;&#1040;&#1055;&#1048;&#1058;&#1054;&#1053;&#1054;&#1042;&#1057;&#1050;&#1054;&#1045;_5329%20&#1082;&#1091;&#1089;&#1090;%205303.doc" TargetMode="External"/><Relationship Id="rId253" Type="http://schemas.openxmlformats.org/officeDocument/2006/relationships/hyperlink" Target="..\&#1048;&#1085;&#1090;&#1077;&#1088;&#1087;&#1088;&#1077;&#1090;&#1072;&#1094;&#1080;&#1103;_&#1043;&#1044;&#1048;&#1057;\10RST2\2024.12.26_2024.12.27\&#1047;&#1072;&#1082;&#1083;_&#1050;&#1042;&#1044;_&#1050;&#1040;&#1055;&#1048;&#1058;&#1054;&#1053;&#1054;&#1042;&#1057;&#1050;&#1054;&#1045;_10RST2%20&#1082;&#1091;&#1089;&#1090;%200_12.2024&#1075;.doc" TargetMode="External"/><Relationship Id="rId27" Type="http://schemas.openxmlformats.org/officeDocument/2006/relationships/hyperlink" Target="mailto:5330ST@" TargetMode="External"/><Relationship Id="rId48" Type="http://schemas.openxmlformats.org/officeDocument/2006/relationships/hyperlink" Target="..\&#1048;&#1085;&#1090;&#1077;&#1088;&#1087;&#1088;&#1077;&#1090;&#1072;&#1094;&#1080;&#1103;_&#1043;&#1044;&#1048;&#1057;\5313\2015.08.11_2015.08.15\&#1047;&#1072;&#1082;&#1083;_&#1050;&#1057;&#1044;_&#1050;&#1040;&#1055;&#1048;&#1058;&#1054;&#1053;&#1054;&#1042;&#1057;&#1050;&#1054;&#1045;_5313.doc" TargetMode="External"/><Relationship Id="rId69" Type="http://schemas.openxmlformats.org/officeDocument/2006/relationships/hyperlink" Target="..\&#1048;&#1085;&#1090;&#1077;&#1088;&#1087;&#1088;&#1077;&#1090;&#1072;&#1094;&#1080;&#1103;_&#1043;&#1044;&#1048;&#1057;\5352\2016.07.11_2016.07.17\&#1047;&#1072;&#1082;&#1083;_&#1050;&#1042;&#1044;_&#1050;&#1040;&#1055;&#1048;&#1058;&#1054;&#1053;&#1054;&#1042;&#1057;&#1050;&#1054;&#1045;_5352.doc" TargetMode="External"/><Relationship Id="rId113" Type="http://schemas.openxmlformats.org/officeDocument/2006/relationships/hyperlink" Target="..\&#1048;&#1085;&#1090;&#1077;&#1088;&#1087;&#1088;&#1077;&#1090;&#1072;&#1094;&#1080;&#1103;_&#1043;&#1044;&#1048;&#1057;\5307\2020.07.02_2020.07.09\&#1047;&#1072;&#1082;&#1083;_&#1050;&#1042;&#1044;_&#1050;&#1040;&#1055;&#1048;&#1058;&#1054;&#1053;&#1054;&#1042;&#1057;&#1050;&#1054;&#1045;_5307.doc" TargetMode="External"/><Relationship Id="rId134" Type="http://schemas.openxmlformats.org/officeDocument/2006/relationships/hyperlink" Target="..\&#1048;&#1085;&#1090;&#1077;&#1088;&#1087;&#1088;&#1077;&#1090;&#1072;&#1094;&#1080;&#1103;_&#1043;&#1044;&#1048;&#1057;\5303\2021.06.16_2021.06.19\&#1047;&#1072;&#1082;&#1083;_&#1050;&#1042;&#1044;_&#1050;&#1040;&#1055;&#1048;&#1058;&#1054;&#1053;&#1054;&#1042;&#1057;&#1050;&#1054;&#1045;_5303%20&#1082;&#1091;&#1089;&#1090;%205303.doc" TargetMode="External"/><Relationship Id="rId80" Type="http://schemas.openxmlformats.org/officeDocument/2006/relationships/hyperlink" Target="..\&#1048;&#1085;&#1090;&#1077;&#1088;&#1087;&#1088;&#1077;&#1090;&#1072;&#1094;&#1080;&#1103;_&#1043;&#1044;&#1048;&#1057;\5351\2017.04.01_2017.04.03\&#1047;&#1072;&#1082;&#1083;_&#1050;&#1042;&#1059;_&#1050;&#1072;&#1087;&#1080;&#1090;&#1086;&#1085;&#1086;&#1074;&#1089;&#1082;&#1086;&#1077;_5351.doc" TargetMode="External"/><Relationship Id="rId155" Type="http://schemas.openxmlformats.org/officeDocument/2006/relationships/hyperlink" Target="..\&#1048;&#1085;&#1090;&#1077;&#1088;&#1087;&#1088;&#1077;&#1090;&#1072;&#1094;&#1080;&#1103;_&#1043;&#1044;&#1048;&#1057;\5322\2021.06.16_2021.06.19\&#1047;&#1072;&#1082;&#1083;_&#1050;&#1042;&#1044;_&#1050;&#1040;&#1055;&#1048;&#1058;&#1054;&#1053;&#1054;&#1042;&#1057;&#1050;&#1054;&#1045;_5322%20&#1082;&#1091;&#1089;&#1090;%205322.doc" TargetMode="External"/><Relationship Id="rId176" Type="http://schemas.openxmlformats.org/officeDocument/2006/relationships/hyperlink" Target="..\&#1048;&#1085;&#1090;&#1077;&#1088;&#1087;&#1088;&#1077;&#1090;&#1072;&#1094;&#1080;&#1103;_&#1043;&#1044;&#1048;&#1057;\51\2022.09.05_2022.09.13\&#1047;&#1072;&#1082;&#1083;_&#1050;&#1042;&#1044;_&#1050;&#1040;&#1055;&#1048;&#1058;&#1054;&#1053;&#1054;&#1042;&#1057;&#1050;&#1054;&#1045;_51.doc" TargetMode="External"/><Relationship Id="rId197" Type="http://schemas.openxmlformats.org/officeDocument/2006/relationships/hyperlink" Target="..\&#1048;&#1085;&#1090;&#1077;&#1088;&#1087;&#1088;&#1077;&#1090;&#1072;&#1094;&#1080;&#1103;_&#1043;&#1044;&#1048;&#1057;\5358\2023.06.13_2023.06.15\&#1047;&#1072;&#1082;&#1083;_&#1050;&#1042;&#1044;_&#1050;&#1040;&#1055;&#1048;&#1058;&#1054;&#1053;&#1054;&#1042;&#1057;&#1050;&#1054;&#1045;_5358%20&#1082;&#1091;&#1089;&#1090;%205322.doc" TargetMode="External"/><Relationship Id="rId201" Type="http://schemas.openxmlformats.org/officeDocument/2006/relationships/hyperlink" Target="..\&#1048;&#1085;&#1090;&#1077;&#1088;&#1087;&#1088;&#1077;&#1090;&#1072;&#1094;&#1080;&#1103;_&#1043;&#1044;&#1048;&#1057;\512\2023.06.13_2023.06.15\&#1047;&#1072;&#1082;&#1083;_&#1050;&#1042;&#1044;_&#1050;&#1040;&#1055;&#1048;&#1058;&#1054;&#1053;&#1054;&#1042;&#1057;&#1050;&#1054;&#1045;_512%20&#1082;&#1091;&#1089;&#1090;%2051.doc" TargetMode="External"/><Relationship Id="rId222" Type="http://schemas.openxmlformats.org/officeDocument/2006/relationships/hyperlink" Target="..\&#1048;&#1085;&#1090;&#1077;&#1088;&#1087;&#1088;&#1077;&#1090;&#1072;&#1094;&#1080;&#1103;_&#1043;&#1044;&#1048;&#1057;\230\2024.07.02_2024.07.03\&#1047;&#1072;&#1082;&#1083;_&#1050;&#1042;&#1044;_&#1050;&#1040;&#1055;&#1048;&#1058;&#1054;&#1053;&#1054;&#1042;&#1057;&#1050;&#1054;&#1045;_230.doc" TargetMode="External"/><Relationship Id="rId243" Type="http://schemas.openxmlformats.org/officeDocument/2006/relationships/hyperlink" Target="..\&#1048;&#1085;&#1090;&#1077;&#1088;&#1087;&#1088;&#1077;&#1090;&#1072;&#1094;&#1080;&#1103;_&#1043;&#1044;&#1048;&#1057;\5304\2024.07.02_2024.07.03\&#1047;&#1072;&#1082;&#1083;_&#1050;&#1042;&#1044;_&#1050;&#1040;&#1055;&#1048;&#1058;&#1054;&#1053;&#1054;&#1042;&#1057;&#1050;&#1054;&#1045;_5304.doc" TargetMode="External"/><Relationship Id="rId17" Type="http://schemas.openxmlformats.org/officeDocument/2006/relationships/hyperlink" Target="file:///D:\%23PROFILES%23\Vafina.TG\AppData\&#1057;&#1055;&#1056;&#1040;&#1042;&#1054;&#1063;&#1053;&#1048;&#1050;&#1048;\&#1044;&#1083;&#1103;%20&#1080;&#1090;&#1086;&#1075;&#1086;&#1074;&#1099;&#1093;%20&#1090;&#1072;&#1073;&#1083;&#1080;&#1094;\&#1054;&#1073;&#1098;&#1077;&#1082;&#1090;&#1099;%20&#1088;&#1072;&#1079;&#1088;&#1072;&#1073;&#1086;&#1090;&#1082;&#1080;.xlsx" TargetMode="External"/><Relationship Id="rId38" Type="http://schemas.openxmlformats.org/officeDocument/2006/relationships/hyperlink" Target="..\&#1048;&#1085;&#1090;&#1077;&#1088;&#1087;&#1088;&#1077;&#1090;&#1072;&#1094;&#1080;&#1103;_&#1043;&#1044;&#1048;&#1057;\5334\2015.03.24_2015.03.28\&#1047;&#1072;&#1082;&#1083;_&#1050;&#1057;&#1044;_&#1050;&#1040;&#1055;&#1048;&#1058;&#1054;&#1053;&#1054;&#1042;&#1057;&#1050;&#1054;&#1045;_5334_&#1090;&#1091;&#1094;.doc" TargetMode="External"/><Relationship Id="rId59" Type="http://schemas.openxmlformats.org/officeDocument/2006/relationships/hyperlink" Target="..\&#1048;&#1085;&#1090;&#1077;&#1088;&#1087;&#1088;&#1077;&#1090;&#1072;&#1094;&#1080;&#1103;_&#1043;&#1044;&#1048;&#1057;\5327ST2\2015.09.26_2015.11.03\&#1047;&#1072;&#1082;&#1083;_&#1050;&#1057;&#1044;_&#1050;&#1040;&#1055;&#1048;&#1058;&#1054;&#1053;&#1054;&#1042;&#1057;&#1050;&#1054;&#1045;_5327ST2.doc" TargetMode="External"/><Relationship Id="rId103" Type="http://schemas.openxmlformats.org/officeDocument/2006/relationships/hyperlink" Target="..\&#1048;&#1085;&#1090;&#1077;&#1088;&#1087;&#1088;&#1077;&#1090;&#1072;&#1094;&#1080;&#1103;_&#1043;&#1044;&#1048;&#1057;\5357\2019.03.15_2019.03.20\&#1047;&#1072;&#1082;&#1083;_&#1050;&#1042;&#1044;_&#1050;&#1072;&#1087;&#1080;&#1090;&#1086;&#1085;&#1086;&#1074;&#1089;&#1082;&#1086;&#1077;_5357.doc" TargetMode="External"/><Relationship Id="rId124" Type="http://schemas.openxmlformats.org/officeDocument/2006/relationships/hyperlink" Target="..\&#1048;&#1085;&#1090;&#1077;&#1088;&#1087;&#1088;&#1077;&#1090;&#1072;&#1094;&#1080;&#1103;_&#1043;&#1044;&#1048;&#1057;\5320ST2\2021.03.02_2021.03.14\&#1047;&#1072;&#1082;&#1083;_&#1050;&#1042;&#1044;_&#1050;&#1040;&#1055;&#1048;&#1058;&#1054;&#1053;&#1054;&#1042;&#1057;&#1050;&#1054;&#1045;_5320ST2.doc" TargetMode="External"/><Relationship Id="rId70" Type="http://schemas.openxmlformats.org/officeDocument/2006/relationships/hyperlink" Target="..\&#1048;&#1085;&#1090;&#1077;&#1088;&#1087;&#1088;&#1077;&#1090;&#1072;&#1094;&#1080;&#1103;_&#1043;&#1044;&#1048;&#1057;\5317\2016.05.19_2016.06.01\&#1047;&#1072;&#1082;&#1083;_&#1050;&#1057;&#1044;_&#1050;&#1040;&#1055;&#1048;&#1058;&#1054;&#1053;&#1054;&#1042;&#1057;&#1050;&#1054;&#1045;_5317.doc" TargetMode="External"/><Relationship Id="rId91" Type="http://schemas.openxmlformats.org/officeDocument/2006/relationships/hyperlink" Target="..\&#1048;&#1085;&#1090;&#1077;&#1088;&#1087;&#1088;&#1077;&#1090;&#1072;&#1094;&#1080;&#1103;_&#1043;&#1044;&#1048;&#1057;\5317\2019.03.19_2019.03.22\&#1047;&#1072;&#1082;&#1083;_&#1050;&#1042;&#1044;_&#1050;&#1072;&#1087;&#1080;&#1090;&#1086;&#1085;&#1086;&#1074;&#1089;&#1082;&#1086;&#1077;_5317.doc" TargetMode="External"/><Relationship Id="rId145" Type="http://schemas.openxmlformats.org/officeDocument/2006/relationships/hyperlink" Target="..\&#1048;&#1085;&#1090;&#1077;&#1088;&#1087;&#1088;&#1077;&#1090;&#1072;&#1094;&#1080;&#1103;_&#1043;&#1044;&#1048;&#1057;\5344\2021.06.16_2021.06.20\&#1047;&#1072;&#1082;&#1083;_&#1050;&#1042;&#1044;_&#1050;&#1040;&#1055;&#1048;&#1058;&#1054;&#1053;&#1054;&#1042;&#1057;&#1050;&#1054;&#1045;_5344%20&#1082;&#1091;&#1089;&#1090;%20472.doc" TargetMode="External"/><Relationship Id="rId166" Type="http://schemas.openxmlformats.org/officeDocument/2006/relationships/hyperlink" Target="..\&#1048;&#1085;&#1090;&#1077;&#1088;&#1087;&#1088;&#1077;&#1090;&#1072;&#1094;&#1080;&#1103;_&#1043;&#1044;&#1048;&#1057;\5304\2021.08.27_2021.09.20\&#1047;&#1072;&#1082;&#1083;_&#1048;&#1044;+&#1050;&#1042;&#1044;_&#1050;&#1040;&#1055;&#1048;&#1058;&#1054;&#1053;&#1054;&#1042;&#1057;&#1050;&#1054;&#1045;_5304.doc" TargetMode="External"/><Relationship Id="rId187" Type="http://schemas.openxmlformats.org/officeDocument/2006/relationships/hyperlink" Target="..\&#1048;&#1085;&#1090;&#1077;&#1088;&#1087;&#1088;&#1077;&#1090;&#1072;&#1094;&#1080;&#1103;_&#1043;&#1044;&#1048;&#1057;\230\2023.06.13_2023.06.15\&#1047;&#1072;&#1082;&#1083;_&#1050;&#1042;&#1044;_&#1050;&#1040;&#1055;&#1048;&#1058;&#1054;&#1053;&#1054;&#1042;&#1057;&#1050;&#1054;&#1045;_230.doc" TargetMode="External"/><Relationship Id="rId1" Type="http://schemas.openxmlformats.org/officeDocument/2006/relationships/hyperlink" Target="..\..\&#1062;&#1072;&#1088;&#1080;&#1095;&#1072;&#1085;&#1089;&#1082;&#1086;&#1077;\&#1048;&#1085;&#1090;&#1077;&#1088;&#1087;&#1088;&#1077;&#1090;&#1072;&#1094;&#1080;&#1103;_&#1043;&#1044;&#1048;&#1057;\7\2012.10.01\7.doc" TargetMode="External"/><Relationship Id="rId212" Type="http://schemas.openxmlformats.org/officeDocument/2006/relationships/hyperlink" Target="..\&#1048;&#1085;&#1090;&#1077;&#1088;&#1087;&#1088;&#1077;&#1090;&#1072;&#1094;&#1080;&#1103;_&#1043;&#1044;&#1048;&#1057;\5332\2024.01.09_2024.01.29\&#1047;&#1072;&#1082;&#1083;_&#1050;&#1042;&#1044;_&#1050;&#1040;&#1055;&#1048;&#1058;&#1054;&#1053;&#1054;&#1042;&#1057;&#1050;&#1054;&#1045;_5332.doc" TargetMode="External"/><Relationship Id="rId233" Type="http://schemas.openxmlformats.org/officeDocument/2006/relationships/hyperlink" Target="..\&#1048;&#1085;&#1090;&#1077;&#1088;&#1087;&#1088;&#1077;&#1090;&#1072;&#1094;&#1080;&#1103;_&#1043;&#1044;&#1048;&#1057;\5324\2024.07.02_2024.07.03\&#1047;&#1072;&#1082;&#1083;_&#1050;&#1042;&#1044;_&#1050;&#1040;&#1055;&#1048;&#1058;&#1054;&#1053;&#1054;&#1042;&#1057;&#1050;&#1054;&#1045;_5324%20&#1082;&#1091;&#1089;&#1090;%205303.doc" TargetMode="External"/><Relationship Id="rId254" Type="http://schemas.openxmlformats.org/officeDocument/2006/relationships/hyperlink" Target="..\&#1048;&#1085;&#1090;&#1077;&#1088;&#1087;&#1088;&#1077;&#1090;&#1072;&#1094;&#1080;&#1103;_&#1043;&#1044;&#1048;&#1057;\472\2025.01.10_2025.01.15\&#1047;&#1072;&#1082;&#1083;_&#1050;&#1042;&#1044;_&#1050;&#1040;&#1055;&#1048;&#1058;&#1054;&#1053;&#1054;&#1042;&#1057;&#1050;&#1054;&#1045;_472%20&#1082;&#1091;&#1089;&#1090;%20472.doc" TargetMode="External"/><Relationship Id="rId28" Type="http://schemas.openxmlformats.org/officeDocument/2006/relationships/hyperlink" Target="..\&#1048;&#1085;&#1090;&#1077;&#1088;&#1087;&#1088;&#1077;&#1090;&#1072;&#1094;&#1080;&#1103;_&#1043;&#1044;&#1048;&#1057;\5307\2015.01.02_2015.03.11\&#1047;&#1072;&#1082;&#1083;_&#1050;&#1057;&#1044;_&#1050;&#1040;&#1055;&#1048;&#1058;&#1054;&#1053;&#1054;&#1042;&#1057;&#1050;&#1054;&#1045;_5307.doc" TargetMode="External"/><Relationship Id="rId49" Type="http://schemas.openxmlformats.org/officeDocument/2006/relationships/hyperlink" Target="..\&#1048;&#1085;&#1090;&#1077;&#1088;&#1087;&#1088;&#1077;&#1090;&#1072;&#1094;&#1080;&#1103;_&#1043;&#1044;&#1048;&#1057;\5310\2015.08.15_2015.08.18\&#1047;&#1072;&#1082;&#1083;_&#1050;&#1057;&#1044;_&#1050;&#1040;&#1055;&#1048;&#1058;&#1054;&#1053;&#1054;&#1042;&#1057;&#1050;&#1054;&#1045;_5310.doc" TargetMode="External"/><Relationship Id="rId114" Type="http://schemas.openxmlformats.org/officeDocument/2006/relationships/hyperlink" Target="..\&#1048;&#1085;&#1090;&#1077;&#1088;&#1087;&#1088;&#1077;&#1090;&#1072;&#1094;&#1080;&#1103;_&#1043;&#1044;&#1048;&#1057;\5304\2020.07.02_2020.07.09\&#1047;&#1072;&#1082;&#1083;_&#1050;&#1042;&#1044;_&#1050;&#1072;&#1087;&#1080;&#1090;&#1086;&#1085;&#1086;&#1074;&#1089;&#1082;&#1086;&#1077;_5304.doc" TargetMode="External"/><Relationship Id="rId60" Type="http://schemas.openxmlformats.org/officeDocument/2006/relationships/hyperlink" Target="..\&#1048;&#1085;&#1090;&#1077;&#1088;&#1087;&#1088;&#1077;&#1090;&#1072;&#1094;&#1080;&#1103;_&#1043;&#1044;&#1048;&#1057;\5312\2015.12.18_2015.12.21\&#1047;&#1072;&#1082;&#1083;_&#1048;&#1044;_&#1050;&#1040;&#1055;&#1048;&#1058;&#1054;&#1053;&#1054;&#1042;&#1057;&#1050;&#1054;&#1045;_5312.doc" TargetMode="External"/><Relationship Id="rId81" Type="http://schemas.openxmlformats.org/officeDocument/2006/relationships/hyperlink" Target="..\&#1048;&#1085;&#1090;&#1077;&#1088;&#1087;&#1088;&#1077;&#1090;&#1072;&#1094;&#1080;&#1103;_&#1043;&#1044;&#1048;&#1057;\5311\2016.01.11\&#1047;&#1072;&#1082;&#1083;_&#1050;&#1057;&#1044;_&#1050;&#1040;&#1055;&#1048;&#1058;&#1054;&#1053;&#1054;&#1042;&#1057;&#1050;&#1054;&#1045;_5311.doc" TargetMode="External"/><Relationship Id="rId135" Type="http://schemas.openxmlformats.org/officeDocument/2006/relationships/hyperlink" Target="..\&#1048;&#1085;&#1090;&#1077;&#1088;&#1087;&#1088;&#1077;&#1090;&#1072;&#1094;&#1080;&#1103;_&#1043;&#1044;&#1048;&#1057;\5304\2021.06.16_2021.06.19\&#1047;&#1072;&#1082;&#1083;_&#1050;&#1042;&#1044;_&#1050;&#1040;&#1055;&#1048;&#1058;&#1054;&#1053;&#1054;&#1042;&#1057;&#1050;&#1054;&#1045;_5304%20&#1082;&#1091;&#1089;&#1090;%201.doc" TargetMode="External"/><Relationship Id="rId156" Type="http://schemas.openxmlformats.org/officeDocument/2006/relationships/hyperlink" Target="..\&#1048;&#1085;&#1090;&#1077;&#1088;&#1087;&#1088;&#1077;&#1090;&#1072;&#1094;&#1080;&#1103;_&#1043;&#1044;&#1048;&#1057;\5323\2021.06.16_2021.06.19\&#1047;&#1072;&#1082;&#1083;_&#1050;&#1042;&#1044;_&#1050;&#1040;&#1055;&#1048;&#1058;&#1054;&#1053;&#1054;&#1042;&#1057;&#1050;&#1054;&#1045;_5323.doc" TargetMode="External"/><Relationship Id="rId177" Type="http://schemas.openxmlformats.org/officeDocument/2006/relationships/hyperlink" Target="..\&#1048;&#1085;&#1090;&#1077;&#1088;&#1087;&#1088;&#1077;&#1090;&#1072;&#1094;&#1080;&#1103;_&#1043;&#1044;&#1048;&#1057;\5337\2022.11.03_2022.11.04\&#1047;&#1072;&#1082;&#1083;_&#1050;&#1042;&#1044;_&#1050;&#1040;&#1055;&#1048;&#1058;&#1054;&#1053;&#1054;&#1042;&#1057;&#1050;&#1054;&#1045;_5337.doc" TargetMode="External"/><Relationship Id="rId198" Type="http://schemas.openxmlformats.org/officeDocument/2006/relationships/hyperlink" Target="..\&#1048;&#1085;&#1090;&#1077;&#1088;&#1087;&#1088;&#1077;&#1090;&#1072;&#1094;&#1080;&#1103;_&#1043;&#1044;&#1048;&#1057;\5301\2023.06.13_2023.06.15\&#1047;&#1072;&#1082;&#1083;_&#1050;&#1042;&#1044;_&#1050;&#1040;&#1055;&#1048;&#1058;&#1054;&#1053;&#1054;&#1042;&#1057;&#1050;&#1054;&#1045;_5301%20&#1082;&#1091;&#1089;&#1090;%205303.doc" TargetMode="External"/><Relationship Id="rId202" Type="http://schemas.openxmlformats.org/officeDocument/2006/relationships/hyperlink" Target="..\&#1048;&#1085;&#1090;&#1077;&#1088;&#1087;&#1088;&#1077;&#1090;&#1072;&#1094;&#1080;&#1103;_&#1043;&#1044;&#1048;&#1057;\513\2023.06.13_2023.06.15\&#1047;&#1072;&#1082;&#1083;_&#1050;&#1042;&#1044;_&#1050;&#1040;&#1055;&#1048;&#1058;&#1054;&#1053;&#1054;&#1042;&#1057;&#1050;&#1054;&#1045;_513%20&#1082;&#1091;&#1089;&#1090;%2051.doc" TargetMode="External"/><Relationship Id="rId223" Type="http://schemas.openxmlformats.org/officeDocument/2006/relationships/hyperlink" Target="..\&#1048;&#1085;&#1090;&#1077;&#1088;&#1087;&#1088;&#1077;&#1090;&#1072;&#1094;&#1080;&#1103;_&#1043;&#1044;&#1048;&#1057;\51\2024.07.02_2024.07.03\&#1047;&#1072;&#1082;&#1083;_&#1050;&#1042;&#1044;_&#1050;&#1040;&#1055;&#1048;&#1058;&#1054;&#1053;&#1054;&#1042;&#1057;&#1050;&#1054;&#1045;_51.doc" TargetMode="External"/><Relationship Id="rId244" Type="http://schemas.openxmlformats.org/officeDocument/2006/relationships/hyperlink" Target="..\&#1048;&#1085;&#1090;&#1077;&#1088;&#1087;&#1088;&#1077;&#1090;&#1072;&#1094;&#1080;&#1103;_&#1043;&#1044;&#1048;&#1057;\5310\2024.07.02_2024.07.04\&#1047;&#1072;&#1082;&#1083;_&#1050;&#1042;&#1044;_&#1050;&#1040;&#1055;&#1048;&#1058;&#1054;&#1053;&#1054;&#1042;&#1057;&#1050;&#1054;&#1045;_5310.doc" TargetMode="External"/><Relationship Id="rId18" Type="http://schemas.openxmlformats.org/officeDocument/2006/relationships/hyperlink" Target="../&#1048;&#1085;&#1090;&#1077;&#1088;&#1087;&#1088;&#1077;&#1090;&#1072;&#1094;&#1080;&#1103;_&#1043;&#1044;&#1048;&#1057;/5323/2014.08.21/5323.doc" TargetMode="External"/><Relationship Id="rId39" Type="http://schemas.openxmlformats.org/officeDocument/2006/relationships/hyperlink" Target="..\&#1048;&#1085;&#1090;&#1077;&#1088;&#1087;&#1088;&#1077;&#1090;&#1072;&#1094;&#1080;&#1103;_&#1043;&#1044;&#1048;&#1057;\5327ST2\2015.05.10_2015.05.18\&#1047;&#1072;&#1082;&#1083;_&#1050;&#1057;&#1044;_&#1050;&#1040;&#1055;&#1048;&#1058;&#1054;&#1053;&#1054;&#1042;&#1057;&#1050;&#1054;&#1045;_5327ST2.doc" TargetMode="External"/><Relationship Id="rId50" Type="http://schemas.openxmlformats.org/officeDocument/2006/relationships/hyperlink" Target="..\&#1048;&#1085;&#1090;&#1077;&#1088;&#1087;&#1088;&#1077;&#1090;&#1072;&#1094;&#1080;&#1103;_&#1043;&#1044;&#1048;&#1057;\5320ST2\2015.08.20_2015.08.22\&#1047;&#1072;&#1082;&#1083;_&#1050;&#1042;&#1044;_&#1050;&#1040;&#1055;&#1048;&#1058;&#1054;&#1053;&#1054;&#1042;&#1057;&#1050;&#1054;&#1045;_5320ST2.doc" TargetMode="External"/><Relationship Id="rId104" Type="http://schemas.openxmlformats.org/officeDocument/2006/relationships/hyperlink" Target="..\&#1048;&#1085;&#1090;&#1077;&#1088;&#1087;&#1088;&#1077;&#1090;&#1072;&#1094;&#1080;&#1103;_&#1043;&#1044;&#1048;&#1057;\5311\2020.03.17_2020.03.25\&#1047;&#1072;&#1082;&#1083;_&#1050;&#1042;&#1044;_&#1050;&#1072;&#1087;&#1080;&#1090;&#1086;&#1085;&#1086;&#1074;&#1089;&#1082;&#1086;&#1077;_5311.doc" TargetMode="External"/><Relationship Id="rId125" Type="http://schemas.openxmlformats.org/officeDocument/2006/relationships/hyperlink" Target="..\&#1048;&#1085;&#1090;&#1077;&#1088;&#1087;&#1088;&#1077;&#1090;&#1072;&#1094;&#1080;&#1103;_&#1043;&#1044;&#1048;&#1057;\5355\2021.04.17_2021.04.23\&#1047;&#1072;&#1082;&#1083;_&#1050;&#1042;&#1044;_&#1050;&#1040;&#1055;&#1048;&#1058;&#1054;&#1053;&#1054;&#1042;&#1057;&#1050;&#1054;&#1045;_5355%20&#1082;&#1091;&#1089;&#1090;%205303.doc" TargetMode="External"/><Relationship Id="rId146" Type="http://schemas.openxmlformats.org/officeDocument/2006/relationships/hyperlink" Target="..\&#1048;&#1085;&#1090;&#1077;&#1088;&#1087;&#1088;&#1077;&#1090;&#1072;&#1094;&#1080;&#1103;_&#1043;&#1044;&#1048;&#1057;\10RST2\2021.06.16_2021.06.19\&#1047;&#1072;&#1082;&#1083;_&#1050;&#1042;&#1044;_&#1050;&#1040;&#1055;&#1048;&#1058;&#1054;&#1053;&#1054;&#1042;&#1057;&#1050;&#1054;&#1045;_10RST2.doc" TargetMode="External"/><Relationship Id="rId167" Type="http://schemas.openxmlformats.org/officeDocument/2006/relationships/hyperlink" Target="..\&#1048;&#1085;&#1090;&#1077;&#1088;&#1087;&#1088;&#1077;&#1090;&#1072;&#1094;&#1080;&#1103;_&#1043;&#1044;&#1048;&#1057;\51\2021.10.31_2021.11.10\&#1088;&#1072;&#1073;&#1086;&#1095;&#1072;&#1103;\&#1055;&#1056;&#1054;&#1043;&#1056;&#1040;&#1052;&#1052;&#1040;_51_&#1048;&#1044;+&#1050;&#1042;&#1044;.doc" TargetMode="External"/><Relationship Id="rId188" Type="http://schemas.openxmlformats.org/officeDocument/2006/relationships/hyperlink" Target="..\&#1048;&#1085;&#1090;&#1077;&#1088;&#1087;&#1088;&#1077;&#1090;&#1072;&#1094;&#1080;&#1103;_&#1043;&#1044;&#1048;&#1057;\232ST2\2023.06.13_2023.06.15\&#1047;&#1072;&#1082;&#1083;_&#1050;&#1042;&#1044;_&#1050;&#1040;&#1055;&#1048;&#1058;&#1054;&#1053;&#1054;&#1042;&#1057;&#1050;&#1054;&#1045;_232ST2.doc" TargetMode="External"/><Relationship Id="rId71" Type="http://schemas.openxmlformats.org/officeDocument/2006/relationships/hyperlink" Target="..\&#1048;&#1085;&#1090;&#1077;&#1088;&#1087;&#1088;&#1077;&#1090;&#1072;&#1094;&#1080;&#1103;_&#1043;&#1044;&#1048;&#1057;\5328\2016.04.29_2016.06.18\&#1047;&#1072;&#1082;&#1083;_&#1058;&#1086;&#1087;&#1072;&#1079;_&#1050;&#1057;&#1044;_&#1050;&#1040;&#1055;&#1048;&#1058;&#1054;&#1053;&#1054;&#1042;&#1057;&#1050;&#1054;&#1045;_5328.doc" TargetMode="External"/><Relationship Id="rId92" Type="http://schemas.openxmlformats.org/officeDocument/2006/relationships/hyperlink" Target="..\&#1048;&#1085;&#1090;&#1077;&#1088;&#1087;&#1088;&#1077;&#1090;&#1072;&#1094;&#1080;&#1103;_&#1043;&#1044;&#1048;&#1057;\5335\2019.03.18_2019.03.21\&#1047;&#1072;&#1082;&#1083;_&#1050;&#1042;&#1044;_&#1050;&#1072;&#1087;&#1080;&#1090;&#1086;&#1085;&#1086;&#1074;&#1089;&#1082;&#1086;&#1077;_5335.doc" TargetMode="External"/><Relationship Id="rId213" Type="http://schemas.openxmlformats.org/officeDocument/2006/relationships/hyperlink" Target="..\&#1048;&#1085;&#1090;&#1077;&#1088;&#1087;&#1088;&#1077;&#1090;&#1072;&#1094;&#1080;&#1103;_&#1043;&#1044;&#1048;&#1057;\5334\2024.01.09_2024.01.21\&#1047;&#1072;&#1082;&#1083;_&#1050;&#1042;&#1044;_&#1050;&#1040;&#1055;&#1048;&#1058;&#1054;&#1053;&#1054;&#1042;&#1057;&#1050;&#1054;&#1045;_5334.doc" TargetMode="External"/><Relationship Id="rId234" Type="http://schemas.openxmlformats.org/officeDocument/2006/relationships/hyperlink" Target="..\&#1048;&#1085;&#1090;&#1077;&#1088;&#1087;&#1088;&#1077;&#1090;&#1072;&#1094;&#1080;&#1103;_&#1043;&#1044;&#1048;&#1057;\5323\2024.07.01_2024.07.04\&#1047;&#1072;&#1082;&#1083;_&#1050;&#1042;&#1044;_&#1050;&#1040;&#1055;&#1048;&#1058;&#1054;&#1053;&#1054;&#1042;&#1057;&#1050;&#1054;&#1045;_5323.doc" TargetMode="External"/><Relationship Id="rId2" Type="http://schemas.openxmlformats.org/officeDocument/2006/relationships/hyperlink" Target="..\&#1048;&#1085;&#1090;&#1077;&#1088;&#1087;&#1088;&#1077;&#1090;&#1072;&#1094;&#1080;&#1103;_&#1043;&#1044;&#1048;&#1057;\5328\2013.02.14\5328%2014-15.02.2013%20&#1048;&#1044;_&#1047;&#1072;&#1082;&#1083;.doc" TargetMode="External"/><Relationship Id="rId29" Type="http://schemas.openxmlformats.org/officeDocument/2006/relationships/hyperlink" Target="..\&#1048;&#1085;&#1090;&#1077;&#1088;&#1087;&#1088;&#1077;&#1090;&#1072;&#1094;&#1080;&#1103;_&#1043;&#1044;&#1048;&#1057;\5319\2015.03.03_2015.03.09\&#1047;&#1072;&#1082;&#1083;_&#1050;&#1057;&#1044;_&#1050;&#1040;&#1055;&#1048;&#1058;&#1054;&#1053;&#1054;&#1042;&#1057;&#1050;&#1054;&#1045;_5319.doc" TargetMode="External"/><Relationship Id="rId255" Type="http://schemas.openxmlformats.org/officeDocument/2006/relationships/hyperlink" Target="..\&#1048;&#1085;&#1090;&#1077;&#1088;&#1087;&#1088;&#1077;&#1090;&#1072;&#1094;&#1080;&#1103;_&#1043;&#1044;&#1048;&#1057;\5340ST2\2025.03.03_2025.03.10\&#1047;&#1072;&#1082;&#1083;_&#1050;&#1042;&#1044;_&#1050;&#1040;&#1055;&#1048;&#1058;&#1054;&#1053;&#1054;&#1042;&#1057;&#1050;&#1054;&#1045;_5340ST2%20&#1082;&#1091;&#1089;&#1090;%205340.doc" TargetMode="External"/><Relationship Id="rId40" Type="http://schemas.openxmlformats.org/officeDocument/2006/relationships/hyperlink" Target="..\&#1048;&#1085;&#1090;&#1077;&#1088;&#1087;&#1088;&#1077;&#1090;&#1072;&#1094;&#1080;&#1103;_&#1043;&#1044;&#1048;&#1057;\232ST2\2015.04.20_2015.05.21\&#1047;&#1072;&#1082;&#1083;_&#1050;&#1057;&#1044;_&#1050;&#1040;&#1055;&#1048;&#1058;&#1054;&#1053;&#1054;&#1042;&#1057;&#1050;&#1054;&#1045;_232ST2.doc" TargetMode="External"/><Relationship Id="rId115" Type="http://schemas.openxmlformats.org/officeDocument/2006/relationships/hyperlink" Target="..\&#1048;&#1085;&#1090;&#1077;&#1088;&#1087;&#1088;&#1077;&#1090;&#1072;&#1094;&#1080;&#1103;_&#1043;&#1044;&#1048;&#1057;\5352\2020.07.02_2020.07.09\&#1047;&#1072;&#1082;&#1083;_&#1050;&#1042;&#1044;_&#1050;&#1072;&#1087;&#1080;&#1090;&#1086;&#1085;&#1086;&#1074;&#1089;&#1082;&#1086;&#1077;_5352.doc" TargetMode="External"/><Relationship Id="rId136" Type="http://schemas.openxmlformats.org/officeDocument/2006/relationships/hyperlink" Target="..\&#1048;&#1085;&#1090;&#1077;&#1088;&#1087;&#1088;&#1077;&#1090;&#1072;&#1094;&#1080;&#1103;_&#1043;&#1044;&#1048;&#1057;\5307\2021.06.17_2021.06.20\&#1047;&#1072;&#1082;&#1083;_&#1050;&#1042;&#1044;_&#1050;&#1040;&#1055;&#1048;&#1058;&#1054;&#1053;&#1054;&#1042;&#1057;&#1050;&#1054;&#1045;_5307%20&#1082;&#1091;&#1089;&#1090;%201.doc" TargetMode="External"/><Relationship Id="rId157" Type="http://schemas.openxmlformats.org/officeDocument/2006/relationships/hyperlink" Target="..\&#1048;&#1085;&#1090;&#1077;&#1088;&#1087;&#1088;&#1077;&#1090;&#1072;&#1094;&#1080;&#1103;_&#1043;&#1044;&#1048;&#1057;\5324\2021.06.16_2021.06.19\&#1047;&#1072;&#1082;&#1083;_&#1050;&#1042;&#1044;_&#1050;&#1040;&#1055;&#1048;&#1058;&#1054;&#1053;&#1054;&#1042;&#1057;&#1050;&#1054;&#1045;_5324%20&#1082;&#1091;&#1089;&#1090;%205303.doc" TargetMode="External"/><Relationship Id="rId178" Type="http://schemas.openxmlformats.org/officeDocument/2006/relationships/hyperlink" Target="..\&#1048;&#1085;&#1090;&#1077;&#1088;&#1087;&#1088;&#1077;&#1090;&#1072;&#1094;&#1080;&#1103;_&#1043;&#1044;&#1048;&#1057;\5326ST4\2022.08.03_2022.08.14_12.12.2022\&#1047;&#1072;&#1082;&#1083;_&#1050;&#1042;&#1044;_&#1050;&#1040;&#1055;&#1048;&#1058;&#1054;&#1053;&#1054;&#1042;&#1057;&#1050;&#1054;&#1045;_5326ST4%20&#1082;&#1091;&#1089;&#1090;%205326_08.2022_&#1074;&#1072;&#1088;2.doc" TargetMode="External"/><Relationship Id="rId61" Type="http://schemas.openxmlformats.org/officeDocument/2006/relationships/hyperlink" Target="..\&#1048;&#1085;&#1090;&#1077;&#1088;&#1087;&#1088;&#1077;&#1090;&#1072;&#1094;&#1080;&#1103;_&#1043;&#1044;&#1048;&#1057;\5351\2015.12.17\&#1047;&#1072;&#1082;&#1083;_&#1050;&#1042;&#1044;_&#1050;&#1040;&#1055;&#1048;&#1058;&#1054;&#1053;&#1054;&#1042;&#1057;&#1050;&#1054;&#1045;_5351.doc" TargetMode="External"/><Relationship Id="rId82" Type="http://schemas.openxmlformats.org/officeDocument/2006/relationships/hyperlink" Target="..\&#1048;&#1085;&#1090;&#1077;&#1088;&#1087;&#1088;&#1077;&#1090;&#1072;&#1094;&#1080;&#1103;_&#1043;&#1044;&#1048;&#1057;\5307\2016.07.22_2017.04.04\&#1047;&#1072;&#1082;&#1083;_&#1050;&#1057;&#1044;+&#1050;&#1042;&#1059;_&#1050;&#1072;&#1087;&#1080;&#1090;&#1086;&#1085;&#1086;&#1074;&#1089;&#1082;&#1086;&#1077;_5307.doc" TargetMode="External"/><Relationship Id="rId199" Type="http://schemas.openxmlformats.org/officeDocument/2006/relationships/hyperlink" Target="..\&#1048;&#1085;&#1090;&#1077;&#1088;&#1087;&#1088;&#1077;&#1090;&#1072;&#1094;&#1080;&#1103;_&#1043;&#1044;&#1048;&#1057;\5334\2023.06.13_2023.06.15\&#1047;&#1072;&#1082;&#1083;_&#1050;&#1042;&#1044;_&#1050;&#1040;&#1055;&#1048;&#1058;&#1054;&#1053;&#1054;&#1042;&#1057;&#1050;&#1054;&#1045;_5334.doc" TargetMode="External"/><Relationship Id="rId203" Type="http://schemas.openxmlformats.org/officeDocument/2006/relationships/hyperlink" Target="..\&#1048;&#1085;&#1090;&#1077;&#1088;&#1087;&#1088;&#1077;&#1090;&#1072;&#1094;&#1080;&#1103;_&#1043;&#1044;&#1048;&#1057;\51\2023.06.13_2023.06.15\&#1047;&#1072;&#1082;&#1083;_&#1050;&#1042;&#1044;_&#1050;&#1040;&#1055;&#1048;&#1058;&#1054;&#1053;&#1054;&#1042;&#1057;&#1050;&#1054;&#1045;_51.doc" TargetMode="External"/><Relationship Id="rId19" Type="http://schemas.openxmlformats.org/officeDocument/2006/relationships/hyperlink" Target="../&#1048;&#1085;&#1090;&#1077;&#1088;&#1087;&#1088;&#1077;&#1090;&#1072;&#1094;&#1080;&#1103;_&#1043;&#1044;&#1048;&#1057;/5352/2014.09.09/5352.doc" TargetMode="External"/><Relationship Id="rId224" Type="http://schemas.openxmlformats.org/officeDocument/2006/relationships/hyperlink" Target="..\&#1048;&#1085;&#1090;&#1077;&#1088;&#1087;&#1088;&#1077;&#1090;&#1072;&#1094;&#1080;&#1103;_&#1043;&#1044;&#1048;&#1057;\5358\2024.07.02_2024.07.06\&#1047;&#1072;&#1082;&#1083;_&#1050;&#1042;&#1044;_&#1050;&#1040;&#1055;&#1048;&#1058;&#1054;&#1053;&#1054;&#1042;&#1057;&#1050;&#1054;&#1045;_5358%20&#1082;&#1091;&#1089;&#1090;%205322.doc" TargetMode="External"/><Relationship Id="rId245" Type="http://schemas.openxmlformats.org/officeDocument/2006/relationships/hyperlink" Target="..\&#1048;&#1085;&#1090;&#1077;&#1088;&#1087;&#1088;&#1077;&#1090;&#1072;&#1094;&#1080;&#1103;_&#1043;&#1044;&#1048;&#1057;\5313\2024.07.02_2024.07.04\&#1047;&#1072;&#1082;&#1083;_&#1050;&#1042;&#1044;_&#1050;&#1040;&#1055;&#1048;&#1058;&#1054;&#1053;&#1054;&#1042;&#1057;&#1050;&#1054;&#1045;_5313.doc" TargetMode="External"/><Relationship Id="rId30" Type="http://schemas.openxmlformats.org/officeDocument/2006/relationships/hyperlink" Target="../&#1048;&#1085;&#1090;&#1077;&#1088;&#1087;&#1088;&#1077;&#1090;&#1072;&#1094;&#1080;&#1103;_&#1043;&#1044;&#1048;&#1057;/5351/2015.02.19_2015.02.28/&#1047;&#1072;&#1082;&#1083;_&#1050;&#1057;&#1044;_&#1050;&#1040;&#1055;&#1048;&#1058;&#1054;&#1053;&#1054;&#1042;&#1057;&#1050;&#1054;&#1045;_5351.doc" TargetMode="External"/><Relationship Id="rId105" Type="http://schemas.openxmlformats.org/officeDocument/2006/relationships/hyperlink" Target="..\&#1048;&#1085;&#1090;&#1077;&#1088;&#1087;&#1088;&#1077;&#1090;&#1072;&#1094;&#1080;&#1103;_&#1043;&#1044;&#1048;&#1057;\5355\2020.04.13_2020.04.20\&#1047;&#1072;&#1082;&#1083;_&#1050;&#1042;&#1044;_&#1050;&#1040;&#1055;&#1048;&#1058;&#1054;&#1053;&#1054;&#1042;&#1057;&#1050;&#1054;&#1045;_5355%20&#1082;&#1091;&#1089;&#1090;%205303.doc" TargetMode="External"/><Relationship Id="rId126" Type="http://schemas.openxmlformats.org/officeDocument/2006/relationships/hyperlink" Target="..\&#1048;&#1085;&#1090;&#1077;&#1088;&#1087;&#1088;&#1077;&#1090;&#1072;&#1094;&#1080;&#1103;_&#1043;&#1044;&#1048;&#1057;\5343\2021.04.07_2021.04.23\&#1047;&#1072;&#1082;&#1083;_&#1048;&#1044;_&#1050;&#1040;&#1055;&#1048;&#1058;&#1054;&#1053;&#1054;&#1042;&#1057;&#1050;&#1054;&#1045;_5343%20&#1082;&#1091;&#1089;&#1090;%20472.doc" TargetMode="External"/><Relationship Id="rId147" Type="http://schemas.openxmlformats.org/officeDocument/2006/relationships/hyperlink" Target="..\&#1048;&#1085;&#1090;&#1077;&#1088;&#1087;&#1088;&#1077;&#1090;&#1072;&#1094;&#1080;&#1103;_&#1043;&#1044;&#1048;&#1057;\230\2021.06.16_2021.06.19\&#1047;&#1072;&#1082;&#1083;_&#1050;&#1042;&#1044;_&#1050;&#1040;&#1055;&#1048;&#1058;&#1054;&#1053;&#1054;&#1042;&#1057;&#1050;&#1054;&#1045;_230.doc" TargetMode="External"/><Relationship Id="rId168" Type="http://schemas.openxmlformats.org/officeDocument/2006/relationships/hyperlink" Target="..\&#1048;&#1085;&#1090;&#1077;&#1088;&#1087;&#1088;&#1077;&#1090;&#1072;&#1094;&#1080;&#1103;_&#1043;&#1044;&#1048;&#1057;\5352\2021.10.07_2021.10.12\&#1047;&#1072;&#1082;&#1083;_&#1050;&#1042;&#1044;_&#1050;&#1040;&#1055;&#1048;&#1058;&#1054;&#1053;&#1054;&#1042;&#1057;&#1050;&#1054;&#1045;_5352.doc" TargetMode="External"/><Relationship Id="rId51" Type="http://schemas.openxmlformats.org/officeDocument/2006/relationships/hyperlink" Target="..\&#1048;&#1085;&#1090;&#1077;&#1088;&#1087;&#1088;&#1077;&#1090;&#1072;&#1094;&#1080;&#1103;_&#1043;&#1044;&#1048;&#1057;\5308ST3\2015.09.04_2015.09.08\&#1047;&#1072;&#1082;&#1083;_&#1050;&#1057;&#1044;_&#1050;&#1040;&#1055;&#1048;&#1058;&#1054;&#1053;&#1054;&#1042;&#1057;&#1050;&#1054;&#1045;_5308ST3.doc" TargetMode="External"/><Relationship Id="rId72" Type="http://schemas.openxmlformats.org/officeDocument/2006/relationships/hyperlink" Target="..\&#1048;&#1085;&#1090;&#1077;&#1088;&#1087;&#1088;&#1077;&#1090;&#1072;&#1094;&#1080;&#1103;_&#1043;&#1044;&#1048;&#1057;\5312\2016.08.09_2016.08.14\&#1047;&#1072;&#1082;&#1083;_&#1048;&#1044;_&#1050;&#1072;&#1087;&#1080;&#1090;&#1086;&#1085;&#1086;&#1074;&#1089;&#1082;&#1086;&#1077;_5312.doc" TargetMode="External"/><Relationship Id="rId93" Type="http://schemas.openxmlformats.org/officeDocument/2006/relationships/hyperlink" Target="..\&#1048;&#1085;&#1090;&#1077;&#1088;&#1087;&#1088;&#1077;&#1090;&#1072;&#1094;&#1080;&#1103;_&#1043;&#1044;&#1048;&#1057;\5307\2019.03.15_2019.03.17\&#1047;&#1072;&#1082;&#1083;_&#1050;&#1042;&#1044;_&#1050;&#1072;&#1087;&#1080;&#1090;&#1086;&#1085;&#1086;&#1074;&#1089;&#1082;&#1086;&#1077;_5307.doc" TargetMode="External"/><Relationship Id="rId189" Type="http://schemas.openxmlformats.org/officeDocument/2006/relationships/hyperlink" Target="..\&#1048;&#1085;&#1090;&#1077;&#1088;&#1087;&#1088;&#1077;&#1090;&#1072;&#1094;&#1080;&#1103;_&#1043;&#1044;&#1048;&#1057;\5326ST4\2023.06.13_2023.06.15\&#1047;&#1072;&#1082;&#1083;_&#1050;&#1042;&#1044;_&#1050;&#1040;&#1055;&#1048;&#1058;&#1054;&#1053;&#1054;&#1042;&#1057;&#1050;&#1054;&#1045;_5326ST4%20&#1082;&#1091;&#1089;&#1090;%205326.doc" TargetMode="External"/><Relationship Id="rId3" Type="http://schemas.openxmlformats.org/officeDocument/2006/relationships/hyperlink" Target="..\&#1048;&#1085;&#1090;&#1077;&#1088;&#1087;&#1088;&#1077;&#1090;&#1072;&#1094;&#1080;&#1103;_&#1043;&#1044;&#1048;&#1057;\5331\2013.05.30_2013.06.11\5331%2030.05-10.06.2013%20&#1043;&#1056;&#1055;.doc" TargetMode="External"/><Relationship Id="rId214" Type="http://schemas.openxmlformats.org/officeDocument/2006/relationships/hyperlink" Target="..\&#1048;&#1085;&#1090;&#1077;&#1088;&#1087;&#1088;&#1077;&#1090;&#1072;&#1094;&#1080;&#1103;_&#1043;&#1044;&#1048;&#1057;\47PO\2024.03.31_2024.04.11\&#1047;&#1072;&#1082;&#1083;_&#1050;&#1042;&#1044;_&#1050;&#1040;&#1055;&#1048;&#1058;&#1054;&#1053;&#1054;&#1042;&#1057;&#1050;&#1054;&#1045;_47PO.doc" TargetMode="External"/><Relationship Id="rId235" Type="http://schemas.openxmlformats.org/officeDocument/2006/relationships/hyperlink" Target="..\&#1048;&#1085;&#1090;&#1077;&#1088;&#1087;&#1088;&#1077;&#1090;&#1072;&#1094;&#1080;&#1103;_&#1043;&#1044;&#1048;&#1057;\5321\2024.07.02_2024.07.07\&#1047;&#1072;&#1082;&#1083;_&#1050;&#1042;&#1044;_&#1050;&#1040;&#1055;&#1048;&#1058;&#1054;&#1053;&#1054;&#1042;&#1057;&#1050;&#1054;&#1045;_5321%20&#1082;&#1091;&#1089;&#1090;%205322.doc" TargetMode="External"/><Relationship Id="rId256" Type="http://schemas.openxmlformats.org/officeDocument/2006/relationships/printerSettings" Target="../printerSettings/printerSettings1.bin"/><Relationship Id="rId116" Type="http://schemas.openxmlformats.org/officeDocument/2006/relationships/hyperlink" Target="..\&#1048;&#1085;&#1090;&#1077;&#1088;&#1087;&#1088;&#1077;&#1090;&#1072;&#1094;&#1080;&#1103;_&#1043;&#1044;&#1048;&#1057;\5316\2020.09.08_2020.09.12\&#1047;&#1072;&#1082;&#1083;_&#1050;&#1042;&#1044;_&#1050;&#1072;&#1087;&#1080;&#1090;&#1086;&#1085;&#1086;&#1074;&#1089;&#1082;&#1086;&#1077;_5316.doc" TargetMode="External"/><Relationship Id="rId137" Type="http://schemas.openxmlformats.org/officeDocument/2006/relationships/hyperlink" Target="..\&#1048;&#1085;&#1090;&#1077;&#1088;&#1087;&#1088;&#1077;&#1090;&#1072;&#1094;&#1080;&#1103;_&#1043;&#1044;&#1048;&#1057;\5310\2021.06.16_2021.06.20\&#1047;&#1072;&#1082;&#1083;_&#1050;&#1042;&#1044;_&#1050;&#1040;&#1055;&#1048;&#1058;&#1054;&#1053;&#1054;&#1042;&#1057;&#1050;&#1054;&#1045;_5310%20&#1082;&#1091;&#1089;&#1090;%200.doc" TargetMode="External"/><Relationship Id="rId158" Type="http://schemas.openxmlformats.org/officeDocument/2006/relationships/hyperlink" Target="..\&#1048;&#1085;&#1090;&#1077;&#1088;&#1087;&#1088;&#1077;&#1090;&#1072;&#1094;&#1080;&#1103;_&#1043;&#1044;&#1048;&#1057;\5326ST4\2021.06.16_2021.06.20\&#1047;&#1072;&#1082;&#1083;_&#1050;&#1042;&#1044;_&#1050;&#1040;&#1055;&#1048;&#1058;&#1054;&#1053;&#1054;&#1042;&#1057;&#1050;&#1054;&#1045;_5326ST4%20&#1082;&#1091;&#1089;&#1090;%205326.doc" TargetMode="External"/><Relationship Id="rId20" Type="http://schemas.openxmlformats.org/officeDocument/2006/relationships/hyperlink" Target="../&#1048;&#1085;&#1090;&#1077;&#1088;&#1087;&#1088;&#1077;&#1090;&#1072;&#1094;&#1080;&#1103;_&#1043;&#1044;&#1048;&#1057;/5332/2014.11.12/5332.doc" TargetMode="External"/><Relationship Id="rId41" Type="http://schemas.openxmlformats.org/officeDocument/2006/relationships/hyperlink" Target="..\&#1048;&#1085;&#1090;&#1077;&#1088;&#1087;&#1088;&#1077;&#1090;&#1072;&#1094;&#1080;&#1103;_&#1043;&#1044;&#1048;&#1057;\230\2015.05.19_2015.05.26\&#1047;&#1072;&#1082;&#1083;_&#1050;&#1057;&#1044;_&#1050;&#1040;&#1055;&#1048;&#1058;&#1054;&#1053;&#1054;&#1042;&#1057;&#1050;&#1054;&#1045;_230_.doc" TargetMode="External"/><Relationship Id="rId62" Type="http://schemas.openxmlformats.org/officeDocument/2006/relationships/hyperlink" Target="..\&#1048;&#1085;&#1090;&#1077;&#1088;&#1087;&#1088;&#1077;&#1090;&#1072;&#1094;&#1080;&#1103;_&#1043;&#1044;&#1048;&#1057;\5320ST2\2016.01.27_2016.02.01\&#1047;&#1072;&#1082;&#1083;_&#1050;&#1042;&#1044;_&#1050;&#1040;&#1055;&#1048;&#1058;&#1054;&#1053;&#1054;&#1042;&#1057;&#1050;&#1054;&#1045;_5320ST2.doc" TargetMode="External"/><Relationship Id="rId83" Type="http://schemas.openxmlformats.org/officeDocument/2006/relationships/hyperlink" Target="..\&#1048;&#1085;&#1090;&#1077;&#1088;&#1087;&#1088;&#1077;&#1090;&#1072;&#1094;&#1080;&#1103;_&#1043;&#1044;&#1048;&#1057;\10\2017.05.30_2017.05.31\&#1047;&#1072;&#1082;&#1083;_&#1050;&#1042;&#1044;_&#1050;&#1072;&#1087;&#1080;&#1090;&#1086;&#1085;&#1086;&#1074;&#1089;&#1082;&#1086;&#1077;_10&#1056;.doc" TargetMode="External"/><Relationship Id="rId179" Type="http://schemas.openxmlformats.org/officeDocument/2006/relationships/hyperlink" Target="..\&#1048;&#1085;&#1090;&#1077;&#1088;&#1087;&#1088;&#1077;&#1090;&#1072;&#1094;&#1080;&#1103;_&#1043;&#1044;&#1048;&#1057;\5326ST4\2022.11.12_2022.11.23\&#1047;&#1072;&#1082;&#1083;_&#1050;&#1042;&#1044;_&#1050;&#1040;&#1055;&#1048;&#1058;&#1054;&#1053;&#1054;&#1042;&#1057;&#1050;&#1054;&#1045;_5326ST4%20&#1082;&#1091;&#1089;&#1090;%205326_&#1074;&#1072;&#1088;2.doc" TargetMode="External"/><Relationship Id="rId190" Type="http://schemas.openxmlformats.org/officeDocument/2006/relationships/hyperlink" Target="..\&#1048;&#1085;&#1090;&#1077;&#1088;&#1087;&#1088;&#1077;&#1090;&#1072;&#1094;&#1080;&#1103;_&#1043;&#1044;&#1048;&#1057;\5328\2023.06.13_2023.06.15\&#1047;&#1072;&#1082;&#1083;_&#1050;&#1042;&#1044;_&#1050;&#1040;&#1055;&#1048;&#1058;&#1054;&#1053;&#1054;&#1042;&#1057;&#1050;&#1054;&#1045;_5328.doc" TargetMode="External"/><Relationship Id="rId204" Type="http://schemas.openxmlformats.org/officeDocument/2006/relationships/hyperlink" Target="..\&#1048;&#1085;&#1090;&#1077;&#1088;&#1087;&#1088;&#1077;&#1090;&#1072;&#1094;&#1080;&#1103;_&#1043;&#1044;&#1048;&#1057;\5341\2023.06.13_2023.06.15\&#1047;&#1072;&#1082;&#1083;_&#1050;&#1042;&#1044;_&#1050;&#1040;&#1055;&#1048;&#1058;&#1054;&#1053;&#1054;&#1042;&#1057;&#1050;&#1054;&#1045;_5341%20&#1082;&#1091;&#1089;&#1090;%205340.doc" TargetMode="External"/><Relationship Id="rId225" Type="http://schemas.openxmlformats.org/officeDocument/2006/relationships/hyperlink" Target="..\&#1048;&#1085;&#1090;&#1077;&#1088;&#1087;&#1088;&#1077;&#1090;&#1072;&#1094;&#1080;&#1103;_&#1043;&#1044;&#1048;&#1057;\5357\2024.07.02_2024.07.03\&#1047;&#1072;&#1082;&#1083;_&#1050;&#1042;&#1044;_&#1050;&#1040;&#1055;&#1048;&#1058;&#1054;&#1053;&#1054;&#1042;&#1057;&#1050;&#1054;&#1045;_5357%20&#1082;&#1091;&#1089;&#1090;%205322.doc" TargetMode="External"/><Relationship Id="rId246" Type="http://schemas.openxmlformats.org/officeDocument/2006/relationships/hyperlink" Target="..\&#1048;&#1085;&#1090;&#1077;&#1088;&#1087;&#1088;&#1077;&#1090;&#1072;&#1094;&#1080;&#1103;_&#1043;&#1044;&#1048;&#1057;\5314ST2\2024.07.02_2024.07.04\&#1047;&#1072;&#1082;&#1083;_&#1050;&#1042;&#1044;_&#1050;&#1040;&#1055;&#1048;&#1058;&#1054;&#1053;&#1054;&#1042;&#1057;&#1050;&#1054;&#1045;_5314ST2.doc" TargetMode="External"/><Relationship Id="rId106" Type="http://schemas.openxmlformats.org/officeDocument/2006/relationships/hyperlink" Target="..\&#1048;&#1085;&#1090;&#1077;&#1088;&#1087;&#1088;&#1077;&#1090;&#1072;&#1094;&#1080;&#1103;_&#1043;&#1044;&#1048;&#1057;\5337\2020.05.01_2020.05.08\&#1047;&#1072;&#1082;&#1083;_&#1050;&#1042;&#1044;_&#1050;&#1040;&#1055;&#1048;&#1058;&#1054;&#1053;&#1054;&#1042;&#1057;&#1050;&#1054;&#1045;_5337.doc" TargetMode="External"/><Relationship Id="rId127" Type="http://schemas.openxmlformats.org/officeDocument/2006/relationships/hyperlink" Target="..\&#1048;&#1085;&#1090;&#1077;&#1088;&#1087;&#1088;&#1077;&#1090;&#1072;&#1094;&#1080;&#1103;_&#1043;&#1044;&#1048;&#1057;\5312\2021.05.08_2021.05.13\&#1047;&#1072;&#1082;&#1083;_&#1050;&#1042;&#1044;_&#1050;&#1040;&#1055;&#1048;&#1058;&#1054;&#1053;&#1054;&#1042;&#1057;&#1050;&#1054;&#1045;_5312%20&#1082;&#1091;&#1089;&#1090;%205312.doc" TargetMode="External"/><Relationship Id="rId10" Type="http://schemas.openxmlformats.org/officeDocument/2006/relationships/hyperlink" Target="../&#1048;&#1085;&#1090;&#1077;&#1088;&#1087;&#1088;&#1077;&#1090;&#1072;&#1094;&#1080;&#1103;_&#1043;&#1044;&#1048;&#1057;/5310/2008.09.10/5310-2008.doc" TargetMode="External"/><Relationship Id="rId31" Type="http://schemas.openxmlformats.org/officeDocument/2006/relationships/hyperlink" Target="../&#1048;&#1085;&#1090;&#1077;&#1088;&#1087;&#1088;&#1077;&#1090;&#1072;&#1094;&#1080;&#1103;_&#1043;&#1044;&#1048;&#1057;/5335/2015.02.14_2015.02.18/&#1047;&#1072;&#1082;&#1083;_&#1050;&#1057;&#1044;_&#1050;&#1040;&#1055;&#1048;&#1058;&#1054;&#1053;&#1054;&#1042;&#1057;&#1050;&#1054;&#1045;_5335.doc" TargetMode="External"/><Relationship Id="rId52" Type="http://schemas.openxmlformats.org/officeDocument/2006/relationships/hyperlink" Target="..\&#1048;&#1085;&#1090;&#1077;&#1088;&#1087;&#1088;&#1077;&#1090;&#1072;&#1094;&#1080;&#1103;_&#1043;&#1044;&#1048;&#1057;\5314\2015.08.31_2015.09.03\&#1047;&#1072;&#1082;&#1083;_&#1050;&#1057;&#1044;_&#1050;&#1040;&#1055;&#1048;&#1058;&#1054;&#1053;&#1054;&#1042;&#1057;&#1050;&#1054;&#1045;_5314.doc" TargetMode="External"/><Relationship Id="rId73" Type="http://schemas.openxmlformats.org/officeDocument/2006/relationships/hyperlink" Target="..\&#1048;&#1085;&#1090;&#1077;&#1088;&#1087;&#1088;&#1077;&#1090;&#1072;&#1094;&#1080;&#1103;_&#1043;&#1044;&#1048;&#1057;\5325ST2\2016.11.24_2016.11.30\&#1047;&#1072;&#1082;&#1083;_&#1050;&#1042;&#1044;_&#1050;&#1040;&#1055;&#1048;&#1058;&#1054;&#1053;&#1054;&#1042;&#1057;&#1050;&#1054;&#1045;_5325ST2+.doc" TargetMode="External"/><Relationship Id="rId94" Type="http://schemas.openxmlformats.org/officeDocument/2006/relationships/hyperlink" Target="..\&#1048;&#1085;&#1090;&#1077;&#1088;&#1087;&#1088;&#1077;&#1090;&#1072;&#1094;&#1080;&#1103;_&#1043;&#1044;&#1048;&#1057;\5327ST2\2019.03.19_2019.03.25\&#1047;&#1072;&#1082;&#1083;_&#1050;&#1042;&#1044;_&#1050;&#1072;&#1087;&#1080;&#1090;&#1086;&#1085;&#1086;&#1074;&#1089;&#1082;&#1086;&#1077;_5327.doc" TargetMode="External"/><Relationship Id="rId148" Type="http://schemas.openxmlformats.org/officeDocument/2006/relationships/hyperlink" Target="..\&#1048;&#1085;&#1090;&#1077;&#1088;&#1087;&#1088;&#1077;&#1090;&#1072;&#1094;&#1080;&#1103;_&#1043;&#1044;&#1048;&#1057;\470\2021.06.16_2021.06.19\&#1047;&#1072;&#1082;&#1083;_&#1050;&#1042;&#1044;_&#1050;&#1040;&#1055;&#1048;&#1058;&#1054;&#1053;&#1054;&#1042;&#1057;&#1050;&#1054;&#1045;_470%20&#1082;&#1091;&#1089;&#1090;%20470.doc" TargetMode="External"/><Relationship Id="rId169" Type="http://schemas.openxmlformats.org/officeDocument/2006/relationships/hyperlink" Target="..\&#1048;&#1085;&#1090;&#1077;&#1088;&#1087;&#1088;&#1077;&#1090;&#1072;&#1094;&#1080;&#1103;_&#1043;&#1044;&#1048;&#1057;\5352\2021.11.24_2021.11.30\&#1047;&#1072;&#1082;&#1083;_&#1050;&#1042;&#1044;_&#1050;&#1040;&#1055;&#1048;&#1058;&#1054;&#1053;&#1054;&#1042;&#1057;&#1050;&#1054;&#1045;_5352.doc" TargetMode="External"/><Relationship Id="rId4" Type="http://schemas.openxmlformats.org/officeDocument/2006/relationships/hyperlink" Target="../&#1048;&#1085;&#1090;&#1077;&#1088;&#1087;&#1088;&#1077;&#1090;&#1072;&#1094;&#1080;&#1103;_&#1043;&#1044;&#1048;&#1057;/10/2014.02.23/10.doc" TargetMode="External"/><Relationship Id="rId180" Type="http://schemas.openxmlformats.org/officeDocument/2006/relationships/hyperlink" Target="..\&#1048;&#1085;&#1090;&#1077;&#1088;&#1087;&#1088;&#1077;&#1090;&#1072;&#1094;&#1080;&#1103;_&#1043;&#1044;&#1048;&#1057;\5313\2022.10.22_2023.01.10\&#1047;&#1072;&#1082;&#1083;_&#1050;&#1057;&#1044;_&#1050;&#1040;&#1055;&#1048;&#1058;&#1054;&#1053;&#1054;&#1042;&#1057;&#1050;&#1054;&#1045;_5313.doc" TargetMode="External"/><Relationship Id="rId215" Type="http://schemas.openxmlformats.org/officeDocument/2006/relationships/hyperlink" Target="..\&#1048;&#1085;&#1090;&#1077;&#1088;&#1087;&#1088;&#1077;&#1090;&#1072;&#1094;&#1080;&#1103;_&#1043;&#1044;&#1048;&#1057;\10RST2\2024.02.08_2024.03.15\&#1047;&#1072;&#1082;&#1083;_&#1050;&#1042;&#1044;_&#1050;&#1040;&#1055;&#1048;&#1058;&#1054;&#1053;&#1054;&#1042;&#1057;&#1050;&#1054;&#1045;_10RST2.doc" TargetMode="External"/><Relationship Id="rId236" Type="http://schemas.openxmlformats.org/officeDocument/2006/relationships/hyperlink" Target="..\&#1048;&#1085;&#1090;&#1077;&#1088;&#1087;&#1088;&#1077;&#1090;&#1072;&#1094;&#1080;&#1103;_&#1043;&#1044;&#1048;&#1057;\5320ST2\2024.07.02_2024.07.07\&#1047;&#1072;&#1082;&#1083;_&#1050;&#1042;&#1044;_&#1050;&#1040;&#1055;&#1048;&#1058;&#1054;&#1053;&#1054;&#1042;&#1057;&#1050;&#1054;&#1045;_5320ST2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6"/>
  <sheetViews>
    <sheetView tabSelected="1" zoomScaleNormal="100" workbookViewId="0">
      <pane ySplit="13" topLeftCell="A283" activePane="bottomLeft" state="frozen"/>
      <selection pane="bottomLeft" activeCell="N13" sqref="N13"/>
    </sheetView>
  </sheetViews>
  <sheetFormatPr defaultRowHeight="12.75" x14ac:dyDescent="0.2"/>
  <cols>
    <col min="1" max="1" width="4.85546875" style="2" customWidth="1"/>
    <col min="2" max="2" width="10.28515625" style="2" bestFit="1" customWidth="1"/>
    <col min="3" max="3" width="8.28515625" style="2" bestFit="1" customWidth="1"/>
    <col min="4" max="4" width="6.85546875" style="2" bestFit="1" customWidth="1"/>
    <col min="5" max="5" width="9.140625" style="2"/>
    <col min="6" max="6" width="11.140625" style="3" customWidth="1"/>
    <col min="7" max="7" width="27.28515625" style="2" customWidth="1"/>
    <col min="8" max="8" width="10.7109375" style="2" customWidth="1"/>
    <col min="9" max="9" width="7.85546875" style="2" customWidth="1"/>
    <col min="10" max="10" width="7.42578125" style="2" customWidth="1"/>
    <col min="11" max="11" width="10.5703125" style="2" customWidth="1"/>
    <col min="12" max="12" width="13.5703125" style="2" customWidth="1"/>
    <col min="13" max="13" width="10.28515625" style="2" customWidth="1"/>
    <col min="14" max="14" width="10" style="2" customWidth="1"/>
    <col min="15" max="15" width="12.5703125" style="2" bestFit="1" customWidth="1"/>
    <col min="16" max="16" width="9.140625" style="2"/>
    <col min="17" max="17" width="8.28515625" style="2" customWidth="1"/>
    <col min="18" max="18" width="15.140625" style="2" customWidth="1"/>
    <col min="19" max="19" width="7.5703125" style="2" customWidth="1"/>
    <col min="20" max="20" width="12.28515625" style="2" customWidth="1"/>
    <col min="21" max="21" width="13.140625" style="1" bestFit="1" customWidth="1"/>
    <col min="22" max="22" width="13.85546875" style="1" bestFit="1" customWidth="1"/>
    <col min="23" max="23" width="27.28515625" style="25" customWidth="1"/>
    <col min="24" max="24" width="9.140625" style="1"/>
    <col min="25" max="25" width="12.140625" style="1" customWidth="1"/>
    <col min="26" max="31" width="9.140625" style="1"/>
    <col min="32" max="32" width="12.85546875" style="1" customWidth="1"/>
    <col min="33" max="33" width="12" style="1" customWidth="1"/>
    <col min="34" max="34" width="15.5703125" style="1" customWidth="1"/>
    <col min="35" max="35" width="11.5703125" style="1" customWidth="1"/>
    <col min="36" max="36" width="10.5703125" style="1" customWidth="1"/>
    <col min="37" max="37" width="10" style="1" customWidth="1"/>
    <col min="38" max="16384" width="9.140625" style="1"/>
  </cols>
  <sheetData>
    <row r="1" spans="1:42" ht="17.25" customHeight="1" x14ac:dyDescent="0.2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42" ht="15.75" x14ac:dyDescent="0.25">
      <c r="A2" s="32" t="s">
        <v>14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42" ht="15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42" ht="16.5" thickBot="1" x14ac:dyDescent="0.3">
      <c r="A4" s="30"/>
      <c r="B4" s="30"/>
      <c r="C4" s="30"/>
      <c r="D4" s="30"/>
      <c r="E4" s="30"/>
      <c r="F4" s="30"/>
      <c r="G4" s="33" t="s">
        <v>104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0"/>
    </row>
    <row r="5" spans="1:42" ht="15.75" x14ac:dyDescent="0.25">
      <c r="A5" s="30"/>
      <c r="B5" s="30"/>
      <c r="C5" s="30"/>
      <c r="D5" s="30"/>
      <c r="E5" s="30"/>
      <c r="F5" s="30"/>
      <c r="G5" s="34" t="s">
        <v>105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0"/>
    </row>
    <row r="6" spans="1:42" ht="15.75" x14ac:dyDescent="0.25">
      <c r="A6" s="30"/>
      <c r="B6" s="30"/>
      <c r="C6" s="30"/>
      <c r="D6" s="30"/>
      <c r="E6" s="30"/>
      <c r="F6" s="30"/>
      <c r="G6" s="37" t="s">
        <v>106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T6" s="30"/>
    </row>
    <row r="7" spans="1:42" ht="15.75" x14ac:dyDescent="0.25">
      <c r="A7" s="30"/>
      <c r="B7" s="30"/>
      <c r="C7" s="30"/>
      <c r="D7" s="30"/>
      <c r="E7" s="30"/>
      <c r="F7" s="30"/>
      <c r="G7" s="40" t="s">
        <v>107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2"/>
      <c r="T7" s="30"/>
    </row>
    <row r="8" spans="1:42" ht="16.5" thickBot="1" x14ac:dyDescent="0.3">
      <c r="A8" s="30"/>
      <c r="B8" s="30"/>
      <c r="C8" s="30"/>
      <c r="D8" s="30"/>
      <c r="E8" s="30"/>
      <c r="F8" s="30"/>
      <c r="G8" s="43" t="s">
        <v>108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30"/>
    </row>
    <row r="9" spans="1:42" ht="15.75" x14ac:dyDescent="0.25">
      <c r="A9" s="30"/>
      <c r="B9" s="30"/>
      <c r="C9" s="30"/>
      <c r="D9" s="30"/>
      <c r="E9" s="30"/>
      <c r="F9" s="30"/>
      <c r="G9" s="16" t="s">
        <v>109</v>
      </c>
      <c r="H9" s="17"/>
      <c r="I9" s="17"/>
      <c r="J9" s="18"/>
      <c r="K9" s="19"/>
      <c r="L9" s="19" t="s">
        <v>110</v>
      </c>
      <c r="M9" s="17"/>
      <c r="N9" s="20"/>
      <c r="O9" s="20"/>
      <c r="P9" s="20"/>
      <c r="Q9" s="21"/>
      <c r="R9" s="22"/>
      <c r="S9" s="23"/>
      <c r="T9" s="30"/>
    </row>
    <row r="10" spans="1:42" ht="15.75" x14ac:dyDescent="0.25">
      <c r="A10" s="30"/>
      <c r="B10" s="30"/>
      <c r="C10" s="30"/>
      <c r="D10" s="30"/>
      <c r="E10" s="30"/>
      <c r="F10" s="30"/>
      <c r="G10" s="16" t="s">
        <v>111</v>
      </c>
      <c r="H10" s="17"/>
      <c r="I10" s="17"/>
      <c r="J10" s="18"/>
      <c r="K10" s="19"/>
      <c r="L10" s="19" t="s">
        <v>112</v>
      </c>
      <c r="M10" s="17"/>
      <c r="N10" s="20"/>
      <c r="O10" s="20"/>
      <c r="P10" s="20"/>
      <c r="Q10" s="21"/>
      <c r="R10" s="22"/>
      <c r="S10" s="23"/>
      <c r="T10" s="30"/>
    </row>
    <row r="11" spans="1:42" ht="15.75" x14ac:dyDescent="0.25">
      <c r="A11" s="30"/>
      <c r="B11" s="30"/>
      <c r="C11" s="30"/>
      <c r="D11" s="30"/>
      <c r="E11" s="30"/>
      <c r="F11" s="30"/>
      <c r="G11" s="16"/>
      <c r="H11" s="17"/>
      <c r="I11" s="17"/>
      <c r="J11" s="18"/>
      <c r="K11" s="19"/>
      <c r="L11" s="19"/>
      <c r="M11" s="17"/>
      <c r="N11" s="20"/>
      <c r="O11" s="20"/>
      <c r="P11" s="20"/>
      <c r="Q11" s="21"/>
      <c r="R11" s="22"/>
      <c r="S11" s="23"/>
      <c r="T11" s="30"/>
    </row>
    <row r="12" spans="1:42" ht="51.75" thickBot="1" x14ac:dyDescent="0.25">
      <c r="A12" s="9" t="s">
        <v>0</v>
      </c>
      <c r="B12" s="9" t="s">
        <v>75</v>
      </c>
      <c r="C12" s="10" t="s">
        <v>76</v>
      </c>
      <c r="D12" s="10" t="s">
        <v>77</v>
      </c>
      <c r="E12" s="10" t="s">
        <v>78</v>
      </c>
      <c r="F12" s="10" t="s">
        <v>1</v>
      </c>
      <c r="G12" s="10" t="s">
        <v>79</v>
      </c>
      <c r="H12" s="10" t="s">
        <v>80</v>
      </c>
      <c r="I12" s="9" t="s">
        <v>2</v>
      </c>
      <c r="J12" s="9" t="s">
        <v>3</v>
      </c>
      <c r="K12" s="9" t="s">
        <v>654</v>
      </c>
      <c r="L12" s="11" t="s">
        <v>81</v>
      </c>
      <c r="M12" s="11" t="s">
        <v>82</v>
      </c>
      <c r="N12" s="9" t="s">
        <v>655</v>
      </c>
      <c r="O12" s="12" t="s">
        <v>4</v>
      </c>
      <c r="P12" s="9" t="s">
        <v>5</v>
      </c>
      <c r="Q12" s="13" t="s">
        <v>83</v>
      </c>
      <c r="R12" s="14" t="s">
        <v>102</v>
      </c>
      <c r="S12" s="13" t="s">
        <v>84</v>
      </c>
      <c r="T12" s="9" t="s">
        <v>6</v>
      </c>
      <c r="U12" s="9" t="s">
        <v>12</v>
      </c>
      <c r="V12" s="15" t="s">
        <v>13</v>
      </c>
      <c r="X12" s="26" t="s">
        <v>561</v>
      </c>
      <c r="Y12" s="26" t="s">
        <v>562</v>
      </c>
      <c r="Z12" s="26" t="s">
        <v>653</v>
      </c>
      <c r="AA12" s="26" t="s">
        <v>563</v>
      </c>
      <c r="AB12" s="26" t="s">
        <v>558</v>
      </c>
      <c r="AC12" s="26" t="s">
        <v>564</v>
      </c>
      <c r="AD12" s="26" t="s">
        <v>565</v>
      </c>
      <c r="AE12" s="26" t="s">
        <v>566</v>
      </c>
      <c r="AF12" s="27" t="s">
        <v>291</v>
      </c>
      <c r="AG12" s="27" t="s">
        <v>292</v>
      </c>
      <c r="AH12" s="27" t="s">
        <v>293</v>
      </c>
      <c r="AI12" s="27" t="s">
        <v>294</v>
      </c>
      <c r="AJ12" s="27" t="s">
        <v>295</v>
      </c>
      <c r="AK12" s="27" t="s">
        <v>296</v>
      </c>
      <c r="AL12" s="27" t="s">
        <v>567</v>
      </c>
      <c r="AM12" s="26" t="s">
        <v>557</v>
      </c>
      <c r="AN12" s="26" t="s">
        <v>568</v>
      </c>
      <c r="AO12" s="26" t="s">
        <v>559</v>
      </c>
      <c r="AP12" s="26" t="s">
        <v>560</v>
      </c>
    </row>
    <row r="13" spans="1:42" s="24" customFormat="1" ht="13.5" thickBot="1" x14ac:dyDescent="0.25">
      <c r="A13" s="5">
        <v>1</v>
      </c>
      <c r="B13" s="5">
        <v>2</v>
      </c>
      <c r="C13" s="6">
        <v>3</v>
      </c>
      <c r="D13" s="8">
        <v>4</v>
      </c>
      <c r="E13" s="7">
        <v>5</v>
      </c>
      <c r="F13" s="5">
        <v>6</v>
      </c>
      <c r="G13" s="5">
        <v>7</v>
      </c>
      <c r="H13" s="5">
        <v>8</v>
      </c>
      <c r="I13" s="5">
        <v>9</v>
      </c>
      <c r="J13" s="5">
        <v>10</v>
      </c>
      <c r="K13" s="5">
        <v>11</v>
      </c>
      <c r="L13" s="5">
        <v>12</v>
      </c>
      <c r="M13" s="5">
        <v>13</v>
      </c>
      <c r="N13" s="5">
        <v>14</v>
      </c>
      <c r="O13" s="5">
        <v>15</v>
      </c>
      <c r="P13" s="5">
        <v>16</v>
      </c>
      <c r="Q13" s="5">
        <v>17</v>
      </c>
      <c r="R13" s="5">
        <v>18</v>
      </c>
      <c r="S13" s="5">
        <v>19</v>
      </c>
      <c r="T13" s="4">
        <v>20</v>
      </c>
      <c r="U13" s="4">
        <v>21</v>
      </c>
      <c r="V13" s="4">
        <v>22</v>
      </c>
      <c r="W13" s="25"/>
      <c r="X13" s="28">
        <f>IFERROR(ROUND(($Z13-$AD13)*10/($AN13-$AM13),3),0)</f>
        <v>0</v>
      </c>
      <c r="Y13" s="28"/>
      <c r="Z13" s="28"/>
      <c r="AA13" s="28"/>
      <c r="AB13" s="28"/>
      <c r="AC13" s="28"/>
      <c r="AD13" s="28"/>
      <c r="AE13" s="28"/>
      <c r="AF13" s="29"/>
      <c r="AG13" s="29"/>
      <c r="AH13" s="29"/>
      <c r="AI13" s="29"/>
      <c r="AJ13" s="29"/>
      <c r="AK13" s="29"/>
      <c r="AL13" s="29"/>
      <c r="AM13" s="28"/>
      <c r="AN13" s="28"/>
      <c r="AO13" s="28"/>
      <c r="AP13" s="28"/>
    </row>
    <row r="14" spans="1:42" s="53" customFormat="1" ht="12.75" customHeight="1" x14ac:dyDescent="0.2">
      <c r="A14" s="31">
        <v>1</v>
      </c>
      <c r="B14" s="31">
        <v>5352</v>
      </c>
      <c r="C14" s="31" t="s">
        <v>11</v>
      </c>
      <c r="D14" s="31"/>
      <c r="E14" s="31" t="s">
        <v>9</v>
      </c>
      <c r="F14" s="57">
        <v>41163</v>
      </c>
      <c r="G14" s="31" t="s">
        <v>15</v>
      </c>
      <c r="H14" s="31" t="s">
        <v>7</v>
      </c>
      <c r="I14" s="31">
        <v>370</v>
      </c>
      <c r="J14" s="31">
        <v>21</v>
      </c>
      <c r="K14" s="31">
        <v>91</v>
      </c>
      <c r="L14" s="46">
        <v>355</v>
      </c>
      <c r="M14" s="31">
        <v>21</v>
      </c>
      <c r="N14" s="47">
        <v>0.27245508982035926</v>
      </c>
      <c r="O14" s="48">
        <v>2.6633841886269076</v>
      </c>
      <c r="P14" s="49">
        <v>1.1100000000000001</v>
      </c>
      <c r="Q14" s="31"/>
      <c r="R14" s="31">
        <v>-2.1</v>
      </c>
      <c r="S14" s="31">
        <v>17.3</v>
      </c>
      <c r="T14" s="31" t="s">
        <v>10</v>
      </c>
      <c r="U14" s="31">
        <v>2</v>
      </c>
      <c r="V14" s="31"/>
      <c r="W14" s="50" t="s">
        <v>16</v>
      </c>
      <c r="X14" s="51">
        <f t="shared" ref="X14:X77" si="0">IFERROR(ROUND(($Z14-$AD14)*10/($AN14-$AM14),3),0)</f>
        <v>0</v>
      </c>
      <c r="Y14" s="52"/>
      <c r="Z14" s="52"/>
      <c r="AA14" s="52"/>
      <c r="AB14" s="52"/>
      <c r="AF14" s="54"/>
      <c r="AG14" s="54"/>
      <c r="AH14" s="54"/>
      <c r="AI14" s="54"/>
      <c r="AJ14" s="54"/>
      <c r="AK14" s="55"/>
      <c r="AL14" s="54"/>
    </row>
    <row r="15" spans="1:42" s="53" customFormat="1" ht="12.75" customHeight="1" x14ac:dyDescent="0.2">
      <c r="A15" s="31">
        <v>2</v>
      </c>
      <c r="B15" s="31">
        <v>5328</v>
      </c>
      <c r="C15" s="31" t="s">
        <v>57</v>
      </c>
      <c r="D15" s="31"/>
      <c r="E15" s="31" t="s">
        <v>9</v>
      </c>
      <c r="F15" s="57">
        <v>41319</v>
      </c>
      <c r="G15" s="31" t="s">
        <v>17</v>
      </c>
      <c r="H15" s="31" t="s">
        <v>18</v>
      </c>
      <c r="I15" s="31">
        <v>13</v>
      </c>
      <c r="J15" s="31">
        <v>0</v>
      </c>
      <c r="K15" s="31">
        <v>78</v>
      </c>
      <c r="L15" s="46"/>
      <c r="M15" s="31">
        <v>299</v>
      </c>
      <c r="N15" s="47">
        <v>2.31</v>
      </c>
      <c r="O15" s="48"/>
      <c r="P15" s="49"/>
      <c r="Q15" s="31"/>
      <c r="R15" s="31"/>
      <c r="S15" s="31">
        <v>20</v>
      </c>
      <c r="T15" s="31" t="s">
        <v>10</v>
      </c>
      <c r="U15" s="31">
        <v>3</v>
      </c>
      <c r="V15" s="31"/>
      <c r="W15" s="50" t="s">
        <v>19</v>
      </c>
      <c r="X15" s="51">
        <f t="shared" si="0"/>
        <v>0</v>
      </c>
      <c r="Y15" s="52"/>
      <c r="Z15" s="52"/>
      <c r="AA15" s="52"/>
      <c r="AB15" s="52"/>
      <c r="AF15" s="54"/>
      <c r="AG15" s="54"/>
      <c r="AH15" s="54"/>
      <c r="AI15" s="54"/>
      <c r="AJ15" s="54"/>
      <c r="AK15" s="55"/>
      <c r="AL15" s="54"/>
    </row>
    <row r="16" spans="1:42" s="53" customFormat="1" ht="12.75" customHeight="1" x14ac:dyDescent="0.2">
      <c r="A16" s="31">
        <v>3</v>
      </c>
      <c r="B16" s="31">
        <v>5331</v>
      </c>
      <c r="C16" s="31" t="s">
        <v>20</v>
      </c>
      <c r="D16" s="31"/>
      <c r="E16" s="31" t="s">
        <v>9</v>
      </c>
      <c r="F16" s="57">
        <v>41424</v>
      </c>
      <c r="G16" s="31" t="s">
        <v>21</v>
      </c>
      <c r="H16" s="31" t="s">
        <v>22</v>
      </c>
      <c r="I16" s="31">
        <v>290</v>
      </c>
      <c r="J16" s="31"/>
      <c r="K16" s="31"/>
      <c r="L16" s="46">
        <v>350</v>
      </c>
      <c r="M16" s="31"/>
      <c r="N16" s="47"/>
      <c r="O16" s="48"/>
      <c r="P16" s="49"/>
      <c r="Q16" s="31"/>
      <c r="R16" s="31"/>
      <c r="S16" s="31"/>
      <c r="T16" s="31" t="s">
        <v>10</v>
      </c>
      <c r="U16" s="31">
        <v>3</v>
      </c>
      <c r="V16" s="31"/>
      <c r="W16" s="50" t="s">
        <v>23</v>
      </c>
      <c r="X16" s="51">
        <f t="shared" si="0"/>
        <v>0</v>
      </c>
      <c r="Y16" s="52"/>
      <c r="Z16" s="52"/>
      <c r="AA16" s="52"/>
      <c r="AB16" s="52"/>
      <c r="AF16" s="54"/>
      <c r="AG16" s="54"/>
      <c r="AH16" s="54"/>
      <c r="AI16" s="54"/>
      <c r="AJ16" s="54"/>
      <c r="AK16" s="55"/>
      <c r="AL16" s="54"/>
    </row>
    <row r="17" spans="1:38" s="53" customFormat="1" ht="12.75" customHeight="1" x14ac:dyDescent="0.2">
      <c r="A17" s="31">
        <v>4</v>
      </c>
      <c r="B17" s="31" t="s">
        <v>24</v>
      </c>
      <c r="C17" s="31" t="s">
        <v>20</v>
      </c>
      <c r="D17" s="31"/>
      <c r="E17" s="31" t="s">
        <v>9</v>
      </c>
      <c r="F17" s="57">
        <v>41550</v>
      </c>
      <c r="G17" s="31" t="s">
        <v>25</v>
      </c>
      <c r="H17" s="31" t="s">
        <v>22</v>
      </c>
      <c r="I17" s="31">
        <v>400</v>
      </c>
      <c r="J17" s="31"/>
      <c r="K17" s="31"/>
      <c r="L17" s="46">
        <v>325</v>
      </c>
      <c r="M17" s="31"/>
      <c r="N17" s="47"/>
      <c r="O17" s="48"/>
      <c r="P17" s="49"/>
      <c r="Q17" s="31"/>
      <c r="R17" s="31"/>
      <c r="S17" s="31"/>
      <c r="T17" s="31"/>
      <c r="U17" s="31">
        <v>3</v>
      </c>
      <c r="V17" s="31"/>
      <c r="W17" s="50"/>
      <c r="X17" s="51">
        <f t="shared" si="0"/>
        <v>0</v>
      </c>
      <c r="Y17" s="52"/>
      <c r="Z17" s="52"/>
      <c r="AA17" s="52"/>
      <c r="AB17" s="52"/>
      <c r="AF17" s="54"/>
      <c r="AG17" s="54"/>
      <c r="AH17" s="54"/>
      <c r="AI17" s="54"/>
      <c r="AJ17" s="54"/>
      <c r="AK17" s="55"/>
      <c r="AL17" s="54"/>
    </row>
    <row r="18" spans="1:38" s="53" customFormat="1" ht="12.75" customHeight="1" x14ac:dyDescent="0.2">
      <c r="A18" s="31">
        <v>5</v>
      </c>
      <c r="B18" s="31">
        <v>5352</v>
      </c>
      <c r="C18" s="31" t="s">
        <v>11</v>
      </c>
      <c r="D18" s="31"/>
      <c r="E18" s="31" t="s">
        <v>9</v>
      </c>
      <c r="F18" s="57">
        <v>41589</v>
      </c>
      <c r="G18" s="31" t="s">
        <v>15</v>
      </c>
      <c r="H18" s="31" t="s">
        <v>7</v>
      </c>
      <c r="I18" s="31">
        <v>10267</v>
      </c>
      <c r="J18" s="31">
        <v>54</v>
      </c>
      <c r="K18" s="31">
        <v>32</v>
      </c>
      <c r="L18" s="46">
        <v>370</v>
      </c>
      <c r="M18" s="31">
        <v>70</v>
      </c>
      <c r="N18" s="47">
        <v>0.10666666666666667</v>
      </c>
      <c r="O18" s="48">
        <v>2.6798623063683311</v>
      </c>
      <c r="P18" s="49">
        <v>0.9</v>
      </c>
      <c r="Q18" s="31"/>
      <c r="R18" s="31">
        <v>4</v>
      </c>
      <c r="S18" s="31">
        <v>17.3</v>
      </c>
      <c r="T18" s="31" t="s">
        <v>10</v>
      </c>
      <c r="U18" s="31">
        <v>3</v>
      </c>
      <c r="V18" s="31"/>
      <c r="W18" s="50" t="s">
        <v>26</v>
      </c>
      <c r="X18" s="51">
        <f t="shared" si="0"/>
        <v>0</v>
      </c>
      <c r="Y18" s="52"/>
      <c r="Z18" s="52"/>
      <c r="AA18" s="52"/>
      <c r="AB18" s="52"/>
      <c r="AF18" s="54"/>
      <c r="AG18" s="54"/>
      <c r="AH18" s="54"/>
      <c r="AI18" s="54"/>
      <c r="AJ18" s="54"/>
      <c r="AK18" s="55"/>
      <c r="AL18" s="54"/>
    </row>
    <row r="19" spans="1:38" s="53" customFormat="1" ht="12.75" customHeight="1" x14ac:dyDescent="0.2">
      <c r="A19" s="31">
        <v>6</v>
      </c>
      <c r="B19" s="31">
        <v>230</v>
      </c>
      <c r="C19" s="31" t="s">
        <v>56</v>
      </c>
      <c r="D19" s="31"/>
      <c r="E19" s="31" t="s">
        <v>9</v>
      </c>
      <c r="F19" s="57">
        <v>41509</v>
      </c>
      <c r="G19" s="31" t="s">
        <v>27</v>
      </c>
      <c r="H19" s="31" t="s">
        <v>28</v>
      </c>
      <c r="I19" s="31">
        <v>24</v>
      </c>
      <c r="J19" s="31">
        <v>43</v>
      </c>
      <c r="K19" s="31">
        <v>41</v>
      </c>
      <c r="L19" s="46">
        <v>360</v>
      </c>
      <c r="M19" s="31">
        <v>253</v>
      </c>
      <c r="N19" s="47">
        <v>0.38317757009345793</v>
      </c>
      <c r="O19" s="48">
        <v>4.465476190476191</v>
      </c>
      <c r="P19" s="49">
        <v>0.217</v>
      </c>
      <c r="Q19" s="31"/>
      <c r="R19" s="31">
        <v>-3.7</v>
      </c>
      <c r="S19" s="31">
        <v>60.5</v>
      </c>
      <c r="T19" s="31" t="s">
        <v>10</v>
      </c>
      <c r="U19" s="31">
        <v>3</v>
      </c>
      <c r="V19" s="31"/>
      <c r="W19" s="50" t="s">
        <v>29</v>
      </c>
      <c r="X19" s="51">
        <f t="shared" si="0"/>
        <v>0</v>
      </c>
      <c r="Y19" s="52"/>
      <c r="Z19" s="52"/>
      <c r="AA19" s="52"/>
      <c r="AB19" s="52"/>
      <c r="AF19" s="54"/>
      <c r="AG19" s="54"/>
      <c r="AH19" s="54"/>
      <c r="AI19" s="54"/>
      <c r="AJ19" s="54"/>
      <c r="AK19" s="55"/>
      <c r="AL19" s="54"/>
    </row>
    <row r="20" spans="1:38" s="53" customFormat="1" ht="12.75" customHeight="1" x14ac:dyDescent="0.2">
      <c r="A20" s="31">
        <v>7</v>
      </c>
      <c r="B20" s="31">
        <v>5304</v>
      </c>
      <c r="C20" s="31" t="s">
        <v>57</v>
      </c>
      <c r="D20" s="31"/>
      <c r="E20" s="31" t="s">
        <v>9</v>
      </c>
      <c r="F20" s="57">
        <v>40453</v>
      </c>
      <c r="G20" s="31" t="s">
        <v>30</v>
      </c>
      <c r="H20" s="31" t="s">
        <v>28</v>
      </c>
      <c r="I20" s="31">
        <v>48</v>
      </c>
      <c r="J20" s="31">
        <v>0</v>
      </c>
      <c r="K20" s="31">
        <v>103</v>
      </c>
      <c r="L20" s="46">
        <v>364</v>
      </c>
      <c r="M20" s="31">
        <v>352</v>
      </c>
      <c r="N20" s="47">
        <v>8.5833333333333339</v>
      </c>
      <c r="O20" s="48">
        <v>518.15</v>
      </c>
      <c r="P20" s="49">
        <v>24.1</v>
      </c>
      <c r="Q20" s="31"/>
      <c r="R20" s="31">
        <v>6.71</v>
      </c>
      <c r="S20" s="31">
        <v>47.3</v>
      </c>
      <c r="T20" s="31" t="s">
        <v>10</v>
      </c>
      <c r="U20" s="31">
        <v>2</v>
      </c>
      <c r="V20" s="31"/>
      <c r="W20" s="50" t="s">
        <v>31</v>
      </c>
      <c r="X20" s="51">
        <f t="shared" si="0"/>
        <v>0</v>
      </c>
      <c r="Y20" s="52"/>
      <c r="Z20" s="52"/>
      <c r="AA20" s="52"/>
      <c r="AB20" s="52"/>
      <c r="AF20" s="54"/>
      <c r="AG20" s="54"/>
      <c r="AH20" s="54"/>
      <c r="AI20" s="54"/>
      <c r="AJ20" s="54"/>
      <c r="AK20" s="55"/>
      <c r="AL20" s="54"/>
    </row>
    <row r="21" spans="1:38" s="53" customFormat="1" ht="12.75" customHeight="1" x14ac:dyDescent="0.2">
      <c r="A21" s="31">
        <v>8</v>
      </c>
      <c r="B21" s="31" t="s">
        <v>32</v>
      </c>
      <c r="C21" s="31" t="s">
        <v>56</v>
      </c>
      <c r="D21" s="31"/>
      <c r="E21" s="31" t="s">
        <v>9</v>
      </c>
      <c r="F21" s="57">
        <v>41127</v>
      </c>
      <c r="G21" s="31" t="s">
        <v>33</v>
      </c>
      <c r="H21" s="31" t="s">
        <v>28</v>
      </c>
      <c r="I21" s="31">
        <v>12</v>
      </c>
      <c r="J21" s="31">
        <v>1</v>
      </c>
      <c r="K21" s="31">
        <v>182</v>
      </c>
      <c r="L21" s="46">
        <v>370</v>
      </c>
      <c r="M21" s="31">
        <v>275</v>
      </c>
      <c r="N21" s="47">
        <v>1.9157894736842105</v>
      </c>
      <c r="O21" s="48">
        <v>45.286363636363646</v>
      </c>
      <c r="P21" s="49">
        <v>1.62</v>
      </c>
      <c r="Q21" s="31"/>
      <c r="R21" s="31">
        <v>-1.25</v>
      </c>
      <c r="S21" s="31">
        <v>61.5</v>
      </c>
      <c r="T21" s="31" t="s">
        <v>10</v>
      </c>
      <c r="U21" s="31">
        <v>2</v>
      </c>
      <c r="V21" s="31"/>
      <c r="W21" s="50" t="s">
        <v>34</v>
      </c>
      <c r="X21" s="51">
        <f t="shared" si="0"/>
        <v>0</v>
      </c>
      <c r="Y21" s="52"/>
      <c r="Z21" s="52"/>
      <c r="AA21" s="52"/>
      <c r="AB21" s="52"/>
      <c r="AF21" s="54"/>
      <c r="AG21" s="54"/>
      <c r="AH21" s="54"/>
      <c r="AI21" s="54"/>
      <c r="AJ21" s="54"/>
      <c r="AK21" s="55"/>
      <c r="AL21" s="54"/>
    </row>
    <row r="22" spans="1:38" s="53" customFormat="1" ht="12.75" customHeight="1" x14ac:dyDescent="0.2">
      <c r="A22" s="31">
        <v>9</v>
      </c>
      <c r="B22" s="31">
        <v>5323</v>
      </c>
      <c r="C22" s="31" t="s">
        <v>56</v>
      </c>
      <c r="D22" s="31"/>
      <c r="E22" s="31" t="s">
        <v>9</v>
      </c>
      <c r="F22" s="57">
        <v>41646</v>
      </c>
      <c r="G22" s="31" t="s">
        <v>36</v>
      </c>
      <c r="H22" s="31" t="s">
        <v>18</v>
      </c>
      <c r="I22" s="31">
        <v>188</v>
      </c>
      <c r="J22" s="31">
        <v>1</v>
      </c>
      <c r="K22" s="31">
        <v>77</v>
      </c>
      <c r="L22" s="46">
        <v>403</v>
      </c>
      <c r="M22" s="31">
        <v>208</v>
      </c>
      <c r="N22" s="47">
        <v>0.39487179487179486</v>
      </c>
      <c r="O22" s="48">
        <v>6.5600000000000005</v>
      </c>
      <c r="P22" s="49">
        <v>0.44</v>
      </c>
      <c r="Q22" s="31"/>
      <c r="R22" s="31">
        <v>-3.17</v>
      </c>
      <c r="S22" s="31">
        <v>32.799999999999997</v>
      </c>
      <c r="T22" s="31" t="s">
        <v>10</v>
      </c>
      <c r="U22" s="31">
        <v>2</v>
      </c>
      <c r="V22" s="31"/>
      <c r="W22" s="50" t="s">
        <v>35</v>
      </c>
      <c r="X22" s="51">
        <f t="shared" si="0"/>
        <v>0</v>
      </c>
      <c r="Y22" s="52"/>
      <c r="Z22" s="52"/>
      <c r="AA22" s="52"/>
      <c r="AB22" s="52"/>
      <c r="AF22" s="54"/>
      <c r="AG22" s="54"/>
      <c r="AH22" s="54"/>
      <c r="AI22" s="54"/>
      <c r="AJ22" s="54"/>
      <c r="AK22" s="55"/>
      <c r="AL22" s="54"/>
    </row>
    <row r="23" spans="1:38" s="53" customFormat="1" ht="12.75" customHeight="1" x14ac:dyDescent="0.2">
      <c r="A23" s="31">
        <v>10</v>
      </c>
      <c r="B23" s="31">
        <v>5309</v>
      </c>
      <c r="C23" s="31" t="s">
        <v>56</v>
      </c>
      <c r="D23" s="31"/>
      <c r="E23" s="31" t="s">
        <v>37</v>
      </c>
      <c r="F23" s="57">
        <v>41168</v>
      </c>
      <c r="G23" s="31" t="s">
        <v>38</v>
      </c>
      <c r="H23" s="31" t="s">
        <v>39</v>
      </c>
      <c r="I23" s="31">
        <v>34</v>
      </c>
      <c r="J23" s="31">
        <v>100</v>
      </c>
      <c r="K23" s="31">
        <v>234</v>
      </c>
      <c r="L23" s="46">
        <v>331</v>
      </c>
      <c r="M23" s="31">
        <v>480.3</v>
      </c>
      <c r="N23" s="47">
        <v>1.56731413261889</v>
      </c>
      <c r="O23" s="48">
        <v>19.809782608695652</v>
      </c>
      <c r="P23" s="49">
        <v>2.4300000000000002</v>
      </c>
      <c r="Q23" s="31"/>
      <c r="R23" s="31">
        <v>-1.58</v>
      </c>
      <c r="S23" s="31">
        <v>37.5</v>
      </c>
      <c r="T23" s="31" t="s">
        <v>10</v>
      </c>
      <c r="U23" s="31">
        <v>2</v>
      </c>
      <c r="V23" s="31"/>
      <c r="W23" s="50" t="s">
        <v>40</v>
      </c>
      <c r="X23" s="51">
        <f t="shared" si="0"/>
        <v>0</v>
      </c>
      <c r="Y23" s="52"/>
      <c r="Z23" s="52"/>
      <c r="AA23" s="52"/>
      <c r="AB23" s="52"/>
      <c r="AF23" s="54"/>
      <c r="AG23" s="54"/>
      <c r="AH23" s="54"/>
      <c r="AI23" s="54"/>
      <c r="AJ23" s="54"/>
      <c r="AK23" s="55"/>
      <c r="AL23" s="54"/>
    </row>
    <row r="24" spans="1:38" s="53" customFormat="1" ht="12.75" customHeight="1" x14ac:dyDescent="0.2">
      <c r="A24" s="31">
        <v>11</v>
      </c>
      <c r="B24" s="31">
        <v>5311</v>
      </c>
      <c r="C24" s="31" t="s">
        <v>56</v>
      </c>
      <c r="D24" s="31"/>
      <c r="E24" s="31" t="s">
        <v>9</v>
      </c>
      <c r="F24" s="57">
        <v>41193</v>
      </c>
      <c r="G24" s="31" t="s">
        <v>41</v>
      </c>
      <c r="H24" s="31" t="s">
        <v>42</v>
      </c>
      <c r="I24" s="31">
        <v>16</v>
      </c>
      <c r="J24" s="31">
        <v>33.700000000000003</v>
      </c>
      <c r="K24" s="31">
        <v>49</v>
      </c>
      <c r="L24" s="46">
        <v>343.7</v>
      </c>
      <c r="M24" s="31">
        <v>248</v>
      </c>
      <c r="N24" s="47">
        <v>0.51201671891327072</v>
      </c>
      <c r="O24" s="48">
        <v>12.773033707865169</v>
      </c>
      <c r="P24" s="49">
        <v>0.87</v>
      </c>
      <c r="Q24" s="31"/>
      <c r="R24" s="31">
        <v>-1.1000000000000001</v>
      </c>
      <c r="S24" s="31">
        <v>39.200000000000003</v>
      </c>
      <c r="T24" s="31" t="s">
        <v>10</v>
      </c>
      <c r="U24" s="31">
        <v>2</v>
      </c>
      <c r="V24" s="31"/>
      <c r="W24" s="50" t="s">
        <v>43</v>
      </c>
      <c r="X24" s="51">
        <f t="shared" si="0"/>
        <v>0</v>
      </c>
      <c r="Y24" s="52"/>
      <c r="Z24" s="52"/>
      <c r="AA24" s="52"/>
      <c r="AB24" s="52"/>
      <c r="AF24" s="54"/>
      <c r="AG24" s="54"/>
      <c r="AH24" s="54"/>
      <c r="AI24" s="54"/>
      <c r="AJ24" s="54"/>
      <c r="AK24" s="55"/>
      <c r="AL24" s="54"/>
    </row>
    <row r="25" spans="1:38" s="53" customFormat="1" ht="12.75" customHeight="1" x14ac:dyDescent="0.2">
      <c r="A25" s="31">
        <v>12</v>
      </c>
      <c r="B25" s="31">
        <v>5314</v>
      </c>
      <c r="C25" s="31" t="s">
        <v>56</v>
      </c>
      <c r="D25" s="31"/>
      <c r="E25" s="31" t="s">
        <v>9</v>
      </c>
      <c r="F25" s="57">
        <v>40473</v>
      </c>
      <c r="G25" s="31" t="s">
        <v>44</v>
      </c>
      <c r="H25" s="31" t="s">
        <v>42</v>
      </c>
      <c r="I25" s="31">
        <v>24</v>
      </c>
      <c r="J25" s="31">
        <v>59.8</v>
      </c>
      <c r="K25" s="31">
        <v>92</v>
      </c>
      <c r="L25" s="46">
        <v>353.3</v>
      </c>
      <c r="M25" s="31">
        <v>349.6</v>
      </c>
      <c r="N25" s="47">
        <v>24.864864864864941</v>
      </c>
      <c r="O25" s="48">
        <v>608.87272727272716</v>
      </c>
      <c r="P25" s="49">
        <v>22.4</v>
      </c>
      <c r="Q25" s="31"/>
      <c r="R25" s="31">
        <v>-3.7</v>
      </c>
      <c r="S25" s="31">
        <v>59.8</v>
      </c>
      <c r="T25" s="31" t="s">
        <v>10</v>
      </c>
      <c r="U25" s="31">
        <v>2</v>
      </c>
      <c r="V25" s="31"/>
      <c r="W25" s="50" t="s">
        <v>45</v>
      </c>
      <c r="X25" s="51">
        <f t="shared" si="0"/>
        <v>0</v>
      </c>
      <c r="Y25" s="52"/>
      <c r="Z25" s="52"/>
      <c r="AA25" s="52"/>
      <c r="AB25" s="52"/>
      <c r="AF25" s="54"/>
      <c r="AG25" s="54"/>
      <c r="AH25" s="54"/>
      <c r="AI25" s="54"/>
      <c r="AJ25" s="54"/>
      <c r="AK25" s="55"/>
      <c r="AL25" s="54"/>
    </row>
    <row r="26" spans="1:38" s="53" customFormat="1" ht="12.75" customHeight="1" x14ac:dyDescent="0.2">
      <c r="A26" s="31">
        <v>13</v>
      </c>
      <c r="B26" s="31">
        <v>10</v>
      </c>
      <c r="C26" s="31" t="s">
        <v>56</v>
      </c>
      <c r="D26" s="31" t="s">
        <v>298</v>
      </c>
      <c r="E26" s="31" t="s">
        <v>9</v>
      </c>
      <c r="F26" s="57">
        <v>41693</v>
      </c>
      <c r="G26" s="31" t="s">
        <v>97</v>
      </c>
      <c r="H26" s="31" t="s">
        <v>7</v>
      </c>
      <c r="I26" s="31">
        <v>260</v>
      </c>
      <c r="J26" s="31">
        <v>85</v>
      </c>
      <c r="K26" s="31">
        <v>395</v>
      </c>
      <c r="L26" s="46">
        <v>354</v>
      </c>
      <c r="M26" s="31">
        <v>317</v>
      </c>
      <c r="N26" s="47">
        <v>10</v>
      </c>
      <c r="O26" s="48">
        <v>193.86131386861314</v>
      </c>
      <c r="P26" s="49">
        <v>23.4</v>
      </c>
      <c r="Q26" s="31"/>
      <c r="R26" s="31">
        <v>2.06</v>
      </c>
      <c r="S26" s="31">
        <v>34.049999999999997</v>
      </c>
      <c r="T26" s="31" t="s">
        <v>10</v>
      </c>
      <c r="U26" s="31">
        <v>2</v>
      </c>
      <c r="V26" s="31"/>
      <c r="W26" s="50" t="s">
        <v>46</v>
      </c>
      <c r="X26" s="51">
        <f t="shared" si="0"/>
        <v>0</v>
      </c>
      <c r="Y26" s="52"/>
      <c r="Z26" s="52"/>
      <c r="AA26" s="52"/>
      <c r="AB26" s="52"/>
      <c r="AF26" s="54"/>
      <c r="AG26" s="54"/>
      <c r="AH26" s="54"/>
      <c r="AI26" s="54"/>
      <c r="AJ26" s="54"/>
      <c r="AK26" s="55"/>
      <c r="AL26" s="54"/>
    </row>
    <row r="27" spans="1:38" s="53" customFormat="1" ht="12.75" customHeight="1" x14ac:dyDescent="0.2">
      <c r="A27" s="31">
        <v>14</v>
      </c>
      <c r="B27" s="31">
        <v>5326</v>
      </c>
      <c r="C27" s="31" t="s">
        <v>56</v>
      </c>
      <c r="D27" s="31"/>
      <c r="E27" s="31" t="s">
        <v>9</v>
      </c>
      <c r="F27" s="57">
        <v>41691</v>
      </c>
      <c r="G27" s="31"/>
      <c r="H27" s="31" t="s">
        <v>7</v>
      </c>
      <c r="I27" s="31">
        <v>300</v>
      </c>
      <c r="J27" s="31">
        <v>60</v>
      </c>
      <c r="K27" s="31">
        <v>108</v>
      </c>
      <c r="L27" s="46">
        <v>386</v>
      </c>
      <c r="M27" s="31">
        <v>203</v>
      </c>
      <c r="N27" s="47">
        <v>0.6</v>
      </c>
      <c r="O27" s="48">
        <v>5.2</v>
      </c>
      <c r="P27" s="49">
        <v>0.65</v>
      </c>
      <c r="Q27" s="31"/>
      <c r="R27" s="31">
        <v>-3.7</v>
      </c>
      <c r="S27" s="31">
        <v>25.7</v>
      </c>
      <c r="T27" s="31" t="s">
        <v>10</v>
      </c>
      <c r="U27" s="31">
        <v>2</v>
      </c>
      <c r="V27" s="31"/>
      <c r="W27" s="50" t="s">
        <v>47</v>
      </c>
      <c r="X27" s="51">
        <f t="shared" si="0"/>
        <v>0</v>
      </c>
      <c r="Y27" s="52"/>
      <c r="Z27" s="52"/>
      <c r="AA27" s="52"/>
      <c r="AB27" s="52"/>
      <c r="AF27" s="54"/>
      <c r="AG27" s="54"/>
      <c r="AH27" s="54"/>
      <c r="AI27" s="54"/>
      <c r="AJ27" s="54"/>
      <c r="AK27" s="55"/>
      <c r="AL27" s="54"/>
    </row>
    <row r="28" spans="1:38" s="53" customFormat="1" ht="12.75" customHeight="1" x14ac:dyDescent="0.2">
      <c r="A28" s="31">
        <v>15</v>
      </c>
      <c r="B28" s="31">
        <v>5331</v>
      </c>
      <c r="C28" s="31" t="s">
        <v>56</v>
      </c>
      <c r="D28" s="31"/>
      <c r="E28" s="31" t="s">
        <v>9</v>
      </c>
      <c r="F28" s="57">
        <v>40098</v>
      </c>
      <c r="G28" s="31" t="s">
        <v>48</v>
      </c>
      <c r="H28" s="31" t="s">
        <v>49</v>
      </c>
      <c r="I28" s="31">
        <v>27</v>
      </c>
      <c r="J28" s="31">
        <v>0</v>
      </c>
      <c r="K28" s="31">
        <v>86.2</v>
      </c>
      <c r="L28" s="46">
        <v>364.9</v>
      </c>
      <c r="M28" s="31">
        <v>363.5</v>
      </c>
      <c r="N28" s="47">
        <v>70</v>
      </c>
      <c r="O28" s="48">
        <v>3500</v>
      </c>
      <c r="P28" s="49">
        <v>155</v>
      </c>
      <c r="Q28" s="31"/>
      <c r="R28" s="31">
        <v>4.5</v>
      </c>
      <c r="S28" s="31">
        <v>50</v>
      </c>
      <c r="T28" s="31" t="s">
        <v>10</v>
      </c>
      <c r="U28" s="31">
        <v>2</v>
      </c>
      <c r="V28" s="31"/>
      <c r="W28" s="50" t="s">
        <v>50</v>
      </c>
      <c r="X28" s="51">
        <f t="shared" si="0"/>
        <v>0</v>
      </c>
      <c r="Y28" s="52"/>
      <c r="Z28" s="52"/>
      <c r="AA28" s="52"/>
      <c r="AB28" s="52"/>
      <c r="AF28" s="54"/>
      <c r="AG28" s="54"/>
      <c r="AH28" s="54"/>
      <c r="AI28" s="54"/>
      <c r="AJ28" s="54"/>
      <c r="AK28" s="55"/>
      <c r="AL28" s="54"/>
    </row>
    <row r="29" spans="1:38" s="53" customFormat="1" ht="12.75" customHeight="1" x14ac:dyDescent="0.2">
      <c r="A29" s="31">
        <v>16</v>
      </c>
      <c r="B29" s="31">
        <v>5331</v>
      </c>
      <c r="C29" s="31" t="s">
        <v>56</v>
      </c>
      <c r="D29" s="31"/>
      <c r="E29" s="31" t="s">
        <v>9</v>
      </c>
      <c r="F29" s="57">
        <v>40465</v>
      </c>
      <c r="G29" s="31" t="s">
        <v>48</v>
      </c>
      <c r="H29" s="31" t="s">
        <v>49</v>
      </c>
      <c r="I29" s="31">
        <v>27</v>
      </c>
      <c r="J29" s="31">
        <v>0</v>
      </c>
      <c r="K29" s="31">
        <v>96.7</v>
      </c>
      <c r="L29" s="46">
        <v>358.1</v>
      </c>
      <c r="M29" s="31">
        <v>356.6</v>
      </c>
      <c r="N29" s="47">
        <v>80</v>
      </c>
      <c r="O29" s="48">
        <v>3500</v>
      </c>
      <c r="P29" s="49">
        <v>155</v>
      </c>
      <c r="Q29" s="31"/>
      <c r="R29" s="31">
        <v>2.4</v>
      </c>
      <c r="S29" s="31">
        <v>50</v>
      </c>
      <c r="T29" s="31" t="s">
        <v>10</v>
      </c>
      <c r="U29" s="31">
        <v>2</v>
      </c>
      <c r="V29" s="31"/>
      <c r="W29" s="50" t="s">
        <v>51</v>
      </c>
      <c r="X29" s="51">
        <f t="shared" si="0"/>
        <v>0</v>
      </c>
      <c r="Y29" s="52"/>
      <c r="Z29" s="52"/>
      <c r="AA29" s="52"/>
      <c r="AB29" s="52"/>
      <c r="AF29" s="54"/>
      <c r="AG29" s="54"/>
      <c r="AH29" s="54"/>
      <c r="AI29" s="54"/>
      <c r="AJ29" s="54"/>
      <c r="AK29" s="55"/>
      <c r="AL29" s="54"/>
    </row>
    <row r="30" spans="1:38" s="53" customFormat="1" ht="12.75" customHeight="1" x14ac:dyDescent="0.2">
      <c r="A30" s="31">
        <v>17</v>
      </c>
      <c r="B30" s="31">
        <v>5331</v>
      </c>
      <c r="C30" s="31" t="s">
        <v>56</v>
      </c>
      <c r="D30" s="31"/>
      <c r="E30" s="31" t="s">
        <v>9</v>
      </c>
      <c r="F30" s="57">
        <v>41074</v>
      </c>
      <c r="G30" s="31" t="s">
        <v>48</v>
      </c>
      <c r="H30" s="31" t="s">
        <v>49</v>
      </c>
      <c r="I30" s="31">
        <v>21</v>
      </c>
      <c r="J30" s="31">
        <v>21.6</v>
      </c>
      <c r="K30" s="31">
        <v>83.3</v>
      </c>
      <c r="L30" s="46">
        <v>356.3</v>
      </c>
      <c r="M30" s="31">
        <v>355.6</v>
      </c>
      <c r="N30" s="47">
        <v>90</v>
      </c>
      <c r="O30" s="48">
        <v>3720</v>
      </c>
      <c r="P30" s="49">
        <v>242</v>
      </c>
      <c r="Q30" s="31"/>
      <c r="R30" s="31">
        <v>0</v>
      </c>
      <c r="S30" s="31">
        <v>33.799999999999997</v>
      </c>
      <c r="T30" s="31" t="s">
        <v>10</v>
      </c>
      <c r="U30" s="31">
        <v>2</v>
      </c>
      <c r="V30" s="31"/>
      <c r="W30" s="50" t="s">
        <v>52</v>
      </c>
      <c r="X30" s="51">
        <f t="shared" si="0"/>
        <v>0</v>
      </c>
      <c r="Y30" s="52"/>
      <c r="Z30" s="52"/>
      <c r="AA30" s="52"/>
      <c r="AB30" s="52"/>
      <c r="AF30" s="54"/>
      <c r="AG30" s="54"/>
      <c r="AH30" s="54"/>
      <c r="AI30" s="54"/>
      <c r="AJ30" s="54"/>
      <c r="AK30" s="55"/>
      <c r="AL30" s="54"/>
    </row>
    <row r="31" spans="1:38" s="53" customFormat="1" ht="12.75" customHeight="1" x14ac:dyDescent="0.2">
      <c r="A31" s="31">
        <v>18</v>
      </c>
      <c r="B31" s="31">
        <v>5335</v>
      </c>
      <c r="C31" s="31" t="s">
        <v>56</v>
      </c>
      <c r="D31" s="31"/>
      <c r="E31" s="31" t="s">
        <v>9</v>
      </c>
      <c r="F31" s="57">
        <v>41100</v>
      </c>
      <c r="G31" s="31" t="s">
        <v>53</v>
      </c>
      <c r="H31" s="31" t="s">
        <v>49</v>
      </c>
      <c r="I31" s="31">
        <v>40</v>
      </c>
      <c r="J31" s="31">
        <v>0</v>
      </c>
      <c r="K31" s="31">
        <v>166</v>
      </c>
      <c r="L31" s="46">
        <v>356.36</v>
      </c>
      <c r="M31" s="31">
        <v>350.67</v>
      </c>
      <c r="N31" s="47">
        <v>45</v>
      </c>
      <c r="O31" s="48">
        <v>1220</v>
      </c>
      <c r="P31" s="49">
        <v>44</v>
      </c>
      <c r="Q31" s="31"/>
      <c r="R31" s="31">
        <v>-0.97</v>
      </c>
      <c r="S31" s="31">
        <v>61</v>
      </c>
      <c r="T31" s="31" t="s">
        <v>10</v>
      </c>
      <c r="U31" s="31">
        <v>2</v>
      </c>
      <c r="V31" s="31"/>
      <c r="W31" s="50" t="s">
        <v>54</v>
      </c>
      <c r="X31" s="51">
        <f t="shared" si="0"/>
        <v>0</v>
      </c>
      <c r="Y31" s="52"/>
      <c r="Z31" s="52"/>
      <c r="AA31" s="52"/>
      <c r="AB31" s="52"/>
      <c r="AF31" s="54"/>
      <c r="AG31" s="54"/>
      <c r="AH31" s="54"/>
      <c r="AI31" s="54"/>
      <c r="AJ31" s="54"/>
      <c r="AK31" s="55"/>
      <c r="AL31" s="54"/>
    </row>
    <row r="32" spans="1:38" s="53" customFormat="1" ht="12.75" customHeight="1" x14ac:dyDescent="0.2">
      <c r="A32" s="31">
        <v>19</v>
      </c>
      <c r="B32" s="31">
        <v>5320</v>
      </c>
      <c r="C32" s="31" t="s">
        <v>56</v>
      </c>
      <c r="D32" s="31"/>
      <c r="E32" s="31" t="s">
        <v>9</v>
      </c>
      <c r="F32" s="57">
        <v>40408</v>
      </c>
      <c r="G32" s="31" t="s">
        <v>44</v>
      </c>
      <c r="H32" s="31" t="s">
        <v>49</v>
      </c>
      <c r="I32" s="31">
        <v>48</v>
      </c>
      <c r="J32" s="31">
        <v>0</v>
      </c>
      <c r="K32" s="31">
        <v>49</v>
      </c>
      <c r="L32" s="46">
        <v>330</v>
      </c>
      <c r="M32" s="31">
        <v>192</v>
      </c>
      <c r="N32" s="47">
        <v>0.35507246376811596</v>
      </c>
      <c r="O32" s="48">
        <v>118.23</v>
      </c>
      <c r="P32" s="49">
        <v>4.62</v>
      </c>
      <c r="Q32" s="31"/>
      <c r="R32" s="31">
        <v>77</v>
      </c>
      <c r="S32" s="31">
        <v>56.3</v>
      </c>
      <c r="T32" s="31" t="s">
        <v>10</v>
      </c>
      <c r="U32" s="31">
        <v>3</v>
      </c>
      <c r="V32" s="31"/>
      <c r="W32" s="50" t="s">
        <v>55</v>
      </c>
      <c r="X32" s="51">
        <f t="shared" si="0"/>
        <v>0</v>
      </c>
      <c r="Y32" s="52"/>
      <c r="Z32" s="52"/>
      <c r="AA32" s="52"/>
      <c r="AB32" s="52"/>
      <c r="AF32" s="54"/>
      <c r="AG32" s="54"/>
      <c r="AH32" s="54"/>
      <c r="AI32" s="54"/>
      <c r="AJ32" s="54"/>
      <c r="AK32" s="55"/>
      <c r="AL32" s="54"/>
    </row>
    <row r="33" spans="1:38" s="53" customFormat="1" ht="12.75" customHeight="1" x14ac:dyDescent="0.2">
      <c r="A33" s="31">
        <v>20</v>
      </c>
      <c r="B33" s="31">
        <v>5310</v>
      </c>
      <c r="C33" s="31" t="s">
        <v>56</v>
      </c>
      <c r="D33" s="31"/>
      <c r="E33" s="31" t="s">
        <v>9</v>
      </c>
      <c r="F33" s="57">
        <v>39701</v>
      </c>
      <c r="G33" s="31" t="s">
        <v>58</v>
      </c>
      <c r="H33" s="31" t="s">
        <v>49</v>
      </c>
      <c r="I33" s="31">
        <v>28</v>
      </c>
      <c r="J33" s="31">
        <v>0</v>
      </c>
      <c r="K33" s="31">
        <v>52</v>
      </c>
      <c r="L33" s="46">
        <v>361.2</v>
      </c>
      <c r="M33" s="31">
        <v>289.60000000000002</v>
      </c>
      <c r="N33" s="47">
        <v>0.73</v>
      </c>
      <c r="O33" s="48">
        <v>9.5</v>
      </c>
      <c r="P33" s="49">
        <v>0.45</v>
      </c>
      <c r="Q33" s="31"/>
      <c r="R33" s="31">
        <v>-2.93</v>
      </c>
      <c r="S33" s="31">
        <v>46.6</v>
      </c>
      <c r="T33" s="31" t="s">
        <v>10</v>
      </c>
      <c r="U33" s="31">
        <v>2</v>
      </c>
      <c r="V33" s="31"/>
      <c r="W33" s="50" t="s">
        <v>59</v>
      </c>
      <c r="X33" s="51">
        <f t="shared" si="0"/>
        <v>0</v>
      </c>
      <c r="Y33" s="52"/>
      <c r="Z33" s="52"/>
      <c r="AA33" s="52"/>
      <c r="AB33" s="52"/>
      <c r="AF33" s="54"/>
      <c r="AG33" s="54"/>
      <c r="AH33" s="54"/>
      <c r="AI33" s="54"/>
      <c r="AJ33" s="54"/>
      <c r="AK33" s="55"/>
      <c r="AL33" s="54"/>
    </row>
    <row r="34" spans="1:38" s="53" customFormat="1" ht="12.75" customHeight="1" x14ac:dyDescent="0.2">
      <c r="A34" s="31">
        <v>21</v>
      </c>
      <c r="B34" s="31" t="s">
        <v>60</v>
      </c>
      <c r="C34" s="31" t="s">
        <v>61</v>
      </c>
      <c r="D34" s="31"/>
      <c r="E34" s="31" t="s">
        <v>9</v>
      </c>
      <c r="F34" s="57">
        <v>41223</v>
      </c>
      <c r="G34" s="31" t="s">
        <v>62</v>
      </c>
      <c r="H34" s="31" t="s">
        <v>49</v>
      </c>
      <c r="I34" s="31">
        <v>25</v>
      </c>
      <c r="J34" s="31">
        <v>0.6</v>
      </c>
      <c r="K34" s="31">
        <v>144</v>
      </c>
      <c r="L34" s="46">
        <v>342</v>
      </c>
      <c r="M34" s="31">
        <v>298</v>
      </c>
      <c r="N34" s="47">
        <v>3.2727272727272729</v>
      </c>
      <c r="O34" s="48">
        <v>77.599999999999994</v>
      </c>
      <c r="P34" s="49">
        <v>3.88</v>
      </c>
      <c r="Q34" s="31"/>
      <c r="R34" s="31">
        <v>-2.4500000000000002</v>
      </c>
      <c r="S34" s="31">
        <v>44</v>
      </c>
      <c r="T34" s="31" t="s">
        <v>10</v>
      </c>
      <c r="U34" s="31">
        <v>2</v>
      </c>
      <c r="V34" s="31"/>
      <c r="W34" s="50" t="s">
        <v>63</v>
      </c>
      <c r="X34" s="51">
        <f t="shared" si="0"/>
        <v>0</v>
      </c>
      <c r="Y34" s="52"/>
      <c r="Z34" s="52"/>
      <c r="AA34" s="52"/>
      <c r="AB34" s="52"/>
      <c r="AF34" s="54"/>
      <c r="AG34" s="54"/>
      <c r="AH34" s="54"/>
      <c r="AI34" s="54"/>
      <c r="AJ34" s="54"/>
      <c r="AK34" s="55"/>
      <c r="AL34" s="54"/>
    </row>
    <row r="35" spans="1:38" s="53" customFormat="1" ht="12.75" customHeight="1" x14ac:dyDescent="0.2">
      <c r="A35" s="31">
        <v>22</v>
      </c>
      <c r="B35" s="31">
        <v>5316</v>
      </c>
      <c r="C35" s="31" t="s">
        <v>61</v>
      </c>
      <c r="D35" s="31"/>
      <c r="E35" s="31" t="s">
        <v>9</v>
      </c>
      <c r="F35" s="57">
        <v>41221</v>
      </c>
      <c r="G35" s="31" t="s">
        <v>64</v>
      </c>
      <c r="H35" s="31" t="s">
        <v>49</v>
      </c>
      <c r="I35" s="31">
        <v>24</v>
      </c>
      <c r="J35" s="31">
        <v>9.6</v>
      </c>
      <c r="K35" s="31">
        <v>61</v>
      </c>
      <c r="L35" s="46">
        <v>375.7</v>
      </c>
      <c r="M35" s="31">
        <v>176</v>
      </c>
      <c r="N35" s="47">
        <v>0.30545818728092139</v>
      </c>
      <c r="O35" s="48">
        <v>24.487272727272725</v>
      </c>
      <c r="P35" s="49">
        <v>1.48</v>
      </c>
      <c r="Q35" s="31"/>
      <c r="R35" s="31">
        <v>11.8</v>
      </c>
      <c r="S35" s="31">
        <v>36.4</v>
      </c>
      <c r="T35" s="31" t="s">
        <v>10</v>
      </c>
      <c r="U35" s="31">
        <v>2</v>
      </c>
      <c r="V35" s="31"/>
      <c r="W35" s="50" t="s">
        <v>65</v>
      </c>
      <c r="X35" s="51">
        <f t="shared" si="0"/>
        <v>0</v>
      </c>
      <c r="Y35" s="52"/>
      <c r="Z35" s="52"/>
      <c r="AA35" s="52"/>
      <c r="AB35" s="52"/>
      <c r="AF35" s="54"/>
      <c r="AG35" s="54"/>
      <c r="AH35" s="54"/>
      <c r="AI35" s="54"/>
      <c r="AJ35" s="54"/>
      <c r="AK35" s="55"/>
      <c r="AL35" s="54"/>
    </row>
    <row r="36" spans="1:38" s="53" customFormat="1" ht="12.75" customHeight="1" x14ac:dyDescent="0.2">
      <c r="A36" s="31">
        <v>23</v>
      </c>
      <c r="B36" s="31">
        <v>5307</v>
      </c>
      <c r="C36" s="31" t="s">
        <v>61</v>
      </c>
      <c r="D36" s="31"/>
      <c r="E36" s="31" t="s">
        <v>9</v>
      </c>
      <c r="F36" s="57">
        <v>41775</v>
      </c>
      <c r="G36" s="31" t="s">
        <v>66</v>
      </c>
      <c r="H36" s="31" t="s">
        <v>67</v>
      </c>
      <c r="I36" s="31">
        <v>244</v>
      </c>
      <c r="J36" s="31">
        <v>75</v>
      </c>
      <c r="K36" s="31">
        <v>101</v>
      </c>
      <c r="L36" s="46"/>
      <c r="M36" s="31">
        <v>245</v>
      </c>
      <c r="N36" s="47"/>
      <c r="O36" s="48"/>
      <c r="P36" s="49"/>
      <c r="Q36" s="31">
        <v>1658.9714377086211</v>
      </c>
      <c r="R36" s="31"/>
      <c r="S36" s="31"/>
      <c r="T36" s="31"/>
      <c r="U36" s="31">
        <v>3</v>
      </c>
      <c r="V36" s="31"/>
      <c r="W36" s="50" t="s">
        <v>68</v>
      </c>
      <c r="X36" s="51">
        <f t="shared" si="0"/>
        <v>0</v>
      </c>
      <c r="Y36" s="52"/>
      <c r="Z36" s="52"/>
      <c r="AA36" s="52"/>
      <c r="AB36" s="52"/>
      <c r="AF36" s="54"/>
      <c r="AG36" s="54"/>
      <c r="AH36" s="54"/>
      <c r="AI36" s="54"/>
      <c r="AJ36" s="54"/>
      <c r="AK36" s="55"/>
      <c r="AL36" s="54"/>
    </row>
    <row r="37" spans="1:38" s="53" customFormat="1" ht="12.75" customHeight="1" x14ac:dyDescent="0.2">
      <c r="A37" s="31">
        <v>24</v>
      </c>
      <c r="B37" s="31">
        <v>5313</v>
      </c>
      <c r="C37" s="31" t="s">
        <v>61</v>
      </c>
      <c r="D37" s="31"/>
      <c r="E37" s="31" t="s">
        <v>9</v>
      </c>
      <c r="F37" s="57">
        <v>41775</v>
      </c>
      <c r="G37" s="31" t="s">
        <v>69</v>
      </c>
      <c r="H37" s="31" t="s">
        <v>67</v>
      </c>
      <c r="I37" s="31">
        <v>244</v>
      </c>
      <c r="J37" s="31">
        <v>32</v>
      </c>
      <c r="K37" s="31">
        <v>91</v>
      </c>
      <c r="L37" s="46"/>
      <c r="M37" s="31">
        <v>184</v>
      </c>
      <c r="N37" s="47"/>
      <c r="O37" s="48"/>
      <c r="P37" s="49"/>
      <c r="Q37" s="31">
        <v>1245.3211343677665</v>
      </c>
      <c r="R37" s="31"/>
      <c r="S37" s="31"/>
      <c r="T37" s="31"/>
      <c r="U37" s="31">
        <v>3</v>
      </c>
      <c r="V37" s="31"/>
      <c r="W37" s="50" t="s">
        <v>70</v>
      </c>
      <c r="X37" s="51">
        <f t="shared" si="0"/>
        <v>0</v>
      </c>
      <c r="Y37" s="52"/>
      <c r="Z37" s="52"/>
      <c r="AA37" s="52"/>
      <c r="AB37" s="52"/>
      <c r="AF37" s="54"/>
      <c r="AG37" s="54"/>
      <c r="AH37" s="54"/>
      <c r="AI37" s="54"/>
      <c r="AJ37" s="54"/>
      <c r="AK37" s="55"/>
      <c r="AL37" s="54"/>
    </row>
    <row r="38" spans="1:38" s="53" customFormat="1" ht="12.75" customHeight="1" x14ac:dyDescent="0.2">
      <c r="A38" s="31">
        <v>25</v>
      </c>
      <c r="B38" s="31">
        <v>5314</v>
      </c>
      <c r="C38" s="31" t="s">
        <v>61</v>
      </c>
      <c r="D38" s="31"/>
      <c r="E38" s="31" t="s">
        <v>9</v>
      </c>
      <c r="F38" s="57">
        <v>41775</v>
      </c>
      <c r="G38" s="31" t="s">
        <v>71</v>
      </c>
      <c r="H38" s="31" t="s">
        <v>67</v>
      </c>
      <c r="I38" s="31">
        <v>244</v>
      </c>
      <c r="J38" s="31">
        <v>84</v>
      </c>
      <c r="K38" s="31">
        <v>265</v>
      </c>
      <c r="L38" s="46"/>
      <c r="M38" s="31">
        <v>319.5</v>
      </c>
      <c r="N38" s="47"/>
      <c r="O38" s="48"/>
      <c r="P38" s="49"/>
      <c r="Q38" s="31">
        <v>322.77777777777766</v>
      </c>
      <c r="R38" s="31"/>
      <c r="S38" s="31"/>
      <c r="T38" s="31"/>
      <c r="U38" s="31">
        <v>3</v>
      </c>
      <c r="V38" s="31"/>
      <c r="W38" s="50" t="s">
        <v>72</v>
      </c>
      <c r="X38" s="51">
        <f t="shared" si="0"/>
        <v>0</v>
      </c>
      <c r="Y38" s="52"/>
      <c r="Z38" s="52"/>
      <c r="AA38" s="52"/>
      <c r="AB38" s="52"/>
      <c r="AF38" s="54"/>
      <c r="AG38" s="54"/>
      <c r="AH38" s="54"/>
      <c r="AI38" s="54"/>
      <c r="AJ38" s="54"/>
      <c r="AK38" s="55"/>
      <c r="AL38" s="54"/>
    </row>
    <row r="39" spans="1:38" s="53" customFormat="1" ht="12.75" customHeight="1" x14ac:dyDescent="0.2">
      <c r="A39" s="31">
        <v>26</v>
      </c>
      <c r="B39" s="31">
        <v>5328</v>
      </c>
      <c r="C39" s="31" t="s">
        <v>61</v>
      </c>
      <c r="D39" s="31"/>
      <c r="E39" s="31" t="s">
        <v>9</v>
      </c>
      <c r="F39" s="57">
        <v>41775</v>
      </c>
      <c r="G39" s="31" t="s">
        <v>73</v>
      </c>
      <c r="H39" s="31" t="s">
        <v>67</v>
      </c>
      <c r="I39" s="31">
        <v>244</v>
      </c>
      <c r="J39" s="31">
        <v>40</v>
      </c>
      <c r="K39" s="31">
        <v>73</v>
      </c>
      <c r="L39" s="46"/>
      <c r="M39" s="31">
        <v>257</v>
      </c>
      <c r="N39" s="47"/>
      <c r="O39" s="48"/>
      <c r="P39" s="49"/>
      <c r="Q39" s="31">
        <v>964.80913320408308</v>
      </c>
      <c r="R39" s="31"/>
      <c r="S39" s="31"/>
      <c r="T39" s="31"/>
      <c r="U39" s="31">
        <v>3</v>
      </c>
      <c r="V39" s="31"/>
      <c r="W39" s="50" t="s">
        <v>74</v>
      </c>
      <c r="X39" s="51">
        <f t="shared" si="0"/>
        <v>0</v>
      </c>
      <c r="Y39" s="52"/>
      <c r="Z39" s="52"/>
      <c r="AA39" s="52"/>
      <c r="AB39" s="52"/>
      <c r="AF39" s="54"/>
      <c r="AG39" s="54"/>
      <c r="AH39" s="54"/>
      <c r="AI39" s="54"/>
      <c r="AJ39" s="54"/>
      <c r="AK39" s="55"/>
      <c r="AL39" s="54"/>
    </row>
    <row r="40" spans="1:38" s="53" customFormat="1" ht="12.75" customHeight="1" x14ac:dyDescent="0.2">
      <c r="A40" s="31">
        <v>27</v>
      </c>
      <c r="B40" s="31">
        <v>5307</v>
      </c>
      <c r="C40" s="31" t="s">
        <v>61</v>
      </c>
      <c r="D40" s="31"/>
      <c r="E40" s="31" t="s">
        <v>9</v>
      </c>
      <c r="F40" s="57">
        <v>41796</v>
      </c>
      <c r="G40" s="31" t="s">
        <v>66</v>
      </c>
      <c r="H40" s="31" t="s">
        <v>7</v>
      </c>
      <c r="I40" s="31">
        <v>130</v>
      </c>
      <c r="J40" s="31">
        <v>94</v>
      </c>
      <c r="K40" s="31">
        <v>134</v>
      </c>
      <c r="L40" s="46">
        <v>360</v>
      </c>
      <c r="M40" s="31">
        <v>298</v>
      </c>
      <c r="N40" s="47">
        <v>2.161290322580645</v>
      </c>
      <c r="O40" s="48">
        <v>7.096304347826087</v>
      </c>
      <c r="P40" s="49">
        <v>0.70199999999999996</v>
      </c>
      <c r="Q40" s="31"/>
      <c r="R40" s="31">
        <v>-4.67</v>
      </c>
      <c r="S40" s="31">
        <v>46.5</v>
      </c>
      <c r="T40" s="31" t="s">
        <v>10</v>
      </c>
      <c r="U40" s="31">
        <v>2</v>
      </c>
      <c r="V40" s="31"/>
      <c r="W40" s="50" t="s">
        <v>85</v>
      </c>
      <c r="X40" s="51">
        <f t="shared" si="0"/>
        <v>0</v>
      </c>
      <c r="Y40" s="52"/>
      <c r="Z40" s="52"/>
      <c r="AA40" s="52"/>
      <c r="AB40" s="52"/>
      <c r="AF40" s="54"/>
      <c r="AG40" s="54"/>
      <c r="AH40" s="54"/>
      <c r="AI40" s="54"/>
      <c r="AJ40" s="54"/>
      <c r="AK40" s="55"/>
      <c r="AL40" s="54"/>
    </row>
    <row r="41" spans="1:38" s="53" customFormat="1" ht="12.75" customHeight="1" x14ac:dyDescent="0.2">
      <c r="A41" s="31">
        <v>28</v>
      </c>
      <c r="B41" s="31">
        <v>5323</v>
      </c>
      <c r="C41" s="31" t="s">
        <v>61</v>
      </c>
      <c r="D41" s="31"/>
      <c r="E41" s="31" t="s">
        <v>9</v>
      </c>
      <c r="F41" s="57">
        <v>41646</v>
      </c>
      <c r="G41" s="31" t="s">
        <v>86</v>
      </c>
      <c r="H41" s="31" t="s">
        <v>18</v>
      </c>
      <c r="I41" s="31">
        <v>188</v>
      </c>
      <c r="J41" s="31">
        <v>1</v>
      </c>
      <c r="K41" s="31">
        <v>75</v>
      </c>
      <c r="L41" s="46">
        <v>403</v>
      </c>
      <c r="M41" s="31">
        <v>141</v>
      </c>
      <c r="N41" s="47">
        <v>0.2862595419847328</v>
      </c>
      <c r="O41" s="48">
        <v>6.5586363636363636</v>
      </c>
      <c r="P41" s="49">
        <v>0.47</v>
      </c>
      <c r="Q41" s="31"/>
      <c r="R41" s="31">
        <v>-3</v>
      </c>
      <c r="S41" s="31">
        <v>30.7</v>
      </c>
      <c r="T41" s="31" t="s">
        <v>10</v>
      </c>
      <c r="U41" s="31">
        <v>2</v>
      </c>
      <c r="V41" s="31"/>
      <c r="W41" s="50" t="s">
        <v>35</v>
      </c>
      <c r="X41" s="51">
        <f t="shared" si="0"/>
        <v>0</v>
      </c>
      <c r="Y41" s="52"/>
      <c r="Z41" s="52"/>
      <c r="AA41" s="52"/>
      <c r="AB41" s="52"/>
      <c r="AF41" s="54"/>
      <c r="AG41" s="54"/>
      <c r="AH41" s="54"/>
      <c r="AI41" s="54"/>
      <c r="AJ41" s="54"/>
      <c r="AK41" s="55"/>
      <c r="AL41" s="54"/>
    </row>
    <row r="42" spans="1:38" s="53" customFormat="1" ht="12.75" customHeight="1" x14ac:dyDescent="0.2">
      <c r="A42" s="31">
        <v>29</v>
      </c>
      <c r="B42" s="31">
        <v>5333</v>
      </c>
      <c r="C42" s="31" t="s">
        <v>56</v>
      </c>
      <c r="D42" s="31"/>
      <c r="E42" s="31" t="s">
        <v>9</v>
      </c>
      <c r="F42" s="57">
        <v>41832</v>
      </c>
      <c r="G42" s="31" t="s">
        <v>88</v>
      </c>
      <c r="H42" s="31" t="s">
        <v>49</v>
      </c>
      <c r="I42" s="31">
        <v>81</v>
      </c>
      <c r="J42" s="31">
        <v>72</v>
      </c>
      <c r="K42" s="31">
        <v>17</v>
      </c>
      <c r="L42" s="46">
        <v>351</v>
      </c>
      <c r="M42" s="31">
        <v>168</v>
      </c>
      <c r="N42" s="47">
        <v>0.1</v>
      </c>
      <c r="O42" s="48">
        <v>3.8</v>
      </c>
      <c r="P42" s="49">
        <v>0.45</v>
      </c>
      <c r="Q42" s="31"/>
      <c r="R42" s="31">
        <v>9</v>
      </c>
      <c r="S42" s="31">
        <v>27</v>
      </c>
      <c r="T42" s="31" t="s">
        <v>10</v>
      </c>
      <c r="U42" s="31">
        <v>2</v>
      </c>
      <c r="V42" s="31"/>
      <c r="W42" s="50" t="s">
        <v>89</v>
      </c>
      <c r="X42" s="51">
        <f t="shared" si="0"/>
        <v>0</v>
      </c>
      <c r="Y42" s="52"/>
      <c r="Z42" s="52"/>
      <c r="AA42" s="52"/>
      <c r="AB42" s="52"/>
      <c r="AF42" s="54"/>
      <c r="AG42" s="54"/>
      <c r="AH42" s="54"/>
      <c r="AI42" s="54"/>
      <c r="AJ42" s="54"/>
      <c r="AK42" s="55"/>
      <c r="AL42" s="54"/>
    </row>
    <row r="43" spans="1:38" s="53" customFormat="1" ht="12.75" customHeight="1" x14ac:dyDescent="0.2">
      <c r="A43" s="31">
        <v>30</v>
      </c>
      <c r="B43" s="31">
        <v>5334</v>
      </c>
      <c r="C43" s="31" t="s">
        <v>56</v>
      </c>
      <c r="D43" s="31"/>
      <c r="E43" s="31" t="s">
        <v>9</v>
      </c>
      <c r="F43" s="57">
        <v>41832</v>
      </c>
      <c r="G43" s="31" t="s">
        <v>87</v>
      </c>
      <c r="H43" s="31" t="s">
        <v>7</v>
      </c>
      <c r="I43" s="31">
        <v>107</v>
      </c>
      <c r="J43" s="31">
        <v>71</v>
      </c>
      <c r="K43" s="31">
        <v>40</v>
      </c>
      <c r="L43" s="46">
        <v>348</v>
      </c>
      <c r="M43" s="31">
        <v>205</v>
      </c>
      <c r="N43" s="47">
        <v>0.2</v>
      </c>
      <c r="O43" s="48">
        <v>1.6</v>
      </c>
      <c r="P43" s="49">
        <v>0.2</v>
      </c>
      <c r="Q43" s="31"/>
      <c r="R43" s="31">
        <v>-4.3</v>
      </c>
      <c r="S43" s="31">
        <v>28.8</v>
      </c>
      <c r="T43" s="31" t="s">
        <v>10</v>
      </c>
      <c r="U43" s="31">
        <v>2</v>
      </c>
      <c r="V43" s="31"/>
      <c r="W43" s="50" t="s">
        <v>90</v>
      </c>
      <c r="X43" s="51">
        <f t="shared" si="0"/>
        <v>0</v>
      </c>
      <c r="Y43" s="52"/>
      <c r="Z43" s="52"/>
      <c r="AA43" s="52"/>
      <c r="AB43" s="52"/>
      <c r="AF43" s="54"/>
      <c r="AG43" s="54"/>
      <c r="AH43" s="54"/>
      <c r="AI43" s="54"/>
      <c r="AJ43" s="54"/>
      <c r="AK43" s="55"/>
      <c r="AL43" s="54"/>
    </row>
    <row r="44" spans="1:38" s="53" customFormat="1" ht="12.75" customHeight="1" x14ac:dyDescent="0.2">
      <c r="A44" s="31">
        <v>31</v>
      </c>
      <c r="B44" s="31" t="s">
        <v>91</v>
      </c>
      <c r="C44" s="31" t="s">
        <v>92</v>
      </c>
      <c r="D44" s="31"/>
      <c r="E44" s="31" t="s">
        <v>9</v>
      </c>
      <c r="F44" s="57">
        <v>41822</v>
      </c>
      <c r="G44" s="31" t="s">
        <v>93</v>
      </c>
      <c r="H44" s="31" t="s">
        <v>7</v>
      </c>
      <c r="I44" s="31">
        <v>105</v>
      </c>
      <c r="J44" s="31">
        <v>83</v>
      </c>
      <c r="K44" s="31">
        <v>52</v>
      </c>
      <c r="L44" s="46">
        <v>356</v>
      </c>
      <c r="M44" s="31">
        <v>155</v>
      </c>
      <c r="N44" s="47">
        <v>4</v>
      </c>
      <c r="O44" s="48">
        <v>28.1</v>
      </c>
      <c r="P44" s="49">
        <v>0.10199999999999999</v>
      </c>
      <c r="Q44" s="31"/>
      <c r="R44" s="31">
        <v>-2.33</v>
      </c>
      <c r="S44" s="31">
        <v>73.63</v>
      </c>
      <c r="T44" s="31" t="s">
        <v>10</v>
      </c>
      <c r="U44" s="31">
        <v>2</v>
      </c>
      <c r="V44" s="31"/>
      <c r="W44" s="50" t="s">
        <v>94</v>
      </c>
      <c r="X44" s="51">
        <f t="shared" si="0"/>
        <v>0</v>
      </c>
      <c r="Y44" s="52"/>
      <c r="Z44" s="52"/>
      <c r="AA44" s="52"/>
      <c r="AB44" s="52"/>
      <c r="AF44" s="54"/>
      <c r="AG44" s="54"/>
      <c r="AH44" s="54"/>
      <c r="AI44" s="54"/>
      <c r="AJ44" s="54"/>
      <c r="AK44" s="55"/>
      <c r="AL44" s="54"/>
    </row>
    <row r="45" spans="1:38" s="53" customFormat="1" ht="12.75" customHeight="1" x14ac:dyDescent="0.2">
      <c r="A45" s="31">
        <v>32</v>
      </c>
      <c r="B45" s="31">
        <v>5319</v>
      </c>
      <c r="C45" s="31" t="s">
        <v>92</v>
      </c>
      <c r="D45" s="31"/>
      <c r="E45" s="31" t="s">
        <v>9</v>
      </c>
      <c r="F45" s="57">
        <v>41822</v>
      </c>
      <c r="G45" s="31" t="s">
        <v>95</v>
      </c>
      <c r="H45" s="31" t="s">
        <v>7</v>
      </c>
      <c r="I45" s="31">
        <v>158</v>
      </c>
      <c r="J45" s="31">
        <v>81</v>
      </c>
      <c r="K45" s="31">
        <v>68</v>
      </c>
      <c r="L45" s="46">
        <v>340</v>
      </c>
      <c r="M45" s="31">
        <v>212</v>
      </c>
      <c r="N45" s="47">
        <v>4</v>
      </c>
      <c r="O45" s="48">
        <v>28.1</v>
      </c>
      <c r="P45" s="49">
        <v>0.74299999999999999</v>
      </c>
      <c r="Q45" s="31"/>
      <c r="R45" s="31">
        <v>-3.75</v>
      </c>
      <c r="S45" s="31">
        <v>22.3</v>
      </c>
      <c r="T45" s="31" t="s">
        <v>10</v>
      </c>
      <c r="U45" s="31">
        <v>2</v>
      </c>
      <c r="V45" s="31"/>
      <c r="W45" s="50" t="s">
        <v>96</v>
      </c>
      <c r="X45" s="51">
        <f t="shared" si="0"/>
        <v>0</v>
      </c>
      <c r="Y45" s="52"/>
      <c r="Z45" s="52"/>
      <c r="AA45" s="52"/>
      <c r="AB45" s="52"/>
      <c r="AF45" s="54"/>
      <c r="AG45" s="54"/>
      <c r="AH45" s="54"/>
      <c r="AI45" s="54"/>
      <c r="AJ45" s="54"/>
      <c r="AK45" s="55"/>
      <c r="AL45" s="54"/>
    </row>
    <row r="46" spans="1:38" s="53" customFormat="1" ht="12.75" customHeight="1" x14ac:dyDescent="0.2">
      <c r="A46" s="31">
        <v>33</v>
      </c>
      <c r="B46" s="31">
        <v>10</v>
      </c>
      <c r="C46" s="31" t="s">
        <v>92</v>
      </c>
      <c r="D46" s="31" t="s">
        <v>298</v>
      </c>
      <c r="E46" s="31" t="s">
        <v>9</v>
      </c>
      <c r="F46" s="57">
        <v>41823</v>
      </c>
      <c r="G46" s="31" t="s">
        <v>97</v>
      </c>
      <c r="H46" s="31" t="s">
        <v>7</v>
      </c>
      <c r="I46" s="31">
        <v>68</v>
      </c>
      <c r="J46" s="31">
        <v>79</v>
      </c>
      <c r="K46" s="31">
        <v>367.4</v>
      </c>
      <c r="L46" s="46">
        <v>366</v>
      </c>
      <c r="M46" s="31">
        <v>274</v>
      </c>
      <c r="N46" s="47">
        <v>4</v>
      </c>
      <c r="O46" s="48">
        <v>36.286861313868613</v>
      </c>
      <c r="P46" s="49">
        <v>4.38</v>
      </c>
      <c r="Q46" s="31"/>
      <c r="R46" s="31">
        <v>-3.58</v>
      </c>
      <c r="S46" s="31">
        <v>34.049999999999997</v>
      </c>
      <c r="T46" s="31" t="s">
        <v>10</v>
      </c>
      <c r="U46" s="31">
        <v>2</v>
      </c>
      <c r="V46" s="31"/>
      <c r="W46" s="50" t="s">
        <v>98</v>
      </c>
      <c r="X46" s="51">
        <f t="shared" si="0"/>
        <v>0</v>
      </c>
      <c r="Y46" s="52"/>
      <c r="Z46" s="52"/>
      <c r="AA46" s="52"/>
      <c r="AB46" s="52"/>
      <c r="AF46" s="54"/>
      <c r="AG46" s="54"/>
      <c r="AH46" s="54"/>
      <c r="AI46" s="54"/>
      <c r="AJ46" s="54"/>
      <c r="AK46" s="55"/>
      <c r="AL46" s="54"/>
    </row>
    <row r="47" spans="1:38" s="53" customFormat="1" ht="12.75" customHeight="1" x14ac:dyDescent="0.2">
      <c r="A47" s="31">
        <v>34</v>
      </c>
      <c r="B47" s="31" t="s">
        <v>99</v>
      </c>
      <c r="C47" s="31" t="s">
        <v>92</v>
      </c>
      <c r="D47" s="31"/>
      <c r="E47" s="31" t="s">
        <v>9</v>
      </c>
      <c r="F47" s="57">
        <v>41821</v>
      </c>
      <c r="G47" s="31" t="s">
        <v>100</v>
      </c>
      <c r="H47" s="31" t="s">
        <v>7</v>
      </c>
      <c r="I47" s="31">
        <v>173</v>
      </c>
      <c r="J47" s="31">
        <v>79</v>
      </c>
      <c r="K47" s="31">
        <v>97.9</v>
      </c>
      <c r="L47" s="46">
        <v>349</v>
      </c>
      <c r="M47" s="31">
        <v>194</v>
      </c>
      <c r="N47" s="47">
        <v>0.66</v>
      </c>
      <c r="O47" s="48">
        <v>4.32</v>
      </c>
      <c r="P47" s="49">
        <v>0.38900000000000001</v>
      </c>
      <c r="Q47" s="31"/>
      <c r="R47" s="31"/>
      <c r="S47" s="31">
        <v>48.4</v>
      </c>
      <c r="T47" s="31" t="s">
        <v>10</v>
      </c>
      <c r="U47" s="31">
        <v>2</v>
      </c>
      <c r="V47" s="31"/>
      <c r="W47" s="50" t="s">
        <v>101</v>
      </c>
      <c r="X47" s="51">
        <f t="shared" si="0"/>
        <v>0</v>
      </c>
      <c r="Y47" s="52"/>
      <c r="Z47" s="52"/>
      <c r="AA47" s="52"/>
      <c r="AB47" s="52"/>
      <c r="AF47" s="54"/>
      <c r="AG47" s="54"/>
      <c r="AH47" s="54"/>
      <c r="AI47" s="54"/>
      <c r="AJ47" s="54"/>
      <c r="AK47" s="55"/>
      <c r="AL47" s="54"/>
    </row>
    <row r="48" spans="1:38" s="53" customFormat="1" ht="12.75" customHeight="1" x14ac:dyDescent="0.2">
      <c r="A48" s="31">
        <v>35</v>
      </c>
      <c r="B48" s="31">
        <v>5335</v>
      </c>
      <c r="C48" s="31" t="s">
        <v>61</v>
      </c>
      <c r="D48" s="31"/>
      <c r="E48" s="31" t="s">
        <v>9</v>
      </c>
      <c r="F48" s="57">
        <v>41844</v>
      </c>
      <c r="G48" s="31" t="s">
        <v>53</v>
      </c>
      <c r="H48" s="31" t="s">
        <v>49</v>
      </c>
      <c r="I48" s="31">
        <v>168</v>
      </c>
      <c r="J48" s="31">
        <v>70</v>
      </c>
      <c r="K48" s="31">
        <v>70</v>
      </c>
      <c r="L48" s="46">
        <v>345.5</v>
      </c>
      <c r="M48" s="31">
        <v>338.5</v>
      </c>
      <c r="N48" s="47">
        <v>10</v>
      </c>
      <c r="O48" s="48">
        <v>475.2</v>
      </c>
      <c r="P48" s="49">
        <v>29</v>
      </c>
      <c r="Q48" s="31"/>
      <c r="R48" s="31">
        <v>9</v>
      </c>
      <c r="S48" s="31">
        <v>61</v>
      </c>
      <c r="T48" s="31" t="s">
        <v>10</v>
      </c>
      <c r="U48" s="31">
        <v>3</v>
      </c>
      <c r="V48" s="31"/>
      <c r="W48" s="50" t="s">
        <v>103</v>
      </c>
      <c r="X48" s="51">
        <f t="shared" si="0"/>
        <v>0</v>
      </c>
      <c r="Y48" s="52"/>
      <c r="Z48" s="52"/>
      <c r="AA48" s="52"/>
      <c r="AB48" s="52"/>
      <c r="AF48" s="54"/>
      <c r="AG48" s="54"/>
      <c r="AH48" s="54"/>
      <c r="AI48" s="54"/>
      <c r="AJ48" s="54"/>
      <c r="AK48" s="55"/>
      <c r="AL48" s="54"/>
    </row>
    <row r="49" spans="1:38" s="53" customFormat="1" ht="12.75" customHeight="1" x14ac:dyDescent="0.2">
      <c r="A49" s="31">
        <v>36</v>
      </c>
      <c r="B49" s="31">
        <v>5316</v>
      </c>
      <c r="C49" s="31" t="s">
        <v>61</v>
      </c>
      <c r="D49" s="31"/>
      <c r="E49" s="31" t="s">
        <v>9</v>
      </c>
      <c r="F49" s="57">
        <v>41859</v>
      </c>
      <c r="G49" s="31" t="s">
        <v>64</v>
      </c>
      <c r="H49" s="31" t="s">
        <v>49</v>
      </c>
      <c r="I49" s="31">
        <v>106</v>
      </c>
      <c r="J49" s="31">
        <v>31</v>
      </c>
      <c r="K49" s="31">
        <v>31</v>
      </c>
      <c r="L49" s="46">
        <v>344</v>
      </c>
      <c r="M49" s="31">
        <v>144</v>
      </c>
      <c r="N49" s="47">
        <v>0.155</v>
      </c>
      <c r="O49" s="48">
        <v>7.1206106870229009</v>
      </c>
      <c r="P49" s="49">
        <v>0.44</v>
      </c>
      <c r="Q49" s="31"/>
      <c r="R49" s="31">
        <v>5.27</v>
      </c>
      <c r="S49" s="31">
        <v>42.4</v>
      </c>
      <c r="T49" s="31" t="s">
        <v>10</v>
      </c>
      <c r="U49" s="31">
        <v>2</v>
      </c>
      <c r="V49" s="31"/>
      <c r="W49" s="50" t="s">
        <v>113</v>
      </c>
      <c r="X49" s="51">
        <f t="shared" si="0"/>
        <v>0</v>
      </c>
      <c r="Y49" s="52"/>
      <c r="Z49" s="52"/>
      <c r="AA49" s="52"/>
      <c r="AB49" s="52"/>
      <c r="AF49" s="54"/>
      <c r="AG49" s="54"/>
      <c r="AH49" s="54"/>
      <c r="AI49" s="54"/>
      <c r="AJ49" s="54"/>
      <c r="AK49" s="55"/>
      <c r="AL49" s="54"/>
    </row>
    <row r="50" spans="1:38" s="53" customFormat="1" ht="12.75" customHeight="1" x14ac:dyDescent="0.2">
      <c r="A50" s="31">
        <v>37</v>
      </c>
      <c r="B50" s="31">
        <v>5313</v>
      </c>
      <c r="C50" s="31" t="s">
        <v>61</v>
      </c>
      <c r="D50" s="31"/>
      <c r="E50" s="31" t="s">
        <v>9</v>
      </c>
      <c r="F50" s="57">
        <v>41862</v>
      </c>
      <c r="G50" s="31" t="s">
        <v>69</v>
      </c>
      <c r="H50" s="31" t="s">
        <v>49</v>
      </c>
      <c r="I50" s="31">
        <v>67</v>
      </c>
      <c r="J50" s="31">
        <v>39</v>
      </c>
      <c r="K50" s="31">
        <v>87</v>
      </c>
      <c r="L50" s="46">
        <v>330</v>
      </c>
      <c r="M50" s="31">
        <v>171</v>
      </c>
      <c r="N50" s="47">
        <v>0.54716981132075471</v>
      </c>
      <c r="O50" s="48">
        <v>5.286956521739131</v>
      </c>
      <c r="P50" s="49">
        <v>0.19</v>
      </c>
      <c r="Q50" s="31"/>
      <c r="R50" s="31">
        <v>-3.83</v>
      </c>
      <c r="S50" s="31">
        <v>76.8</v>
      </c>
      <c r="T50" s="31" t="s">
        <v>10</v>
      </c>
      <c r="U50" s="31">
        <v>2</v>
      </c>
      <c r="V50" s="31"/>
      <c r="W50" s="50" t="s">
        <v>114</v>
      </c>
      <c r="X50" s="51">
        <f t="shared" si="0"/>
        <v>0</v>
      </c>
      <c r="Y50" s="52"/>
      <c r="Z50" s="52"/>
      <c r="AA50" s="52"/>
      <c r="AB50" s="52"/>
      <c r="AF50" s="54"/>
      <c r="AG50" s="54"/>
      <c r="AH50" s="54"/>
      <c r="AI50" s="54"/>
      <c r="AJ50" s="54"/>
      <c r="AK50" s="55"/>
      <c r="AL50" s="54"/>
    </row>
    <row r="51" spans="1:38" s="53" customFormat="1" ht="12.75" customHeight="1" x14ac:dyDescent="0.2">
      <c r="A51" s="31">
        <v>38</v>
      </c>
      <c r="B51" s="31" t="s">
        <v>60</v>
      </c>
      <c r="C51" s="31" t="s">
        <v>61</v>
      </c>
      <c r="D51" s="31"/>
      <c r="E51" s="31" t="s">
        <v>9</v>
      </c>
      <c r="F51" s="57">
        <v>41867</v>
      </c>
      <c r="G51" s="31" t="s">
        <v>115</v>
      </c>
      <c r="H51" s="31" t="s">
        <v>49</v>
      </c>
      <c r="I51" s="31">
        <v>114</v>
      </c>
      <c r="J51" s="31">
        <v>72</v>
      </c>
      <c r="K51" s="31">
        <v>61</v>
      </c>
      <c r="L51" s="46">
        <v>334</v>
      </c>
      <c r="M51" s="31">
        <v>309</v>
      </c>
      <c r="N51" s="47">
        <v>2.44</v>
      </c>
      <c r="O51" s="48">
        <v>68.000000000000014</v>
      </c>
      <c r="P51" s="49">
        <v>6.4</v>
      </c>
      <c r="Q51" s="31"/>
      <c r="R51" s="31">
        <v>2.77</v>
      </c>
      <c r="S51" s="31">
        <v>37.4</v>
      </c>
      <c r="T51" s="31" t="s">
        <v>10</v>
      </c>
      <c r="U51" s="31"/>
      <c r="V51" s="31"/>
      <c r="W51" s="50" t="s">
        <v>116</v>
      </c>
      <c r="X51" s="51">
        <f t="shared" si="0"/>
        <v>0</v>
      </c>
      <c r="Y51" s="52"/>
      <c r="Z51" s="52"/>
      <c r="AA51" s="52"/>
      <c r="AB51" s="52"/>
      <c r="AF51" s="54"/>
      <c r="AG51" s="54"/>
      <c r="AH51" s="54"/>
      <c r="AI51" s="54"/>
      <c r="AJ51" s="54"/>
      <c r="AK51" s="55"/>
      <c r="AL51" s="54"/>
    </row>
    <row r="52" spans="1:38" s="53" customFormat="1" ht="12.75" customHeight="1" x14ac:dyDescent="0.2">
      <c r="A52" s="31">
        <v>39</v>
      </c>
      <c r="B52" s="31">
        <v>5323</v>
      </c>
      <c r="C52" s="31" t="s">
        <v>61</v>
      </c>
      <c r="D52" s="31"/>
      <c r="E52" s="31" t="s">
        <v>9</v>
      </c>
      <c r="F52" s="57">
        <v>41872</v>
      </c>
      <c r="G52" s="31" t="s">
        <v>36</v>
      </c>
      <c r="H52" s="31" t="s">
        <v>49</v>
      </c>
      <c r="I52" s="31">
        <v>70</v>
      </c>
      <c r="J52" s="31">
        <v>1</v>
      </c>
      <c r="K52" s="31">
        <v>57</v>
      </c>
      <c r="L52" s="46">
        <v>358</v>
      </c>
      <c r="M52" s="31">
        <v>170</v>
      </c>
      <c r="N52" s="47">
        <v>0.30319148936170215</v>
      </c>
      <c r="O52" s="48">
        <v>6.14</v>
      </c>
      <c r="P52" s="49">
        <v>0.44</v>
      </c>
      <c r="Q52" s="31"/>
      <c r="R52" s="31">
        <v>-2.95</v>
      </c>
      <c r="S52" s="31">
        <v>30.7</v>
      </c>
      <c r="T52" s="31" t="s">
        <v>10</v>
      </c>
      <c r="U52" s="31">
        <v>2</v>
      </c>
      <c r="V52" s="31"/>
      <c r="W52" s="50" t="s">
        <v>117</v>
      </c>
      <c r="X52" s="51">
        <f t="shared" si="0"/>
        <v>0</v>
      </c>
      <c r="Y52" s="52"/>
      <c r="Z52" s="52"/>
      <c r="AA52" s="52"/>
      <c r="AB52" s="52"/>
      <c r="AF52" s="54"/>
      <c r="AG52" s="54"/>
      <c r="AH52" s="54"/>
      <c r="AI52" s="54"/>
      <c r="AJ52" s="54"/>
      <c r="AK52" s="55"/>
      <c r="AL52" s="54"/>
    </row>
    <row r="53" spans="1:38" s="53" customFormat="1" ht="12.75" customHeight="1" x14ac:dyDescent="0.2">
      <c r="A53" s="31">
        <v>40</v>
      </c>
      <c r="B53" s="31">
        <v>230</v>
      </c>
      <c r="C53" s="31" t="s">
        <v>61</v>
      </c>
      <c r="D53" s="31"/>
      <c r="E53" s="31" t="s">
        <v>9</v>
      </c>
      <c r="F53" s="57">
        <v>41872</v>
      </c>
      <c r="G53" s="31" t="s">
        <v>118</v>
      </c>
      <c r="H53" s="31" t="s">
        <v>7</v>
      </c>
      <c r="I53" s="31">
        <v>208</v>
      </c>
      <c r="J53" s="31">
        <v>88</v>
      </c>
      <c r="K53" s="31">
        <v>97</v>
      </c>
      <c r="L53" s="46">
        <v>331</v>
      </c>
      <c r="M53" s="31">
        <v>241</v>
      </c>
      <c r="N53" s="47">
        <v>1.0777777777777777</v>
      </c>
      <c r="O53" s="48">
        <v>11.989557739557739</v>
      </c>
      <c r="P53" s="49">
        <v>0.745</v>
      </c>
      <c r="Q53" s="31"/>
      <c r="R53" s="31">
        <v>-3</v>
      </c>
      <c r="S53" s="31">
        <v>65.5</v>
      </c>
      <c r="T53" s="31" t="s">
        <v>10</v>
      </c>
      <c r="U53" s="31">
        <v>2</v>
      </c>
      <c r="V53" s="31"/>
      <c r="W53" s="50" t="s">
        <v>119</v>
      </c>
      <c r="X53" s="51">
        <f t="shared" si="0"/>
        <v>0</v>
      </c>
      <c r="Y53" s="52"/>
      <c r="Z53" s="52"/>
      <c r="AA53" s="52"/>
      <c r="AB53" s="52"/>
      <c r="AF53" s="54"/>
      <c r="AG53" s="54"/>
      <c r="AH53" s="54"/>
      <c r="AI53" s="54"/>
      <c r="AJ53" s="54"/>
      <c r="AK53" s="55"/>
      <c r="AL53" s="54"/>
    </row>
    <row r="54" spans="1:38" s="53" customFormat="1" ht="12.75" customHeight="1" x14ac:dyDescent="0.2">
      <c r="A54" s="31">
        <v>41</v>
      </c>
      <c r="B54" s="31">
        <v>5352</v>
      </c>
      <c r="C54" s="31" t="s">
        <v>11</v>
      </c>
      <c r="D54" s="31"/>
      <c r="E54" s="31" t="s">
        <v>9</v>
      </c>
      <c r="F54" s="57">
        <v>41891</v>
      </c>
      <c r="G54" s="31" t="s">
        <v>15</v>
      </c>
      <c r="H54" s="31" t="s">
        <v>120</v>
      </c>
      <c r="I54" s="31">
        <v>60</v>
      </c>
      <c r="J54" s="31">
        <v>54</v>
      </c>
      <c r="K54" s="31">
        <v>34</v>
      </c>
      <c r="L54" s="46">
        <v>380</v>
      </c>
      <c r="M54" s="31">
        <v>59</v>
      </c>
      <c r="N54" s="47">
        <f>K54/(L54-M54)</f>
        <v>0.1059190031152648</v>
      </c>
      <c r="O54" s="48">
        <f>P54*0.1*S54/0.594</f>
        <v>2.6969696969696977</v>
      </c>
      <c r="P54" s="49">
        <v>0.9</v>
      </c>
      <c r="Q54" s="31"/>
      <c r="R54" s="31">
        <v>7</v>
      </c>
      <c r="S54" s="31">
        <v>17.8</v>
      </c>
      <c r="T54" s="31" t="s">
        <v>10</v>
      </c>
      <c r="U54" s="31"/>
      <c r="V54" s="31"/>
      <c r="W54" s="50" t="s">
        <v>121</v>
      </c>
      <c r="X54" s="51">
        <f t="shared" si="0"/>
        <v>0</v>
      </c>
      <c r="Y54" s="52"/>
      <c r="Z54" s="52"/>
      <c r="AA54" s="52"/>
      <c r="AB54" s="52"/>
      <c r="AF54" s="54"/>
      <c r="AG54" s="54"/>
      <c r="AH54" s="54"/>
      <c r="AI54" s="54"/>
      <c r="AJ54" s="54"/>
      <c r="AK54" s="55"/>
      <c r="AL54" s="54"/>
    </row>
    <row r="55" spans="1:38" s="53" customFormat="1" ht="12.75" customHeight="1" x14ac:dyDescent="0.2">
      <c r="A55" s="31">
        <v>42</v>
      </c>
      <c r="B55" s="31">
        <v>5314</v>
      </c>
      <c r="C55" s="31" t="s">
        <v>61</v>
      </c>
      <c r="D55" s="31"/>
      <c r="E55" s="31" t="s">
        <v>9</v>
      </c>
      <c r="F55" s="57">
        <v>41912</v>
      </c>
      <c r="G55" s="31" t="s">
        <v>71</v>
      </c>
      <c r="H55" s="31" t="s">
        <v>120</v>
      </c>
      <c r="I55" s="31">
        <v>131</v>
      </c>
      <c r="J55" s="31">
        <v>85</v>
      </c>
      <c r="K55" s="31">
        <v>363</v>
      </c>
      <c r="L55" s="46">
        <v>348</v>
      </c>
      <c r="M55" s="31">
        <v>324</v>
      </c>
      <c r="N55" s="47">
        <v>15.125</v>
      </c>
      <c r="O55" s="48">
        <v>239.67341772151903</v>
      </c>
      <c r="P55" s="49">
        <v>20.100000000000001</v>
      </c>
      <c r="Q55" s="31"/>
      <c r="R55" s="31">
        <v>-0.8</v>
      </c>
      <c r="S55" s="31">
        <v>47.1</v>
      </c>
      <c r="T55" s="31" t="s">
        <v>10</v>
      </c>
      <c r="U55" s="31">
        <v>2</v>
      </c>
      <c r="V55" s="31"/>
      <c r="W55" s="50" t="s">
        <v>122</v>
      </c>
      <c r="X55" s="51">
        <f t="shared" si="0"/>
        <v>0</v>
      </c>
      <c r="Y55" s="52"/>
      <c r="Z55" s="52"/>
      <c r="AA55" s="52"/>
      <c r="AB55" s="52"/>
      <c r="AF55" s="54"/>
      <c r="AG55" s="54"/>
      <c r="AH55" s="54"/>
      <c r="AI55" s="54"/>
      <c r="AJ55" s="54"/>
      <c r="AK55" s="55"/>
      <c r="AL55" s="54"/>
    </row>
    <row r="56" spans="1:38" s="53" customFormat="1" ht="12.75" customHeight="1" x14ac:dyDescent="0.2">
      <c r="A56" s="31">
        <v>43</v>
      </c>
      <c r="B56" s="31">
        <v>232</v>
      </c>
      <c r="C56" s="31" t="s">
        <v>61</v>
      </c>
      <c r="D56" s="31"/>
      <c r="E56" s="31" t="s">
        <v>9</v>
      </c>
      <c r="F56" s="57">
        <v>41915</v>
      </c>
      <c r="G56" s="31" t="s">
        <v>123</v>
      </c>
      <c r="H56" s="31" t="s">
        <v>120</v>
      </c>
      <c r="I56" s="31">
        <v>180</v>
      </c>
      <c r="J56" s="31">
        <v>7</v>
      </c>
      <c r="K56" s="31">
        <v>78.59</v>
      </c>
      <c r="L56" s="46">
        <v>320</v>
      </c>
      <c r="M56" s="31">
        <v>163.80000000000001</v>
      </c>
      <c r="N56" s="47">
        <v>0.50313700384122928</v>
      </c>
      <c r="O56" s="48">
        <v>4.8818181818181809</v>
      </c>
      <c r="P56" s="49">
        <v>0.3</v>
      </c>
      <c r="Q56" s="31"/>
      <c r="R56" s="31">
        <v>-4.5</v>
      </c>
      <c r="S56" s="31">
        <v>35.799999999999997</v>
      </c>
      <c r="T56" s="31" t="s">
        <v>10</v>
      </c>
      <c r="U56" s="31">
        <v>2</v>
      </c>
      <c r="V56" s="31"/>
      <c r="W56" s="50" t="s">
        <v>124</v>
      </c>
      <c r="X56" s="51">
        <f t="shared" si="0"/>
        <v>0</v>
      </c>
      <c r="Y56" s="52"/>
      <c r="Z56" s="52"/>
      <c r="AA56" s="52"/>
      <c r="AB56" s="52"/>
      <c r="AF56" s="54"/>
      <c r="AG56" s="54"/>
      <c r="AH56" s="54"/>
      <c r="AI56" s="54"/>
      <c r="AJ56" s="54"/>
      <c r="AK56" s="55"/>
      <c r="AL56" s="54"/>
    </row>
    <row r="57" spans="1:38" s="53" customFormat="1" ht="12.75" customHeight="1" x14ac:dyDescent="0.2">
      <c r="A57" s="31">
        <v>44</v>
      </c>
      <c r="B57" s="31">
        <v>5351</v>
      </c>
      <c r="C57" s="31" t="s">
        <v>61</v>
      </c>
      <c r="D57" s="31"/>
      <c r="E57" s="31" t="s">
        <v>9</v>
      </c>
      <c r="F57" s="57">
        <v>41919</v>
      </c>
      <c r="G57" s="31" t="s">
        <v>125</v>
      </c>
      <c r="H57" s="31" t="s">
        <v>7</v>
      </c>
      <c r="I57" s="31">
        <v>215</v>
      </c>
      <c r="J57" s="31">
        <v>85</v>
      </c>
      <c r="K57" s="31">
        <v>106</v>
      </c>
      <c r="L57" s="46">
        <v>369</v>
      </c>
      <c r="M57" s="31">
        <v>286</v>
      </c>
      <c r="N57" s="47">
        <v>1.2771084337349397</v>
      </c>
      <c r="O57" s="48">
        <v>8.6682808716707029</v>
      </c>
      <c r="P57" s="49">
        <v>1</v>
      </c>
      <c r="Q57" s="31"/>
      <c r="R57" s="31">
        <v>-4.38</v>
      </c>
      <c r="S57" s="31">
        <v>35.799999999999997</v>
      </c>
      <c r="T57" s="31" t="s">
        <v>10</v>
      </c>
      <c r="U57" s="31">
        <v>2</v>
      </c>
      <c r="V57" s="31"/>
      <c r="W57" s="50" t="s">
        <v>126</v>
      </c>
      <c r="X57" s="51">
        <f t="shared" si="0"/>
        <v>0</v>
      </c>
      <c r="Y57" s="52"/>
      <c r="Z57" s="52"/>
      <c r="AA57" s="52"/>
      <c r="AB57" s="52"/>
      <c r="AF57" s="54"/>
      <c r="AG57" s="54"/>
      <c r="AH57" s="54"/>
      <c r="AI57" s="54"/>
      <c r="AJ57" s="54"/>
      <c r="AK57" s="55"/>
      <c r="AL57" s="54"/>
    </row>
    <row r="58" spans="1:38" s="53" customFormat="1" ht="12.75" customHeight="1" x14ac:dyDescent="0.2">
      <c r="A58" s="31">
        <v>45</v>
      </c>
      <c r="B58" s="31" t="s">
        <v>127</v>
      </c>
      <c r="C58" s="31" t="s">
        <v>61</v>
      </c>
      <c r="D58" s="31"/>
      <c r="E58" s="31" t="s">
        <v>9</v>
      </c>
      <c r="F58" s="57">
        <v>41920</v>
      </c>
      <c r="G58" s="31" t="s">
        <v>128</v>
      </c>
      <c r="H58" s="31" t="s">
        <v>7</v>
      </c>
      <c r="I58" s="31">
        <v>150</v>
      </c>
      <c r="J58" s="31">
        <v>89</v>
      </c>
      <c r="K58" s="31">
        <v>82</v>
      </c>
      <c r="L58" s="46">
        <v>399</v>
      </c>
      <c r="M58" s="31">
        <v>151</v>
      </c>
      <c r="N58" s="47">
        <v>0.33064516129032256</v>
      </c>
      <c r="O58" s="48">
        <v>1.5368613138686131</v>
      </c>
      <c r="P58" s="49">
        <v>0.15</v>
      </c>
      <c r="Q58" s="31"/>
      <c r="R58" s="31">
        <v>-3.6</v>
      </c>
      <c r="S58" s="31">
        <v>42.11</v>
      </c>
      <c r="T58" s="31" t="s">
        <v>10</v>
      </c>
      <c r="U58" s="31">
        <v>3</v>
      </c>
      <c r="V58" s="31"/>
      <c r="W58" s="50" t="s">
        <v>129</v>
      </c>
      <c r="X58" s="51">
        <f t="shared" si="0"/>
        <v>0</v>
      </c>
      <c r="Y58" s="52"/>
      <c r="Z58" s="52"/>
      <c r="AA58" s="52"/>
      <c r="AB58" s="52"/>
      <c r="AF58" s="54"/>
      <c r="AG58" s="54"/>
      <c r="AH58" s="54"/>
      <c r="AI58" s="54"/>
      <c r="AJ58" s="54"/>
      <c r="AK58" s="55"/>
      <c r="AL58" s="54"/>
    </row>
    <row r="59" spans="1:38" s="53" customFormat="1" ht="12.75" customHeight="1" x14ac:dyDescent="0.2">
      <c r="A59" s="31">
        <v>46</v>
      </c>
      <c r="B59" s="31">
        <v>5332</v>
      </c>
      <c r="C59" s="31" t="s">
        <v>61</v>
      </c>
      <c r="D59" s="31"/>
      <c r="E59" s="31" t="s">
        <v>9</v>
      </c>
      <c r="F59" s="57">
        <v>41955</v>
      </c>
      <c r="G59" s="31" t="s">
        <v>130</v>
      </c>
      <c r="H59" s="31" t="s">
        <v>7</v>
      </c>
      <c r="I59" s="31">
        <v>400</v>
      </c>
      <c r="J59" s="31">
        <v>92</v>
      </c>
      <c r="K59" s="31">
        <v>249</v>
      </c>
      <c r="L59" s="46">
        <v>353</v>
      </c>
      <c r="M59" s="31">
        <v>259</v>
      </c>
      <c r="N59" s="47">
        <f>K59/(L59-M59)</f>
        <v>2.6489361702127661</v>
      </c>
      <c r="O59" s="48">
        <f>P59*0.1*S59/0.46</f>
        <v>20.178260869565218</v>
      </c>
      <c r="P59" s="49">
        <v>3.9</v>
      </c>
      <c r="Q59" s="31"/>
      <c r="R59" s="31">
        <v>-4.8600000000000003</v>
      </c>
      <c r="S59" s="31">
        <v>23.8</v>
      </c>
      <c r="T59" s="31" t="s">
        <v>10</v>
      </c>
      <c r="U59" s="31">
        <v>2</v>
      </c>
      <c r="V59" s="31"/>
      <c r="W59" s="50" t="s">
        <v>131</v>
      </c>
      <c r="X59" s="51">
        <f t="shared" si="0"/>
        <v>0</v>
      </c>
      <c r="Y59" s="52"/>
      <c r="Z59" s="52"/>
      <c r="AA59" s="52"/>
      <c r="AB59" s="52"/>
      <c r="AF59" s="54"/>
      <c r="AG59" s="54"/>
      <c r="AH59" s="54"/>
      <c r="AI59" s="54"/>
      <c r="AJ59" s="54"/>
      <c r="AK59" s="55"/>
      <c r="AL59" s="54"/>
    </row>
    <row r="60" spans="1:38" s="53" customFormat="1" ht="12.75" customHeight="1" x14ac:dyDescent="0.2">
      <c r="A60" s="31">
        <v>47</v>
      </c>
      <c r="B60" s="31">
        <v>10</v>
      </c>
      <c r="C60" s="31" t="s">
        <v>61</v>
      </c>
      <c r="D60" s="31" t="s">
        <v>298</v>
      </c>
      <c r="E60" s="31" t="s">
        <v>9</v>
      </c>
      <c r="F60" s="57">
        <v>41955</v>
      </c>
      <c r="G60" s="31" t="s">
        <v>97</v>
      </c>
      <c r="H60" s="31" t="s">
        <v>7</v>
      </c>
      <c r="I60" s="31">
        <v>275</v>
      </c>
      <c r="J60" s="31">
        <v>88</v>
      </c>
      <c r="K60" s="31">
        <v>313</v>
      </c>
      <c r="L60" s="46">
        <v>354</v>
      </c>
      <c r="M60" s="31">
        <v>253</v>
      </c>
      <c r="N60" s="47">
        <f>K60/(L60-M60)</f>
        <v>3.0990099009900991</v>
      </c>
      <c r="O60" s="48">
        <v>32.795085995085998</v>
      </c>
      <c r="P60" s="49">
        <v>3.92</v>
      </c>
      <c r="Q60" s="31"/>
      <c r="R60" s="31">
        <v>-4.2300000000000004</v>
      </c>
      <c r="S60" s="31">
        <v>34.049999999999997</v>
      </c>
      <c r="T60" s="31" t="s">
        <v>10</v>
      </c>
      <c r="U60" s="31">
        <v>2</v>
      </c>
      <c r="V60" s="31"/>
      <c r="W60" s="50" t="s">
        <v>132</v>
      </c>
      <c r="X60" s="51">
        <f t="shared" si="0"/>
        <v>0</v>
      </c>
      <c r="Y60" s="52"/>
      <c r="Z60" s="52"/>
      <c r="AA60" s="52"/>
      <c r="AB60" s="52"/>
      <c r="AF60" s="54"/>
      <c r="AG60" s="54"/>
      <c r="AH60" s="54"/>
      <c r="AI60" s="54"/>
      <c r="AJ60" s="54"/>
      <c r="AK60" s="55"/>
      <c r="AL60" s="54"/>
    </row>
    <row r="61" spans="1:38" s="53" customFormat="1" ht="12.75" customHeight="1" x14ac:dyDescent="0.2">
      <c r="A61" s="31">
        <v>48</v>
      </c>
      <c r="B61" s="31">
        <v>5334</v>
      </c>
      <c r="C61" s="31" t="s">
        <v>61</v>
      </c>
      <c r="D61" s="31"/>
      <c r="E61" s="31" t="s">
        <v>9</v>
      </c>
      <c r="F61" s="57">
        <v>41956</v>
      </c>
      <c r="G61" s="31" t="s">
        <v>133</v>
      </c>
      <c r="H61" s="31" t="s">
        <v>28</v>
      </c>
      <c r="I61" s="31">
        <v>79</v>
      </c>
      <c r="J61" s="31">
        <v>70</v>
      </c>
      <c r="K61" s="31">
        <v>37</v>
      </c>
      <c r="L61" s="46">
        <v>342</v>
      </c>
      <c r="M61" s="31">
        <v>205</v>
      </c>
      <c r="N61" s="47">
        <f>K61/(L61-M61)</f>
        <v>0.27007299270072993</v>
      </c>
      <c r="O61" s="48">
        <f>P61*0.1*S61/0.347</f>
        <v>1.5271469740634009</v>
      </c>
      <c r="P61" s="49">
        <v>0.184</v>
      </c>
      <c r="Q61" s="31"/>
      <c r="R61" s="31">
        <v>-3.7</v>
      </c>
      <c r="S61" s="31">
        <v>28.8</v>
      </c>
      <c r="T61" s="31" t="s">
        <v>10</v>
      </c>
      <c r="U61" s="31">
        <v>2</v>
      </c>
      <c r="V61" s="31"/>
      <c r="W61" s="50" t="s">
        <v>135</v>
      </c>
      <c r="X61" s="51">
        <f t="shared" si="0"/>
        <v>0</v>
      </c>
      <c r="Y61" s="52"/>
      <c r="Z61" s="52"/>
      <c r="AA61" s="52"/>
      <c r="AB61" s="52"/>
      <c r="AF61" s="54"/>
      <c r="AG61" s="54"/>
      <c r="AH61" s="54"/>
      <c r="AI61" s="54"/>
      <c r="AJ61" s="54"/>
      <c r="AK61" s="55"/>
      <c r="AL61" s="54"/>
    </row>
    <row r="62" spans="1:38" s="53" customFormat="1" ht="12.75" customHeight="1" x14ac:dyDescent="0.2">
      <c r="A62" s="31">
        <v>49</v>
      </c>
      <c r="B62" s="31" t="s">
        <v>127</v>
      </c>
      <c r="C62" s="31" t="s">
        <v>61</v>
      </c>
      <c r="D62" s="31"/>
      <c r="E62" s="31" t="s">
        <v>9</v>
      </c>
      <c r="F62" s="57">
        <v>41903</v>
      </c>
      <c r="G62" s="31" t="s">
        <v>134</v>
      </c>
      <c r="H62" s="31" t="s">
        <v>28</v>
      </c>
      <c r="I62" s="31">
        <v>24</v>
      </c>
      <c r="J62" s="31">
        <v>100</v>
      </c>
      <c r="K62" s="31">
        <v>41</v>
      </c>
      <c r="L62" s="46">
        <v>371</v>
      </c>
      <c r="M62" s="31">
        <v>26</v>
      </c>
      <c r="N62" s="47">
        <f>K62/(L62-M62)</f>
        <v>0.11884057971014493</v>
      </c>
      <c r="O62" s="48">
        <f>P62*0.1*S62/0.46</f>
        <v>1.0985217391304347</v>
      </c>
      <c r="P62" s="49">
        <v>0.12</v>
      </c>
      <c r="Q62" s="31"/>
      <c r="R62" s="31">
        <v>-2.33</v>
      </c>
      <c r="S62" s="31">
        <v>42.11</v>
      </c>
      <c r="T62" s="31" t="s">
        <v>10</v>
      </c>
      <c r="U62" s="31">
        <v>3</v>
      </c>
      <c r="V62" s="31"/>
      <c r="W62" s="50" t="s">
        <v>136</v>
      </c>
      <c r="X62" s="51">
        <f t="shared" si="0"/>
        <v>0</v>
      </c>
      <c r="Y62" s="52"/>
      <c r="Z62" s="52"/>
      <c r="AA62" s="52"/>
      <c r="AB62" s="52"/>
      <c r="AF62" s="54"/>
      <c r="AG62" s="54"/>
      <c r="AH62" s="54"/>
      <c r="AI62" s="54"/>
      <c r="AJ62" s="54"/>
      <c r="AK62" s="55"/>
      <c r="AL62" s="54"/>
    </row>
    <row r="63" spans="1:38" s="53" customFormat="1" ht="12.75" customHeight="1" x14ac:dyDescent="0.2">
      <c r="A63" s="31">
        <v>50</v>
      </c>
      <c r="B63" s="31">
        <v>10</v>
      </c>
      <c r="C63" s="31" t="s">
        <v>61</v>
      </c>
      <c r="D63" s="31" t="s">
        <v>298</v>
      </c>
      <c r="E63" s="31" t="s">
        <v>9</v>
      </c>
      <c r="F63" s="57">
        <v>41981</v>
      </c>
      <c r="G63" s="31" t="s">
        <v>97</v>
      </c>
      <c r="H63" s="31" t="s">
        <v>7</v>
      </c>
      <c r="I63" s="31">
        <v>105</v>
      </c>
      <c r="J63" s="31">
        <v>88</v>
      </c>
      <c r="K63" s="31">
        <v>284.60000000000002</v>
      </c>
      <c r="L63" s="46">
        <v>354</v>
      </c>
      <c r="M63" s="31">
        <v>281</v>
      </c>
      <c r="N63" s="47">
        <v>3.8986301369863017</v>
      </c>
      <c r="O63" s="48">
        <v>32.795085995085998</v>
      </c>
      <c r="P63" s="49">
        <v>3.92</v>
      </c>
      <c r="Q63" s="31"/>
      <c r="R63" s="31">
        <v>-4.0599999999999996</v>
      </c>
      <c r="S63" s="31">
        <v>34.049999999999997</v>
      </c>
      <c r="T63" s="31" t="s">
        <v>10</v>
      </c>
      <c r="U63" s="31">
        <v>2</v>
      </c>
      <c r="V63" s="31"/>
      <c r="W63" s="50" t="s">
        <v>46</v>
      </c>
      <c r="X63" s="51">
        <f t="shared" si="0"/>
        <v>0</v>
      </c>
      <c r="Y63" s="52"/>
      <c r="Z63" s="52"/>
      <c r="AA63" s="52"/>
      <c r="AB63" s="52"/>
      <c r="AF63" s="54"/>
      <c r="AG63" s="54"/>
      <c r="AH63" s="54"/>
      <c r="AI63" s="54"/>
      <c r="AJ63" s="54"/>
      <c r="AK63" s="55"/>
      <c r="AL63" s="54"/>
    </row>
    <row r="64" spans="1:38" s="53" customFormat="1" ht="12.75" customHeight="1" x14ac:dyDescent="0.2">
      <c r="A64" s="31">
        <v>51</v>
      </c>
      <c r="B64" s="31" t="s">
        <v>91</v>
      </c>
      <c r="C64" s="31" t="s">
        <v>61</v>
      </c>
      <c r="D64" s="31"/>
      <c r="E64" s="31" t="s">
        <v>9</v>
      </c>
      <c r="F64" s="57">
        <v>42021</v>
      </c>
      <c r="G64" s="31" t="s">
        <v>33</v>
      </c>
      <c r="H64" s="31" t="s">
        <v>28</v>
      </c>
      <c r="I64" s="31">
        <v>47</v>
      </c>
      <c r="J64" s="31">
        <v>79</v>
      </c>
      <c r="K64" s="31">
        <v>46</v>
      </c>
      <c r="L64" s="46">
        <v>344</v>
      </c>
      <c r="M64" s="31">
        <v>160</v>
      </c>
      <c r="N64" s="47">
        <v>0.25</v>
      </c>
      <c r="O64" s="48">
        <v>4.6572164948453612</v>
      </c>
      <c r="P64" s="49">
        <v>1.3</v>
      </c>
      <c r="Q64" s="31"/>
      <c r="R64" s="31">
        <v>0.96599999999999997</v>
      </c>
      <c r="S64" s="31">
        <v>13.9</v>
      </c>
      <c r="T64" s="31" t="s">
        <v>10</v>
      </c>
      <c r="U64" s="31">
        <v>2</v>
      </c>
      <c r="V64" s="31"/>
      <c r="W64" s="50" t="s">
        <v>137</v>
      </c>
      <c r="X64" s="51">
        <f t="shared" si="0"/>
        <v>0</v>
      </c>
      <c r="Y64" s="52"/>
      <c r="Z64" s="52"/>
      <c r="AA64" s="52"/>
      <c r="AB64" s="52"/>
      <c r="AF64" s="54"/>
      <c r="AG64" s="54"/>
      <c r="AH64" s="54"/>
      <c r="AI64" s="54"/>
      <c r="AJ64" s="54"/>
      <c r="AK64" s="55"/>
      <c r="AL64" s="54"/>
    </row>
    <row r="65" spans="1:38" s="53" customFormat="1" ht="12.75" customHeight="1" x14ac:dyDescent="0.2">
      <c r="A65" s="31">
        <v>52</v>
      </c>
      <c r="B65" s="31">
        <v>5311</v>
      </c>
      <c r="C65" s="31" t="s">
        <v>61</v>
      </c>
      <c r="D65" s="31"/>
      <c r="E65" s="31" t="s">
        <v>9</v>
      </c>
      <c r="F65" s="57">
        <v>42030</v>
      </c>
      <c r="G65" s="31" t="s">
        <v>41</v>
      </c>
      <c r="H65" s="31" t="s">
        <v>28</v>
      </c>
      <c r="I65" s="31">
        <v>87</v>
      </c>
      <c r="J65" s="31">
        <v>61</v>
      </c>
      <c r="K65" s="31">
        <v>35</v>
      </c>
      <c r="L65" s="46">
        <v>316</v>
      </c>
      <c r="M65" s="31">
        <v>243</v>
      </c>
      <c r="N65" s="47">
        <v>0.47945205479452052</v>
      </c>
      <c r="O65" s="48">
        <v>10.498250000000001</v>
      </c>
      <c r="P65" s="49">
        <v>0.85699999999999998</v>
      </c>
      <c r="Q65" s="31"/>
      <c r="R65" s="31">
        <v>-1.1000000000000001</v>
      </c>
      <c r="S65" s="31">
        <v>39.200000000000003</v>
      </c>
      <c r="T65" s="31" t="s">
        <v>10</v>
      </c>
      <c r="U65" s="31">
        <v>2</v>
      </c>
      <c r="V65" s="31"/>
      <c r="W65" s="50" t="s">
        <v>138</v>
      </c>
      <c r="X65" s="51">
        <f t="shared" si="0"/>
        <v>0</v>
      </c>
      <c r="Y65" s="52"/>
      <c r="Z65" s="52"/>
      <c r="AA65" s="52"/>
      <c r="AB65" s="52"/>
      <c r="AF65" s="54"/>
      <c r="AG65" s="54"/>
      <c r="AH65" s="54"/>
      <c r="AI65" s="54"/>
      <c r="AJ65" s="54"/>
      <c r="AK65" s="55"/>
      <c r="AL65" s="54"/>
    </row>
    <row r="66" spans="1:38" s="53" customFormat="1" ht="12.75" customHeight="1" x14ac:dyDescent="0.2">
      <c r="A66" s="31">
        <v>53</v>
      </c>
      <c r="B66" s="31" t="s">
        <v>140</v>
      </c>
      <c r="C66" s="31" t="s">
        <v>61</v>
      </c>
      <c r="D66" s="31"/>
      <c r="E66" s="31" t="s">
        <v>9</v>
      </c>
      <c r="F66" s="57">
        <v>42039</v>
      </c>
      <c r="G66" s="31" t="s">
        <v>123</v>
      </c>
      <c r="H66" s="31" t="s">
        <v>18</v>
      </c>
      <c r="I66" s="31">
        <v>67</v>
      </c>
      <c r="J66" s="31">
        <v>33</v>
      </c>
      <c r="K66" s="31">
        <v>52</v>
      </c>
      <c r="L66" s="46">
        <v>319.5</v>
      </c>
      <c r="M66" s="31">
        <v>188.6</v>
      </c>
      <c r="N66" s="47">
        <v>0.41</v>
      </c>
      <c r="O66" s="48">
        <v>3.6</v>
      </c>
      <c r="P66" s="49">
        <v>0.26</v>
      </c>
      <c r="Q66" s="31"/>
      <c r="R66" s="31">
        <v>-4.7</v>
      </c>
      <c r="S66" s="31">
        <v>35.799999999999997</v>
      </c>
      <c r="T66" s="31" t="s">
        <v>10</v>
      </c>
      <c r="U66" s="31">
        <v>2</v>
      </c>
      <c r="V66" s="31"/>
      <c r="W66" s="50" t="s">
        <v>139</v>
      </c>
      <c r="X66" s="51">
        <f t="shared" si="0"/>
        <v>0</v>
      </c>
      <c r="Y66" s="52"/>
      <c r="Z66" s="52"/>
      <c r="AA66" s="52"/>
      <c r="AB66" s="52"/>
      <c r="AF66" s="54"/>
      <c r="AG66" s="54"/>
      <c r="AH66" s="54"/>
      <c r="AI66" s="54"/>
      <c r="AJ66" s="54"/>
      <c r="AK66" s="55"/>
      <c r="AL66" s="54"/>
    </row>
    <row r="67" spans="1:38" s="53" customFormat="1" ht="12.75" customHeight="1" x14ac:dyDescent="0.2">
      <c r="A67" s="31">
        <v>54</v>
      </c>
      <c r="B67" s="31" t="s">
        <v>127</v>
      </c>
      <c r="C67" s="31" t="s">
        <v>56</v>
      </c>
      <c r="D67" s="31"/>
      <c r="E67" s="31" t="s">
        <v>9</v>
      </c>
      <c r="F67" s="57">
        <v>42053</v>
      </c>
      <c r="G67" s="31" t="s">
        <v>141</v>
      </c>
      <c r="H67" s="31" t="s">
        <v>143</v>
      </c>
      <c r="I67" s="31">
        <v>402</v>
      </c>
      <c r="J67" s="31">
        <v>99</v>
      </c>
      <c r="K67" s="31">
        <v>35</v>
      </c>
      <c r="L67" s="46">
        <v>391</v>
      </c>
      <c r="M67" s="31">
        <v>152</v>
      </c>
      <c r="N67" s="47">
        <v>0.14644351464435146</v>
      </c>
      <c r="O67" s="48">
        <v>3.59</v>
      </c>
      <c r="P67" s="49">
        <v>2.58</v>
      </c>
      <c r="Q67" s="31"/>
      <c r="R67" s="31">
        <v>-0.95</v>
      </c>
      <c r="S67" s="31">
        <v>6.4</v>
      </c>
      <c r="T67" s="31" t="s">
        <v>10</v>
      </c>
      <c r="U67" s="31">
        <v>3</v>
      </c>
      <c r="V67" s="31"/>
      <c r="W67" s="50" t="s">
        <v>142</v>
      </c>
      <c r="X67" s="51">
        <f t="shared" si="0"/>
        <v>0</v>
      </c>
      <c r="Y67" s="52"/>
      <c r="Z67" s="52"/>
      <c r="AA67" s="52"/>
      <c r="AB67" s="52"/>
      <c r="AF67" s="54"/>
      <c r="AG67" s="54"/>
      <c r="AH67" s="54"/>
      <c r="AI67" s="54"/>
      <c r="AJ67" s="54"/>
      <c r="AK67" s="55"/>
      <c r="AL67" s="54"/>
    </row>
    <row r="68" spans="1:38" s="53" customFormat="1" ht="12.75" customHeight="1" x14ac:dyDescent="0.2">
      <c r="A68" s="31">
        <v>55</v>
      </c>
      <c r="B68" s="31" t="s">
        <v>144</v>
      </c>
      <c r="C68" s="31" t="s">
        <v>56</v>
      </c>
      <c r="D68" s="31"/>
      <c r="E68" s="31" t="s">
        <v>9</v>
      </c>
      <c r="F68" s="57">
        <v>42050</v>
      </c>
      <c r="G68" s="31" t="s">
        <v>145</v>
      </c>
      <c r="H68" s="31" t="s">
        <v>120</v>
      </c>
      <c r="I68" s="31">
        <v>69</v>
      </c>
      <c r="J68" s="31">
        <v>88</v>
      </c>
      <c r="K68" s="31">
        <v>24</v>
      </c>
      <c r="L68" s="46">
        <v>354</v>
      </c>
      <c r="M68" s="31">
        <v>173.2</v>
      </c>
      <c r="N68" s="47">
        <f>K68/(L68-M68)</f>
        <v>0.13274336283185839</v>
      </c>
      <c r="O68" s="48">
        <f>P68*0.1*S68/0.407</f>
        <v>1.1179361179361182</v>
      </c>
      <c r="P68" s="49">
        <v>0.1</v>
      </c>
      <c r="Q68" s="31"/>
      <c r="R68" s="31">
        <v>-2</v>
      </c>
      <c r="S68" s="31">
        <v>45.5</v>
      </c>
      <c r="T68" s="31" t="s">
        <v>10</v>
      </c>
      <c r="U68" s="31">
        <v>3</v>
      </c>
      <c r="V68" s="31"/>
      <c r="W68" s="50" t="str">
        <f>"\\10.69.167.49\api\Baza GDI\"&amp;TEXT(A68,"#####")&amp;"\Интерпретация_ГДИС\"&amp;TEXT(B68,"#####")&amp;"\"&amp;TEXT(F68,"ГГГГ.ММ.ДД")&amp;"\"&amp;TEXT(B68,"#####")&amp;".doc"</f>
        <v>\\10.69.167.49\api\Baza GDI\55\Интерпретация_ГДИС\5333ST2\2015.02.15\5333ST2.doc</v>
      </c>
      <c r="X68" s="51">
        <f t="shared" si="0"/>
        <v>0</v>
      </c>
      <c r="Y68" s="52"/>
      <c r="Z68" s="52"/>
      <c r="AA68" s="52"/>
      <c r="AB68" s="52"/>
      <c r="AF68" s="54"/>
      <c r="AG68" s="54"/>
      <c r="AH68" s="54"/>
      <c r="AI68" s="54"/>
      <c r="AJ68" s="54"/>
      <c r="AK68" s="55"/>
      <c r="AL68" s="54"/>
    </row>
    <row r="69" spans="1:38" s="53" customFormat="1" ht="12.75" customHeight="1" x14ac:dyDescent="0.2">
      <c r="A69" s="31">
        <v>56</v>
      </c>
      <c r="B69" s="31">
        <v>5307</v>
      </c>
      <c r="C69" s="31" t="s">
        <v>147</v>
      </c>
      <c r="D69" s="31" t="s">
        <v>56</v>
      </c>
      <c r="E69" s="31" t="s">
        <v>148</v>
      </c>
      <c r="F69" s="57">
        <v>42006</v>
      </c>
      <c r="G69" s="31" t="s">
        <v>149</v>
      </c>
      <c r="H69" s="31" t="s">
        <v>7</v>
      </c>
      <c r="I69" s="31">
        <v>1430</v>
      </c>
      <c r="J69" s="31">
        <v>86</v>
      </c>
      <c r="K69" s="31">
        <v>64</v>
      </c>
      <c r="L69" s="46">
        <v>343.8</v>
      </c>
      <c r="M69" s="31">
        <v>197.3</v>
      </c>
      <c r="N69" s="47">
        <v>0.56000000000000005</v>
      </c>
      <c r="O69" s="48">
        <v>3.1</v>
      </c>
      <c r="P69" s="49">
        <v>0.3</v>
      </c>
      <c r="Q69" s="31"/>
      <c r="R69" s="31" t="s">
        <v>152</v>
      </c>
      <c r="S69" s="31">
        <v>48.1</v>
      </c>
      <c r="T69" s="31" t="s">
        <v>10</v>
      </c>
      <c r="U69" s="31">
        <v>2</v>
      </c>
      <c r="V69" s="31"/>
      <c r="W69" s="50" t="s">
        <v>150</v>
      </c>
      <c r="X69" s="51">
        <f t="shared" si="0"/>
        <v>0</v>
      </c>
      <c r="Y69" s="52"/>
      <c r="Z69" s="52"/>
      <c r="AA69" s="52"/>
      <c r="AB69" s="52"/>
      <c r="AF69" s="54"/>
      <c r="AG69" s="54"/>
      <c r="AH69" s="54"/>
      <c r="AI69" s="54"/>
      <c r="AJ69" s="54"/>
      <c r="AK69" s="55"/>
      <c r="AL69" s="54"/>
    </row>
    <row r="70" spans="1:38" s="53" customFormat="1" ht="12.75" customHeight="1" x14ac:dyDescent="0.2">
      <c r="A70" s="31">
        <v>57</v>
      </c>
      <c r="B70" s="31">
        <v>5319</v>
      </c>
      <c r="C70" s="31" t="s">
        <v>147</v>
      </c>
      <c r="D70" s="31" t="s">
        <v>56</v>
      </c>
      <c r="E70" s="31" t="s">
        <v>148</v>
      </c>
      <c r="F70" s="57">
        <v>42066</v>
      </c>
      <c r="G70" s="31" t="s">
        <v>146</v>
      </c>
      <c r="H70" s="31" t="s">
        <v>7</v>
      </c>
      <c r="I70" s="31">
        <v>146</v>
      </c>
      <c r="J70" s="31">
        <v>84</v>
      </c>
      <c r="K70" s="31">
        <v>56</v>
      </c>
      <c r="L70" s="46">
        <v>333</v>
      </c>
      <c r="M70" s="31">
        <v>226</v>
      </c>
      <c r="N70" s="47">
        <v>0.5</v>
      </c>
      <c r="O70" s="48">
        <v>3.91</v>
      </c>
      <c r="P70" s="49">
        <v>0.251</v>
      </c>
      <c r="Q70" s="31"/>
      <c r="R70" s="31" t="s">
        <v>153</v>
      </c>
      <c r="S70" s="31">
        <v>61.6</v>
      </c>
      <c r="T70" s="31" t="s">
        <v>10</v>
      </c>
      <c r="U70" s="31">
        <v>2</v>
      </c>
      <c r="V70" s="31"/>
      <c r="W70" s="50" t="s">
        <v>151</v>
      </c>
      <c r="X70" s="51">
        <f t="shared" si="0"/>
        <v>0</v>
      </c>
      <c r="Y70" s="52"/>
      <c r="Z70" s="52"/>
      <c r="AA70" s="52"/>
      <c r="AB70" s="52"/>
      <c r="AF70" s="54"/>
      <c r="AG70" s="54"/>
      <c r="AH70" s="54"/>
      <c r="AI70" s="54"/>
      <c r="AJ70" s="54"/>
      <c r="AK70" s="55"/>
      <c r="AL70" s="54"/>
    </row>
    <row r="71" spans="1:38" s="53" customFormat="1" ht="12.75" customHeight="1" x14ac:dyDescent="0.2">
      <c r="A71" s="31">
        <v>58</v>
      </c>
      <c r="B71" s="31">
        <v>5351</v>
      </c>
      <c r="C71" s="31" t="s">
        <v>61</v>
      </c>
      <c r="D71" s="31"/>
      <c r="E71" s="31" t="s">
        <v>9</v>
      </c>
      <c r="F71" s="57">
        <v>42054</v>
      </c>
      <c r="G71" s="31" t="s">
        <v>125</v>
      </c>
      <c r="H71" s="31" t="s">
        <v>7</v>
      </c>
      <c r="I71" s="31">
        <v>229</v>
      </c>
      <c r="J71" s="31">
        <v>89</v>
      </c>
      <c r="K71" s="31">
        <v>127</v>
      </c>
      <c r="L71" s="46">
        <v>331</v>
      </c>
      <c r="M71" s="31">
        <v>205</v>
      </c>
      <c r="N71" s="47">
        <v>0.91</v>
      </c>
      <c r="O71" s="48">
        <v>5.63</v>
      </c>
      <c r="P71" s="49">
        <v>0.48</v>
      </c>
      <c r="Q71" s="31"/>
      <c r="R71" s="31">
        <v>-4.5</v>
      </c>
      <c r="S71" s="31">
        <v>46.3</v>
      </c>
      <c r="T71" s="31" t="s">
        <v>10</v>
      </c>
      <c r="U71" s="31">
        <v>2</v>
      </c>
      <c r="V71" s="31"/>
      <c r="W71" s="50" t="s">
        <v>154</v>
      </c>
      <c r="X71" s="51">
        <f t="shared" si="0"/>
        <v>0</v>
      </c>
      <c r="Y71" s="52"/>
      <c r="Z71" s="52"/>
      <c r="AA71" s="52"/>
      <c r="AB71" s="52"/>
      <c r="AF71" s="54"/>
      <c r="AG71" s="54"/>
      <c r="AH71" s="54"/>
      <c r="AI71" s="54"/>
      <c r="AJ71" s="54"/>
      <c r="AK71" s="55"/>
      <c r="AL71" s="54"/>
    </row>
    <row r="72" spans="1:38" s="53" customFormat="1" ht="12.75" customHeight="1" x14ac:dyDescent="0.2">
      <c r="A72" s="31">
        <v>59</v>
      </c>
      <c r="B72" s="31">
        <v>5335</v>
      </c>
      <c r="C72" s="31" t="s">
        <v>61</v>
      </c>
      <c r="D72" s="31"/>
      <c r="E72" s="31" t="s">
        <v>9</v>
      </c>
      <c r="F72" s="57">
        <v>42049</v>
      </c>
      <c r="G72" s="31" t="s">
        <v>155</v>
      </c>
      <c r="H72" s="31" t="s">
        <v>7</v>
      </c>
      <c r="I72" s="31">
        <v>100</v>
      </c>
      <c r="J72" s="31">
        <v>91</v>
      </c>
      <c r="K72" s="31">
        <v>214</v>
      </c>
      <c r="L72" s="46">
        <v>340</v>
      </c>
      <c r="M72" s="31">
        <v>334.5</v>
      </c>
      <c r="N72" s="47">
        <v>33</v>
      </c>
      <c r="O72" s="48">
        <v>384</v>
      </c>
      <c r="P72" s="49">
        <v>29</v>
      </c>
      <c r="Q72" s="31"/>
      <c r="R72" s="31">
        <v>-3.76</v>
      </c>
      <c r="S72" s="31">
        <v>61</v>
      </c>
      <c r="T72" s="31" t="s">
        <v>10</v>
      </c>
      <c r="U72" s="31">
        <v>2</v>
      </c>
      <c r="V72" s="31"/>
      <c r="W72" s="50" t="s">
        <v>156</v>
      </c>
      <c r="X72" s="51">
        <f t="shared" si="0"/>
        <v>0</v>
      </c>
      <c r="Y72" s="52"/>
      <c r="Z72" s="52"/>
      <c r="AA72" s="52"/>
      <c r="AB72" s="52"/>
      <c r="AF72" s="54"/>
      <c r="AG72" s="54"/>
      <c r="AH72" s="54"/>
      <c r="AI72" s="54"/>
      <c r="AJ72" s="54"/>
      <c r="AK72" s="55"/>
      <c r="AL72" s="54"/>
    </row>
    <row r="73" spans="1:38" s="53" customFormat="1" ht="12.75" customHeight="1" x14ac:dyDescent="0.2">
      <c r="A73" s="31">
        <v>60</v>
      </c>
      <c r="B73" s="31" t="s">
        <v>127</v>
      </c>
      <c r="C73" s="31" t="s">
        <v>147</v>
      </c>
      <c r="D73" s="31" t="s">
        <v>56</v>
      </c>
      <c r="E73" s="31" t="s">
        <v>148</v>
      </c>
      <c r="F73" s="57">
        <v>42036</v>
      </c>
      <c r="G73" s="31" t="s">
        <v>157</v>
      </c>
      <c r="H73" s="31" t="s">
        <v>7</v>
      </c>
      <c r="I73" s="31">
        <v>855</v>
      </c>
      <c r="J73" s="31">
        <v>100</v>
      </c>
      <c r="K73" s="31">
        <v>6</v>
      </c>
      <c r="L73" s="46">
        <v>391</v>
      </c>
      <c r="M73" s="31">
        <v>153</v>
      </c>
      <c r="N73" s="47">
        <v>0.03</v>
      </c>
      <c r="O73" s="48">
        <v>0.42</v>
      </c>
      <c r="P73" s="49">
        <v>0.3</v>
      </c>
      <c r="Q73" s="31"/>
      <c r="R73" s="31" t="s">
        <v>158</v>
      </c>
      <c r="S73" s="31">
        <v>6.4</v>
      </c>
      <c r="T73" s="31" t="s">
        <v>10</v>
      </c>
      <c r="U73" s="31">
        <v>2</v>
      </c>
      <c r="V73" s="31"/>
      <c r="W73" s="50" t="s">
        <v>159</v>
      </c>
      <c r="X73" s="51">
        <f t="shared" si="0"/>
        <v>0</v>
      </c>
      <c r="Y73" s="52"/>
      <c r="Z73" s="52"/>
      <c r="AA73" s="52"/>
      <c r="AB73" s="52"/>
      <c r="AF73" s="54"/>
      <c r="AG73" s="54"/>
      <c r="AH73" s="54"/>
      <c r="AI73" s="54"/>
      <c r="AJ73" s="54"/>
      <c r="AK73" s="55"/>
      <c r="AL73" s="54"/>
    </row>
    <row r="74" spans="1:38" s="53" customFormat="1" ht="12.75" customHeight="1" x14ac:dyDescent="0.2">
      <c r="A74" s="31">
        <v>61</v>
      </c>
      <c r="B74" s="31">
        <v>5334</v>
      </c>
      <c r="C74" s="31" t="s">
        <v>147</v>
      </c>
      <c r="D74" s="31" t="s">
        <v>56</v>
      </c>
      <c r="E74" s="31" t="s">
        <v>148</v>
      </c>
      <c r="F74" s="57">
        <v>42087</v>
      </c>
      <c r="G74" s="31" t="s">
        <v>160</v>
      </c>
      <c r="H74" s="31" t="s">
        <v>7</v>
      </c>
      <c r="I74" s="31">
        <v>106</v>
      </c>
      <c r="J74" s="31">
        <v>88</v>
      </c>
      <c r="K74" s="31">
        <v>33</v>
      </c>
      <c r="L74" s="46">
        <v>342</v>
      </c>
      <c r="M74" s="31">
        <v>178</v>
      </c>
      <c r="N74" s="47">
        <v>0.19</v>
      </c>
      <c r="O74" s="48">
        <v>1.53</v>
      </c>
      <c r="P74" s="49">
        <v>0.28000000000000003</v>
      </c>
      <c r="Q74" s="31"/>
      <c r="R74" s="31" t="s">
        <v>161</v>
      </c>
      <c r="S74" s="31">
        <v>21.2</v>
      </c>
      <c r="T74" s="31" t="s">
        <v>10</v>
      </c>
      <c r="U74" s="31">
        <v>2</v>
      </c>
      <c r="V74" s="31"/>
      <c r="W74" s="50" t="s">
        <v>162</v>
      </c>
      <c r="X74" s="51">
        <f t="shared" si="0"/>
        <v>0</v>
      </c>
      <c r="Y74" s="52"/>
      <c r="Z74" s="52"/>
      <c r="AA74" s="52"/>
      <c r="AB74" s="52"/>
      <c r="AF74" s="54"/>
      <c r="AG74" s="54"/>
      <c r="AH74" s="54"/>
      <c r="AI74" s="54"/>
      <c r="AJ74" s="54"/>
      <c r="AK74" s="55"/>
      <c r="AL74" s="54"/>
    </row>
    <row r="75" spans="1:38" s="53" customFormat="1" ht="12.75" customHeight="1" x14ac:dyDescent="0.2">
      <c r="A75" s="31">
        <v>62</v>
      </c>
      <c r="B75" s="31">
        <v>5328</v>
      </c>
      <c r="C75" s="31" t="s">
        <v>147</v>
      </c>
      <c r="D75" s="31" t="s">
        <v>56</v>
      </c>
      <c r="E75" s="31" t="s">
        <v>148</v>
      </c>
      <c r="F75" s="57">
        <v>42081</v>
      </c>
      <c r="G75" s="31" t="s">
        <v>163</v>
      </c>
      <c r="H75" s="31" t="s">
        <v>7</v>
      </c>
      <c r="I75" s="31">
        <v>117</v>
      </c>
      <c r="J75" s="31">
        <v>88</v>
      </c>
      <c r="K75" s="31">
        <v>77.900000000000006</v>
      </c>
      <c r="L75" s="46">
        <v>350</v>
      </c>
      <c r="M75" s="31">
        <v>256</v>
      </c>
      <c r="N75" s="47">
        <v>0.83</v>
      </c>
      <c r="O75" s="48">
        <v>4.24</v>
      </c>
      <c r="P75" s="49">
        <v>0.33300000000000002</v>
      </c>
      <c r="Q75" s="31"/>
      <c r="R75" s="31" t="s">
        <v>164</v>
      </c>
      <c r="S75" s="31">
        <v>51.8</v>
      </c>
      <c r="T75" s="31" t="s">
        <v>10</v>
      </c>
      <c r="U75" s="31">
        <v>2</v>
      </c>
      <c r="V75" s="31"/>
      <c r="W75" s="50" t="s">
        <v>165</v>
      </c>
      <c r="X75" s="51">
        <f t="shared" si="0"/>
        <v>0</v>
      </c>
      <c r="Y75" s="52"/>
      <c r="Z75" s="52"/>
      <c r="AA75" s="52"/>
      <c r="AB75" s="52"/>
      <c r="AF75" s="54"/>
      <c r="AG75" s="54"/>
      <c r="AH75" s="54"/>
      <c r="AI75" s="54"/>
      <c r="AJ75" s="54"/>
      <c r="AK75" s="55"/>
      <c r="AL75" s="54"/>
    </row>
    <row r="76" spans="1:38" s="53" customFormat="1" ht="12.75" customHeight="1" x14ac:dyDescent="0.2">
      <c r="A76" s="31">
        <v>63</v>
      </c>
      <c r="B76" s="31">
        <v>5327</v>
      </c>
      <c r="C76" s="31" t="s">
        <v>147</v>
      </c>
      <c r="D76" s="31" t="s">
        <v>56</v>
      </c>
      <c r="E76" s="31" t="s">
        <v>148</v>
      </c>
      <c r="F76" s="57">
        <v>42110</v>
      </c>
      <c r="G76" s="31" t="s">
        <v>166</v>
      </c>
      <c r="H76" s="31" t="s">
        <v>49</v>
      </c>
      <c r="I76" s="31">
        <v>15</v>
      </c>
      <c r="J76" s="31">
        <v>0</v>
      </c>
      <c r="K76" s="31">
        <v>14</v>
      </c>
      <c r="L76" s="46">
        <v>331</v>
      </c>
      <c r="M76" s="31">
        <v>305</v>
      </c>
      <c r="N76" s="47">
        <v>0.54</v>
      </c>
      <c r="O76" s="48">
        <v>10</v>
      </c>
      <c r="P76" s="49">
        <v>1.48</v>
      </c>
      <c r="Q76" s="31"/>
      <c r="R76" s="31">
        <v>-2.21</v>
      </c>
      <c r="S76" s="31">
        <v>15.1</v>
      </c>
      <c r="T76" s="31" t="s">
        <v>10</v>
      </c>
      <c r="U76" s="31">
        <v>2</v>
      </c>
      <c r="V76" s="31"/>
      <c r="W76" s="50" t="s">
        <v>167</v>
      </c>
      <c r="X76" s="51">
        <f t="shared" si="0"/>
        <v>0</v>
      </c>
      <c r="Y76" s="52"/>
      <c r="Z76" s="52"/>
      <c r="AA76" s="52"/>
      <c r="AB76" s="52"/>
      <c r="AF76" s="54"/>
      <c r="AG76" s="54"/>
      <c r="AH76" s="54"/>
      <c r="AI76" s="54"/>
      <c r="AJ76" s="54"/>
      <c r="AK76" s="55"/>
      <c r="AL76" s="54"/>
    </row>
    <row r="77" spans="1:38" s="53" customFormat="1" ht="12.75" customHeight="1" x14ac:dyDescent="0.2">
      <c r="A77" s="31">
        <v>64</v>
      </c>
      <c r="B77" s="31">
        <v>5337</v>
      </c>
      <c r="C77" s="31" t="s">
        <v>147</v>
      </c>
      <c r="D77" s="31" t="s">
        <v>56</v>
      </c>
      <c r="E77" s="31" t="s">
        <v>148</v>
      </c>
      <c r="F77" s="57">
        <v>42114</v>
      </c>
      <c r="G77" s="31" t="s">
        <v>169</v>
      </c>
      <c r="H77" s="31" t="s">
        <v>18</v>
      </c>
      <c r="I77" s="31">
        <v>76</v>
      </c>
      <c r="J77" s="31">
        <v>0.5</v>
      </c>
      <c r="K77" s="31">
        <v>128</v>
      </c>
      <c r="L77" s="46">
        <v>390</v>
      </c>
      <c r="M77" s="31">
        <v>229.2</v>
      </c>
      <c r="N77" s="47">
        <v>0.8</v>
      </c>
      <c r="O77" s="48">
        <v>20.13</v>
      </c>
      <c r="P77" s="49">
        <v>1.73</v>
      </c>
      <c r="Q77" s="31"/>
      <c r="R77" s="31">
        <v>-0.23200000000000001</v>
      </c>
      <c r="S77" s="31">
        <v>26.3</v>
      </c>
      <c r="T77" s="31" t="s">
        <v>10</v>
      </c>
      <c r="U77" s="31">
        <v>2</v>
      </c>
      <c r="V77" s="31"/>
      <c r="W77" s="50" t="s">
        <v>168</v>
      </c>
      <c r="X77" s="51">
        <f t="shared" si="0"/>
        <v>0</v>
      </c>
      <c r="Y77" s="52"/>
      <c r="Z77" s="52"/>
      <c r="AA77" s="52"/>
      <c r="AB77" s="52"/>
      <c r="AF77" s="54"/>
      <c r="AG77" s="54"/>
      <c r="AH77" s="54"/>
      <c r="AI77" s="54"/>
      <c r="AJ77" s="54"/>
      <c r="AK77" s="55"/>
      <c r="AL77" s="54"/>
    </row>
    <row r="78" spans="1:38" s="53" customFormat="1" ht="12.75" customHeight="1" x14ac:dyDescent="0.2">
      <c r="A78" s="31">
        <v>65</v>
      </c>
      <c r="B78" s="31">
        <v>5307</v>
      </c>
      <c r="C78" s="31" t="s">
        <v>170</v>
      </c>
      <c r="D78" s="31"/>
      <c r="E78" s="31" t="s">
        <v>148</v>
      </c>
      <c r="F78" s="57">
        <v>42135</v>
      </c>
      <c r="G78" s="31" t="s">
        <v>188</v>
      </c>
      <c r="H78" s="31" t="s">
        <v>7</v>
      </c>
      <c r="I78" s="31">
        <v>49</v>
      </c>
      <c r="J78" s="31">
        <v>52</v>
      </c>
      <c r="K78" s="31">
        <v>107</v>
      </c>
      <c r="L78" s="46">
        <v>350.5</v>
      </c>
      <c r="M78" s="31">
        <v>57.8</v>
      </c>
      <c r="N78" s="47">
        <v>0.31</v>
      </c>
      <c r="O78" s="48">
        <v>6.6</v>
      </c>
      <c r="P78" s="49">
        <v>3.1</v>
      </c>
      <c r="Q78" s="31"/>
      <c r="R78" s="31" t="s">
        <v>171</v>
      </c>
      <c r="S78" s="31">
        <v>19.5</v>
      </c>
      <c r="T78" s="31" t="s">
        <v>10</v>
      </c>
      <c r="U78" s="31">
        <v>3</v>
      </c>
      <c r="V78" s="31"/>
      <c r="W78" s="50" t="s">
        <v>172</v>
      </c>
      <c r="X78" s="51">
        <f t="shared" ref="X78:X139" si="1">IFERROR(ROUND(($Z78-$AD78)*10/($AN78-$AM78),3),0)</f>
        <v>0</v>
      </c>
      <c r="Y78" s="52"/>
      <c r="Z78" s="52"/>
      <c r="AA78" s="52"/>
      <c r="AB78" s="52"/>
      <c r="AF78" s="54"/>
      <c r="AG78" s="54"/>
      <c r="AH78" s="54"/>
      <c r="AI78" s="54"/>
      <c r="AJ78" s="54"/>
      <c r="AK78" s="55"/>
      <c r="AL78" s="54"/>
    </row>
    <row r="79" spans="1:38" s="53" customFormat="1" ht="12.75" customHeight="1" x14ac:dyDescent="0.2">
      <c r="A79" s="31">
        <v>66</v>
      </c>
      <c r="B79" s="31">
        <v>5334</v>
      </c>
      <c r="C79" s="31" t="s">
        <v>147</v>
      </c>
      <c r="D79" s="31" t="s">
        <v>56</v>
      </c>
      <c r="E79" s="31" t="s">
        <v>148</v>
      </c>
      <c r="F79" s="57">
        <v>42087</v>
      </c>
      <c r="G79" s="31" t="s">
        <v>160</v>
      </c>
      <c r="H79" s="31" t="s">
        <v>7</v>
      </c>
      <c r="I79" s="31">
        <v>106</v>
      </c>
      <c r="J79" s="31">
        <v>88</v>
      </c>
      <c r="K79" s="31">
        <v>33</v>
      </c>
      <c r="L79" s="46">
        <v>342</v>
      </c>
      <c r="M79" s="31">
        <v>178</v>
      </c>
      <c r="N79" s="47">
        <v>0.19</v>
      </c>
      <c r="O79" s="48">
        <v>1.53</v>
      </c>
      <c r="P79" s="49">
        <v>0.28000000000000003</v>
      </c>
      <c r="Q79" s="31"/>
      <c r="R79" s="31" t="s">
        <v>161</v>
      </c>
      <c r="S79" s="31">
        <v>21.2</v>
      </c>
      <c r="T79" s="31" t="s">
        <v>10</v>
      </c>
      <c r="U79" s="31">
        <v>2</v>
      </c>
      <c r="V79" s="31"/>
      <c r="W79" s="50" t="s">
        <v>173</v>
      </c>
      <c r="X79" s="51">
        <f t="shared" si="1"/>
        <v>0</v>
      </c>
      <c r="Y79" s="52"/>
      <c r="Z79" s="52"/>
      <c r="AA79" s="52"/>
      <c r="AB79" s="52"/>
      <c r="AF79" s="54"/>
      <c r="AG79" s="54"/>
      <c r="AH79" s="54"/>
      <c r="AI79" s="54"/>
      <c r="AJ79" s="54"/>
      <c r="AK79" s="55"/>
      <c r="AL79" s="54"/>
    </row>
    <row r="80" spans="1:38" s="53" customFormat="1" ht="12.75" customHeight="1" x14ac:dyDescent="0.2">
      <c r="A80" s="31">
        <v>67</v>
      </c>
      <c r="B80" s="31" t="s">
        <v>174</v>
      </c>
      <c r="C80" s="31" t="s">
        <v>147</v>
      </c>
      <c r="D80" s="31" t="s">
        <v>56</v>
      </c>
      <c r="E80" s="31" t="s">
        <v>148</v>
      </c>
      <c r="F80" s="57">
        <v>42134</v>
      </c>
      <c r="G80" s="31" t="s">
        <v>166</v>
      </c>
      <c r="H80" s="31" t="s">
        <v>7</v>
      </c>
      <c r="I80" s="31">
        <v>200</v>
      </c>
      <c r="J80" s="31">
        <v>98</v>
      </c>
      <c r="K80" s="31">
        <v>120</v>
      </c>
      <c r="L80" s="46">
        <v>331</v>
      </c>
      <c r="M80" s="31">
        <v>307</v>
      </c>
      <c r="N80" s="47">
        <v>4.88</v>
      </c>
      <c r="O80" s="48">
        <v>30.2</v>
      </c>
      <c r="P80" s="49">
        <v>9.1999999999999993</v>
      </c>
      <c r="Q80" s="31"/>
      <c r="R80" s="31" t="s">
        <v>175</v>
      </c>
      <c r="S80" s="31">
        <v>15.1</v>
      </c>
      <c r="T80" s="31" t="s">
        <v>10</v>
      </c>
      <c r="U80" s="31">
        <v>2</v>
      </c>
      <c r="V80" s="31"/>
      <c r="W80" s="50" t="s">
        <v>176</v>
      </c>
      <c r="X80" s="51">
        <f t="shared" si="1"/>
        <v>0</v>
      </c>
      <c r="Y80" s="52"/>
      <c r="Z80" s="52"/>
      <c r="AA80" s="52"/>
      <c r="AB80" s="52"/>
      <c r="AF80" s="54"/>
      <c r="AG80" s="54"/>
      <c r="AH80" s="54"/>
      <c r="AI80" s="54"/>
      <c r="AJ80" s="54"/>
      <c r="AK80" s="55"/>
      <c r="AL80" s="54"/>
    </row>
    <row r="81" spans="1:38" s="53" customFormat="1" ht="12.75" customHeight="1" x14ac:dyDescent="0.2">
      <c r="A81" s="31">
        <v>68</v>
      </c>
      <c r="B81" s="31" t="s">
        <v>140</v>
      </c>
      <c r="C81" s="31" t="s">
        <v>147</v>
      </c>
      <c r="D81" s="31"/>
      <c r="E81" s="31" t="s">
        <v>148</v>
      </c>
      <c r="F81" s="57">
        <v>42114</v>
      </c>
      <c r="G81" s="31" t="s">
        <v>177</v>
      </c>
      <c r="H81" s="31" t="s">
        <v>7</v>
      </c>
      <c r="I81" s="31">
        <v>738</v>
      </c>
      <c r="J81" s="31">
        <v>51</v>
      </c>
      <c r="K81" s="31">
        <v>50</v>
      </c>
      <c r="L81" s="46">
        <v>301</v>
      </c>
      <c r="M81" s="31">
        <v>200</v>
      </c>
      <c r="N81" s="47">
        <v>0.5</v>
      </c>
      <c r="O81" s="48">
        <v>4.5999999999999996</v>
      </c>
      <c r="P81" s="49">
        <v>0.38</v>
      </c>
      <c r="Q81" s="31"/>
      <c r="R81" s="31" t="s">
        <v>178</v>
      </c>
      <c r="S81" s="31">
        <v>35.799999999999997</v>
      </c>
      <c r="T81" s="31" t="s">
        <v>10</v>
      </c>
      <c r="U81" s="31">
        <v>2</v>
      </c>
      <c r="V81" s="31"/>
      <c r="W81" s="50" t="s">
        <v>179</v>
      </c>
      <c r="X81" s="51">
        <f t="shared" si="1"/>
        <v>0</v>
      </c>
      <c r="Y81" s="52"/>
      <c r="Z81" s="52"/>
      <c r="AA81" s="52"/>
      <c r="AB81" s="52"/>
      <c r="AF81" s="54"/>
      <c r="AG81" s="54"/>
      <c r="AH81" s="54"/>
      <c r="AI81" s="54"/>
      <c r="AJ81" s="54"/>
      <c r="AK81" s="55"/>
      <c r="AL81" s="54"/>
    </row>
    <row r="82" spans="1:38" s="53" customFormat="1" ht="12.75" customHeight="1" x14ac:dyDescent="0.2">
      <c r="A82" s="31">
        <v>69</v>
      </c>
      <c r="B82" s="31">
        <v>230</v>
      </c>
      <c r="C82" s="31" t="s">
        <v>147</v>
      </c>
      <c r="D82" s="31"/>
      <c r="E82" s="31" t="s">
        <v>148</v>
      </c>
      <c r="F82" s="57">
        <v>42143</v>
      </c>
      <c r="G82" s="31" t="s">
        <v>180</v>
      </c>
      <c r="H82" s="31" t="s">
        <v>7</v>
      </c>
      <c r="I82" s="31">
        <v>176</v>
      </c>
      <c r="J82" s="31">
        <v>86</v>
      </c>
      <c r="K82" s="31">
        <v>76</v>
      </c>
      <c r="L82" s="46">
        <v>315</v>
      </c>
      <c r="M82" s="31">
        <v>177.8</v>
      </c>
      <c r="N82" s="47">
        <v>0.7</v>
      </c>
      <c r="O82" s="48">
        <v>10.3</v>
      </c>
      <c r="P82" s="49">
        <v>0.63</v>
      </c>
      <c r="Q82" s="31"/>
      <c r="R82" s="31" t="s">
        <v>181</v>
      </c>
      <c r="S82" s="31">
        <v>65.5</v>
      </c>
      <c r="T82" s="31" t="s">
        <v>10</v>
      </c>
      <c r="U82" s="31">
        <v>2</v>
      </c>
      <c r="V82" s="31"/>
      <c r="W82" s="50" t="s">
        <v>182</v>
      </c>
      <c r="X82" s="51">
        <f t="shared" si="1"/>
        <v>0</v>
      </c>
      <c r="Y82" s="52"/>
      <c r="Z82" s="52"/>
      <c r="AA82" s="52"/>
      <c r="AB82" s="52"/>
      <c r="AF82" s="54"/>
      <c r="AG82" s="54"/>
      <c r="AH82" s="54"/>
      <c r="AI82" s="54"/>
      <c r="AJ82" s="54"/>
      <c r="AK82" s="55"/>
      <c r="AL82" s="54"/>
    </row>
    <row r="83" spans="1:38" s="53" customFormat="1" ht="12.75" customHeight="1" x14ac:dyDescent="0.2">
      <c r="A83" s="31">
        <v>70</v>
      </c>
      <c r="B83" s="31" t="s">
        <v>174</v>
      </c>
      <c r="C83" s="31" t="s">
        <v>147</v>
      </c>
      <c r="D83" s="31" t="s">
        <v>56</v>
      </c>
      <c r="E83" s="31" t="s">
        <v>148</v>
      </c>
      <c r="F83" s="57">
        <v>42165</v>
      </c>
      <c r="G83" s="31" t="s">
        <v>183</v>
      </c>
      <c r="H83" s="31" t="s">
        <v>184</v>
      </c>
      <c r="I83" s="31">
        <v>78</v>
      </c>
      <c r="J83" s="31">
        <v>31</v>
      </c>
      <c r="K83" s="31">
        <v>36</v>
      </c>
      <c r="L83" s="46">
        <v>330</v>
      </c>
      <c r="M83" s="31">
        <v>256</v>
      </c>
      <c r="N83" s="47">
        <v>1.28</v>
      </c>
      <c r="O83" s="48">
        <v>23.1</v>
      </c>
      <c r="P83" s="49">
        <v>6.22</v>
      </c>
      <c r="Q83" s="31"/>
      <c r="R83" s="31" t="s">
        <v>185</v>
      </c>
      <c r="S83" s="31">
        <v>9.7100000000000009</v>
      </c>
      <c r="T83" s="31" t="s">
        <v>10</v>
      </c>
      <c r="U83" s="31">
        <v>2</v>
      </c>
      <c r="V83" s="31"/>
      <c r="W83" s="50" t="s">
        <v>186</v>
      </c>
      <c r="X83" s="51">
        <f t="shared" si="1"/>
        <v>0</v>
      </c>
      <c r="Y83" s="52"/>
      <c r="Z83" s="52"/>
      <c r="AA83" s="52"/>
      <c r="AB83" s="52"/>
      <c r="AF83" s="54"/>
      <c r="AG83" s="54"/>
      <c r="AH83" s="54"/>
      <c r="AI83" s="54"/>
      <c r="AJ83" s="54"/>
      <c r="AK83" s="55"/>
      <c r="AL83" s="54"/>
    </row>
    <row r="84" spans="1:38" s="53" customFormat="1" ht="12.75" customHeight="1" x14ac:dyDescent="0.2">
      <c r="A84" s="31">
        <v>71</v>
      </c>
      <c r="B84" s="31">
        <v>5307</v>
      </c>
      <c r="C84" s="31" t="s">
        <v>170</v>
      </c>
      <c r="D84" s="31" t="s">
        <v>187</v>
      </c>
      <c r="E84" s="31" t="s">
        <v>148</v>
      </c>
      <c r="F84" s="57">
        <v>42161</v>
      </c>
      <c r="G84" s="31" t="s">
        <v>188</v>
      </c>
      <c r="H84" s="31" t="s">
        <v>7</v>
      </c>
      <c r="I84" s="31">
        <v>960</v>
      </c>
      <c r="J84" s="31">
        <v>52</v>
      </c>
      <c r="K84" s="31">
        <v>135</v>
      </c>
      <c r="L84" s="46">
        <v>356</v>
      </c>
      <c r="M84" s="31">
        <v>244.2</v>
      </c>
      <c r="N84" s="47">
        <v>1.2</v>
      </c>
      <c r="O84" s="48">
        <v>31.5</v>
      </c>
      <c r="P84" s="49">
        <v>9.4</v>
      </c>
      <c r="Q84" s="31"/>
      <c r="R84" s="31" t="s">
        <v>189</v>
      </c>
      <c r="S84" s="31">
        <v>19.5</v>
      </c>
      <c r="T84" s="31" t="s">
        <v>10</v>
      </c>
      <c r="U84" s="31">
        <v>2</v>
      </c>
      <c r="V84" s="31"/>
      <c r="W84" s="50" t="s">
        <v>190</v>
      </c>
      <c r="X84" s="51">
        <f t="shared" si="1"/>
        <v>0</v>
      </c>
      <c r="Y84" s="52"/>
      <c r="Z84" s="52"/>
      <c r="AA84" s="52"/>
      <c r="AB84" s="52"/>
      <c r="AF84" s="54"/>
      <c r="AG84" s="54"/>
      <c r="AH84" s="54"/>
      <c r="AI84" s="54"/>
      <c r="AJ84" s="54"/>
      <c r="AK84" s="55"/>
      <c r="AL84" s="54"/>
    </row>
    <row r="85" spans="1:38" s="53" customFormat="1" ht="12.75" customHeight="1" x14ac:dyDescent="0.2">
      <c r="A85" s="31">
        <v>72</v>
      </c>
      <c r="B85" s="31">
        <v>5310</v>
      </c>
      <c r="C85" s="31" t="s">
        <v>147</v>
      </c>
      <c r="D85" s="31" t="s">
        <v>56</v>
      </c>
      <c r="E85" s="31" t="s">
        <v>148</v>
      </c>
      <c r="F85" s="57">
        <v>42199</v>
      </c>
      <c r="G85" s="31" t="s">
        <v>191</v>
      </c>
      <c r="H85" s="31" t="s">
        <v>7</v>
      </c>
      <c r="I85" s="31">
        <v>160</v>
      </c>
      <c r="J85" s="31">
        <v>76</v>
      </c>
      <c r="K85" s="31">
        <v>24</v>
      </c>
      <c r="L85" s="46">
        <v>349.6</v>
      </c>
      <c r="M85" s="31">
        <v>183.9</v>
      </c>
      <c r="N85" s="47">
        <v>0.14000000000000001</v>
      </c>
      <c r="O85" s="48">
        <v>1.9</v>
      </c>
      <c r="P85" s="49">
        <v>0.3</v>
      </c>
      <c r="Q85" s="31"/>
      <c r="R85" s="31" t="s">
        <v>192</v>
      </c>
      <c r="S85" s="31">
        <v>46.6</v>
      </c>
      <c r="T85" s="31" t="s">
        <v>10</v>
      </c>
      <c r="U85" s="31">
        <v>2</v>
      </c>
      <c r="V85" s="31"/>
      <c r="W85" s="50" t="s">
        <v>193</v>
      </c>
      <c r="X85" s="51">
        <f t="shared" si="1"/>
        <v>0</v>
      </c>
      <c r="Y85" s="52"/>
      <c r="Z85" s="52"/>
      <c r="AA85" s="52"/>
      <c r="AB85" s="52"/>
      <c r="AF85" s="54"/>
      <c r="AG85" s="54"/>
      <c r="AH85" s="54"/>
      <c r="AI85" s="54"/>
      <c r="AJ85" s="54"/>
      <c r="AK85" s="55"/>
      <c r="AL85" s="54"/>
    </row>
    <row r="86" spans="1:38" s="53" customFormat="1" ht="12.75" customHeight="1" x14ac:dyDescent="0.2">
      <c r="A86" s="31">
        <v>73</v>
      </c>
      <c r="B86" s="31">
        <v>5310</v>
      </c>
      <c r="C86" s="31" t="s">
        <v>147</v>
      </c>
      <c r="D86" s="31" t="s">
        <v>56</v>
      </c>
      <c r="E86" s="31" t="s">
        <v>148</v>
      </c>
      <c r="F86" s="57">
        <v>42209</v>
      </c>
      <c r="G86" s="31" t="s">
        <v>194</v>
      </c>
      <c r="H86" s="31" t="s">
        <v>42</v>
      </c>
      <c r="I86" s="31">
        <v>81</v>
      </c>
      <c r="J86" s="31">
        <v>80</v>
      </c>
      <c r="K86" s="31">
        <v>23</v>
      </c>
      <c r="L86" s="46">
        <v>348</v>
      </c>
      <c r="M86" s="31">
        <v>142</v>
      </c>
      <c r="N86" s="47">
        <v>0.11</v>
      </c>
      <c r="O86" s="48">
        <v>1.6</v>
      </c>
      <c r="P86" s="49">
        <v>0.13</v>
      </c>
      <c r="Q86" s="31"/>
      <c r="R86" s="31" t="s">
        <v>195</v>
      </c>
      <c r="S86" s="31">
        <v>46.6</v>
      </c>
      <c r="T86" s="31" t="s">
        <v>10</v>
      </c>
      <c r="U86" s="31">
        <v>2</v>
      </c>
      <c r="V86" s="31"/>
      <c r="W86" s="50" t="s">
        <v>196</v>
      </c>
      <c r="X86" s="51">
        <f t="shared" si="1"/>
        <v>0</v>
      </c>
      <c r="Y86" s="52"/>
      <c r="Z86" s="52"/>
      <c r="AA86" s="52"/>
      <c r="AB86" s="52"/>
      <c r="AF86" s="54"/>
      <c r="AG86" s="54"/>
      <c r="AH86" s="54"/>
      <c r="AI86" s="54"/>
      <c r="AJ86" s="54"/>
      <c r="AK86" s="55"/>
      <c r="AL86" s="54"/>
    </row>
    <row r="87" spans="1:38" s="53" customFormat="1" ht="12.75" customHeight="1" x14ac:dyDescent="0.2">
      <c r="A87" s="31">
        <v>74</v>
      </c>
      <c r="B87" s="31">
        <v>5352</v>
      </c>
      <c r="C87" s="31" t="s">
        <v>170</v>
      </c>
      <c r="D87" s="31" t="s">
        <v>187</v>
      </c>
      <c r="E87" s="31" t="s">
        <v>148</v>
      </c>
      <c r="F87" s="57">
        <v>42205</v>
      </c>
      <c r="G87" s="31" t="s">
        <v>197</v>
      </c>
      <c r="H87" s="31" t="s">
        <v>7</v>
      </c>
      <c r="I87" s="31">
        <v>395</v>
      </c>
      <c r="J87" s="31">
        <v>63</v>
      </c>
      <c r="K87" s="31">
        <v>60</v>
      </c>
      <c r="L87" s="46">
        <v>377</v>
      </c>
      <c r="M87" s="31">
        <v>51.7</v>
      </c>
      <c r="N87" s="47">
        <v>0.184</v>
      </c>
      <c r="O87" s="48">
        <v>1.4</v>
      </c>
      <c r="P87" s="49">
        <v>0.4</v>
      </c>
      <c r="Q87" s="31"/>
      <c r="R87" s="31" t="s">
        <v>198</v>
      </c>
      <c r="S87" s="31">
        <v>21.8</v>
      </c>
      <c r="T87" s="31" t="s">
        <v>10</v>
      </c>
      <c r="U87" s="31">
        <v>2</v>
      </c>
      <c r="V87" s="31"/>
      <c r="W87" s="50" t="s">
        <v>199</v>
      </c>
      <c r="X87" s="51">
        <f t="shared" si="1"/>
        <v>0</v>
      </c>
      <c r="Y87" s="52"/>
      <c r="Z87" s="52"/>
      <c r="AA87" s="52"/>
      <c r="AB87" s="52"/>
      <c r="AF87" s="54"/>
      <c r="AG87" s="54"/>
      <c r="AH87" s="54"/>
      <c r="AI87" s="54"/>
      <c r="AJ87" s="54"/>
      <c r="AK87" s="55"/>
      <c r="AL87" s="54"/>
    </row>
    <row r="88" spans="1:38" s="53" customFormat="1" ht="12.75" customHeight="1" x14ac:dyDescent="0.2">
      <c r="A88" s="31">
        <v>75</v>
      </c>
      <c r="B88" s="31">
        <v>230</v>
      </c>
      <c r="C88" s="31" t="s">
        <v>147</v>
      </c>
      <c r="D88" s="31" t="s">
        <v>200</v>
      </c>
      <c r="E88" s="31" t="s">
        <v>148</v>
      </c>
      <c r="F88" s="57">
        <v>42220</v>
      </c>
      <c r="G88" s="31" t="s">
        <v>201</v>
      </c>
      <c r="H88" s="31" t="s">
        <v>7</v>
      </c>
      <c r="I88" s="31">
        <v>180</v>
      </c>
      <c r="J88" s="31">
        <v>85</v>
      </c>
      <c r="K88" s="31">
        <v>75</v>
      </c>
      <c r="L88" s="46">
        <v>322.39999999999998</v>
      </c>
      <c r="M88" s="31">
        <v>218.4</v>
      </c>
      <c r="N88" s="47">
        <v>0.72</v>
      </c>
      <c r="O88" s="48">
        <v>10.35</v>
      </c>
      <c r="P88" s="49">
        <v>0.63</v>
      </c>
      <c r="Q88" s="31"/>
      <c r="R88" s="31" t="s">
        <v>202</v>
      </c>
      <c r="S88" s="31">
        <v>65.5</v>
      </c>
      <c r="T88" s="31" t="s">
        <v>10</v>
      </c>
      <c r="U88" s="31">
        <v>2</v>
      </c>
      <c r="V88" s="31"/>
      <c r="W88" s="50" t="s">
        <v>203</v>
      </c>
      <c r="X88" s="51">
        <f t="shared" si="1"/>
        <v>0</v>
      </c>
      <c r="Y88" s="52"/>
      <c r="Z88" s="52"/>
      <c r="AA88" s="52"/>
      <c r="AB88" s="52"/>
      <c r="AF88" s="54"/>
      <c r="AG88" s="54"/>
      <c r="AH88" s="54"/>
      <c r="AI88" s="54"/>
      <c r="AJ88" s="54"/>
      <c r="AK88" s="55"/>
      <c r="AL88" s="54"/>
    </row>
    <row r="89" spans="1:38" s="53" customFormat="1" ht="12.75" customHeight="1" x14ac:dyDescent="0.2">
      <c r="A89" s="31">
        <v>76</v>
      </c>
      <c r="B89" s="31">
        <v>5313</v>
      </c>
      <c r="C89" s="31" t="s">
        <v>147</v>
      </c>
      <c r="D89" s="31" t="s">
        <v>56</v>
      </c>
      <c r="E89" s="31" t="s">
        <v>148</v>
      </c>
      <c r="F89" s="57">
        <v>42227</v>
      </c>
      <c r="G89" s="31" t="s">
        <v>204</v>
      </c>
      <c r="H89" s="31" t="s">
        <v>7</v>
      </c>
      <c r="I89" s="31">
        <v>114</v>
      </c>
      <c r="J89" s="31">
        <v>92</v>
      </c>
      <c r="K89" s="31">
        <v>87</v>
      </c>
      <c r="L89" s="46">
        <v>317.5</v>
      </c>
      <c r="M89" s="31">
        <v>230.5</v>
      </c>
      <c r="N89" s="47">
        <v>1</v>
      </c>
      <c r="O89" s="48">
        <v>5.75</v>
      </c>
      <c r="P89" s="49">
        <v>0.57999999999999996</v>
      </c>
      <c r="Q89" s="31"/>
      <c r="R89" s="31" t="s">
        <v>205</v>
      </c>
      <c r="S89" s="31">
        <v>45.6</v>
      </c>
      <c r="T89" s="31" t="s">
        <v>10</v>
      </c>
      <c r="U89" s="31">
        <v>2</v>
      </c>
      <c r="V89" s="31"/>
      <c r="W89" s="50" t="s">
        <v>206</v>
      </c>
      <c r="X89" s="51">
        <f t="shared" si="1"/>
        <v>0</v>
      </c>
      <c r="Y89" s="52"/>
      <c r="Z89" s="52"/>
      <c r="AA89" s="52"/>
      <c r="AB89" s="52"/>
      <c r="AF89" s="54"/>
      <c r="AG89" s="54"/>
      <c r="AH89" s="54"/>
      <c r="AI89" s="54"/>
      <c r="AJ89" s="54"/>
      <c r="AK89" s="55"/>
      <c r="AL89" s="54"/>
    </row>
    <row r="90" spans="1:38" s="53" customFormat="1" ht="12.75" customHeight="1" x14ac:dyDescent="0.2">
      <c r="A90" s="31">
        <v>77</v>
      </c>
      <c r="B90" s="31">
        <v>5310</v>
      </c>
      <c r="C90" s="31" t="s">
        <v>147</v>
      </c>
      <c r="D90" s="31" t="s">
        <v>56</v>
      </c>
      <c r="E90" s="31" t="s">
        <v>148</v>
      </c>
      <c r="F90" s="57">
        <v>42231</v>
      </c>
      <c r="G90" s="31" t="s">
        <v>194</v>
      </c>
      <c r="H90" s="31" t="s">
        <v>7</v>
      </c>
      <c r="I90" s="31">
        <v>75</v>
      </c>
      <c r="J90" s="31">
        <v>88.5</v>
      </c>
      <c r="K90" s="31">
        <v>54</v>
      </c>
      <c r="L90" s="46">
        <v>348</v>
      </c>
      <c r="M90" s="31">
        <v>103</v>
      </c>
      <c r="N90" s="47">
        <v>0.22</v>
      </c>
      <c r="O90" s="48">
        <v>1.38</v>
      </c>
      <c r="P90" s="49">
        <v>0.122</v>
      </c>
      <c r="Q90" s="31"/>
      <c r="R90" s="31" t="s">
        <v>207</v>
      </c>
      <c r="S90" s="31">
        <v>46.6</v>
      </c>
      <c r="T90" s="31" t="s">
        <v>10</v>
      </c>
      <c r="U90" s="31">
        <v>2</v>
      </c>
      <c r="V90" s="31"/>
      <c r="W90" s="50" t="s">
        <v>208</v>
      </c>
      <c r="X90" s="51">
        <f t="shared" si="1"/>
        <v>0</v>
      </c>
      <c r="Y90" s="52"/>
      <c r="Z90" s="52"/>
      <c r="AA90" s="52"/>
      <c r="AB90" s="52"/>
      <c r="AF90" s="54"/>
      <c r="AG90" s="54"/>
      <c r="AH90" s="54"/>
      <c r="AI90" s="54"/>
      <c r="AJ90" s="54"/>
      <c r="AK90" s="55"/>
      <c r="AL90" s="54"/>
    </row>
    <row r="91" spans="1:38" s="53" customFormat="1" ht="12.75" customHeight="1" x14ac:dyDescent="0.2">
      <c r="A91" s="31">
        <v>78</v>
      </c>
      <c r="B91" s="31" t="s">
        <v>209</v>
      </c>
      <c r="C91" s="31" t="s">
        <v>147</v>
      </c>
      <c r="D91" s="31" t="s">
        <v>210</v>
      </c>
      <c r="E91" s="31" t="s">
        <v>148</v>
      </c>
      <c r="F91" s="57">
        <v>42236</v>
      </c>
      <c r="G91" s="31" t="s">
        <v>211</v>
      </c>
      <c r="H91" s="31" t="s">
        <v>49</v>
      </c>
      <c r="I91" s="31">
        <v>60</v>
      </c>
      <c r="J91" s="31">
        <v>1</v>
      </c>
      <c r="K91" s="31">
        <v>26</v>
      </c>
      <c r="L91" s="46">
        <v>324</v>
      </c>
      <c r="M91" s="31">
        <v>112</v>
      </c>
      <c r="N91" s="47">
        <v>0.12</v>
      </c>
      <c r="O91" s="48">
        <v>8.15</v>
      </c>
      <c r="P91" s="49">
        <v>0.7</v>
      </c>
      <c r="Q91" s="31"/>
      <c r="R91" s="31" t="s">
        <v>212</v>
      </c>
      <c r="S91" s="31">
        <v>25.6</v>
      </c>
      <c r="T91" s="31" t="s">
        <v>10</v>
      </c>
      <c r="U91" s="31">
        <v>2</v>
      </c>
      <c r="V91" s="31"/>
      <c r="W91" s="50" t="s">
        <v>213</v>
      </c>
      <c r="X91" s="51">
        <f t="shared" si="1"/>
        <v>0</v>
      </c>
      <c r="Y91" s="52"/>
      <c r="Z91" s="52"/>
      <c r="AA91" s="52"/>
      <c r="AB91" s="52"/>
      <c r="AF91" s="54"/>
      <c r="AG91" s="54"/>
      <c r="AH91" s="54"/>
      <c r="AI91" s="54"/>
      <c r="AJ91" s="54"/>
      <c r="AK91" s="55"/>
      <c r="AL91" s="54"/>
    </row>
    <row r="92" spans="1:38" s="53" customFormat="1" ht="12.75" customHeight="1" x14ac:dyDescent="0.2">
      <c r="A92" s="31">
        <v>79</v>
      </c>
      <c r="B92" s="31" t="s">
        <v>91</v>
      </c>
      <c r="C92" s="31" t="s">
        <v>147</v>
      </c>
      <c r="D92" s="31" t="s">
        <v>214</v>
      </c>
      <c r="E92" s="31" t="s">
        <v>148</v>
      </c>
      <c r="F92" s="57">
        <v>42251</v>
      </c>
      <c r="G92" s="31" t="s">
        <v>215</v>
      </c>
      <c r="H92" s="31" t="s">
        <v>7</v>
      </c>
      <c r="I92" s="31">
        <v>96</v>
      </c>
      <c r="J92" s="31">
        <v>93</v>
      </c>
      <c r="K92" s="31">
        <v>70</v>
      </c>
      <c r="L92" s="46">
        <v>322.60000000000002</v>
      </c>
      <c r="M92" s="31">
        <v>215</v>
      </c>
      <c r="N92" s="47">
        <v>0.6</v>
      </c>
      <c r="O92" s="48">
        <v>4.0999999999999996</v>
      </c>
      <c r="P92" s="49">
        <v>1.25</v>
      </c>
      <c r="Q92" s="31"/>
      <c r="R92" s="31" t="s">
        <v>216</v>
      </c>
      <c r="S92" s="31">
        <v>13.9</v>
      </c>
      <c r="T92" s="31" t="s">
        <v>10</v>
      </c>
      <c r="U92" s="31">
        <v>1</v>
      </c>
      <c r="V92" s="31"/>
      <c r="W92" s="50" t="s">
        <v>217</v>
      </c>
      <c r="X92" s="51">
        <f t="shared" si="1"/>
        <v>0</v>
      </c>
      <c r="Y92" s="52"/>
      <c r="Z92" s="52"/>
      <c r="AA92" s="52"/>
      <c r="AB92" s="52"/>
      <c r="AF92" s="54"/>
      <c r="AG92" s="54"/>
      <c r="AH92" s="54"/>
      <c r="AI92" s="54"/>
      <c r="AJ92" s="54"/>
      <c r="AK92" s="55"/>
      <c r="AL92" s="54"/>
    </row>
    <row r="93" spans="1:38" s="53" customFormat="1" ht="12.75" customHeight="1" x14ac:dyDescent="0.2">
      <c r="A93" s="31">
        <v>80</v>
      </c>
      <c r="B93" s="31">
        <v>5314</v>
      </c>
      <c r="C93" s="31" t="s">
        <v>147</v>
      </c>
      <c r="D93" s="31" t="s">
        <v>218</v>
      </c>
      <c r="E93" s="31" t="s">
        <v>148</v>
      </c>
      <c r="F93" s="57">
        <v>42247</v>
      </c>
      <c r="G93" s="31" t="s">
        <v>64</v>
      </c>
      <c r="H93" s="31" t="s">
        <v>7</v>
      </c>
      <c r="I93" s="31">
        <v>69</v>
      </c>
      <c r="J93" s="31">
        <v>93</v>
      </c>
      <c r="K93" s="31">
        <v>462</v>
      </c>
      <c r="L93" s="46">
        <v>349.9</v>
      </c>
      <c r="M93" s="31">
        <v>330</v>
      </c>
      <c r="N93" s="47">
        <v>13.92</v>
      </c>
      <c r="O93" s="48">
        <v>279.16000000000003</v>
      </c>
      <c r="P93" s="49">
        <v>35</v>
      </c>
      <c r="Q93" s="31"/>
      <c r="R93" s="31" t="s">
        <v>185</v>
      </c>
      <c r="S93" s="31">
        <v>36.69</v>
      </c>
      <c r="T93" s="31" t="s">
        <v>10</v>
      </c>
      <c r="U93" s="31">
        <v>2</v>
      </c>
      <c r="V93" s="31"/>
      <c r="W93" s="50" t="s">
        <v>219</v>
      </c>
      <c r="X93" s="51">
        <f t="shared" si="1"/>
        <v>0</v>
      </c>
      <c r="Y93" s="52"/>
      <c r="Z93" s="52"/>
      <c r="AA93" s="52"/>
      <c r="AB93" s="52"/>
      <c r="AF93" s="54"/>
      <c r="AG93" s="54"/>
      <c r="AH93" s="54"/>
      <c r="AI93" s="54"/>
      <c r="AJ93" s="54"/>
      <c r="AK93" s="55"/>
      <c r="AL93" s="54"/>
    </row>
    <row r="94" spans="1:38" s="53" customFormat="1" ht="12.75" customHeight="1" x14ac:dyDescent="0.2">
      <c r="A94" s="31">
        <v>81</v>
      </c>
      <c r="B94" s="31">
        <v>5332</v>
      </c>
      <c r="C94" s="31" t="s">
        <v>147</v>
      </c>
      <c r="D94" s="31" t="s">
        <v>220</v>
      </c>
      <c r="E94" s="31" t="s">
        <v>148</v>
      </c>
      <c r="F94" s="57">
        <v>42238</v>
      </c>
      <c r="G94" s="31" t="s">
        <v>221</v>
      </c>
      <c r="H94" s="31" t="s">
        <v>7</v>
      </c>
      <c r="I94" s="31">
        <v>979</v>
      </c>
      <c r="J94" s="31">
        <v>92</v>
      </c>
      <c r="K94" s="31">
        <v>279</v>
      </c>
      <c r="L94" s="46">
        <v>350</v>
      </c>
      <c r="M94" s="31">
        <v>217.9</v>
      </c>
      <c r="N94" s="47">
        <v>2.69</v>
      </c>
      <c r="O94" s="48">
        <v>13.15</v>
      </c>
      <c r="P94" s="49">
        <v>2.54</v>
      </c>
      <c r="Q94" s="31"/>
      <c r="R94" s="31" t="s">
        <v>222</v>
      </c>
      <c r="S94" s="31">
        <v>23.8</v>
      </c>
      <c r="T94" s="31" t="s">
        <v>10</v>
      </c>
      <c r="U94" s="31">
        <v>2</v>
      </c>
      <c r="V94" s="31"/>
      <c r="W94" s="50" t="s">
        <v>223</v>
      </c>
      <c r="X94" s="51">
        <f t="shared" si="1"/>
        <v>0</v>
      </c>
      <c r="Y94" s="52"/>
      <c r="Z94" s="52"/>
      <c r="AA94" s="52"/>
      <c r="AB94" s="52"/>
      <c r="AF94" s="54"/>
      <c r="AG94" s="54"/>
      <c r="AH94" s="54"/>
      <c r="AI94" s="54"/>
      <c r="AJ94" s="54"/>
      <c r="AK94" s="55"/>
      <c r="AL94" s="54"/>
    </row>
    <row r="95" spans="1:38" s="53" customFormat="1" ht="12.75" customHeight="1" x14ac:dyDescent="0.2">
      <c r="A95" s="31">
        <v>82</v>
      </c>
      <c r="B95" s="31">
        <v>5314</v>
      </c>
      <c r="C95" s="31" t="s">
        <v>147</v>
      </c>
      <c r="D95" s="31" t="s">
        <v>218</v>
      </c>
      <c r="E95" s="31" t="s">
        <v>148</v>
      </c>
      <c r="F95" s="57">
        <v>42247</v>
      </c>
      <c r="G95" s="31" t="s">
        <v>64</v>
      </c>
      <c r="H95" s="31" t="s">
        <v>7</v>
      </c>
      <c r="I95" s="31">
        <v>600</v>
      </c>
      <c r="J95" s="31">
        <v>89</v>
      </c>
      <c r="K95" s="31">
        <v>472</v>
      </c>
      <c r="L95" s="46">
        <v>349.9</v>
      </c>
      <c r="M95" s="31">
        <v>330</v>
      </c>
      <c r="N95" s="47">
        <v>13.92</v>
      </c>
      <c r="O95" s="48">
        <v>279.16000000000003</v>
      </c>
      <c r="P95" s="49">
        <v>35</v>
      </c>
      <c r="Q95" s="31"/>
      <c r="R95" s="31" t="s">
        <v>185</v>
      </c>
      <c r="S95" s="31">
        <v>36.69</v>
      </c>
      <c r="T95" s="31" t="s">
        <v>10</v>
      </c>
      <c r="U95" s="31">
        <v>2</v>
      </c>
      <c r="V95" s="31"/>
      <c r="W95" s="50" t="s">
        <v>224</v>
      </c>
      <c r="X95" s="51">
        <f t="shared" si="1"/>
        <v>0</v>
      </c>
      <c r="Y95" s="52"/>
      <c r="Z95" s="52"/>
      <c r="AA95" s="52"/>
      <c r="AB95" s="52"/>
      <c r="AF95" s="54"/>
      <c r="AG95" s="54"/>
      <c r="AH95" s="54"/>
      <c r="AI95" s="54"/>
      <c r="AJ95" s="54"/>
      <c r="AK95" s="55"/>
      <c r="AL95" s="54"/>
    </row>
    <row r="96" spans="1:38" s="53" customFormat="1" ht="12.75" customHeight="1" x14ac:dyDescent="0.2">
      <c r="A96" s="31">
        <v>83</v>
      </c>
      <c r="B96" s="31">
        <v>5304</v>
      </c>
      <c r="C96" s="31" t="s">
        <v>170</v>
      </c>
      <c r="D96" s="31" t="s">
        <v>225</v>
      </c>
      <c r="E96" s="31" t="s">
        <v>148</v>
      </c>
      <c r="F96" s="57">
        <v>42294</v>
      </c>
      <c r="G96" s="31" t="s">
        <v>226</v>
      </c>
      <c r="H96" s="31" t="s">
        <v>7</v>
      </c>
      <c r="I96" s="31"/>
      <c r="J96" s="31">
        <v>88</v>
      </c>
      <c r="K96" s="31">
        <v>246</v>
      </c>
      <c r="L96" s="46">
        <v>382</v>
      </c>
      <c r="M96" s="31">
        <v>307</v>
      </c>
      <c r="N96" s="47">
        <v>3.33</v>
      </c>
      <c r="O96" s="48">
        <v>119</v>
      </c>
      <c r="P96" s="49">
        <v>12.3</v>
      </c>
      <c r="Q96" s="31"/>
      <c r="R96" s="31" t="s">
        <v>227</v>
      </c>
      <c r="S96" s="31">
        <v>47</v>
      </c>
      <c r="T96" s="31" t="s">
        <v>10</v>
      </c>
      <c r="U96" s="31">
        <v>3</v>
      </c>
      <c r="V96" s="31"/>
      <c r="W96" s="50" t="s">
        <v>228</v>
      </c>
      <c r="X96" s="51">
        <f t="shared" si="1"/>
        <v>0</v>
      </c>
      <c r="Y96" s="52"/>
      <c r="Z96" s="52"/>
      <c r="AA96" s="52"/>
      <c r="AB96" s="52"/>
      <c r="AF96" s="54"/>
      <c r="AG96" s="54"/>
      <c r="AH96" s="54"/>
      <c r="AI96" s="54"/>
      <c r="AJ96" s="54"/>
      <c r="AK96" s="55"/>
      <c r="AL96" s="54"/>
    </row>
    <row r="97" spans="1:38" s="53" customFormat="1" ht="12.75" customHeight="1" x14ac:dyDescent="0.2">
      <c r="A97" s="31">
        <v>84</v>
      </c>
      <c r="B97" s="31">
        <v>5332</v>
      </c>
      <c r="C97" s="31" t="s">
        <v>147</v>
      </c>
      <c r="D97" s="31" t="s">
        <v>220</v>
      </c>
      <c r="E97" s="31" t="s">
        <v>148</v>
      </c>
      <c r="F97" s="57">
        <v>42283</v>
      </c>
      <c r="G97" s="31" t="s">
        <v>221</v>
      </c>
      <c r="H97" s="31" t="s">
        <v>7</v>
      </c>
      <c r="I97" s="31">
        <v>170</v>
      </c>
      <c r="J97" s="31">
        <v>100</v>
      </c>
      <c r="K97" s="31">
        <v>285</v>
      </c>
      <c r="L97" s="46">
        <v>350</v>
      </c>
      <c r="M97" s="31">
        <v>236</v>
      </c>
      <c r="N97" s="47">
        <v>2.5</v>
      </c>
      <c r="O97" s="48">
        <v>13.14</v>
      </c>
      <c r="P97" s="49">
        <v>2.54</v>
      </c>
      <c r="Q97" s="31"/>
      <c r="R97" s="31" t="s">
        <v>222</v>
      </c>
      <c r="S97" s="31">
        <v>23.8</v>
      </c>
      <c r="T97" s="31" t="s">
        <v>10</v>
      </c>
      <c r="U97" s="31">
        <v>2</v>
      </c>
      <c r="V97" s="31"/>
      <c r="W97" s="50" t="s">
        <v>229</v>
      </c>
      <c r="X97" s="51">
        <f t="shared" si="1"/>
        <v>0</v>
      </c>
      <c r="Y97" s="52"/>
      <c r="Z97" s="52"/>
      <c r="AA97" s="52"/>
      <c r="AB97" s="52"/>
      <c r="AF97" s="54"/>
      <c r="AG97" s="54"/>
      <c r="AH97" s="54"/>
      <c r="AI97" s="54"/>
      <c r="AJ97" s="54"/>
      <c r="AK97" s="55"/>
      <c r="AL97" s="54"/>
    </row>
    <row r="98" spans="1:38" s="53" customFormat="1" ht="12.75" customHeight="1" x14ac:dyDescent="0.2">
      <c r="A98" s="31">
        <v>85</v>
      </c>
      <c r="B98" s="31">
        <v>5304</v>
      </c>
      <c r="C98" s="31" t="s">
        <v>170</v>
      </c>
      <c r="D98" s="31" t="s">
        <v>225</v>
      </c>
      <c r="E98" s="31" t="s">
        <v>148</v>
      </c>
      <c r="F98" s="57">
        <v>42294</v>
      </c>
      <c r="G98" s="31" t="s">
        <v>226</v>
      </c>
      <c r="H98" s="31" t="s">
        <v>7</v>
      </c>
      <c r="I98" s="31">
        <v>148</v>
      </c>
      <c r="J98" s="31">
        <v>87</v>
      </c>
      <c r="K98" s="31">
        <v>270</v>
      </c>
      <c r="L98" s="46">
        <v>375</v>
      </c>
      <c r="M98" s="31">
        <v>294</v>
      </c>
      <c r="N98" s="47">
        <v>3.06</v>
      </c>
      <c r="O98" s="48">
        <v>189</v>
      </c>
      <c r="P98" s="49">
        <v>19</v>
      </c>
      <c r="Q98" s="31"/>
      <c r="R98" s="31" t="s">
        <v>230</v>
      </c>
      <c r="S98" s="31">
        <v>7.8</v>
      </c>
      <c r="T98" s="31" t="s">
        <v>10</v>
      </c>
      <c r="U98" s="31">
        <v>2</v>
      </c>
      <c r="V98" s="31"/>
      <c r="W98" s="50" t="s">
        <v>231</v>
      </c>
      <c r="X98" s="51">
        <f t="shared" si="1"/>
        <v>0</v>
      </c>
      <c r="Y98" s="52"/>
      <c r="Z98" s="52"/>
      <c r="AA98" s="52"/>
      <c r="AB98" s="52"/>
      <c r="AF98" s="54"/>
      <c r="AG98" s="54"/>
      <c r="AH98" s="54"/>
      <c r="AI98" s="54"/>
      <c r="AJ98" s="54"/>
      <c r="AK98" s="55"/>
      <c r="AL98" s="54"/>
    </row>
    <row r="99" spans="1:38" s="53" customFormat="1" ht="12.75" customHeight="1" x14ac:dyDescent="0.2">
      <c r="A99" s="31">
        <v>86</v>
      </c>
      <c r="B99" s="31">
        <v>5334</v>
      </c>
      <c r="C99" s="31" t="s">
        <v>147</v>
      </c>
      <c r="D99" s="31" t="s">
        <v>220</v>
      </c>
      <c r="E99" s="31" t="s">
        <v>148</v>
      </c>
      <c r="F99" s="57">
        <v>42328</v>
      </c>
      <c r="G99" s="31" t="s">
        <v>160</v>
      </c>
      <c r="H99" s="31" t="s">
        <v>7</v>
      </c>
      <c r="I99" s="31"/>
      <c r="J99" s="31">
        <v>70</v>
      </c>
      <c r="K99" s="31">
        <v>29</v>
      </c>
      <c r="L99" s="46">
        <v>332</v>
      </c>
      <c r="M99" s="31">
        <v>189</v>
      </c>
      <c r="N99" s="47">
        <v>0.2</v>
      </c>
      <c r="O99" s="48">
        <v>1.7</v>
      </c>
      <c r="P99" s="49">
        <v>0.28000000000000003</v>
      </c>
      <c r="Q99" s="31"/>
      <c r="R99" s="31" t="s">
        <v>232</v>
      </c>
      <c r="S99" s="31">
        <v>21.2</v>
      </c>
      <c r="T99" s="31" t="s">
        <v>10</v>
      </c>
      <c r="U99" s="31">
        <v>2</v>
      </c>
      <c r="V99" s="31"/>
      <c r="W99" s="50" t="s">
        <v>233</v>
      </c>
      <c r="X99" s="51">
        <f t="shared" si="1"/>
        <v>0</v>
      </c>
      <c r="Y99" s="52"/>
      <c r="Z99" s="52"/>
      <c r="AA99" s="52"/>
      <c r="AB99" s="52"/>
      <c r="AF99" s="54"/>
      <c r="AG99" s="54"/>
      <c r="AH99" s="54"/>
      <c r="AI99" s="54"/>
      <c r="AJ99" s="54"/>
      <c r="AK99" s="55"/>
      <c r="AL99" s="54"/>
    </row>
    <row r="100" spans="1:38" s="53" customFormat="1" ht="12.75" customHeight="1" x14ac:dyDescent="0.2">
      <c r="A100" s="31">
        <v>87</v>
      </c>
      <c r="B100" s="31" t="s">
        <v>174</v>
      </c>
      <c r="C100" s="31" t="s">
        <v>147</v>
      </c>
      <c r="D100" s="31" t="s">
        <v>234</v>
      </c>
      <c r="E100" s="31" t="s">
        <v>148</v>
      </c>
      <c r="F100" s="57">
        <v>42273</v>
      </c>
      <c r="G100" s="31" t="s">
        <v>235</v>
      </c>
      <c r="H100" s="31" t="s">
        <v>7</v>
      </c>
      <c r="I100" s="31">
        <v>890.2</v>
      </c>
      <c r="J100" s="31">
        <v>85</v>
      </c>
      <c r="K100" s="31">
        <v>138</v>
      </c>
      <c r="L100" s="46">
        <v>310</v>
      </c>
      <c r="M100" s="31">
        <v>150</v>
      </c>
      <c r="N100" s="47">
        <v>0.86</v>
      </c>
      <c r="O100" s="48">
        <v>17.7</v>
      </c>
      <c r="P100" s="49">
        <v>25</v>
      </c>
      <c r="Q100" s="31"/>
      <c r="R100" s="31" t="s">
        <v>236</v>
      </c>
      <c r="S100" s="31">
        <v>2.8</v>
      </c>
      <c r="T100" s="31" t="s">
        <v>10</v>
      </c>
      <c r="U100" s="31">
        <v>3</v>
      </c>
      <c r="V100" s="31"/>
      <c r="W100" s="50" t="s">
        <v>237</v>
      </c>
      <c r="X100" s="51">
        <f t="shared" si="1"/>
        <v>0</v>
      </c>
      <c r="Y100" s="52"/>
      <c r="Z100" s="52"/>
      <c r="AA100" s="52"/>
      <c r="AB100" s="52"/>
      <c r="AF100" s="54"/>
      <c r="AG100" s="54"/>
      <c r="AH100" s="54"/>
      <c r="AI100" s="54"/>
      <c r="AJ100" s="54"/>
      <c r="AK100" s="55"/>
      <c r="AL100" s="54"/>
    </row>
    <row r="101" spans="1:38" s="53" customFormat="1" ht="12.75" customHeight="1" x14ac:dyDescent="0.2">
      <c r="A101" s="31">
        <v>88</v>
      </c>
      <c r="B101" s="31">
        <v>5312</v>
      </c>
      <c r="C101" s="31" t="s">
        <v>147</v>
      </c>
      <c r="D101" s="31" t="s">
        <v>210</v>
      </c>
      <c r="E101" s="31" t="s">
        <v>148</v>
      </c>
      <c r="F101" s="57">
        <v>42356</v>
      </c>
      <c r="G101" s="31" t="s">
        <v>238</v>
      </c>
      <c r="H101" s="31" t="s">
        <v>18</v>
      </c>
      <c r="I101" s="31">
        <v>92</v>
      </c>
      <c r="J101" s="31">
        <v>1</v>
      </c>
      <c r="K101" s="31">
        <v>90.88</v>
      </c>
      <c r="L101" s="46">
        <v>308.74</v>
      </c>
      <c r="M101" s="31"/>
      <c r="N101" s="47">
        <v>4.38</v>
      </c>
      <c r="O101" s="48">
        <v>94.4</v>
      </c>
      <c r="P101" s="49">
        <v>5.48</v>
      </c>
      <c r="Q101" s="31"/>
      <c r="R101" s="31" t="s">
        <v>236</v>
      </c>
      <c r="S101" s="31">
        <v>37.89</v>
      </c>
      <c r="T101" s="31" t="s">
        <v>10</v>
      </c>
      <c r="U101" s="31">
        <v>2</v>
      </c>
      <c r="V101" s="31"/>
      <c r="W101" s="50" t="s">
        <v>239</v>
      </c>
      <c r="X101" s="51">
        <f t="shared" si="1"/>
        <v>0</v>
      </c>
      <c r="Y101" s="52"/>
      <c r="Z101" s="52"/>
      <c r="AA101" s="52"/>
      <c r="AB101" s="52"/>
      <c r="AF101" s="54"/>
      <c r="AG101" s="54"/>
      <c r="AH101" s="54"/>
      <c r="AI101" s="54"/>
      <c r="AJ101" s="54"/>
      <c r="AK101" s="55"/>
      <c r="AL101" s="54"/>
    </row>
    <row r="102" spans="1:38" s="53" customFormat="1" ht="12.75" customHeight="1" x14ac:dyDescent="0.2">
      <c r="A102" s="31">
        <v>89</v>
      </c>
      <c r="B102" s="31">
        <v>5351</v>
      </c>
      <c r="C102" s="31" t="s">
        <v>147</v>
      </c>
      <c r="D102" s="31" t="s">
        <v>210</v>
      </c>
      <c r="E102" s="31" t="s">
        <v>148</v>
      </c>
      <c r="F102" s="57">
        <v>42355</v>
      </c>
      <c r="G102" s="31" t="s">
        <v>240</v>
      </c>
      <c r="H102" s="31" t="s">
        <v>49</v>
      </c>
      <c r="I102" s="31"/>
      <c r="J102" s="31">
        <v>89</v>
      </c>
      <c r="K102" s="31">
        <v>95</v>
      </c>
      <c r="L102" s="46">
        <v>341.2</v>
      </c>
      <c r="M102" s="31">
        <v>207.7</v>
      </c>
      <c r="N102" s="47">
        <v>0.71</v>
      </c>
      <c r="O102" s="48">
        <v>26.8</v>
      </c>
      <c r="P102" s="49">
        <v>2.4</v>
      </c>
      <c r="Q102" s="31"/>
      <c r="R102" s="31" t="s">
        <v>241</v>
      </c>
      <c r="S102" s="31">
        <v>46.3</v>
      </c>
      <c r="T102" s="31" t="s">
        <v>10</v>
      </c>
      <c r="U102" s="31">
        <v>2</v>
      </c>
      <c r="V102" s="31"/>
      <c r="W102" s="50" t="s">
        <v>242</v>
      </c>
      <c r="X102" s="51">
        <f t="shared" si="1"/>
        <v>0</v>
      </c>
      <c r="Y102" s="52"/>
      <c r="Z102" s="52"/>
      <c r="AA102" s="52"/>
      <c r="AB102" s="52"/>
      <c r="AF102" s="54"/>
      <c r="AG102" s="54"/>
      <c r="AH102" s="54"/>
      <c r="AI102" s="54"/>
      <c r="AJ102" s="54"/>
      <c r="AK102" s="55"/>
      <c r="AL102" s="54"/>
    </row>
    <row r="103" spans="1:38" s="53" customFormat="1" ht="12.75" customHeight="1" x14ac:dyDescent="0.2">
      <c r="A103" s="31">
        <v>90</v>
      </c>
      <c r="B103" s="31" t="s">
        <v>209</v>
      </c>
      <c r="C103" s="31" t="s">
        <v>147</v>
      </c>
      <c r="D103" s="31" t="s">
        <v>210</v>
      </c>
      <c r="E103" s="31" t="s">
        <v>148</v>
      </c>
      <c r="F103" s="57">
        <v>42396</v>
      </c>
      <c r="G103" s="31" t="s">
        <v>243</v>
      </c>
      <c r="H103" s="31" t="s">
        <v>49</v>
      </c>
      <c r="I103" s="31">
        <v>126</v>
      </c>
      <c r="J103" s="31">
        <v>1</v>
      </c>
      <c r="K103" s="31">
        <v>24</v>
      </c>
      <c r="L103" s="46">
        <v>312.5</v>
      </c>
      <c r="M103" s="31">
        <v>109</v>
      </c>
      <c r="N103" s="47">
        <v>0.11</v>
      </c>
      <c r="O103" s="48">
        <v>4.82</v>
      </c>
      <c r="P103" s="49">
        <v>0.4</v>
      </c>
      <c r="Q103" s="31"/>
      <c r="R103" s="31" t="s">
        <v>244</v>
      </c>
      <c r="S103" s="31">
        <v>26.52</v>
      </c>
      <c r="T103" s="31" t="s">
        <v>10</v>
      </c>
      <c r="U103" s="31">
        <v>2</v>
      </c>
      <c r="V103" s="31"/>
      <c r="W103" s="50" t="s">
        <v>245</v>
      </c>
      <c r="X103" s="51">
        <f t="shared" si="1"/>
        <v>0</v>
      </c>
      <c r="Y103" s="52"/>
      <c r="Z103" s="52"/>
      <c r="AA103" s="52"/>
      <c r="AB103" s="52"/>
      <c r="AF103" s="54"/>
      <c r="AG103" s="54"/>
      <c r="AH103" s="54"/>
      <c r="AI103" s="54"/>
      <c r="AJ103" s="54"/>
      <c r="AK103" s="55"/>
      <c r="AL103" s="54"/>
    </row>
    <row r="104" spans="1:38" s="53" customFormat="1" ht="12.75" customHeight="1" x14ac:dyDescent="0.2">
      <c r="A104" s="31">
        <v>91</v>
      </c>
      <c r="B104" s="31">
        <v>5320</v>
      </c>
      <c r="C104" s="31" t="s">
        <v>147</v>
      </c>
      <c r="D104" s="31" t="s">
        <v>210</v>
      </c>
      <c r="E104" s="31" t="s">
        <v>148</v>
      </c>
      <c r="F104" s="57">
        <v>42441</v>
      </c>
      <c r="G104" s="31" t="s">
        <v>211</v>
      </c>
      <c r="H104" s="31" t="s">
        <v>7</v>
      </c>
      <c r="I104" s="31"/>
      <c r="J104" s="31">
        <v>100</v>
      </c>
      <c r="K104" s="31">
        <v>48</v>
      </c>
      <c r="L104" s="46">
        <v>317.8</v>
      </c>
      <c r="M104" s="31">
        <v>149</v>
      </c>
      <c r="N104" s="47">
        <v>0.28999999999999998</v>
      </c>
      <c r="O104" s="48">
        <v>1.73</v>
      </c>
      <c r="P104" s="49">
        <v>0.3</v>
      </c>
      <c r="Q104" s="31"/>
      <c r="R104" s="31" t="s">
        <v>246</v>
      </c>
      <c r="S104" s="31">
        <v>25.6</v>
      </c>
      <c r="T104" s="31" t="s">
        <v>10</v>
      </c>
      <c r="U104" s="31">
        <v>2</v>
      </c>
      <c r="V104" s="31"/>
      <c r="W104" s="50" t="s">
        <v>247</v>
      </c>
      <c r="X104" s="51">
        <f t="shared" si="1"/>
        <v>0</v>
      </c>
      <c r="Y104" s="52"/>
      <c r="Z104" s="52"/>
      <c r="AA104" s="52"/>
      <c r="AB104" s="52"/>
      <c r="AF104" s="54"/>
      <c r="AG104" s="54"/>
      <c r="AH104" s="54"/>
      <c r="AI104" s="54"/>
      <c r="AJ104" s="54"/>
      <c r="AK104" s="55"/>
      <c r="AL104" s="54"/>
    </row>
    <row r="105" spans="1:38" s="53" customFormat="1" ht="12.75" customHeight="1" x14ac:dyDescent="0.2">
      <c r="A105" s="31">
        <v>92</v>
      </c>
      <c r="B105" s="31">
        <v>5352</v>
      </c>
      <c r="C105" s="31" t="s">
        <v>170</v>
      </c>
      <c r="D105" s="31" t="s">
        <v>187</v>
      </c>
      <c r="E105" s="31" t="s">
        <v>148</v>
      </c>
      <c r="F105" s="57">
        <v>42488</v>
      </c>
      <c r="G105" s="31" t="s">
        <v>197</v>
      </c>
      <c r="H105" s="31" t="s">
        <v>7</v>
      </c>
      <c r="I105" s="31">
        <v>6800</v>
      </c>
      <c r="J105" s="31">
        <v>79</v>
      </c>
      <c r="K105" s="31">
        <v>43</v>
      </c>
      <c r="L105" s="46">
        <v>375</v>
      </c>
      <c r="M105" s="31">
        <v>63</v>
      </c>
      <c r="N105" s="47">
        <v>0.14000000000000001</v>
      </c>
      <c r="O105" s="48">
        <v>1.4</v>
      </c>
      <c r="P105" s="49">
        <v>0.4</v>
      </c>
      <c r="Q105" s="31"/>
      <c r="R105" s="31" t="s">
        <v>198</v>
      </c>
      <c r="S105" s="31">
        <v>17.8</v>
      </c>
      <c r="T105" s="31" t="s">
        <v>10</v>
      </c>
      <c r="U105" s="31">
        <v>2</v>
      </c>
      <c r="V105" s="31"/>
      <c r="W105" s="50" t="s">
        <v>248</v>
      </c>
      <c r="X105" s="51">
        <f t="shared" si="1"/>
        <v>0</v>
      </c>
      <c r="Y105" s="52"/>
      <c r="Z105" s="52"/>
      <c r="AA105" s="52"/>
      <c r="AB105" s="52"/>
      <c r="AF105" s="54"/>
      <c r="AG105" s="54"/>
      <c r="AH105" s="54"/>
      <c r="AI105" s="54"/>
      <c r="AJ105" s="54"/>
      <c r="AK105" s="55"/>
      <c r="AL105" s="54"/>
    </row>
    <row r="106" spans="1:38" s="53" customFormat="1" ht="12.75" customHeight="1" x14ac:dyDescent="0.2">
      <c r="A106" s="31">
        <v>93</v>
      </c>
      <c r="B106" s="31">
        <v>5317</v>
      </c>
      <c r="C106" s="31" t="s">
        <v>147</v>
      </c>
      <c r="D106" s="31" t="s">
        <v>56</v>
      </c>
      <c r="E106" s="31" t="s">
        <v>148</v>
      </c>
      <c r="F106" s="57">
        <v>41422</v>
      </c>
      <c r="G106" s="31" t="s">
        <v>249</v>
      </c>
      <c r="H106" s="31" t="s">
        <v>7</v>
      </c>
      <c r="I106" s="31">
        <v>25800</v>
      </c>
      <c r="J106" s="31">
        <v>34</v>
      </c>
      <c r="K106" s="31">
        <v>44</v>
      </c>
      <c r="L106" s="46">
        <v>403</v>
      </c>
      <c r="M106" s="31">
        <v>164</v>
      </c>
      <c r="N106" s="47">
        <v>0.4</v>
      </c>
      <c r="O106" s="48">
        <v>11.2</v>
      </c>
      <c r="P106" s="49">
        <v>0.5</v>
      </c>
      <c r="Q106" s="31"/>
      <c r="R106" s="31" t="s">
        <v>202</v>
      </c>
      <c r="S106" s="31">
        <v>45.3</v>
      </c>
      <c r="T106" s="31" t="s">
        <v>10</v>
      </c>
      <c r="U106" s="31">
        <v>3</v>
      </c>
      <c r="V106" s="31"/>
      <c r="W106" s="50" t="s">
        <v>250</v>
      </c>
      <c r="X106" s="51">
        <f t="shared" si="1"/>
        <v>0</v>
      </c>
      <c r="Y106" s="52"/>
      <c r="Z106" s="52"/>
      <c r="AA106" s="52"/>
      <c r="AB106" s="52"/>
      <c r="AF106" s="54"/>
      <c r="AG106" s="54"/>
      <c r="AH106" s="54"/>
      <c r="AI106" s="54"/>
      <c r="AJ106" s="54"/>
      <c r="AK106" s="55"/>
      <c r="AL106" s="54"/>
    </row>
    <row r="107" spans="1:38" s="53" customFormat="1" ht="12.75" customHeight="1" x14ac:dyDescent="0.2">
      <c r="A107" s="31">
        <v>94</v>
      </c>
      <c r="B107" s="31">
        <v>5332</v>
      </c>
      <c r="C107" s="31" t="s">
        <v>147</v>
      </c>
      <c r="D107" s="31" t="s">
        <v>220</v>
      </c>
      <c r="E107" s="31" t="s">
        <v>148</v>
      </c>
      <c r="F107" s="57">
        <v>42473</v>
      </c>
      <c r="G107" s="31" t="s">
        <v>221</v>
      </c>
      <c r="H107" s="31" t="s">
        <v>7</v>
      </c>
      <c r="I107" s="31">
        <v>4560</v>
      </c>
      <c r="J107" s="31">
        <v>95</v>
      </c>
      <c r="K107" s="31">
        <v>275</v>
      </c>
      <c r="L107" s="46">
        <v>322</v>
      </c>
      <c r="M107" s="31">
        <v>212</v>
      </c>
      <c r="N107" s="47">
        <v>2.5</v>
      </c>
      <c r="O107" s="48">
        <v>26.2</v>
      </c>
      <c r="P107" s="49">
        <v>5.0599999999999996</v>
      </c>
      <c r="Q107" s="31"/>
      <c r="R107" s="31" t="s">
        <v>251</v>
      </c>
      <c r="S107" s="31">
        <v>23.8</v>
      </c>
      <c r="T107" s="31" t="s">
        <v>10</v>
      </c>
      <c r="U107" s="31">
        <v>2</v>
      </c>
      <c r="V107" s="31"/>
      <c r="W107" s="50" t="s">
        <v>252</v>
      </c>
      <c r="X107" s="51">
        <f t="shared" si="1"/>
        <v>0</v>
      </c>
      <c r="Y107" s="52"/>
      <c r="Z107" s="52"/>
      <c r="AA107" s="52"/>
      <c r="AB107" s="52"/>
      <c r="AF107" s="54"/>
      <c r="AG107" s="54"/>
      <c r="AH107" s="54"/>
      <c r="AI107" s="54"/>
      <c r="AJ107" s="54"/>
      <c r="AK107" s="55"/>
      <c r="AL107" s="54"/>
    </row>
    <row r="108" spans="1:38" s="53" customFormat="1" ht="12.75" customHeight="1" x14ac:dyDescent="0.2">
      <c r="A108" s="31">
        <v>95</v>
      </c>
      <c r="B108" s="31">
        <v>5313</v>
      </c>
      <c r="C108" s="31" t="s">
        <v>147</v>
      </c>
      <c r="D108" s="31" t="s">
        <v>253</v>
      </c>
      <c r="E108" s="31" t="s">
        <v>148</v>
      </c>
      <c r="F108" s="57">
        <v>42227</v>
      </c>
      <c r="G108" s="31" t="s">
        <v>254</v>
      </c>
      <c r="H108" s="31" t="s">
        <v>143</v>
      </c>
      <c r="I108" s="31">
        <v>5880</v>
      </c>
      <c r="J108" s="31">
        <v>57</v>
      </c>
      <c r="K108" s="31">
        <v>68</v>
      </c>
      <c r="L108" s="46">
        <v>311.10000000000002</v>
      </c>
      <c r="M108" s="31">
        <v>118</v>
      </c>
      <c r="N108" s="47">
        <v>0.35</v>
      </c>
      <c r="O108" s="48">
        <v>2.29</v>
      </c>
      <c r="P108" s="49">
        <v>0.156</v>
      </c>
      <c r="Q108" s="31"/>
      <c r="R108" s="31" t="s">
        <v>255</v>
      </c>
      <c r="S108" s="31">
        <v>45.6</v>
      </c>
      <c r="T108" s="31" t="s">
        <v>10</v>
      </c>
      <c r="U108" s="31">
        <v>2</v>
      </c>
      <c r="V108" s="31"/>
      <c r="W108" s="50" t="s">
        <v>256</v>
      </c>
      <c r="X108" s="51">
        <f t="shared" si="1"/>
        <v>0</v>
      </c>
      <c r="Y108" s="52"/>
      <c r="Z108" s="52"/>
      <c r="AA108" s="52"/>
      <c r="AB108" s="52"/>
      <c r="AF108" s="54"/>
      <c r="AG108" s="54"/>
      <c r="AH108" s="54"/>
      <c r="AI108" s="54"/>
      <c r="AJ108" s="54"/>
      <c r="AK108" s="55"/>
      <c r="AL108" s="54"/>
    </row>
    <row r="109" spans="1:38" s="53" customFormat="1" ht="12.75" customHeight="1" x14ac:dyDescent="0.2">
      <c r="A109" s="31">
        <v>96</v>
      </c>
      <c r="B109" s="31">
        <v>5328</v>
      </c>
      <c r="C109" s="31" t="s">
        <v>147</v>
      </c>
      <c r="D109" s="31" t="s">
        <v>56</v>
      </c>
      <c r="E109" s="31" t="s">
        <v>148</v>
      </c>
      <c r="F109" s="57">
        <v>42489</v>
      </c>
      <c r="G109" s="31" t="s">
        <v>257</v>
      </c>
      <c r="H109" s="31" t="s">
        <v>7</v>
      </c>
      <c r="I109" s="31">
        <v>386</v>
      </c>
      <c r="J109" s="31">
        <v>98</v>
      </c>
      <c r="K109" s="31">
        <v>51.3</v>
      </c>
      <c r="L109" s="46">
        <v>325.06</v>
      </c>
      <c r="M109" s="31">
        <v>158</v>
      </c>
      <c r="N109" s="47">
        <v>0.31</v>
      </c>
      <c r="O109" s="48">
        <v>6.2</v>
      </c>
      <c r="P109" s="49">
        <v>0.55000000000000004</v>
      </c>
      <c r="Q109" s="31"/>
      <c r="R109" s="31" t="s">
        <v>222</v>
      </c>
      <c r="S109" s="31">
        <v>51.8</v>
      </c>
      <c r="T109" s="31" t="s">
        <v>10</v>
      </c>
      <c r="U109" s="31">
        <v>2</v>
      </c>
      <c r="V109" s="31"/>
      <c r="W109" s="50" t="s">
        <v>258</v>
      </c>
      <c r="X109" s="51">
        <f t="shared" si="1"/>
        <v>0</v>
      </c>
      <c r="Y109" s="52"/>
      <c r="Z109" s="52"/>
      <c r="AA109" s="52"/>
      <c r="AB109" s="52"/>
      <c r="AF109" s="54"/>
      <c r="AG109" s="54"/>
      <c r="AH109" s="54"/>
      <c r="AI109" s="54"/>
      <c r="AJ109" s="54"/>
      <c r="AK109" s="55"/>
      <c r="AL109" s="54"/>
    </row>
    <row r="110" spans="1:38" s="53" customFormat="1" ht="12.75" customHeight="1" x14ac:dyDescent="0.2">
      <c r="A110" s="31">
        <v>97</v>
      </c>
      <c r="B110" s="31">
        <v>5352</v>
      </c>
      <c r="C110" s="31" t="s">
        <v>170</v>
      </c>
      <c r="D110" s="31" t="s">
        <v>225</v>
      </c>
      <c r="E110" s="31" t="s">
        <v>148</v>
      </c>
      <c r="F110" s="57">
        <v>42562</v>
      </c>
      <c r="G110" s="31" t="s">
        <v>259</v>
      </c>
      <c r="H110" s="31" t="s">
        <v>49</v>
      </c>
      <c r="I110" s="31">
        <v>144</v>
      </c>
      <c r="J110" s="31">
        <v>83</v>
      </c>
      <c r="K110" s="31">
        <v>48</v>
      </c>
      <c r="L110" s="46">
        <v>384.5</v>
      </c>
      <c r="M110" s="31">
        <v>69.5</v>
      </c>
      <c r="N110" s="47">
        <v>0.15</v>
      </c>
      <c r="O110" s="48">
        <v>16</v>
      </c>
      <c r="P110" s="49">
        <v>4.5</v>
      </c>
      <c r="Q110" s="31"/>
      <c r="R110" s="31" t="s">
        <v>260</v>
      </c>
      <c r="S110" s="31">
        <v>17.8</v>
      </c>
      <c r="T110" s="31" t="s">
        <v>10</v>
      </c>
      <c r="U110" s="31">
        <v>2</v>
      </c>
      <c r="V110" s="31"/>
      <c r="W110" s="50" t="s">
        <v>261</v>
      </c>
      <c r="X110" s="51">
        <f t="shared" si="1"/>
        <v>0</v>
      </c>
      <c r="Y110" s="52"/>
      <c r="Z110" s="52"/>
      <c r="AA110" s="52"/>
      <c r="AB110" s="52"/>
      <c r="AF110" s="54"/>
      <c r="AG110" s="54"/>
      <c r="AH110" s="54"/>
      <c r="AI110" s="54"/>
      <c r="AJ110" s="54"/>
      <c r="AK110" s="55"/>
      <c r="AL110" s="54"/>
    </row>
    <row r="111" spans="1:38" s="53" customFormat="1" ht="12.75" customHeight="1" x14ac:dyDescent="0.2">
      <c r="A111" s="31">
        <v>98</v>
      </c>
      <c r="B111" s="31">
        <v>5317</v>
      </c>
      <c r="C111" s="31" t="s">
        <v>147</v>
      </c>
      <c r="D111" s="31" t="s">
        <v>56</v>
      </c>
      <c r="E111" s="31" t="s">
        <v>148</v>
      </c>
      <c r="F111" s="57">
        <v>42509</v>
      </c>
      <c r="G111" s="31" t="s">
        <v>249</v>
      </c>
      <c r="H111" s="31" t="s">
        <v>7</v>
      </c>
      <c r="I111" s="31">
        <v>333</v>
      </c>
      <c r="J111" s="31">
        <v>64</v>
      </c>
      <c r="K111" s="31">
        <v>30</v>
      </c>
      <c r="L111" s="46">
        <v>256.3</v>
      </c>
      <c r="M111" s="31">
        <v>137</v>
      </c>
      <c r="N111" s="47">
        <v>0.25</v>
      </c>
      <c r="O111" s="48">
        <v>5.0999999999999996</v>
      </c>
      <c r="P111" s="49">
        <v>0.3</v>
      </c>
      <c r="Q111" s="31"/>
      <c r="R111" s="31" t="s">
        <v>222</v>
      </c>
      <c r="S111" s="31">
        <v>49.4</v>
      </c>
      <c r="T111" s="31" t="s">
        <v>10</v>
      </c>
      <c r="U111" s="31">
        <v>2</v>
      </c>
      <c r="V111" s="31"/>
      <c r="W111" s="50" t="s">
        <v>262</v>
      </c>
      <c r="X111" s="51">
        <f t="shared" si="1"/>
        <v>0</v>
      </c>
      <c r="Y111" s="52"/>
      <c r="Z111" s="52"/>
      <c r="AA111" s="52"/>
      <c r="AB111" s="52"/>
      <c r="AF111" s="54"/>
      <c r="AG111" s="54"/>
      <c r="AH111" s="54"/>
      <c r="AI111" s="54"/>
      <c r="AJ111" s="54"/>
      <c r="AK111" s="55"/>
      <c r="AL111" s="54"/>
    </row>
    <row r="112" spans="1:38" s="53" customFormat="1" ht="12.75" customHeight="1" x14ac:dyDescent="0.2">
      <c r="A112" s="31">
        <v>99</v>
      </c>
      <c r="B112" s="31">
        <v>5328</v>
      </c>
      <c r="C112" s="31" t="s">
        <v>147</v>
      </c>
      <c r="D112" s="31" t="s">
        <v>56</v>
      </c>
      <c r="E112" s="31" t="s">
        <v>148</v>
      </c>
      <c r="F112" s="57">
        <v>42489</v>
      </c>
      <c r="G112" s="31" t="s">
        <v>257</v>
      </c>
      <c r="H112" s="31" t="s">
        <v>7</v>
      </c>
      <c r="I112" s="31">
        <v>1211</v>
      </c>
      <c r="J112" s="31">
        <v>95</v>
      </c>
      <c r="K112" s="31">
        <v>35.5</v>
      </c>
      <c r="L112" s="46">
        <v>324.39999999999998</v>
      </c>
      <c r="M112" s="31">
        <v>143</v>
      </c>
      <c r="N112" s="47">
        <v>0.23</v>
      </c>
      <c r="O112" s="48">
        <v>6.2</v>
      </c>
      <c r="P112" s="49">
        <v>0.6</v>
      </c>
      <c r="Q112" s="31"/>
      <c r="R112" s="31" t="s">
        <v>222</v>
      </c>
      <c r="S112" s="31">
        <v>51.8</v>
      </c>
      <c r="T112" s="31" t="s">
        <v>10</v>
      </c>
      <c r="U112" s="31">
        <v>2</v>
      </c>
      <c r="V112" s="31"/>
      <c r="W112" s="50" t="s">
        <v>263</v>
      </c>
      <c r="X112" s="51">
        <f t="shared" si="1"/>
        <v>0</v>
      </c>
      <c r="Y112" s="52"/>
      <c r="Z112" s="52"/>
      <c r="AA112" s="52"/>
      <c r="AB112" s="52"/>
      <c r="AF112" s="54"/>
      <c r="AG112" s="54"/>
      <c r="AH112" s="54"/>
      <c r="AI112" s="54"/>
      <c r="AJ112" s="54"/>
      <c r="AK112" s="55"/>
      <c r="AL112" s="54"/>
    </row>
    <row r="113" spans="1:38" s="53" customFormat="1" ht="12.75" customHeight="1" x14ac:dyDescent="0.2">
      <c r="A113" s="31">
        <v>100</v>
      </c>
      <c r="B113" s="31">
        <v>5312</v>
      </c>
      <c r="C113" s="31" t="s">
        <v>147</v>
      </c>
      <c r="D113" s="31" t="s">
        <v>210</v>
      </c>
      <c r="E113" s="31" t="s">
        <v>148</v>
      </c>
      <c r="F113" s="57">
        <v>42591</v>
      </c>
      <c r="G113" s="31" t="s">
        <v>264</v>
      </c>
      <c r="H113" s="31" t="s">
        <v>18</v>
      </c>
      <c r="I113" s="31">
        <v>122</v>
      </c>
      <c r="J113" s="31">
        <v>28</v>
      </c>
      <c r="K113" s="31"/>
      <c r="L113" s="46">
        <v>295</v>
      </c>
      <c r="M113" s="31">
        <v>229</v>
      </c>
      <c r="N113" s="47"/>
      <c r="O113" s="48">
        <v>32.06</v>
      </c>
      <c r="P113" s="49">
        <v>2.5</v>
      </c>
      <c r="Q113" s="31"/>
      <c r="R113" s="31" t="s">
        <v>236</v>
      </c>
      <c r="S113" s="31">
        <v>37.89</v>
      </c>
      <c r="T113" s="31" t="s">
        <v>10</v>
      </c>
      <c r="U113" s="31">
        <v>2</v>
      </c>
      <c r="V113" s="31"/>
      <c r="W113" s="50" t="s">
        <v>265</v>
      </c>
      <c r="X113" s="51">
        <f t="shared" si="1"/>
        <v>0</v>
      </c>
      <c r="Y113" s="52"/>
      <c r="Z113" s="52"/>
      <c r="AA113" s="52"/>
      <c r="AB113" s="52"/>
      <c r="AF113" s="54"/>
      <c r="AG113" s="54"/>
      <c r="AH113" s="54"/>
      <c r="AI113" s="54"/>
      <c r="AJ113" s="54"/>
      <c r="AK113" s="55"/>
      <c r="AL113" s="54"/>
    </row>
    <row r="114" spans="1:38" s="53" customFormat="1" ht="12.75" customHeight="1" x14ac:dyDescent="0.2">
      <c r="A114" s="31">
        <v>101</v>
      </c>
      <c r="B114" s="31" t="s">
        <v>60</v>
      </c>
      <c r="C114" s="31" t="s">
        <v>147</v>
      </c>
      <c r="D114" s="31" t="s">
        <v>56</v>
      </c>
      <c r="E114" s="31" t="s">
        <v>148</v>
      </c>
      <c r="F114" s="57">
        <v>42698</v>
      </c>
      <c r="G114" s="31" t="s">
        <v>266</v>
      </c>
      <c r="H114" s="31" t="s">
        <v>49</v>
      </c>
      <c r="I114" s="31">
        <v>150</v>
      </c>
      <c r="J114" s="31">
        <v>100</v>
      </c>
      <c r="K114" s="31">
        <v>23</v>
      </c>
      <c r="L114" s="46">
        <v>308</v>
      </c>
      <c r="M114" s="31">
        <v>254</v>
      </c>
      <c r="N114" s="47">
        <v>0.43</v>
      </c>
      <c r="O114" s="48">
        <v>6.42</v>
      </c>
      <c r="P114" s="49">
        <v>2.2000000000000002</v>
      </c>
      <c r="Q114" s="31"/>
      <c r="R114" s="31" t="s">
        <v>267</v>
      </c>
      <c r="S114" s="31">
        <v>14</v>
      </c>
      <c r="T114" s="31" t="s">
        <v>10</v>
      </c>
      <c r="U114" s="31">
        <v>3</v>
      </c>
      <c r="V114" s="31" t="s">
        <v>268</v>
      </c>
      <c r="W114" s="50" t="s">
        <v>269</v>
      </c>
      <c r="X114" s="51">
        <f t="shared" si="1"/>
        <v>0</v>
      </c>
      <c r="Y114" s="52"/>
      <c r="Z114" s="52"/>
      <c r="AA114" s="52"/>
      <c r="AB114" s="52"/>
      <c r="AF114" s="54"/>
      <c r="AG114" s="54"/>
      <c r="AH114" s="54"/>
      <c r="AI114" s="54"/>
      <c r="AJ114" s="54"/>
      <c r="AK114" s="55"/>
      <c r="AL114" s="54"/>
    </row>
    <row r="115" spans="1:38" s="53" customFormat="1" ht="12.75" customHeight="1" x14ac:dyDescent="0.2">
      <c r="A115" s="31">
        <v>102</v>
      </c>
      <c r="B115" s="31">
        <v>5310</v>
      </c>
      <c r="C115" s="31" t="s">
        <v>61</v>
      </c>
      <c r="D115" s="31" t="s">
        <v>253</v>
      </c>
      <c r="E115" s="31" t="s">
        <v>148</v>
      </c>
      <c r="F115" s="57">
        <v>42662</v>
      </c>
      <c r="G115" s="31" t="s">
        <v>191</v>
      </c>
      <c r="H115" s="31" t="s">
        <v>49</v>
      </c>
      <c r="I115" s="31">
        <v>48</v>
      </c>
      <c r="J115" s="31">
        <v>100</v>
      </c>
      <c r="K115" s="31"/>
      <c r="L115" s="46"/>
      <c r="M115" s="31"/>
      <c r="N115" s="47">
        <v>0.28000000000000003</v>
      </c>
      <c r="O115" s="48">
        <v>2.02</v>
      </c>
      <c r="P115" s="49">
        <v>0.2</v>
      </c>
      <c r="Q115" s="31"/>
      <c r="R115" s="31" t="s">
        <v>222</v>
      </c>
      <c r="S115" s="31">
        <v>46.55</v>
      </c>
      <c r="T115" s="31" t="s">
        <v>10</v>
      </c>
      <c r="U115" s="31">
        <v>3</v>
      </c>
      <c r="V115" s="31"/>
      <c r="W115" s="50" t="s">
        <v>270</v>
      </c>
      <c r="X115" s="51">
        <f t="shared" si="1"/>
        <v>0</v>
      </c>
      <c r="Y115" s="52"/>
      <c r="Z115" s="52"/>
      <c r="AA115" s="52"/>
      <c r="AB115" s="52"/>
      <c r="AF115" s="54"/>
      <c r="AG115" s="54"/>
      <c r="AH115" s="54"/>
      <c r="AI115" s="54"/>
      <c r="AJ115" s="54"/>
      <c r="AK115" s="55"/>
      <c r="AL115" s="54"/>
    </row>
    <row r="116" spans="1:38" s="53" customFormat="1" ht="12.75" customHeight="1" x14ac:dyDescent="0.2">
      <c r="A116" s="31">
        <v>103</v>
      </c>
      <c r="B116" s="31">
        <v>5314</v>
      </c>
      <c r="C116" s="31" t="s">
        <v>61</v>
      </c>
      <c r="D116" s="31" t="s">
        <v>253</v>
      </c>
      <c r="E116" s="31" t="s">
        <v>148</v>
      </c>
      <c r="F116" s="57">
        <v>42646</v>
      </c>
      <c r="G116" s="31" t="s">
        <v>44</v>
      </c>
      <c r="H116" s="31" t="s">
        <v>143</v>
      </c>
      <c r="I116" s="31">
        <v>9593</v>
      </c>
      <c r="J116" s="31">
        <v>87</v>
      </c>
      <c r="K116" s="31">
        <v>475</v>
      </c>
      <c r="L116" s="46">
        <v>302</v>
      </c>
      <c r="M116" s="31">
        <v>276.70999999999998</v>
      </c>
      <c r="N116" s="47">
        <v>14.84</v>
      </c>
      <c r="O116" s="48">
        <v>329.27</v>
      </c>
      <c r="P116" s="49">
        <v>35</v>
      </c>
      <c r="Q116" s="31"/>
      <c r="R116" s="31" t="s">
        <v>271</v>
      </c>
      <c r="S116" s="31">
        <v>36.69</v>
      </c>
      <c r="T116" s="31" t="s">
        <v>10</v>
      </c>
      <c r="U116" s="31">
        <v>2</v>
      </c>
      <c r="V116" s="31"/>
      <c r="W116" s="50" t="s">
        <v>272</v>
      </c>
      <c r="X116" s="51">
        <f t="shared" si="1"/>
        <v>0</v>
      </c>
      <c r="Y116" s="52"/>
      <c r="Z116" s="52"/>
      <c r="AA116" s="52"/>
      <c r="AB116" s="52"/>
      <c r="AF116" s="54"/>
      <c r="AG116" s="54"/>
      <c r="AH116" s="54"/>
      <c r="AI116" s="54"/>
      <c r="AJ116" s="54"/>
      <c r="AK116" s="55"/>
      <c r="AL116" s="54"/>
    </row>
    <row r="117" spans="1:38" s="53" customFormat="1" ht="12.75" customHeight="1" x14ac:dyDescent="0.2">
      <c r="A117" s="31">
        <v>104</v>
      </c>
      <c r="B117" s="31" t="s">
        <v>273</v>
      </c>
      <c r="C117" s="31" t="s">
        <v>61</v>
      </c>
      <c r="D117" s="31" t="s">
        <v>234</v>
      </c>
      <c r="E117" s="31" t="s">
        <v>148</v>
      </c>
      <c r="F117" s="57">
        <v>42579</v>
      </c>
      <c r="G117" s="31" t="s">
        <v>123</v>
      </c>
      <c r="H117" s="31" t="s">
        <v>7</v>
      </c>
      <c r="I117" s="31">
        <v>3336</v>
      </c>
      <c r="J117" s="31">
        <v>77</v>
      </c>
      <c r="K117" s="31">
        <v>94</v>
      </c>
      <c r="L117" s="46">
        <v>329</v>
      </c>
      <c r="M117" s="31">
        <v>180</v>
      </c>
      <c r="N117" s="47">
        <v>0.64</v>
      </c>
      <c r="O117" s="48">
        <v>3.71</v>
      </c>
      <c r="P117" s="49">
        <v>0.38100000000000001</v>
      </c>
      <c r="Q117" s="31"/>
      <c r="R117" s="31" t="s">
        <v>246</v>
      </c>
      <c r="S117" s="31">
        <v>35.799999999999997</v>
      </c>
      <c r="T117" s="31" t="s">
        <v>10</v>
      </c>
      <c r="U117" s="31">
        <v>3</v>
      </c>
      <c r="V117" s="31"/>
      <c r="W117" s="50" t="s">
        <v>274</v>
      </c>
      <c r="X117" s="51">
        <f t="shared" si="1"/>
        <v>0</v>
      </c>
      <c r="Y117" s="52"/>
      <c r="Z117" s="52"/>
      <c r="AA117" s="52"/>
      <c r="AB117" s="52"/>
      <c r="AF117" s="54"/>
      <c r="AG117" s="54"/>
      <c r="AH117" s="54"/>
      <c r="AI117" s="54"/>
      <c r="AJ117" s="54"/>
      <c r="AK117" s="55"/>
      <c r="AL117" s="54"/>
    </row>
    <row r="118" spans="1:38" s="53" customFormat="1" ht="12.75" customHeight="1" x14ac:dyDescent="0.2">
      <c r="A118" s="31">
        <v>105</v>
      </c>
      <c r="B118" s="31">
        <v>5312</v>
      </c>
      <c r="C118" s="31" t="s">
        <v>147</v>
      </c>
      <c r="D118" s="31" t="s">
        <v>210</v>
      </c>
      <c r="E118" s="31" t="s">
        <v>148</v>
      </c>
      <c r="F118" s="57">
        <v>42774</v>
      </c>
      <c r="G118" s="31" t="s">
        <v>264</v>
      </c>
      <c r="H118" s="31" t="s">
        <v>18</v>
      </c>
      <c r="I118" s="31">
        <v>168</v>
      </c>
      <c r="J118" s="31">
        <v>31</v>
      </c>
      <c r="K118" s="31"/>
      <c r="L118" s="46">
        <v>283</v>
      </c>
      <c r="M118" s="31">
        <v>204</v>
      </c>
      <c r="N118" s="47"/>
      <c r="O118" s="48">
        <v>80.3</v>
      </c>
      <c r="P118" s="49">
        <v>5.51</v>
      </c>
      <c r="Q118" s="31"/>
      <c r="R118" s="31" t="s">
        <v>275</v>
      </c>
      <c r="S118" s="31">
        <v>37.89</v>
      </c>
      <c r="T118" s="31" t="s">
        <v>10</v>
      </c>
      <c r="U118" s="31">
        <v>2</v>
      </c>
      <c r="V118" s="31"/>
      <c r="W118" s="50" t="s">
        <v>276</v>
      </c>
      <c r="X118" s="51">
        <f t="shared" si="1"/>
        <v>0</v>
      </c>
      <c r="Y118" s="52"/>
      <c r="Z118" s="52"/>
      <c r="AA118" s="52"/>
      <c r="AB118" s="52"/>
      <c r="AF118" s="54"/>
      <c r="AG118" s="54"/>
      <c r="AH118" s="54"/>
      <c r="AI118" s="54"/>
      <c r="AJ118" s="54"/>
      <c r="AK118" s="55"/>
      <c r="AL118" s="54"/>
    </row>
    <row r="119" spans="1:38" s="53" customFormat="1" ht="12.75" customHeight="1" x14ac:dyDescent="0.2">
      <c r="A119" s="31">
        <v>106</v>
      </c>
      <c r="B119" s="31" t="s">
        <v>277</v>
      </c>
      <c r="C119" s="31" t="s">
        <v>61</v>
      </c>
      <c r="D119" s="31" t="s">
        <v>278</v>
      </c>
      <c r="E119" s="31" t="s">
        <v>148</v>
      </c>
      <c r="F119" s="57">
        <v>42795</v>
      </c>
      <c r="G119" s="31" t="s">
        <v>279</v>
      </c>
      <c r="H119" s="31" t="s">
        <v>143</v>
      </c>
      <c r="I119" s="31">
        <v>53</v>
      </c>
      <c r="J119" s="31">
        <v>100</v>
      </c>
      <c r="K119" s="31">
        <v>10</v>
      </c>
      <c r="L119" s="46">
        <v>319.5</v>
      </c>
      <c r="M119" s="31">
        <v>176.3</v>
      </c>
      <c r="N119" s="47">
        <v>7.0000000000000007E-2</v>
      </c>
      <c r="O119" s="48">
        <v>9.93</v>
      </c>
      <c r="P119" s="49">
        <v>1.4</v>
      </c>
      <c r="Q119" s="31"/>
      <c r="R119" s="31" t="s">
        <v>222</v>
      </c>
      <c r="S119" s="31">
        <v>32.630000000000003</v>
      </c>
      <c r="T119" s="31" t="s">
        <v>10</v>
      </c>
      <c r="U119" s="31">
        <v>3</v>
      </c>
      <c r="V119" s="31"/>
      <c r="W119" s="50" t="s">
        <v>280</v>
      </c>
      <c r="X119" s="51">
        <f t="shared" si="1"/>
        <v>0</v>
      </c>
      <c r="Y119" s="52"/>
      <c r="Z119" s="52"/>
      <c r="AA119" s="52"/>
      <c r="AB119" s="52"/>
      <c r="AF119" s="54"/>
      <c r="AG119" s="54"/>
      <c r="AH119" s="54"/>
      <c r="AI119" s="54"/>
      <c r="AJ119" s="54"/>
      <c r="AK119" s="55"/>
      <c r="AL119" s="54"/>
    </row>
    <row r="120" spans="1:38" s="53" customFormat="1" ht="12.75" customHeight="1" x14ac:dyDescent="0.2">
      <c r="A120" s="31">
        <v>107</v>
      </c>
      <c r="B120" s="31" t="s">
        <v>277</v>
      </c>
      <c r="C120" s="31" t="s">
        <v>147</v>
      </c>
      <c r="D120" s="31" t="s">
        <v>281</v>
      </c>
      <c r="E120" s="31" t="s">
        <v>148</v>
      </c>
      <c r="F120" s="57">
        <v>42812</v>
      </c>
      <c r="G120" s="31" t="s">
        <v>282</v>
      </c>
      <c r="H120" s="31" t="s">
        <v>18</v>
      </c>
      <c r="I120" s="31">
        <v>110</v>
      </c>
      <c r="J120" s="31">
        <v>2</v>
      </c>
      <c r="K120" s="31"/>
      <c r="L120" s="46">
        <v>319.5</v>
      </c>
      <c r="M120" s="31">
        <v>184.8</v>
      </c>
      <c r="N120" s="47"/>
      <c r="O120" s="48">
        <v>11.2</v>
      </c>
      <c r="P120" s="49">
        <v>1.4</v>
      </c>
      <c r="Q120" s="31"/>
      <c r="R120" s="31" t="s">
        <v>283</v>
      </c>
      <c r="S120" s="31">
        <v>17.600000000000001</v>
      </c>
      <c r="T120" s="31" t="s">
        <v>10</v>
      </c>
      <c r="U120" s="31">
        <v>3</v>
      </c>
      <c r="V120" s="31"/>
      <c r="W120" s="50" t="s">
        <v>284</v>
      </c>
      <c r="X120" s="51">
        <f t="shared" si="1"/>
        <v>0</v>
      </c>
      <c r="Y120" s="52"/>
      <c r="Z120" s="52"/>
      <c r="AA120" s="52"/>
      <c r="AB120" s="52"/>
      <c r="AF120" s="54"/>
      <c r="AG120" s="54"/>
      <c r="AH120" s="54"/>
      <c r="AI120" s="54"/>
      <c r="AJ120" s="54"/>
      <c r="AK120" s="55"/>
      <c r="AL120" s="54"/>
    </row>
    <row r="121" spans="1:38" s="53" customFormat="1" ht="12.75" customHeight="1" x14ac:dyDescent="0.2">
      <c r="A121" s="31">
        <v>108</v>
      </c>
      <c r="B121" s="31">
        <v>5351</v>
      </c>
      <c r="C121" s="31" t="s">
        <v>61</v>
      </c>
      <c r="D121" s="31" t="s">
        <v>210</v>
      </c>
      <c r="E121" s="31" t="s">
        <v>148</v>
      </c>
      <c r="F121" s="57">
        <v>42826</v>
      </c>
      <c r="G121" s="31" t="s">
        <v>240</v>
      </c>
      <c r="H121" s="31" t="s">
        <v>42</v>
      </c>
      <c r="I121" s="31">
        <v>55</v>
      </c>
      <c r="J121" s="31">
        <v>100</v>
      </c>
      <c r="K121" s="31">
        <v>31</v>
      </c>
      <c r="L121" s="46">
        <v>316</v>
      </c>
      <c r="M121" s="31">
        <v>292</v>
      </c>
      <c r="N121" s="47">
        <v>1.29</v>
      </c>
      <c r="O121" s="48">
        <v>24.06</v>
      </c>
      <c r="P121" s="49">
        <v>2.39</v>
      </c>
      <c r="Q121" s="31"/>
      <c r="R121" s="31" t="s">
        <v>285</v>
      </c>
      <c r="S121" s="31">
        <v>49.13</v>
      </c>
      <c r="T121" s="31" t="s">
        <v>10</v>
      </c>
      <c r="U121" s="31">
        <v>2</v>
      </c>
      <c r="V121" s="31"/>
      <c r="W121" s="50" t="s">
        <v>286</v>
      </c>
      <c r="X121" s="51">
        <f t="shared" si="1"/>
        <v>0</v>
      </c>
      <c r="Y121" s="52"/>
      <c r="Z121" s="52"/>
      <c r="AA121" s="52"/>
      <c r="AB121" s="52"/>
      <c r="AF121" s="54"/>
      <c r="AG121" s="54"/>
      <c r="AH121" s="54"/>
      <c r="AI121" s="54"/>
      <c r="AJ121" s="54"/>
      <c r="AK121" s="55"/>
      <c r="AL121" s="54"/>
    </row>
    <row r="122" spans="1:38" s="53" customFormat="1" ht="12.75" customHeight="1" x14ac:dyDescent="0.2">
      <c r="A122" s="31">
        <v>109</v>
      </c>
      <c r="B122" s="31">
        <v>5311</v>
      </c>
      <c r="C122" s="31" t="s">
        <v>147</v>
      </c>
      <c r="D122" s="31" t="s">
        <v>214</v>
      </c>
      <c r="E122" s="31" t="s">
        <v>148</v>
      </c>
      <c r="F122" s="57">
        <v>42380</v>
      </c>
      <c r="G122" s="31" t="s">
        <v>287</v>
      </c>
      <c r="H122" s="31" t="s">
        <v>7</v>
      </c>
      <c r="I122" s="31">
        <v>264</v>
      </c>
      <c r="J122" s="31">
        <v>92</v>
      </c>
      <c r="K122" s="31">
        <v>33.9</v>
      </c>
      <c r="L122" s="46" t="s">
        <v>288</v>
      </c>
      <c r="M122" s="31">
        <v>166.7</v>
      </c>
      <c r="N122" s="47">
        <v>0.23</v>
      </c>
      <c r="O122" s="48">
        <v>1.86</v>
      </c>
      <c r="P122" s="49">
        <v>0.2</v>
      </c>
      <c r="Q122" s="31"/>
      <c r="R122" s="31" t="s">
        <v>289</v>
      </c>
      <c r="S122" s="31">
        <v>42.69</v>
      </c>
      <c r="T122" s="31" t="s">
        <v>10</v>
      </c>
      <c r="U122" s="31">
        <v>2</v>
      </c>
      <c r="V122" s="31"/>
      <c r="W122" s="50" t="s">
        <v>290</v>
      </c>
      <c r="X122" s="51">
        <f t="shared" si="1"/>
        <v>0</v>
      </c>
      <c r="Y122" s="52"/>
      <c r="Z122" s="52"/>
      <c r="AA122" s="52"/>
      <c r="AB122" s="52"/>
      <c r="AF122" s="54"/>
      <c r="AG122" s="54"/>
      <c r="AH122" s="54"/>
      <c r="AI122" s="54"/>
      <c r="AJ122" s="54"/>
      <c r="AK122" s="55"/>
      <c r="AL122" s="54"/>
    </row>
    <row r="123" spans="1:38" s="53" customFormat="1" ht="12.75" customHeight="1" x14ac:dyDescent="0.2">
      <c r="A123" s="31">
        <v>110</v>
      </c>
      <c r="B123" s="31">
        <v>5307</v>
      </c>
      <c r="C123" s="31" t="s">
        <v>11</v>
      </c>
      <c r="D123" s="31" t="s">
        <v>187</v>
      </c>
      <c r="E123" s="31" t="s">
        <v>148</v>
      </c>
      <c r="F123" s="57">
        <v>42573</v>
      </c>
      <c r="G123" s="31" t="s">
        <v>188</v>
      </c>
      <c r="H123" s="31" t="s">
        <v>143</v>
      </c>
      <c r="I123" s="31">
        <v>6144</v>
      </c>
      <c r="J123" s="31">
        <v>82</v>
      </c>
      <c r="K123" s="31">
        <v>163</v>
      </c>
      <c r="L123" s="46">
        <v>390</v>
      </c>
      <c r="M123" s="31">
        <v>118</v>
      </c>
      <c r="N123" s="47">
        <v>0.6</v>
      </c>
      <c r="O123" s="48">
        <v>943.32</v>
      </c>
      <c r="P123" s="49">
        <v>242</v>
      </c>
      <c r="Q123" s="31"/>
      <c r="R123" s="31" t="s">
        <v>222</v>
      </c>
      <c r="S123" s="31">
        <v>19.489999999999998</v>
      </c>
      <c r="T123" s="31" t="s">
        <v>10</v>
      </c>
      <c r="U123" s="31">
        <v>2</v>
      </c>
      <c r="V123" s="31"/>
      <c r="W123" s="50" t="s">
        <v>297</v>
      </c>
      <c r="X123" s="51">
        <f t="shared" si="1"/>
        <v>0</v>
      </c>
      <c r="Y123" s="52"/>
      <c r="Z123" s="52"/>
      <c r="AA123" s="52"/>
      <c r="AB123" s="52"/>
      <c r="AF123" s="54"/>
      <c r="AG123" s="54"/>
      <c r="AH123" s="54"/>
      <c r="AI123" s="54"/>
      <c r="AJ123" s="54"/>
      <c r="AK123" s="55"/>
      <c r="AL123" s="54"/>
    </row>
    <row r="124" spans="1:38" s="53" customFormat="1" ht="12.75" customHeight="1" x14ac:dyDescent="0.2">
      <c r="A124" s="31">
        <v>111</v>
      </c>
      <c r="B124" s="31">
        <v>10</v>
      </c>
      <c r="C124" s="31" t="s">
        <v>61</v>
      </c>
      <c r="D124" s="31" t="s">
        <v>298</v>
      </c>
      <c r="E124" s="31" t="s">
        <v>148</v>
      </c>
      <c r="F124" s="57">
        <v>42885</v>
      </c>
      <c r="G124" s="31" t="s">
        <v>299</v>
      </c>
      <c r="H124" s="31" t="s">
        <v>49</v>
      </c>
      <c r="I124" s="31">
        <v>33</v>
      </c>
      <c r="J124" s="31">
        <v>80</v>
      </c>
      <c r="K124" s="31">
        <v>35.6</v>
      </c>
      <c r="L124" s="46">
        <v>326</v>
      </c>
      <c r="M124" s="31">
        <v>238.22</v>
      </c>
      <c r="N124" s="47">
        <v>0.41</v>
      </c>
      <c r="O124" s="48">
        <v>36.648552631578944</v>
      </c>
      <c r="P124" s="49">
        <v>4.09</v>
      </c>
      <c r="Q124" s="31"/>
      <c r="R124" s="31">
        <v>33.4</v>
      </c>
      <c r="S124" s="31">
        <v>34.049999999999997</v>
      </c>
      <c r="T124" s="31" t="s">
        <v>10</v>
      </c>
      <c r="U124" s="31"/>
      <c r="V124" s="31"/>
      <c r="W124" s="50" t="s">
        <v>300</v>
      </c>
      <c r="X124" s="51">
        <f t="shared" si="1"/>
        <v>0</v>
      </c>
      <c r="Y124" s="52"/>
      <c r="Z124" s="52"/>
      <c r="AA124" s="52"/>
      <c r="AB124" s="52"/>
      <c r="AF124" s="54"/>
      <c r="AG124" s="54"/>
      <c r="AH124" s="54"/>
      <c r="AI124" s="54"/>
      <c r="AJ124" s="54"/>
      <c r="AK124" s="55">
        <v>33</v>
      </c>
      <c r="AL124" s="54"/>
    </row>
    <row r="125" spans="1:38" s="53" customFormat="1" ht="12.75" customHeight="1" x14ac:dyDescent="0.2">
      <c r="A125" s="31">
        <v>112</v>
      </c>
      <c r="B125" s="31">
        <v>10</v>
      </c>
      <c r="C125" s="31" t="s">
        <v>61</v>
      </c>
      <c r="D125" s="31" t="s">
        <v>298</v>
      </c>
      <c r="E125" s="31" t="s">
        <v>148</v>
      </c>
      <c r="F125" s="57">
        <v>42892</v>
      </c>
      <c r="G125" s="31" t="s">
        <v>299</v>
      </c>
      <c r="H125" s="31" t="s">
        <v>7</v>
      </c>
      <c r="I125" s="31">
        <v>192</v>
      </c>
      <c r="J125" s="31">
        <v>87</v>
      </c>
      <c r="K125" s="31">
        <v>103.5</v>
      </c>
      <c r="L125" s="46">
        <v>326</v>
      </c>
      <c r="M125" s="31">
        <v>247</v>
      </c>
      <c r="N125" s="47">
        <v>1.31</v>
      </c>
      <c r="O125" s="48">
        <v>34.560749999999992</v>
      </c>
      <c r="P125" s="49">
        <v>4.0599999999999996</v>
      </c>
      <c r="Q125" s="31"/>
      <c r="R125" s="31">
        <v>3.87</v>
      </c>
      <c r="S125" s="31">
        <v>34.049999999999997</v>
      </c>
      <c r="T125" s="31" t="s">
        <v>10</v>
      </c>
      <c r="U125" s="31"/>
      <c r="V125" s="31"/>
      <c r="W125" s="50" t="s">
        <v>301</v>
      </c>
      <c r="X125" s="51">
        <f t="shared" si="1"/>
        <v>0</v>
      </c>
      <c r="Y125" s="52"/>
      <c r="Z125" s="52"/>
      <c r="AA125" s="52"/>
      <c r="AB125" s="52"/>
      <c r="AF125" s="54"/>
      <c r="AG125" s="54"/>
      <c r="AH125" s="54"/>
      <c r="AI125" s="54"/>
      <c r="AJ125" s="54"/>
      <c r="AK125" s="55">
        <v>3.5</v>
      </c>
      <c r="AL125" s="54"/>
    </row>
    <row r="126" spans="1:38" s="53" customFormat="1" ht="12.75" customHeight="1" x14ac:dyDescent="0.2">
      <c r="A126" s="31">
        <v>113</v>
      </c>
      <c r="B126" s="31">
        <v>5304</v>
      </c>
      <c r="C126" s="31" t="s">
        <v>170</v>
      </c>
      <c r="D126" s="31" t="s">
        <v>225</v>
      </c>
      <c r="E126" s="31" t="s">
        <v>148</v>
      </c>
      <c r="F126" s="57">
        <v>43300</v>
      </c>
      <c r="G126" s="31" t="s">
        <v>226</v>
      </c>
      <c r="H126" s="31" t="s">
        <v>120</v>
      </c>
      <c r="I126" s="31">
        <v>124</v>
      </c>
      <c r="J126" s="31">
        <v>78</v>
      </c>
      <c r="K126" s="31">
        <v>371</v>
      </c>
      <c r="L126" s="56">
        <v>382.1</v>
      </c>
      <c r="M126" s="31">
        <v>202.6</v>
      </c>
      <c r="N126" s="47">
        <v>2.06</v>
      </c>
      <c r="O126" s="48">
        <v>428.6</v>
      </c>
      <c r="P126" s="49">
        <v>126</v>
      </c>
      <c r="Q126" s="31"/>
      <c r="R126" s="31" t="s">
        <v>303</v>
      </c>
      <c r="S126" s="31">
        <v>22</v>
      </c>
      <c r="T126" s="31" t="s">
        <v>10</v>
      </c>
      <c r="U126" s="31"/>
      <c r="V126" s="31"/>
      <c r="W126" s="50" t="s">
        <v>302</v>
      </c>
      <c r="X126" s="51">
        <f t="shared" si="1"/>
        <v>0</v>
      </c>
      <c r="Y126" s="52"/>
      <c r="Z126" s="52"/>
      <c r="AA126" s="52"/>
      <c r="AB126" s="52"/>
      <c r="AF126" s="54"/>
      <c r="AG126" s="54"/>
      <c r="AH126" s="54"/>
      <c r="AI126" s="54"/>
      <c r="AJ126" s="54"/>
      <c r="AK126" s="55">
        <v>96.4</v>
      </c>
      <c r="AL126" s="54"/>
    </row>
    <row r="127" spans="1:38" s="53" customFormat="1" ht="12.75" customHeight="1" x14ac:dyDescent="0.2">
      <c r="A127" s="31">
        <v>114</v>
      </c>
      <c r="B127" s="31">
        <v>5352</v>
      </c>
      <c r="C127" s="31" t="s">
        <v>170</v>
      </c>
      <c r="D127" s="31" t="s">
        <v>225</v>
      </c>
      <c r="E127" s="31" t="s">
        <v>148</v>
      </c>
      <c r="F127" s="57">
        <v>43300</v>
      </c>
      <c r="G127" s="31" t="s">
        <v>259</v>
      </c>
      <c r="H127" s="31" t="s">
        <v>49</v>
      </c>
      <c r="I127" s="31">
        <v>125</v>
      </c>
      <c r="J127" s="31">
        <v>89</v>
      </c>
      <c r="K127" s="31">
        <v>179</v>
      </c>
      <c r="L127" s="56">
        <v>378.4</v>
      </c>
      <c r="M127" s="31">
        <v>374</v>
      </c>
      <c r="N127" s="47">
        <v>40.700000000000003</v>
      </c>
      <c r="O127" s="48">
        <v>199.2</v>
      </c>
      <c r="P127" s="49">
        <v>56.7</v>
      </c>
      <c r="Q127" s="31"/>
      <c r="R127" s="31" t="s">
        <v>305</v>
      </c>
      <c r="S127" s="31">
        <v>17</v>
      </c>
      <c r="T127" s="31" t="s">
        <v>10</v>
      </c>
      <c r="U127" s="31"/>
      <c r="V127" s="31"/>
      <c r="W127" s="50" t="s">
        <v>304</v>
      </c>
      <c r="X127" s="51">
        <f t="shared" si="1"/>
        <v>0</v>
      </c>
      <c r="Y127" s="52"/>
      <c r="Z127" s="52"/>
      <c r="AA127" s="52"/>
      <c r="AB127" s="52"/>
      <c r="AF127" s="54"/>
      <c r="AG127" s="54">
        <v>138</v>
      </c>
      <c r="AH127" s="54"/>
      <c r="AI127" s="54"/>
      <c r="AJ127" s="54">
        <v>0</v>
      </c>
      <c r="AK127" s="55">
        <v>-6.45</v>
      </c>
      <c r="AL127" s="54"/>
    </row>
    <row r="128" spans="1:38" s="53" customFormat="1" ht="12.75" customHeight="1" x14ac:dyDescent="0.2">
      <c r="A128" s="31">
        <v>115</v>
      </c>
      <c r="B128" s="31">
        <v>5303</v>
      </c>
      <c r="C128" s="31" t="s">
        <v>147</v>
      </c>
      <c r="D128" s="31" t="s">
        <v>56</v>
      </c>
      <c r="E128" s="31" t="s">
        <v>148</v>
      </c>
      <c r="F128" s="57">
        <v>43345</v>
      </c>
      <c r="G128" s="31" t="s">
        <v>306</v>
      </c>
      <c r="H128" s="31" t="s">
        <v>49</v>
      </c>
      <c r="I128" s="31">
        <v>165</v>
      </c>
      <c r="J128" s="31">
        <v>95</v>
      </c>
      <c r="K128" s="31">
        <v>156</v>
      </c>
      <c r="L128" s="56">
        <v>314</v>
      </c>
      <c r="M128" s="31">
        <v>157.4</v>
      </c>
      <c r="N128" s="47">
        <v>1</v>
      </c>
      <c r="O128" s="48">
        <v>8.9700000000000006</v>
      </c>
      <c r="P128" s="49">
        <v>3.95</v>
      </c>
      <c r="Q128" s="31"/>
      <c r="R128" s="31" t="s">
        <v>308</v>
      </c>
      <c r="S128" s="31">
        <v>9.9</v>
      </c>
      <c r="T128" s="31" t="s">
        <v>10</v>
      </c>
      <c r="U128" s="31"/>
      <c r="V128" s="31"/>
      <c r="W128" s="50" t="s">
        <v>307</v>
      </c>
      <c r="X128" s="51">
        <f t="shared" si="1"/>
        <v>0</v>
      </c>
      <c r="Y128" s="52"/>
      <c r="Z128" s="52"/>
      <c r="AA128" s="52"/>
      <c r="AB128" s="52"/>
      <c r="AF128" s="54"/>
      <c r="AG128" s="54"/>
      <c r="AH128" s="54"/>
      <c r="AI128" s="54"/>
      <c r="AJ128" s="54"/>
      <c r="AK128" s="55">
        <v>-3.3</v>
      </c>
      <c r="AL128" s="54"/>
    </row>
    <row r="129" spans="1:38" s="53" customFormat="1" ht="12.75" customHeight="1" x14ac:dyDescent="0.2">
      <c r="A129" s="31">
        <v>116</v>
      </c>
      <c r="B129" s="31">
        <v>5327</v>
      </c>
      <c r="C129" s="31" t="s">
        <v>147</v>
      </c>
      <c r="D129" s="31" t="s">
        <v>56</v>
      </c>
      <c r="E129" s="31" t="s">
        <v>148</v>
      </c>
      <c r="F129" s="57">
        <v>43362</v>
      </c>
      <c r="G129" s="31" t="s">
        <v>309</v>
      </c>
      <c r="H129" s="31" t="s">
        <v>49</v>
      </c>
      <c r="I129" s="31">
        <v>170</v>
      </c>
      <c r="J129" s="31">
        <v>94</v>
      </c>
      <c r="K129" s="31">
        <v>164.3</v>
      </c>
      <c r="L129" s="56">
        <v>304.7</v>
      </c>
      <c r="M129" s="31">
        <v>248.7</v>
      </c>
      <c r="N129" s="47">
        <v>2.93</v>
      </c>
      <c r="O129" s="48">
        <v>11</v>
      </c>
      <c r="P129" s="49">
        <v>1.1399999999999999</v>
      </c>
      <c r="Q129" s="31"/>
      <c r="R129" s="31" t="s">
        <v>311</v>
      </c>
      <c r="S129" s="31">
        <v>41.6</v>
      </c>
      <c r="T129" s="31" t="s">
        <v>10</v>
      </c>
      <c r="U129" s="31"/>
      <c r="V129" s="31"/>
      <c r="W129" s="50" t="s">
        <v>310</v>
      </c>
      <c r="X129" s="51">
        <f t="shared" si="1"/>
        <v>0</v>
      </c>
      <c r="Y129" s="52"/>
      <c r="Z129" s="52"/>
      <c r="AA129" s="52"/>
      <c r="AB129" s="52"/>
      <c r="AF129" s="54"/>
      <c r="AG129" s="54"/>
      <c r="AH129" s="54"/>
      <c r="AI129" s="54"/>
      <c r="AJ129" s="54"/>
      <c r="AK129" s="55">
        <v>-5.27</v>
      </c>
      <c r="AL129" s="54"/>
    </row>
    <row r="130" spans="1:38" s="53" customFormat="1" ht="12.75" customHeight="1" x14ac:dyDescent="0.2">
      <c r="A130" s="31">
        <v>117</v>
      </c>
      <c r="B130" s="31">
        <v>5303</v>
      </c>
      <c r="C130" s="31" t="s">
        <v>147</v>
      </c>
      <c r="D130" s="31" t="s">
        <v>56</v>
      </c>
      <c r="E130" s="31" t="s">
        <v>148</v>
      </c>
      <c r="F130" s="57">
        <v>43448</v>
      </c>
      <c r="G130" s="31" t="s">
        <v>306</v>
      </c>
      <c r="H130" s="31" t="s">
        <v>49</v>
      </c>
      <c r="I130" s="31">
        <v>239</v>
      </c>
      <c r="J130" s="31">
        <v>62.6</v>
      </c>
      <c r="K130" s="31">
        <v>84</v>
      </c>
      <c r="L130" s="46" t="s">
        <v>312</v>
      </c>
      <c r="M130" s="31">
        <v>99.9</v>
      </c>
      <c r="N130" s="47">
        <v>0.4</v>
      </c>
      <c r="O130" s="48">
        <v>6.78</v>
      </c>
      <c r="P130" s="49">
        <v>2.54</v>
      </c>
      <c r="Q130" s="31"/>
      <c r="R130" s="31" t="s">
        <v>222</v>
      </c>
      <c r="S130" s="31">
        <v>9.8000000000000007</v>
      </c>
      <c r="T130" s="31" t="s">
        <v>10</v>
      </c>
      <c r="U130" s="31"/>
      <c r="V130" s="31"/>
      <c r="W130" s="50" t="s">
        <v>313</v>
      </c>
      <c r="X130" s="51">
        <f t="shared" si="1"/>
        <v>0</v>
      </c>
      <c r="Y130" s="52"/>
      <c r="Z130" s="52"/>
      <c r="AA130" s="52"/>
      <c r="AB130" s="52"/>
      <c r="AF130" s="54"/>
      <c r="AG130" s="54"/>
      <c r="AH130" s="54"/>
      <c r="AI130" s="54"/>
      <c r="AJ130" s="54"/>
      <c r="AK130" s="55"/>
      <c r="AL130" s="54"/>
    </row>
    <row r="131" spans="1:38" s="53" customFormat="1" ht="12.75" customHeight="1" x14ac:dyDescent="0.2">
      <c r="A131" s="31">
        <v>118</v>
      </c>
      <c r="B131" s="31">
        <v>5316</v>
      </c>
      <c r="C131" s="31" t="s">
        <v>147</v>
      </c>
      <c r="D131" s="31" t="s">
        <v>56</v>
      </c>
      <c r="E131" s="31" t="s">
        <v>148</v>
      </c>
      <c r="F131" s="57">
        <v>43543</v>
      </c>
      <c r="G131" s="31" t="s">
        <v>314</v>
      </c>
      <c r="H131" s="31" t="s">
        <v>49</v>
      </c>
      <c r="I131" s="31">
        <v>58</v>
      </c>
      <c r="J131" s="31">
        <v>68.7</v>
      </c>
      <c r="K131" s="31">
        <v>20.2</v>
      </c>
      <c r="L131" s="46" t="s">
        <v>312</v>
      </c>
      <c r="M131" s="31">
        <v>104.9</v>
      </c>
      <c r="N131" s="47">
        <v>0.09</v>
      </c>
      <c r="O131" s="48">
        <v>1.07</v>
      </c>
      <c r="P131" s="49">
        <v>7.4999999999999997E-2</v>
      </c>
      <c r="Q131" s="31"/>
      <c r="R131" s="31">
        <v>-0.29199999999999998</v>
      </c>
      <c r="S131" s="31">
        <v>55.9</v>
      </c>
      <c r="T131" s="31" t="s">
        <v>10</v>
      </c>
      <c r="U131" s="31"/>
      <c r="V131" s="31"/>
      <c r="W131" s="50" t="s">
        <v>315</v>
      </c>
      <c r="X131" s="51">
        <f t="shared" si="1"/>
        <v>0</v>
      </c>
      <c r="Y131" s="52"/>
      <c r="Z131" s="52"/>
      <c r="AA131" s="52"/>
      <c r="AB131" s="52"/>
      <c r="AF131" s="54"/>
      <c r="AG131" s="54"/>
      <c r="AH131" s="54"/>
      <c r="AI131" s="54"/>
      <c r="AJ131" s="54"/>
      <c r="AK131" s="55"/>
      <c r="AL131" s="54"/>
    </row>
    <row r="132" spans="1:38" s="53" customFormat="1" ht="12.75" customHeight="1" x14ac:dyDescent="0.2">
      <c r="A132" s="31">
        <v>119</v>
      </c>
      <c r="B132" s="31">
        <v>5317</v>
      </c>
      <c r="C132" s="31" t="s">
        <v>147</v>
      </c>
      <c r="D132" s="31" t="s">
        <v>56</v>
      </c>
      <c r="E132" s="31" t="s">
        <v>148</v>
      </c>
      <c r="F132" s="57">
        <v>43543</v>
      </c>
      <c r="G132" s="31" t="s">
        <v>249</v>
      </c>
      <c r="H132" s="31" t="s">
        <v>49</v>
      </c>
      <c r="I132" s="31">
        <v>86</v>
      </c>
      <c r="J132" s="31">
        <v>69</v>
      </c>
      <c r="K132" s="31">
        <v>213.5</v>
      </c>
      <c r="L132" s="46" t="s">
        <v>312</v>
      </c>
      <c r="M132" s="31">
        <v>139.30000000000001</v>
      </c>
      <c r="N132" s="47">
        <v>2.2999999999999998</v>
      </c>
      <c r="O132" s="48">
        <v>5.56</v>
      </c>
      <c r="P132" s="49">
        <v>0.48399999999999999</v>
      </c>
      <c r="Q132" s="31"/>
      <c r="R132" s="31">
        <v>-3.83</v>
      </c>
      <c r="S132" s="31">
        <v>45.3</v>
      </c>
      <c r="T132" s="31" t="s">
        <v>10</v>
      </c>
      <c r="U132" s="31"/>
      <c r="V132" s="31"/>
      <c r="W132" s="50" t="s">
        <v>316</v>
      </c>
      <c r="X132" s="51">
        <f t="shared" si="1"/>
        <v>0</v>
      </c>
      <c r="Y132" s="52"/>
      <c r="Z132" s="52"/>
      <c r="AA132" s="52"/>
      <c r="AB132" s="52"/>
      <c r="AF132" s="54"/>
      <c r="AG132" s="54"/>
      <c r="AH132" s="54"/>
      <c r="AI132" s="54"/>
      <c r="AJ132" s="54"/>
      <c r="AK132" s="55"/>
      <c r="AL132" s="54"/>
    </row>
    <row r="133" spans="1:38" s="53" customFormat="1" ht="12.75" customHeight="1" x14ac:dyDescent="0.2">
      <c r="A133" s="31">
        <v>120</v>
      </c>
      <c r="B133" s="31">
        <v>5335</v>
      </c>
      <c r="C133" s="31" t="s">
        <v>147</v>
      </c>
      <c r="D133" s="31" t="s">
        <v>56</v>
      </c>
      <c r="E133" s="31" t="s">
        <v>148</v>
      </c>
      <c r="F133" s="57">
        <v>43542</v>
      </c>
      <c r="G133" s="31" t="s">
        <v>53</v>
      </c>
      <c r="H133" s="31" t="s">
        <v>49</v>
      </c>
      <c r="I133" s="31">
        <v>60</v>
      </c>
      <c r="J133" s="31">
        <v>94</v>
      </c>
      <c r="K133" s="31">
        <v>458.2</v>
      </c>
      <c r="L133" s="46" t="s">
        <v>312</v>
      </c>
      <c r="M133" s="31">
        <v>304.3</v>
      </c>
      <c r="N133" s="47">
        <v>20.5</v>
      </c>
      <c r="O133" s="48">
        <v>426</v>
      </c>
      <c r="P133" s="49">
        <v>40.200000000000003</v>
      </c>
      <c r="Q133" s="31"/>
      <c r="R133" s="31">
        <v>1.0900000000000001</v>
      </c>
      <c r="S133" s="31">
        <v>58.5</v>
      </c>
      <c r="T133" s="31" t="s">
        <v>10</v>
      </c>
      <c r="U133" s="31"/>
      <c r="V133" s="31"/>
      <c r="W133" s="50" t="s">
        <v>317</v>
      </c>
      <c r="X133" s="51">
        <f t="shared" si="1"/>
        <v>0</v>
      </c>
      <c r="Y133" s="52"/>
      <c r="Z133" s="52"/>
      <c r="AA133" s="52"/>
      <c r="AB133" s="52"/>
      <c r="AF133" s="54"/>
      <c r="AG133" s="54"/>
      <c r="AH133" s="54"/>
      <c r="AI133" s="54"/>
      <c r="AJ133" s="54"/>
      <c r="AK133" s="55"/>
      <c r="AL133" s="54"/>
    </row>
    <row r="134" spans="1:38" s="53" customFormat="1" ht="12.75" customHeight="1" x14ac:dyDescent="0.2">
      <c r="A134" s="31">
        <v>121</v>
      </c>
      <c r="B134" s="31">
        <v>5307</v>
      </c>
      <c r="C134" s="31" t="s">
        <v>11</v>
      </c>
      <c r="D134" s="31" t="s">
        <v>225</v>
      </c>
      <c r="E134" s="31" t="s">
        <v>148</v>
      </c>
      <c r="F134" s="57">
        <v>43539</v>
      </c>
      <c r="G134" s="31" t="s">
        <v>318</v>
      </c>
      <c r="H134" s="31" t="s">
        <v>49</v>
      </c>
      <c r="I134" s="31">
        <v>53</v>
      </c>
      <c r="J134" s="31">
        <v>91.7</v>
      </c>
      <c r="K134" s="31">
        <v>180.9</v>
      </c>
      <c r="L134" s="46" t="s">
        <v>312</v>
      </c>
      <c r="M134" s="31">
        <v>164.9</v>
      </c>
      <c r="N134" s="47">
        <v>0.85</v>
      </c>
      <c r="O134" s="48">
        <v>6.22</v>
      </c>
      <c r="P134" s="49">
        <v>3</v>
      </c>
      <c r="Q134" s="31"/>
      <c r="R134" s="31">
        <v>-1.25</v>
      </c>
      <c r="S134" s="31">
        <v>12.8</v>
      </c>
      <c r="T134" s="31" t="s">
        <v>10</v>
      </c>
      <c r="U134" s="31"/>
      <c r="V134" s="31"/>
      <c r="W134" s="50" t="s">
        <v>319</v>
      </c>
      <c r="X134" s="51">
        <f t="shared" si="1"/>
        <v>0</v>
      </c>
      <c r="Y134" s="52"/>
      <c r="Z134" s="52"/>
      <c r="AA134" s="52"/>
      <c r="AB134" s="52"/>
      <c r="AF134" s="54"/>
      <c r="AG134" s="54"/>
      <c r="AH134" s="54"/>
      <c r="AI134" s="54"/>
      <c r="AJ134" s="54"/>
      <c r="AK134" s="55"/>
      <c r="AL134" s="54"/>
    </row>
    <row r="135" spans="1:38" s="53" customFormat="1" ht="12.75" customHeight="1" x14ac:dyDescent="0.2">
      <c r="A135" s="31">
        <v>122</v>
      </c>
      <c r="B135" s="31" t="s">
        <v>174</v>
      </c>
      <c r="C135" s="31" t="s">
        <v>147</v>
      </c>
      <c r="D135" s="31" t="s">
        <v>56</v>
      </c>
      <c r="E135" s="31" t="s">
        <v>148</v>
      </c>
      <c r="F135" s="57">
        <v>43543</v>
      </c>
      <c r="G135" s="31" t="s">
        <v>320</v>
      </c>
      <c r="H135" s="31" t="s">
        <v>49</v>
      </c>
      <c r="I135" s="31">
        <v>153</v>
      </c>
      <c r="J135" s="31">
        <v>96</v>
      </c>
      <c r="K135" s="31">
        <v>147.69999999999999</v>
      </c>
      <c r="L135" s="46" t="s">
        <v>312</v>
      </c>
      <c r="M135" s="31">
        <v>265.7</v>
      </c>
      <c r="N135" s="47">
        <v>2.98</v>
      </c>
      <c r="O135" s="48">
        <v>25.6</v>
      </c>
      <c r="P135" s="49">
        <v>6.1</v>
      </c>
      <c r="Q135" s="31"/>
      <c r="R135" s="31">
        <v>-3.75</v>
      </c>
      <c r="S135" s="31">
        <v>24</v>
      </c>
      <c r="T135" s="31" t="s">
        <v>10</v>
      </c>
      <c r="U135" s="31"/>
      <c r="V135" s="31"/>
      <c r="W135" s="50" t="s">
        <v>321</v>
      </c>
      <c r="X135" s="51">
        <f t="shared" si="1"/>
        <v>0</v>
      </c>
      <c r="Y135" s="52"/>
      <c r="Z135" s="52"/>
      <c r="AA135" s="52"/>
      <c r="AB135" s="52"/>
      <c r="AF135" s="54"/>
      <c r="AG135" s="54"/>
      <c r="AH135" s="54"/>
      <c r="AI135" s="54"/>
      <c r="AJ135" s="54"/>
      <c r="AK135" s="55"/>
      <c r="AL135" s="54"/>
    </row>
    <row r="136" spans="1:38" s="53" customFormat="1" ht="12.75" customHeight="1" x14ac:dyDescent="0.2">
      <c r="A136" s="31">
        <v>123</v>
      </c>
      <c r="B136" s="31">
        <v>5323</v>
      </c>
      <c r="C136" s="31" t="s">
        <v>147</v>
      </c>
      <c r="D136" s="31" t="s">
        <v>56</v>
      </c>
      <c r="E136" s="31" t="s">
        <v>148</v>
      </c>
      <c r="F136" s="57">
        <v>43543</v>
      </c>
      <c r="G136" s="31" t="s">
        <v>322</v>
      </c>
      <c r="H136" s="31" t="s">
        <v>49</v>
      </c>
      <c r="I136" s="31">
        <v>98</v>
      </c>
      <c r="J136" s="31">
        <v>1.4</v>
      </c>
      <c r="K136" s="31">
        <v>28</v>
      </c>
      <c r="L136" s="46" t="s">
        <v>312</v>
      </c>
      <c r="M136" s="31">
        <v>145.19999999999999</v>
      </c>
      <c r="N136" s="47">
        <v>0.23</v>
      </c>
      <c r="O136" s="48">
        <v>2.9</v>
      </c>
      <c r="P136" s="49">
        <v>0.22</v>
      </c>
      <c r="Q136" s="31"/>
      <c r="R136" s="31">
        <v>-3.12</v>
      </c>
      <c r="S136" s="31">
        <v>29.3</v>
      </c>
      <c r="T136" s="31" t="s">
        <v>10</v>
      </c>
      <c r="U136" s="31"/>
      <c r="V136" s="31"/>
      <c r="W136" s="50" t="s">
        <v>323</v>
      </c>
      <c r="X136" s="51">
        <f t="shared" si="1"/>
        <v>0</v>
      </c>
      <c r="Y136" s="52"/>
      <c r="Z136" s="52"/>
      <c r="AA136" s="52"/>
      <c r="AB136" s="52"/>
      <c r="AF136" s="54"/>
      <c r="AG136" s="54"/>
      <c r="AH136" s="54"/>
      <c r="AI136" s="54"/>
      <c r="AJ136" s="54"/>
      <c r="AK136" s="55"/>
      <c r="AL136" s="54"/>
    </row>
    <row r="137" spans="1:38" s="53" customFormat="1" ht="12.75" customHeight="1" x14ac:dyDescent="0.2">
      <c r="A137" s="31">
        <v>124</v>
      </c>
      <c r="B137" s="31">
        <v>5304</v>
      </c>
      <c r="C137" s="31" t="s">
        <v>11</v>
      </c>
      <c r="D137" s="31" t="s">
        <v>225</v>
      </c>
      <c r="E137" s="31" t="s">
        <v>148</v>
      </c>
      <c r="F137" s="57">
        <v>43661</v>
      </c>
      <c r="G137" s="31" t="s">
        <v>226</v>
      </c>
      <c r="H137" s="31" t="s">
        <v>49</v>
      </c>
      <c r="I137" s="31">
        <v>195</v>
      </c>
      <c r="J137" s="31">
        <v>75</v>
      </c>
      <c r="K137" s="31">
        <v>694</v>
      </c>
      <c r="L137" s="56">
        <v>375</v>
      </c>
      <c r="M137" s="31">
        <v>351.4</v>
      </c>
      <c r="N137" s="47">
        <v>29.2</v>
      </c>
      <c r="O137" s="48">
        <v>458.4</v>
      </c>
      <c r="P137" s="49">
        <v>173</v>
      </c>
      <c r="Q137" s="31"/>
      <c r="R137" s="31">
        <v>-1.1499999999999999</v>
      </c>
      <c r="S137" s="31">
        <v>18.8</v>
      </c>
      <c r="T137" s="31" t="s">
        <v>10</v>
      </c>
      <c r="U137" s="31"/>
      <c r="V137" s="31"/>
      <c r="W137" s="50" t="s">
        <v>324</v>
      </c>
      <c r="X137" s="51">
        <f t="shared" si="1"/>
        <v>0</v>
      </c>
      <c r="Y137" s="52"/>
      <c r="Z137" s="52"/>
      <c r="AA137" s="52"/>
      <c r="AB137" s="52"/>
      <c r="AF137" s="54"/>
      <c r="AG137" s="54"/>
      <c r="AH137" s="54"/>
      <c r="AI137" s="54"/>
      <c r="AJ137" s="54"/>
      <c r="AK137" s="55"/>
      <c r="AL137" s="54"/>
    </row>
    <row r="138" spans="1:38" s="53" customFormat="1" ht="12.75" customHeight="1" x14ac:dyDescent="0.2">
      <c r="A138" s="31">
        <v>125</v>
      </c>
      <c r="B138" s="31">
        <v>5313</v>
      </c>
      <c r="C138" s="31" t="s">
        <v>147</v>
      </c>
      <c r="D138" s="31" t="s">
        <v>56</v>
      </c>
      <c r="E138" s="31" t="s">
        <v>148</v>
      </c>
      <c r="F138" s="57">
        <v>43678</v>
      </c>
      <c r="G138" s="31" t="s">
        <v>325</v>
      </c>
      <c r="H138" s="31" t="s">
        <v>49</v>
      </c>
      <c r="I138" s="31">
        <v>202</v>
      </c>
      <c r="J138" s="31">
        <v>70</v>
      </c>
      <c r="K138" s="31">
        <v>17.350000000000001</v>
      </c>
      <c r="L138" s="46" t="s">
        <v>312</v>
      </c>
      <c r="M138" s="31">
        <v>127</v>
      </c>
      <c r="N138" s="47">
        <v>0.11</v>
      </c>
      <c r="O138" s="48">
        <v>0.81</v>
      </c>
      <c r="P138" s="49">
        <v>4.6899999999999997E-2</v>
      </c>
      <c r="Q138" s="31"/>
      <c r="R138" s="31">
        <v>-3.67</v>
      </c>
      <c r="S138" s="31">
        <v>68.3</v>
      </c>
      <c r="T138" s="31" t="s">
        <v>10</v>
      </c>
      <c r="U138" s="31"/>
      <c r="V138" s="31"/>
      <c r="W138" s="50" t="s">
        <v>326</v>
      </c>
      <c r="X138" s="51">
        <f t="shared" si="1"/>
        <v>0</v>
      </c>
      <c r="Y138" s="52"/>
      <c r="Z138" s="52"/>
      <c r="AA138" s="52"/>
      <c r="AB138" s="52"/>
      <c r="AF138" s="54"/>
      <c r="AG138" s="54"/>
      <c r="AH138" s="54"/>
      <c r="AI138" s="54"/>
      <c r="AJ138" s="54"/>
      <c r="AK138" s="55"/>
      <c r="AL138" s="54"/>
    </row>
    <row r="139" spans="1:38" s="53" customFormat="1" ht="12.75" customHeight="1" x14ac:dyDescent="0.2">
      <c r="A139" s="31">
        <v>126</v>
      </c>
      <c r="B139" s="31">
        <v>5307</v>
      </c>
      <c r="C139" s="31" t="s">
        <v>11</v>
      </c>
      <c r="D139" s="31" t="s">
        <v>187</v>
      </c>
      <c r="E139" s="31" t="s">
        <v>148</v>
      </c>
      <c r="F139" s="57">
        <v>43714</v>
      </c>
      <c r="G139" s="31" t="s">
        <v>327</v>
      </c>
      <c r="H139" s="31" t="s">
        <v>49</v>
      </c>
      <c r="I139" s="31">
        <v>96</v>
      </c>
      <c r="J139" s="31">
        <v>91.3</v>
      </c>
      <c r="K139" s="31">
        <v>203.1</v>
      </c>
      <c r="L139" s="56">
        <v>376</v>
      </c>
      <c r="M139" s="31">
        <v>142.4</v>
      </c>
      <c r="N139" s="47">
        <v>0.87</v>
      </c>
      <c r="O139" s="48">
        <v>6.2</v>
      </c>
      <c r="P139" s="49">
        <v>3</v>
      </c>
      <c r="Q139" s="31"/>
      <c r="R139" s="31">
        <v>-1.35</v>
      </c>
      <c r="S139" s="31">
        <v>12.8</v>
      </c>
      <c r="T139" s="31" t="s">
        <v>10</v>
      </c>
      <c r="U139" s="31"/>
      <c r="V139" s="31"/>
      <c r="W139" s="50" t="s">
        <v>328</v>
      </c>
      <c r="X139" s="51">
        <f t="shared" si="1"/>
        <v>0</v>
      </c>
      <c r="Y139" s="52"/>
      <c r="Z139" s="52"/>
      <c r="AA139" s="52"/>
      <c r="AB139" s="52"/>
      <c r="AF139" s="54"/>
      <c r="AG139" s="54"/>
      <c r="AH139" s="54"/>
      <c r="AI139" s="54"/>
      <c r="AJ139" s="54"/>
      <c r="AK139" s="55"/>
      <c r="AL139" s="54"/>
    </row>
    <row r="140" spans="1:38" s="53" customFormat="1" ht="12.75" customHeight="1" x14ac:dyDescent="0.2">
      <c r="A140" s="31">
        <v>127</v>
      </c>
      <c r="B140" s="31">
        <v>5322</v>
      </c>
      <c r="C140" s="31" t="s">
        <v>147</v>
      </c>
      <c r="D140" s="31" t="s">
        <v>56</v>
      </c>
      <c r="E140" s="31" t="s">
        <v>148</v>
      </c>
      <c r="F140" s="57">
        <v>43715</v>
      </c>
      <c r="G140" s="31" t="s">
        <v>329</v>
      </c>
      <c r="H140" s="31" t="s">
        <v>18</v>
      </c>
      <c r="I140" s="31">
        <v>60</v>
      </c>
      <c r="J140" s="31">
        <v>2.1</v>
      </c>
      <c r="K140" s="31"/>
      <c r="L140" s="46" t="s">
        <v>312</v>
      </c>
      <c r="M140" s="31"/>
      <c r="N140" s="47"/>
      <c r="O140" s="48"/>
      <c r="P140" s="49"/>
      <c r="Q140" s="31"/>
      <c r="R140" s="31" t="s">
        <v>222</v>
      </c>
      <c r="S140" s="31">
        <v>36</v>
      </c>
      <c r="T140" s="31" t="s">
        <v>10</v>
      </c>
      <c r="U140" s="31"/>
      <c r="V140" s="31"/>
      <c r="W140" s="50" t="s">
        <v>330</v>
      </c>
      <c r="X140" s="51">
        <f t="shared" ref="X140:X203" si="2">IFERROR(ROUND(($Z140-$AD140)*10/($AN140-$AM140),3),0)</f>
        <v>0</v>
      </c>
      <c r="Y140" s="52"/>
      <c r="Z140" s="52"/>
      <c r="AA140" s="52"/>
      <c r="AB140" s="52"/>
      <c r="AF140" s="54"/>
      <c r="AG140" s="54"/>
      <c r="AH140" s="54"/>
      <c r="AI140" s="54"/>
      <c r="AJ140" s="54"/>
      <c r="AK140" s="55"/>
      <c r="AL140" s="54">
        <v>5322</v>
      </c>
    </row>
    <row r="141" spans="1:38" s="53" customFormat="1" ht="12.75" customHeight="1" x14ac:dyDescent="0.2">
      <c r="A141" s="31">
        <v>128</v>
      </c>
      <c r="B141" s="31">
        <v>5356</v>
      </c>
      <c r="C141" s="31" t="s">
        <v>147</v>
      </c>
      <c r="D141" s="31" t="s">
        <v>56</v>
      </c>
      <c r="E141" s="31" t="s">
        <v>148</v>
      </c>
      <c r="F141" s="57">
        <v>43755</v>
      </c>
      <c r="G141" s="31" t="s">
        <v>331</v>
      </c>
      <c r="H141" s="31" t="s">
        <v>49</v>
      </c>
      <c r="I141" s="31">
        <v>189</v>
      </c>
      <c r="J141" s="31">
        <v>1.29</v>
      </c>
      <c r="K141" s="31">
        <v>21.8</v>
      </c>
      <c r="L141" s="56">
        <v>283.5</v>
      </c>
      <c r="M141" s="31">
        <v>93</v>
      </c>
      <c r="N141" s="47">
        <v>0.11</v>
      </c>
      <c r="O141" s="48">
        <v>1.86</v>
      </c>
      <c r="P141" s="49">
        <v>0.182</v>
      </c>
      <c r="Q141" s="31"/>
      <c r="R141" s="31" t="s">
        <v>333</v>
      </c>
      <c r="S141" s="31">
        <v>22.8</v>
      </c>
      <c r="T141" s="31" t="s">
        <v>10</v>
      </c>
      <c r="U141" s="31"/>
      <c r="V141" s="31"/>
      <c r="W141" s="50" t="s">
        <v>332</v>
      </c>
      <c r="X141" s="51">
        <f t="shared" si="2"/>
        <v>0</v>
      </c>
      <c r="Y141" s="52"/>
      <c r="Z141" s="52"/>
      <c r="AA141" s="52"/>
      <c r="AB141" s="52"/>
      <c r="AF141" s="54"/>
      <c r="AG141" s="54"/>
      <c r="AH141" s="54"/>
      <c r="AI141" s="54"/>
      <c r="AJ141" s="54"/>
      <c r="AK141" s="55">
        <v>-2.2599999999999998</v>
      </c>
      <c r="AL141" s="54">
        <v>5322</v>
      </c>
    </row>
    <row r="142" spans="1:38" s="53" customFormat="1" ht="12.75" customHeight="1" x14ac:dyDescent="0.2">
      <c r="A142" s="31">
        <v>129</v>
      </c>
      <c r="B142" s="31">
        <v>5301</v>
      </c>
      <c r="C142" s="31" t="s">
        <v>147</v>
      </c>
      <c r="D142" s="31" t="s">
        <v>56</v>
      </c>
      <c r="E142" s="31" t="s">
        <v>148</v>
      </c>
      <c r="F142" s="57">
        <v>43835</v>
      </c>
      <c r="G142" s="31" t="s">
        <v>334</v>
      </c>
      <c r="H142" s="31" t="s">
        <v>49</v>
      </c>
      <c r="I142" s="31">
        <v>125</v>
      </c>
      <c r="J142" s="31">
        <v>0.27</v>
      </c>
      <c r="K142" s="31">
        <v>19.100000000000001</v>
      </c>
      <c r="L142" s="46" t="s">
        <v>312</v>
      </c>
      <c r="M142" s="31">
        <v>194.3</v>
      </c>
      <c r="N142" s="47">
        <v>0.5</v>
      </c>
      <c r="O142" s="48">
        <v>4.2</v>
      </c>
      <c r="P142" s="49">
        <v>1.25</v>
      </c>
      <c r="Q142" s="31"/>
      <c r="R142" s="31" t="s">
        <v>336</v>
      </c>
      <c r="S142" s="31">
        <v>7.4</v>
      </c>
      <c r="T142" s="31" t="s">
        <v>10</v>
      </c>
      <c r="U142" s="31"/>
      <c r="V142" s="31"/>
      <c r="W142" s="50" t="s">
        <v>335</v>
      </c>
      <c r="X142" s="51">
        <f t="shared" si="2"/>
        <v>0</v>
      </c>
      <c r="Y142" s="52"/>
      <c r="Z142" s="52"/>
      <c r="AA142" s="52"/>
      <c r="AB142" s="52"/>
      <c r="AF142" s="54"/>
      <c r="AG142" s="54"/>
      <c r="AH142" s="54"/>
      <c r="AI142" s="54"/>
      <c r="AJ142" s="54"/>
      <c r="AK142" s="55">
        <v>-5.22</v>
      </c>
      <c r="AL142" s="54">
        <v>5303</v>
      </c>
    </row>
    <row r="143" spans="1:38" s="53" customFormat="1" ht="12.75" customHeight="1" x14ac:dyDescent="0.2">
      <c r="A143" s="31">
        <v>130</v>
      </c>
      <c r="B143" s="31" t="s">
        <v>337</v>
      </c>
      <c r="C143" s="31" t="s">
        <v>147</v>
      </c>
      <c r="D143" s="31" t="s">
        <v>56</v>
      </c>
      <c r="E143" s="31" t="s">
        <v>148</v>
      </c>
      <c r="F143" s="57">
        <v>43842</v>
      </c>
      <c r="G143" s="31" t="s">
        <v>338</v>
      </c>
      <c r="H143" s="31" t="s">
        <v>49</v>
      </c>
      <c r="I143" s="31">
        <v>68</v>
      </c>
      <c r="J143" s="31">
        <v>85.7</v>
      </c>
      <c r="K143" s="31">
        <v>143.9</v>
      </c>
      <c r="L143" s="56">
        <v>323.2</v>
      </c>
      <c r="M143" s="31">
        <v>234.5</v>
      </c>
      <c r="N143" s="47">
        <v>1.62</v>
      </c>
      <c r="O143" s="48">
        <v>240.2</v>
      </c>
      <c r="P143" s="49">
        <v>28</v>
      </c>
      <c r="Q143" s="31"/>
      <c r="R143" s="31" t="s">
        <v>340</v>
      </c>
      <c r="S143" s="31">
        <v>41.93</v>
      </c>
      <c r="T143" s="31" t="s">
        <v>10</v>
      </c>
      <c r="U143" s="31"/>
      <c r="V143" s="31"/>
      <c r="W143" s="50" t="s">
        <v>339</v>
      </c>
      <c r="X143" s="51">
        <f t="shared" si="2"/>
        <v>0</v>
      </c>
      <c r="Y143" s="52"/>
      <c r="Z143" s="52"/>
      <c r="AA143" s="52"/>
      <c r="AB143" s="52"/>
      <c r="AF143" s="54"/>
      <c r="AG143" s="54"/>
      <c r="AH143" s="54"/>
      <c r="AI143" s="54"/>
      <c r="AJ143" s="54"/>
      <c r="AK143" s="55">
        <v>57.8</v>
      </c>
      <c r="AL143" s="54"/>
    </row>
    <row r="144" spans="1:38" s="53" customFormat="1" ht="12.75" customHeight="1" x14ac:dyDescent="0.2">
      <c r="A144" s="31">
        <v>131</v>
      </c>
      <c r="B144" s="31">
        <v>5357</v>
      </c>
      <c r="C144" s="31" t="s">
        <v>147</v>
      </c>
      <c r="D144" s="31" t="s">
        <v>56</v>
      </c>
      <c r="E144" s="31" t="s">
        <v>148</v>
      </c>
      <c r="F144" s="57">
        <v>43539</v>
      </c>
      <c r="G144" s="31" t="s">
        <v>341</v>
      </c>
      <c r="H144" s="31" t="s">
        <v>49</v>
      </c>
      <c r="I144" s="31">
        <v>125</v>
      </c>
      <c r="J144" s="31">
        <v>56</v>
      </c>
      <c r="K144" s="31">
        <v>127</v>
      </c>
      <c r="L144" s="46" t="s">
        <v>312</v>
      </c>
      <c r="M144" s="31">
        <v>197.1</v>
      </c>
      <c r="N144" s="47">
        <v>3.28</v>
      </c>
      <c r="O144" s="48">
        <v>70</v>
      </c>
      <c r="P144" s="49">
        <v>20.9</v>
      </c>
      <c r="Q144" s="31"/>
      <c r="R144" s="31" t="s">
        <v>222</v>
      </c>
      <c r="S144" s="31">
        <v>11.5</v>
      </c>
      <c r="T144" s="31" t="s">
        <v>10</v>
      </c>
      <c r="U144" s="31"/>
      <c r="V144" s="31"/>
      <c r="W144" s="50" t="s">
        <v>342</v>
      </c>
      <c r="X144" s="51">
        <f t="shared" si="2"/>
        <v>0</v>
      </c>
      <c r="Y144" s="52"/>
      <c r="Z144" s="52"/>
      <c r="AA144" s="52"/>
      <c r="AB144" s="52"/>
      <c r="AF144" s="54"/>
      <c r="AG144" s="54"/>
      <c r="AH144" s="54"/>
      <c r="AI144" s="54"/>
      <c r="AJ144" s="54"/>
      <c r="AK144" s="55"/>
      <c r="AL144" s="54">
        <v>5322</v>
      </c>
    </row>
    <row r="145" spans="1:38" s="53" customFormat="1" ht="12.75" customHeight="1" x14ac:dyDescent="0.2">
      <c r="A145" s="31">
        <v>132</v>
      </c>
      <c r="B145" s="31">
        <v>5311</v>
      </c>
      <c r="C145" s="31" t="s">
        <v>147</v>
      </c>
      <c r="D145" s="31" t="s">
        <v>56</v>
      </c>
      <c r="E145" s="31" t="s">
        <v>148</v>
      </c>
      <c r="F145" s="57">
        <v>43907</v>
      </c>
      <c r="G145" s="31" t="s">
        <v>343</v>
      </c>
      <c r="H145" s="31" t="s">
        <v>49</v>
      </c>
      <c r="I145" s="31">
        <v>184</v>
      </c>
      <c r="J145" s="31">
        <v>70.900000000000006</v>
      </c>
      <c r="K145" s="31">
        <v>8.32</v>
      </c>
      <c r="L145" s="56">
        <v>267.60000000000002</v>
      </c>
      <c r="M145" s="31">
        <v>132.9</v>
      </c>
      <c r="N145" s="47">
        <v>0.1</v>
      </c>
      <c r="O145" s="48">
        <v>0.3</v>
      </c>
      <c r="P145" s="49">
        <v>0.183</v>
      </c>
      <c r="Q145" s="31"/>
      <c r="R145" s="31" t="s">
        <v>345</v>
      </c>
      <c r="S145" s="31">
        <v>6.7</v>
      </c>
      <c r="T145" s="31" t="s">
        <v>10</v>
      </c>
      <c r="U145" s="31"/>
      <c r="V145" s="31"/>
      <c r="W145" s="50" t="s">
        <v>344</v>
      </c>
      <c r="X145" s="51">
        <f t="shared" si="2"/>
        <v>0</v>
      </c>
      <c r="Y145" s="52"/>
      <c r="Z145" s="52"/>
      <c r="AA145" s="52"/>
      <c r="AB145" s="52"/>
      <c r="AF145" s="54"/>
      <c r="AG145" s="54"/>
      <c r="AH145" s="54"/>
      <c r="AI145" s="54"/>
      <c r="AJ145" s="54"/>
      <c r="AK145" s="55">
        <v>-5.0599999999999996</v>
      </c>
      <c r="AL145" s="54"/>
    </row>
    <row r="146" spans="1:38" s="53" customFormat="1" ht="12.75" customHeight="1" x14ac:dyDescent="0.2">
      <c r="A146" s="31">
        <v>133</v>
      </c>
      <c r="B146" s="31">
        <v>5355</v>
      </c>
      <c r="C146" s="31" t="s">
        <v>147</v>
      </c>
      <c r="D146" s="31" t="s">
        <v>220</v>
      </c>
      <c r="E146" s="31" t="s">
        <v>148</v>
      </c>
      <c r="F146" s="57">
        <v>43934</v>
      </c>
      <c r="G146" s="31" t="s">
        <v>346</v>
      </c>
      <c r="H146" s="31" t="s">
        <v>49</v>
      </c>
      <c r="I146" s="31">
        <v>177</v>
      </c>
      <c r="J146" s="31">
        <v>66</v>
      </c>
      <c r="K146" s="31">
        <v>33.9</v>
      </c>
      <c r="L146" s="56">
        <v>262.5</v>
      </c>
      <c r="M146" s="31">
        <v>170.6</v>
      </c>
      <c r="N146" s="47">
        <v>0.37</v>
      </c>
      <c r="O146" s="48"/>
      <c r="P146" s="49"/>
      <c r="Q146" s="31"/>
      <c r="R146" s="31" t="s">
        <v>222</v>
      </c>
      <c r="S146" s="31">
        <v>10.199999999999999</v>
      </c>
      <c r="T146" s="31" t="s">
        <v>10</v>
      </c>
      <c r="U146" s="31"/>
      <c r="V146" s="31"/>
      <c r="W146" s="50" t="s">
        <v>347</v>
      </c>
      <c r="X146" s="51">
        <f t="shared" si="2"/>
        <v>0</v>
      </c>
      <c r="Y146" s="52"/>
      <c r="Z146" s="52"/>
      <c r="AA146" s="52"/>
      <c r="AB146" s="52"/>
      <c r="AF146" s="54"/>
      <c r="AG146" s="54"/>
      <c r="AH146" s="54"/>
      <c r="AI146" s="54"/>
      <c r="AJ146" s="54"/>
      <c r="AK146" s="55"/>
      <c r="AL146" s="54">
        <v>5303</v>
      </c>
    </row>
    <row r="147" spans="1:38" s="53" customFormat="1" ht="12.75" customHeight="1" x14ac:dyDescent="0.2">
      <c r="A147" s="31">
        <v>134</v>
      </c>
      <c r="B147" s="31">
        <v>5337</v>
      </c>
      <c r="C147" s="31" t="s">
        <v>147</v>
      </c>
      <c r="D147" s="31" t="s">
        <v>56</v>
      </c>
      <c r="E147" s="31" t="s">
        <v>148</v>
      </c>
      <c r="F147" s="57">
        <v>43952</v>
      </c>
      <c r="G147" s="31" t="s">
        <v>348</v>
      </c>
      <c r="H147" s="31" t="s">
        <v>49</v>
      </c>
      <c r="I147" s="31">
        <v>174</v>
      </c>
      <c r="J147" s="31">
        <v>82</v>
      </c>
      <c r="K147" s="31">
        <v>52.9</v>
      </c>
      <c r="L147" s="56">
        <v>260</v>
      </c>
      <c r="M147" s="31">
        <v>252.6</v>
      </c>
      <c r="N147" s="47">
        <v>7.1</v>
      </c>
      <c r="O147" s="48">
        <v>29.3</v>
      </c>
      <c r="P147" s="49">
        <v>8</v>
      </c>
      <c r="Q147" s="31"/>
      <c r="R147" s="31" t="s">
        <v>350</v>
      </c>
      <c r="S147" s="31">
        <v>16.899999999999999</v>
      </c>
      <c r="T147" s="31" t="s">
        <v>10</v>
      </c>
      <c r="U147" s="31"/>
      <c r="V147" s="31"/>
      <c r="W147" s="50" t="s">
        <v>349</v>
      </c>
      <c r="X147" s="51">
        <f t="shared" si="2"/>
        <v>0</v>
      </c>
      <c r="Y147" s="52"/>
      <c r="Z147" s="52"/>
      <c r="AA147" s="52"/>
      <c r="AB147" s="52"/>
      <c r="AF147" s="54"/>
      <c r="AG147" s="54"/>
      <c r="AH147" s="54"/>
      <c r="AI147" s="54"/>
      <c r="AJ147" s="54"/>
      <c r="AK147" s="55">
        <v>-6.9</v>
      </c>
      <c r="AL147" s="54"/>
    </row>
    <row r="148" spans="1:38" s="53" customFormat="1" ht="12.75" customHeight="1" x14ac:dyDescent="0.2">
      <c r="A148" s="31">
        <v>135</v>
      </c>
      <c r="B148" s="31">
        <v>5301</v>
      </c>
      <c r="C148" s="31" t="s">
        <v>147</v>
      </c>
      <c r="D148" s="31" t="s">
        <v>56</v>
      </c>
      <c r="E148" s="31" t="s">
        <v>148</v>
      </c>
      <c r="F148" s="57">
        <v>43960</v>
      </c>
      <c r="G148" s="31" t="s">
        <v>334</v>
      </c>
      <c r="H148" s="31" t="s">
        <v>49</v>
      </c>
      <c r="I148" s="31">
        <v>129</v>
      </c>
      <c r="J148" s="31">
        <v>1</v>
      </c>
      <c r="K148" s="31">
        <v>30.7</v>
      </c>
      <c r="L148" s="56">
        <v>219</v>
      </c>
      <c r="M148" s="31">
        <v>147.9</v>
      </c>
      <c r="N148" s="47">
        <v>0.43</v>
      </c>
      <c r="O148" s="48">
        <v>3</v>
      </c>
      <c r="P148" s="49">
        <v>0.9</v>
      </c>
      <c r="Q148" s="31"/>
      <c r="R148" s="31" t="s">
        <v>352</v>
      </c>
      <c r="S148" s="31">
        <v>7.4</v>
      </c>
      <c r="T148" s="31" t="s">
        <v>10</v>
      </c>
      <c r="U148" s="31"/>
      <c r="V148" s="31"/>
      <c r="W148" s="50" t="s">
        <v>351</v>
      </c>
      <c r="X148" s="51">
        <f t="shared" si="2"/>
        <v>0</v>
      </c>
      <c r="Y148" s="52"/>
      <c r="Z148" s="52"/>
      <c r="AA148" s="52"/>
      <c r="AB148" s="52"/>
      <c r="AF148" s="54"/>
      <c r="AG148" s="54"/>
      <c r="AH148" s="54"/>
      <c r="AI148" s="54"/>
      <c r="AJ148" s="54"/>
      <c r="AK148" s="55">
        <v>-5.3</v>
      </c>
      <c r="AL148" s="54">
        <v>5303</v>
      </c>
    </row>
    <row r="149" spans="1:38" s="53" customFormat="1" ht="12.75" customHeight="1" x14ac:dyDescent="0.2">
      <c r="A149" s="31">
        <v>136</v>
      </c>
      <c r="B149" s="31">
        <v>5322</v>
      </c>
      <c r="C149" s="31" t="s">
        <v>147</v>
      </c>
      <c r="D149" s="31" t="s">
        <v>56</v>
      </c>
      <c r="E149" s="31" t="s">
        <v>148</v>
      </c>
      <c r="F149" s="57">
        <v>44003</v>
      </c>
      <c r="G149" s="31" t="s">
        <v>329</v>
      </c>
      <c r="H149" s="31" t="s">
        <v>49</v>
      </c>
      <c r="I149" s="31">
        <v>137</v>
      </c>
      <c r="J149" s="31">
        <v>0</v>
      </c>
      <c r="K149" s="31">
        <v>74.3</v>
      </c>
      <c r="L149" s="56">
        <v>244.5</v>
      </c>
      <c r="M149" s="31">
        <v>240.2</v>
      </c>
      <c r="N149" s="47">
        <v>17.3</v>
      </c>
      <c r="O149" s="48"/>
      <c r="P149" s="49"/>
      <c r="Q149" s="31"/>
      <c r="R149" s="31" t="s">
        <v>222</v>
      </c>
      <c r="S149" s="31">
        <v>36</v>
      </c>
      <c r="T149" s="31" t="s">
        <v>10</v>
      </c>
      <c r="U149" s="31"/>
      <c r="V149" s="31"/>
      <c r="W149" s="50" t="s">
        <v>353</v>
      </c>
      <c r="X149" s="51">
        <f t="shared" si="2"/>
        <v>0</v>
      </c>
      <c r="Y149" s="52"/>
      <c r="Z149" s="52"/>
      <c r="AA149" s="52"/>
      <c r="AB149" s="52"/>
      <c r="AF149" s="54"/>
      <c r="AG149" s="54"/>
      <c r="AH149" s="54"/>
      <c r="AI149" s="54"/>
      <c r="AJ149" s="54"/>
      <c r="AK149" s="55"/>
      <c r="AL149" s="54">
        <v>5322</v>
      </c>
    </row>
    <row r="150" spans="1:38" s="53" customFormat="1" ht="12.75" customHeight="1" x14ac:dyDescent="0.2">
      <c r="A150" s="31">
        <v>137</v>
      </c>
      <c r="B150" s="31">
        <v>5323</v>
      </c>
      <c r="C150" s="31" t="s">
        <v>147</v>
      </c>
      <c r="D150" s="31" t="s">
        <v>56</v>
      </c>
      <c r="E150" s="31" t="s">
        <v>148</v>
      </c>
      <c r="F150" s="57">
        <v>44006</v>
      </c>
      <c r="G150" s="31" t="s">
        <v>322</v>
      </c>
      <c r="H150" s="31" t="s">
        <v>49</v>
      </c>
      <c r="I150" s="31">
        <v>133</v>
      </c>
      <c r="J150" s="31">
        <v>2</v>
      </c>
      <c r="K150" s="31">
        <v>19.600000000000001</v>
      </c>
      <c r="L150" s="56">
        <v>221</v>
      </c>
      <c r="M150" s="31">
        <v>127.4</v>
      </c>
      <c r="N150" s="47">
        <v>0.21</v>
      </c>
      <c r="O150" s="48"/>
      <c r="P150" s="49"/>
      <c r="Q150" s="31"/>
      <c r="R150" s="31" t="s">
        <v>222</v>
      </c>
      <c r="S150" s="31">
        <v>29.3</v>
      </c>
      <c r="T150" s="31" t="s">
        <v>10</v>
      </c>
      <c r="U150" s="31"/>
      <c r="V150" s="31"/>
      <c r="W150" s="50" t="s">
        <v>354</v>
      </c>
      <c r="X150" s="51">
        <f t="shared" si="2"/>
        <v>0</v>
      </c>
      <c r="Y150" s="52"/>
      <c r="Z150" s="52"/>
      <c r="AA150" s="52"/>
      <c r="AB150" s="52"/>
      <c r="AF150" s="54"/>
      <c r="AG150" s="54"/>
      <c r="AH150" s="54"/>
      <c r="AI150" s="54"/>
      <c r="AJ150" s="54"/>
      <c r="AK150" s="55"/>
      <c r="AL150" s="54"/>
    </row>
    <row r="151" spans="1:38" s="53" customFormat="1" ht="12.75" customHeight="1" x14ac:dyDescent="0.2">
      <c r="A151" s="31">
        <v>138</v>
      </c>
      <c r="B151" s="31">
        <v>5328</v>
      </c>
      <c r="C151" s="31" t="s">
        <v>147</v>
      </c>
      <c r="D151" s="31" t="s">
        <v>56</v>
      </c>
      <c r="E151" s="31" t="s">
        <v>148</v>
      </c>
      <c r="F151" s="57">
        <v>44014</v>
      </c>
      <c r="G151" s="31" t="s">
        <v>257</v>
      </c>
      <c r="H151" s="31" t="s">
        <v>49</v>
      </c>
      <c r="I151" s="31">
        <v>173</v>
      </c>
      <c r="J151" s="31">
        <v>78</v>
      </c>
      <c r="K151" s="31">
        <v>66.5</v>
      </c>
      <c r="L151" s="56">
        <v>310.2</v>
      </c>
      <c r="M151" s="31">
        <v>141.19999999999999</v>
      </c>
      <c r="N151" s="47">
        <v>0.39</v>
      </c>
      <c r="O151" s="48">
        <v>7.1</v>
      </c>
      <c r="P151" s="49">
        <v>0.6</v>
      </c>
      <c r="Q151" s="31"/>
      <c r="R151" s="31" t="s">
        <v>356</v>
      </c>
      <c r="S151" s="31">
        <v>51.83</v>
      </c>
      <c r="T151" s="31" t="s">
        <v>10</v>
      </c>
      <c r="U151" s="31"/>
      <c r="V151" s="31"/>
      <c r="W151" s="50" t="s">
        <v>355</v>
      </c>
      <c r="X151" s="51">
        <f t="shared" si="2"/>
        <v>0</v>
      </c>
      <c r="Y151" s="52"/>
      <c r="Z151" s="52"/>
      <c r="AA151" s="52"/>
      <c r="AB151" s="52"/>
      <c r="AF151" s="54"/>
      <c r="AG151" s="54"/>
      <c r="AH151" s="54"/>
      <c r="AI151" s="54"/>
      <c r="AJ151" s="54"/>
      <c r="AK151" s="55">
        <v>1</v>
      </c>
      <c r="AL151" s="54"/>
    </row>
    <row r="152" spans="1:38" s="53" customFormat="1" ht="12.75" customHeight="1" x14ac:dyDescent="0.2">
      <c r="A152" s="31">
        <v>139</v>
      </c>
      <c r="B152" s="31" t="s">
        <v>277</v>
      </c>
      <c r="C152" s="31" t="s">
        <v>147</v>
      </c>
      <c r="D152" s="31" t="s">
        <v>56</v>
      </c>
      <c r="E152" s="31" t="s">
        <v>148</v>
      </c>
      <c r="F152" s="57">
        <v>44039</v>
      </c>
      <c r="G152" s="31" t="s">
        <v>357</v>
      </c>
      <c r="H152" s="31" t="s">
        <v>49</v>
      </c>
      <c r="I152" s="31">
        <v>173</v>
      </c>
      <c r="J152" s="31">
        <v>34.200000000000003</v>
      </c>
      <c r="K152" s="31">
        <v>25.3</v>
      </c>
      <c r="L152" s="56">
        <v>309.10000000000002</v>
      </c>
      <c r="M152" s="31">
        <v>127.2</v>
      </c>
      <c r="N152" s="47">
        <v>0.14000000000000001</v>
      </c>
      <c r="O152" s="48">
        <v>0.6</v>
      </c>
      <c r="P152" s="49">
        <v>0.05</v>
      </c>
      <c r="Q152" s="31"/>
      <c r="R152" s="31" t="s">
        <v>359</v>
      </c>
      <c r="S152" s="31">
        <v>32.67</v>
      </c>
      <c r="T152" s="31" t="s">
        <v>10</v>
      </c>
      <c r="U152" s="31"/>
      <c r="V152" s="31"/>
      <c r="W152" s="50" t="s">
        <v>358</v>
      </c>
      <c r="X152" s="51">
        <f t="shared" si="2"/>
        <v>0</v>
      </c>
      <c r="Y152" s="52"/>
      <c r="Z152" s="52"/>
      <c r="AA152" s="52"/>
      <c r="AB152" s="52"/>
      <c r="AF152" s="54"/>
      <c r="AG152" s="54"/>
      <c r="AH152" s="54"/>
      <c r="AI152" s="54"/>
      <c r="AJ152" s="54"/>
      <c r="AK152" s="55">
        <v>-3.7</v>
      </c>
      <c r="AL152" s="54">
        <v>5326</v>
      </c>
    </row>
    <row r="153" spans="1:38" s="53" customFormat="1" ht="12.75" customHeight="1" x14ac:dyDescent="0.2">
      <c r="A153" s="31">
        <v>140</v>
      </c>
      <c r="B153" s="31" t="s">
        <v>277</v>
      </c>
      <c r="C153" s="31" t="s">
        <v>147</v>
      </c>
      <c r="D153" s="31" t="s">
        <v>56</v>
      </c>
      <c r="E153" s="31" t="s">
        <v>148</v>
      </c>
      <c r="F153" s="57">
        <v>44039</v>
      </c>
      <c r="G153" s="31" t="s">
        <v>357</v>
      </c>
      <c r="H153" s="31" t="s">
        <v>49</v>
      </c>
      <c r="I153" s="31">
        <v>173</v>
      </c>
      <c r="J153" s="31">
        <v>34.200000000000003</v>
      </c>
      <c r="K153" s="31">
        <v>25.3</v>
      </c>
      <c r="L153" s="56">
        <v>309.10000000000002</v>
      </c>
      <c r="M153" s="31">
        <v>127.2</v>
      </c>
      <c r="N153" s="47">
        <v>0.14000000000000001</v>
      </c>
      <c r="O153" s="48">
        <v>0.6</v>
      </c>
      <c r="P153" s="49">
        <v>0.05</v>
      </c>
      <c r="Q153" s="31"/>
      <c r="R153" s="31" t="s">
        <v>361</v>
      </c>
      <c r="S153" s="31">
        <v>32.67</v>
      </c>
      <c r="T153" s="31" t="s">
        <v>10</v>
      </c>
      <c r="U153" s="31"/>
      <c r="V153" s="31"/>
      <c r="W153" s="50" t="s">
        <v>360</v>
      </c>
      <c r="X153" s="51">
        <f t="shared" si="2"/>
        <v>0</v>
      </c>
      <c r="Y153" s="52"/>
      <c r="Z153" s="52"/>
      <c r="AA153" s="52"/>
      <c r="AB153" s="52"/>
      <c r="AF153" s="54"/>
      <c r="AG153" s="54"/>
      <c r="AH153" s="54"/>
      <c r="AI153" s="54"/>
      <c r="AJ153" s="54"/>
      <c r="AK153" s="55">
        <v>-3.7</v>
      </c>
      <c r="AL153" s="54">
        <v>5326</v>
      </c>
    </row>
    <row r="154" spans="1:38" s="53" customFormat="1" ht="12.75" customHeight="1" x14ac:dyDescent="0.2">
      <c r="A154" s="31">
        <v>141</v>
      </c>
      <c r="B154" s="31">
        <v>5307</v>
      </c>
      <c r="C154" s="31" t="s">
        <v>11</v>
      </c>
      <c r="D154" s="31" t="s">
        <v>362</v>
      </c>
      <c r="E154" s="31" t="s">
        <v>148</v>
      </c>
      <c r="F154" s="57">
        <v>44014</v>
      </c>
      <c r="G154" s="31" t="s">
        <v>363</v>
      </c>
      <c r="H154" s="31" t="s">
        <v>49</v>
      </c>
      <c r="I154" s="31">
        <v>171</v>
      </c>
      <c r="J154" s="31">
        <v>92</v>
      </c>
      <c r="K154" s="31">
        <v>188.2</v>
      </c>
      <c r="L154" s="56">
        <v>370.9</v>
      </c>
      <c r="M154" s="31">
        <v>68</v>
      </c>
      <c r="N154" s="47">
        <v>0.62</v>
      </c>
      <c r="O154" s="48">
        <v>109</v>
      </c>
      <c r="P154" s="49">
        <v>97.3</v>
      </c>
      <c r="Q154" s="31"/>
      <c r="R154" s="31" t="s">
        <v>365</v>
      </c>
      <c r="S154" s="31">
        <v>6.9</v>
      </c>
      <c r="T154" s="31" t="s">
        <v>10</v>
      </c>
      <c r="U154" s="31"/>
      <c r="V154" s="31"/>
      <c r="W154" s="50" t="s">
        <v>364</v>
      </c>
      <c r="X154" s="51">
        <f t="shared" si="2"/>
        <v>0</v>
      </c>
      <c r="Y154" s="52"/>
      <c r="Z154" s="52"/>
      <c r="AA154" s="52"/>
      <c r="AB154" s="52"/>
      <c r="AF154" s="54"/>
      <c r="AG154" s="54"/>
      <c r="AH154" s="54"/>
      <c r="AI154" s="54"/>
      <c r="AJ154" s="54"/>
      <c r="AK154" s="55">
        <v>80.900000000000006</v>
      </c>
      <c r="AL154" s="54"/>
    </row>
    <row r="155" spans="1:38" s="53" customFormat="1" ht="12.75" customHeight="1" x14ac:dyDescent="0.2">
      <c r="A155" s="31">
        <v>142</v>
      </c>
      <c r="B155" s="31">
        <v>5304</v>
      </c>
      <c r="C155" s="31" t="s">
        <v>11</v>
      </c>
      <c r="D155" s="31" t="s">
        <v>225</v>
      </c>
      <c r="E155" s="31" t="s">
        <v>148</v>
      </c>
      <c r="F155" s="57">
        <v>44014</v>
      </c>
      <c r="G155" s="31" t="s">
        <v>226</v>
      </c>
      <c r="H155" s="31" t="s">
        <v>49</v>
      </c>
      <c r="I155" s="31">
        <v>172</v>
      </c>
      <c r="J155" s="31">
        <v>73.5</v>
      </c>
      <c r="K155" s="31">
        <v>512.6</v>
      </c>
      <c r="L155" s="56">
        <v>369.7</v>
      </c>
      <c r="M155" s="31">
        <v>357.5</v>
      </c>
      <c r="N155" s="47">
        <v>42</v>
      </c>
      <c r="O155" s="48">
        <v>167</v>
      </c>
      <c r="P155" s="49">
        <v>64</v>
      </c>
      <c r="Q155" s="31"/>
      <c r="R155" s="31" t="s">
        <v>367</v>
      </c>
      <c r="S155" s="31">
        <v>18.8</v>
      </c>
      <c r="T155" s="31" t="s">
        <v>10</v>
      </c>
      <c r="U155" s="31"/>
      <c r="V155" s="31"/>
      <c r="W155" s="50" t="s">
        <v>366</v>
      </c>
      <c r="X155" s="51">
        <f t="shared" si="2"/>
        <v>0</v>
      </c>
      <c r="Y155" s="52"/>
      <c r="Z155" s="52"/>
      <c r="AA155" s="52"/>
      <c r="AB155" s="52"/>
      <c r="AF155" s="54"/>
      <c r="AG155" s="54"/>
      <c r="AH155" s="54"/>
      <c r="AI155" s="54"/>
      <c r="AJ155" s="54"/>
      <c r="AK155" s="55">
        <v>-6.63</v>
      </c>
      <c r="AL155" s="54"/>
    </row>
    <row r="156" spans="1:38" s="53" customFormat="1" ht="12.75" customHeight="1" x14ac:dyDescent="0.2">
      <c r="A156" s="31">
        <v>143</v>
      </c>
      <c r="B156" s="31">
        <v>5352</v>
      </c>
      <c r="C156" s="31" t="s">
        <v>11</v>
      </c>
      <c r="D156" s="31" t="s">
        <v>225</v>
      </c>
      <c r="E156" s="31" t="s">
        <v>148</v>
      </c>
      <c r="F156" s="57">
        <v>44014</v>
      </c>
      <c r="G156" s="31" t="s">
        <v>259</v>
      </c>
      <c r="H156" s="31" t="s">
        <v>49</v>
      </c>
      <c r="I156" s="31">
        <v>172</v>
      </c>
      <c r="J156" s="31">
        <v>87.1</v>
      </c>
      <c r="K156" s="31">
        <v>684.3</v>
      </c>
      <c r="L156" s="56">
        <v>367.5</v>
      </c>
      <c r="M156" s="31">
        <v>358.1</v>
      </c>
      <c r="N156" s="47">
        <v>72.8</v>
      </c>
      <c r="O156" s="48">
        <v>339</v>
      </c>
      <c r="P156" s="49">
        <v>99.4</v>
      </c>
      <c r="Q156" s="31"/>
      <c r="R156" s="31" t="s">
        <v>369</v>
      </c>
      <c r="S156" s="31">
        <v>21.8</v>
      </c>
      <c r="T156" s="31" t="s">
        <v>10</v>
      </c>
      <c r="U156" s="31"/>
      <c r="V156" s="31"/>
      <c r="W156" s="50" t="s">
        <v>368</v>
      </c>
      <c r="X156" s="51">
        <f t="shared" si="2"/>
        <v>0</v>
      </c>
      <c r="Y156" s="52"/>
      <c r="Z156" s="52"/>
      <c r="AA156" s="52"/>
      <c r="AB156" s="52"/>
      <c r="AF156" s="54"/>
      <c r="AG156" s="54"/>
      <c r="AH156" s="54"/>
      <c r="AI156" s="54"/>
      <c r="AJ156" s="54"/>
      <c r="AK156" s="55">
        <v>-6.75</v>
      </c>
      <c r="AL156" s="54"/>
    </row>
    <row r="157" spans="1:38" s="53" customFormat="1" ht="12.75" customHeight="1" x14ac:dyDescent="0.2">
      <c r="A157" s="31">
        <v>144</v>
      </c>
      <c r="B157" s="31">
        <v>5316</v>
      </c>
      <c r="C157" s="31" t="s">
        <v>147</v>
      </c>
      <c r="D157" s="31" t="s">
        <v>56</v>
      </c>
      <c r="E157" s="31" t="s">
        <v>148</v>
      </c>
      <c r="F157" s="57">
        <v>44082</v>
      </c>
      <c r="G157" s="31" t="s">
        <v>314</v>
      </c>
      <c r="H157" s="31" t="s">
        <v>49</v>
      </c>
      <c r="I157" s="31">
        <v>105</v>
      </c>
      <c r="J157" s="31">
        <v>43.3</v>
      </c>
      <c r="K157" s="31">
        <v>8.1999999999999993</v>
      </c>
      <c r="L157" s="46" t="s">
        <v>312</v>
      </c>
      <c r="M157" s="31">
        <v>102.9</v>
      </c>
      <c r="N157" s="47"/>
      <c r="O157" s="48"/>
      <c r="P157" s="49"/>
      <c r="Q157" s="31"/>
      <c r="R157" s="31" t="s">
        <v>222</v>
      </c>
      <c r="S157" s="31">
        <v>55.9</v>
      </c>
      <c r="T157" s="31" t="s">
        <v>10</v>
      </c>
      <c r="U157" s="31"/>
      <c r="V157" s="31"/>
      <c r="W157" s="50" t="s">
        <v>370</v>
      </c>
      <c r="X157" s="51">
        <f t="shared" si="2"/>
        <v>0</v>
      </c>
      <c r="Y157" s="52"/>
      <c r="Z157" s="52"/>
      <c r="AA157" s="52"/>
      <c r="AB157" s="52"/>
      <c r="AF157" s="54"/>
      <c r="AG157" s="54"/>
      <c r="AH157" s="54"/>
      <c r="AI157" s="54"/>
      <c r="AJ157" s="54"/>
      <c r="AK157" s="55"/>
      <c r="AL157" s="54"/>
    </row>
    <row r="158" spans="1:38" s="53" customFormat="1" ht="12.75" customHeight="1" x14ac:dyDescent="0.2">
      <c r="A158" s="31">
        <v>145</v>
      </c>
      <c r="B158" s="31">
        <v>5321</v>
      </c>
      <c r="C158" s="31" t="s">
        <v>147</v>
      </c>
      <c r="D158" s="31" t="s">
        <v>56</v>
      </c>
      <c r="E158" s="31" t="s">
        <v>148</v>
      </c>
      <c r="F158" s="57">
        <v>44083</v>
      </c>
      <c r="G158" s="31" t="s">
        <v>371</v>
      </c>
      <c r="H158" s="31" t="s">
        <v>49</v>
      </c>
      <c r="I158" s="31">
        <v>191</v>
      </c>
      <c r="J158" s="31">
        <v>45</v>
      </c>
      <c r="K158" s="31">
        <v>6.5</v>
      </c>
      <c r="L158" s="56">
        <v>244.1</v>
      </c>
      <c r="M158" s="31">
        <v>90.1</v>
      </c>
      <c r="N158" s="47">
        <v>0.04</v>
      </c>
      <c r="O158" s="48">
        <v>0.3</v>
      </c>
      <c r="P158" s="49">
        <v>0.1</v>
      </c>
      <c r="Q158" s="31"/>
      <c r="R158" s="31" t="s">
        <v>373</v>
      </c>
      <c r="S158" s="31">
        <v>16.7</v>
      </c>
      <c r="T158" s="31" t="s">
        <v>10</v>
      </c>
      <c r="U158" s="31"/>
      <c r="V158" s="31"/>
      <c r="W158" s="50" t="s">
        <v>372</v>
      </c>
      <c r="X158" s="51">
        <f t="shared" si="2"/>
        <v>0</v>
      </c>
      <c r="Y158" s="52"/>
      <c r="Z158" s="52"/>
      <c r="AA158" s="52"/>
      <c r="AB158" s="52"/>
      <c r="AF158" s="54"/>
      <c r="AG158" s="54">
        <v>32</v>
      </c>
      <c r="AH158" s="54"/>
      <c r="AI158" s="54"/>
      <c r="AJ158" s="54">
        <v>0.3</v>
      </c>
      <c r="AK158" s="55">
        <v>-4.7</v>
      </c>
      <c r="AL158" s="54">
        <v>5322</v>
      </c>
    </row>
    <row r="159" spans="1:38" s="53" customFormat="1" ht="12.75" customHeight="1" x14ac:dyDescent="0.2">
      <c r="A159" s="31">
        <v>146</v>
      </c>
      <c r="B159" s="31" t="s">
        <v>374</v>
      </c>
      <c r="C159" s="31" t="s">
        <v>147</v>
      </c>
      <c r="D159" s="31" t="s">
        <v>56</v>
      </c>
      <c r="E159" s="31" t="s">
        <v>148</v>
      </c>
      <c r="F159" s="57">
        <v>44120</v>
      </c>
      <c r="G159" s="31" t="s">
        <v>375</v>
      </c>
      <c r="H159" s="31" t="s">
        <v>49</v>
      </c>
      <c r="I159" s="31">
        <v>93</v>
      </c>
      <c r="J159" s="31">
        <v>0</v>
      </c>
      <c r="K159" s="31"/>
      <c r="L159" s="56">
        <v>310</v>
      </c>
      <c r="M159" s="31">
        <v>149</v>
      </c>
      <c r="N159" s="47"/>
      <c r="O159" s="48"/>
      <c r="P159" s="49"/>
      <c r="Q159" s="31"/>
      <c r="R159" s="31" t="s">
        <v>222</v>
      </c>
      <c r="S159" s="31">
        <v>12</v>
      </c>
      <c r="T159" s="31" t="s">
        <v>10</v>
      </c>
      <c r="U159" s="31"/>
      <c r="V159" s="31"/>
      <c r="W159" s="50" t="s">
        <v>376</v>
      </c>
      <c r="X159" s="51">
        <f t="shared" si="2"/>
        <v>0</v>
      </c>
      <c r="Y159" s="52"/>
      <c r="Z159" s="52"/>
      <c r="AA159" s="52"/>
      <c r="AB159" s="52"/>
      <c r="AF159" s="54"/>
      <c r="AG159" s="54"/>
      <c r="AH159" s="54"/>
      <c r="AI159" s="54"/>
      <c r="AJ159" s="54"/>
      <c r="AK159" s="55"/>
      <c r="AL159" s="54">
        <v>470</v>
      </c>
    </row>
    <row r="160" spans="1:38" s="53" customFormat="1" ht="12.75" customHeight="1" x14ac:dyDescent="0.2">
      <c r="A160" s="31">
        <v>147</v>
      </c>
      <c r="B160" s="31">
        <v>470</v>
      </c>
      <c r="C160" s="31" t="s">
        <v>147</v>
      </c>
      <c r="D160" s="31" t="s">
        <v>56</v>
      </c>
      <c r="E160" s="31" t="s">
        <v>148</v>
      </c>
      <c r="F160" s="57">
        <v>44124</v>
      </c>
      <c r="G160" s="31" t="s">
        <v>377</v>
      </c>
      <c r="H160" s="31" t="s">
        <v>18</v>
      </c>
      <c r="I160" s="31">
        <v>282</v>
      </c>
      <c r="J160" s="31">
        <v>0</v>
      </c>
      <c r="K160" s="31"/>
      <c r="L160" s="46" t="s">
        <v>312</v>
      </c>
      <c r="M160" s="31">
        <v>194.3</v>
      </c>
      <c r="N160" s="47"/>
      <c r="O160" s="48"/>
      <c r="P160" s="49"/>
      <c r="Q160" s="31"/>
      <c r="R160" s="31" t="s">
        <v>222</v>
      </c>
      <c r="S160" s="31">
        <v>24.4</v>
      </c>
      <c r="T160" s="31" t="s">
        <v>10</v>
      </c>
      <c r="U160" s="31"/>
      <c r="V160" s="31"/>
      <c r="W160" s="50" t="s">
        <v>378</v>
      </c>
      <c r="X160" s="51">
        <f t="shared" si="2"/>
        <v>0</v>
      </c>
      <c r="Y160" s="52"/>
      <c r="Z160" s="52"/>
      <c r="AA160" s="52"/>
      <c r="AB160" s="52"/>
      <c r="AF160" s="54"/>
      <c r="AG160" s="54"/>
      <c r="AH160" s="54"/>
      <c r="AI160" s="54"/>
      <c r="AJ160" s="54"/>
      <c r="AK160" s="55"/>
      <c r="AL160" s="54">
        <v>470</v>
      </c>
    </row>
    <row r="161" spans="1:38" s="53" customFormat="1" ht="12.75" customHeight="1" x14ac:dyDescent="0.2">
      <c r="A161" s="31">
        <v>148</v>
      </c>
      <c r="B161" s="31">
        <v>5334</v>
      </c>
      <c r="C161" s="31" t="s">
        <v>147</v>
      </c>
      <c r="D161" s="31" t="s">
        <v>56</v>
      </c>
      <c r="E161" s="31" t="s">
        <v>148</v>
      </c>
      <c r="F161" s="57">
        <v>44175</v>
      </c>
      <c r="G161" s="31" t="s">
        <v>87</v>
      </c>
      <c r="H161" s="31" t="s">
        <v>49</v>
      </c>
      <c r="I161" s="31">
        <v>349</v>
      </c>
      <c r="J161" s="31">
        <v>63.1</v>
      </c>
      <c r="K161" s="31">
        <v>28.8</v>
      </c>
      <c r="L161" s="56">
        <v>316.39999999999998</v>
      </c>
      <c r="M161" s="31">
        <v>164.4</v>
      </c>
      <c r="N161" s="47">
        <v>0.2</v>
      </c>
      <c r="O161" s="48">
        <v>0.8</v>
      </c>
      <c r="P161" s="49">
        <v>0.1</v>
      </c>
      <c r="Q161" s="31"/>
      <c r="R161" s="31" t="s">
        <v>380</v>
      </c>
      <c r="S161" s="31">
        <v>47.6</v>
      </c>
      <c r="T161" s="31" t="s">
        <v>10</v>
      </c>
      <c r="U161" s="31"/>
      <c r="V161" s="31"/>
      <c r="W161" s="50" t="s">
        <v>379</v>
      </c>
      <c r="X161" s="51">
        <f t="shared" si="2"/>
        <v>0</v>
      </c>
      <c r="Y161" s="52"/>
      <c r="Z161" s="52"/>
      <c r="AA161" s="52"/>
      <c r="AB161" s="52"/>
      <c r="AF161" s="54"/>
      <c r="AG161" s="54">
        <v>22.3</v>
      </c>
      <c r="AH161" s="54"/>
      <c r="AI161" s="54"/>
      <c r="AJ161" s="54"/>
      <c r="AK161" s="55">
        <v>-4.5999999999999996</v>
      </c>
      <c r="AL161" s="54"/>
    </row>
    <row r="162" spans="1:38" s="53" customFormat="1" ht="12.75" customHeight="1" x14ac:dyDescent="0.2">
      <c r="A162" s="31">
        <v>149</v>
      </c>
      <c r="B162" s="31" t="s">
        <v>381</v>
      </c>
      <c r="C162" s="31" t="s">
        <v>382</v>
      </c>
      <c r="D162" s="31" t="s">
        <v>383</v>
      </c>
      <c r="E162" s="31" t="s">
        <v>384</v>
      </c>
      <c r="F162" s="57">
        <v>44214</v>
      </c>
      <c r="G162" s="31" t="s">
        <v>385</v>
      </c>
      <c r="H162" s="31" t="s">
        <v>49</v>
      </c>
      <c r="I162" s="31">
        <v>49</v>
      </c>
      <c r="J162" s="31">
        <v>0.21</v>
      </c>
      <c r="K162" s="31">
        <v>6</v>
      </c>
      <c r="L162" s="56">
        <v>285.8</v>
      </c>
      <c r="M162" s="31">
        <v>248.6</v>
      </c>
      <c r="N162" s="47">
        <v>0.2</v>
      </c>
      <c r="O162" s="48"/>
      <c r="P162" s="49"/>
      <c r="Q162" s="31"/>
      <c r="R162" s="31" t="s">
        <v>222</v>
      </c>
      <c r="S162" s="31">
        <v>6.2</v>
      </c>
      <c r="T162" s="31" t="s">
        <v>10</v>
      </c>
      <c r="U162" s="31"/>
      <c r="V162" s="31"/>
      <c r="W162" s="50" t="s">
        <v>386</v>
      </c>
      <c r="X162" s="51">
        <f t="shared" si="2"/>
        <v>0</v>
      </c>
      <c r="Y162" s="52"/>
      <c r="Z162" s="52"/>
      <c r="AA162" s="52"/>
      <c r="AB162" s="52"/>
      <c r="AF162" s="54"/>
      <c r="AG162" s="54"/>
      <c r="AH162" s="54"/>
      <c r="AI162" s="54"/>
      <c r="AJ162" s="54"/>
      <c r="AK162" s="55"/>
      <c r="AL162" s="54"/>
    </row>
    <row r="163" spans="1:38" s="53" customFormat="1" ht="12.75" customHeight="1" x14ac:dyDescent="0.2">
      <c r="A163" s="31">
        <v>150</v>
      </c>
      <c r="B163" s="31">
        <v>473</v>
      </c>
      <c r="C163" s="31" t="s">
        <v>147</v>
      </c>
      <c r="D163" s="31" t="s">
        <v>56</v>
      </c>
      <c r="E163" s="31" t="s">
        <v>148</v>
      </c>
      <c r="F163" s="57">
        <v>44242</v>
      </c>
      <c r="G163" s="31" t="s">
        <v>387</v>
      </c>
      <c r="H163" s="31" t="s">
        <v>49</v>
      </c>
      <c r="I163" s="31">
        <v>214</v>
      </c>
      <c r="J163" s="31">
        <v>14.3</v>
      </c>
      <c r="K163" s="31">
        <v>44.6</v>
      </c>
      <c r="L163" s="56">
        <v>321</v>
      </c>
      <c r="M163" s="31">
        <v>99.6</v>
      </c>
      <c r="N163" s="47">
        <v>0.2</v>
      </c>
      <c r="O163" s="48">
        <v>7.31</v>
      </c>
      <c r="P163" s="49">
        <v>1.3</v>
      </c>
      <c r="Q163" s="31"/>
      <c r="R163" s="31" t="s">
        <v>222</v>
      </c>
      <c r="S163" s="31">
        <v>13.2</v>
      </c>
      <c r="T163" s="31" t="s">
        <v>10</v>
      </c>
      <c r="U163" s="31"/>
      <c r="V163" s="31"/>
      <c r="W163" s="50" t="s">
        <v>388</v>
      </c>
      <c r="X163" s="51">
        <f t="shared" si="2"/>
        <v>0</v>
      </c>
      <c r="Y163" s="52"/>
      <c r="Z163" s="52"/>
      <c r="AA163" s="52"/>
      <c r="AB163" s="52"/>
      <c r="AF163" s="54"/>
      <c r="AG163" s="54"/>
      <c r="AH163" s="54"/>
      <c r="AI163" s="54"/>
      <c r="AJ163" s="54"/>
      <c r="AK163" s="55"/>
      <c r="AL163" s="54">
        <v>472</v>
      </c>
    </row>
    <row r="164" spans="1:38" s="53" customFormat="1" ht="12.75" customHeight="1" x14ac:dyDescent="0.2">
      <c r="A164" s="31">
        <v>151</v>
      </c>
      <c r="B164" s="31">
        <v>5324</v>
      </c>
      <c r="C164" s="31" t="s">
        <v>147</v>
      </c>
      <c r="D164" s="31" t="s">
        <v>56</v>
      </c>
      <c r="E164" s="31" t="s">
        <v>148</v>
      </c>
      <c r="F164" s="57">
        <v>44242</v>
      </c>
      <c r="G164" s="31" t="s">
        <v>389</v>
      </c>
      <c r="H164" s="31" t="s">
        <v>49</v>
      </c>
      <c r="I164" s="31">
        <v>121</v>
      </c>
      <c r="J164" s="31">
        <v>1</v>
      </c>
      <c r="K164" s="31">
        <v>22</v>
      </c>
      <c r="L164" s="56">
        <v>217</v>
      </c>
      <c r="M164" s="31">
        <v>136.5</v>
      </c>
      <c r="N164" s="47">
        <v>0.27</v>
      </c>
      <c r="O164" s="48">
        <v>4.0999999999999996</v>
      </c>
      <c r="P164" s="49">
        <v>0.6</v>
      </c>
      <c r="Q164" s="31"/>
      <c r="R164" s="31" t="s">
        <v>391</v>
      </c>
      <c r="S164" s="31">
        <v>14.7</v>
      </c>
      <c r="T164" s="31" t="s">
        <v>10</v>
      </c>
      <c r="U164" s="31"/>
      <c r="V164" s="31"/>
      <c r="W164" s="50" t="s">
        <v>390</v>
      </c>
      <c r="X164" s="51">
        <f t="shared" si="2"/>
        <v>0</v>
      </c>
      <c r="Y164" s="52"/>
      <c r="Z164" s="52"/>
      <c r="AA164" s="52"/>
      <c r="AB164" s="52"/>
      <c r="AF164" s="54"/>
      <c r="AG164" s="54">
        <v>36</v>
      </c>
      <c r="AH164" s="54"/>
      <c r="AI164" s="54"/>
      <c r="AJ164" s="54">
        <v>1.4</v>
      </c>
      <c r="AK164" s="55">
        <v>-3.7</v>
      </c>
      <c r="AL164" s="54">
        <v>5303</v>
      </c>
    </row>
    <row r="165" spans="1:38" s="53" customFormat="1" ht="12.75" customHeight="1" x14ac:dyDescent="0.2">
      <c r="A165" s="31">
        <v>152</v>
      </c>
      <c r="B165" s="31" t="s">
        <v>209</v>
      </c>
      <c r="C165" s="31" t="s">
        <v>147</v>
      </c>
      <c r="D165" s="31" t="s">
        <v>56</v>
      </c>
      <c r="E165" s="31" t="s">
        <v>148</v>
      </c>
      <c r="F165" s="57">
        <v>44257</v>
      </c>
      <c r="G165" s="31" t="s">
        <v>392</v>
      </c>
      <c r="H165" s="31" t="s">
        <v>49</v>
      </c>
      <c r="I165" s="31">
        <v>307</v>
      </c>
      <c r="J165" s="31">
        <v>89</v>
      </c>
      <c r="K165" s="31">
        <v>99</v>
      </c>
      <c r="L165" s="56">
        <v>295</v>
      </c>
      <c r="M165" s="31">
        <v>159</v>
      </c>
      <c r="N165" s="47">
        <v>0.73</v>
      </c>
      <c r="O165" s="48">
        <v>17.600000000000001</v>
      </c>
      <c r="P165" s="49"/>
      <c r="Q165" s="31"/>
      <c r="R165" s="31" t="s">
        <v>394</v>
      </c>
      <c r="S165" s="31">
        <v>15.6</v>
      </c>
      <c r="T165" s="31" t="s">
        <v>10</v>
      </c>
      <c r="U165" s="31"/>
      <c r="V165" s="31"/>
      <c r="W165" s="50" t="s">
        <v>393</v>
      </c>
      <c r="X165" s="51">
        <f t="shared" si="2"/>
        <v>0</v>
      </c>
      <c r="Y165" s="52"/>
      <c r="Z165" s="52"/>
      <c r="AA165" s="52"/>
      <c r="AB165" s="52"/>
      <c r="AF165" s="54"/>
      <c r="AG165" s="54"/>
      <c r="AH165" s="54"/>
      <c r="AI165" s="54"/>
      <c r="AJ165" s="54"/>
      <c r="AK165" s="55">
        <v>2.4</v>
      </c>
      <c r="AL165" s="54"/>
    </row>
    <row r="166" spans="1:38" s="53" customFormat="1" ht="12.75" customHeight="1" x14ac:dyDescent="0.2">
      <c r="A166" s="31">
        <v>153</v>
      </c>
      <c r="B166" s="31">
        <v>5355</v>
      </c>
      <c r="C166" s="31" t="s">
        <v>147</v>
      </c>
      <c r="D166" s="31" t="s">
        <v>281</v>
      </c>
      <c r="E166" s="31" t="s">
        <v>148</v>
      </c>
      <c r="F166" s="57">
        <v>44303</v>
      </c>
      <c r="G166" s="31" t="s">
        <v>395</v>
      </c>
      <c r="H166" s="31" t="s">
        <v>49</v>
      </c>
      <c r="I166" s="31">
        <v>150</v>
      </c>
      <c r="J166" s="31">
        <v>72</v>
      </c>
      <c r="K166" s="31">
        <v>32.299999999999997</v>
      </c>
      <c r="L166" s="56">
        <v>251</v>
      </c>
      <c r="M166" s="31">
        <v>169.3</v>
      </c>
      <c r="N166" s="47">
        <v>0.39</v>
      </c>
      <c r="O166" s="48"/>
      <c r="P166" s="49"/>
      <c r="Q166" s="31"/>
      <c r="R166" s="31" t="s">
        <v>222</v>
      </c>
      <c r="S166" s="31">
        <v>10.199999999999999</v>
      </c>
      <c r="T166" s="31" t="s">
        <v>10</v>
      </c>
      <c r="U166" s="31"/>
      <c r="V166" s="31"/>
      <c r="W166" s="50" t="s">
        <v>396</v>
      </c>
      <c r="X166" s="51">
        <f t="shared" si="2"/>
        <v>0</v>
      </c>
      <c r="Y166" s="52"/>
      <c r="Z166" s="52"/>
      <c r="AA166" s="52"/>
      <c r="AB166" s="52"/>
      <c r="AF166" s="54"/>
      <c r="AG166" s="54"/>
      <c r="AH166" s="54"/>
      <c r="AI166" s="54"/>
      <c r="AJ166" s="54"/>
      <c r="AK166" s="55"/>
      <c r="AL166" s="54">
        <v>5303</v>
      </c>
    </row>
    <row r="167" spans="1:38" s="53" customFormat="1" ht="12.75" customHeight="1" x14ac:dyDescent="0.2">
      <c r="A167" s="31">
        <v>154</v>
      </c>
      <c r="B167" s="31">
        <v>5343</v>
      </c>
      <c r="C167" s="31" t="s">
        <v>147</v>
      </c>
      <c r="D167" s="31" t="s">
        <v>56</v>
      </c>
      <c r="E167" s="31" t="s">
        <v>148</v>
      </c>
      <c r="F167" s="57">
        <v>44293</v>
      </c>
      <c r="G167" s="31" t="s">
        <v>397</v>
      </c>
      <c r="H167" s="31" t="s">
        <v>18</v>
      </c>
      <c r="I167" s="31">
        <v>384</v>
      </c>
      <c r="J167" s="31">
        <v>0</v>
      </c>
      <c r="K167" s="31">
        <v>59.8</v>
      </c>
      <c r="L167" s="46" t="s">
        <v>312</v>
      </c>
      <c r="M167" s="31">
        <v>139.9</v>
      </c>
      <c r="N167" s="47">
        <v>0.17</v>
      </c>
      <c r="O167" s="48"/>
      <c r="P167" s="49"/>
      <c r="Q167" s="31"/>
      <c r="R167" s="31" t="s">
        <v>222</v>
      </c>
      <c r="S167" s="31">
        <v>12</v>
      </c>
      <c r="T167" s="31" t="s">
        <v>10</v>
      </c>
      <c r="U167" s="31"/>
      <c r="V167" s="31"/>
      <c r="W167" s="50" t="s">
        <v>398</v>
      </c>
      <c r="X167" s="51">
        <f t="shared" si="2"/>
        <v>0</v>
      </c>
      <c r="Y167" s="52"/>
      <c r="Z167" s="52"/>
      <c r="AA167" s="52"/>
      <c r="AB167" s="52"/>
      <c r="AF167" s="54"/>
      <c r="AG167" s="54"/>
      <c r="AH167" s="54"/>
      <c r="AI167" s="54"/>
      <c r="AJ167" s="54"/>
      <c r="AK167" s="55"/>
      <c r="AL167" s="54">
        <v>472</v>
      </c>
    </row>
    <row r="168" spans="1:38" s="53" customFormat="1" ht="12.75" customHeight="1" x14ac:dyDescent="0.2">
      <c r="A168" s="31">
        <v>155</v>
      </c>
      <c r="B168" s="31">
        <v>5312</v>
      </c>
      <c r="C168" s="31" t="s">
        <v>147</v>
      </c>
      <c r="D168" s="31" t="s">
        <v>56</v>
      </c>
      <c r="E168" s="31" t="s">
        <v>148</v>
      </c>
      <c r="F168" s="57">
        <v>44324</v>
      </c>
      <c r="G168" s="31" t="s">
        <v>399</v>
      </c>
      <c r="H168" s="31" t="s">
        <v>49</v>
      </c>
      <c r="I168" s="31">
        <v>135</v>
      </c>
      <c r="J168" s="31">
        <v>94</v>
      </c>
      <c r="K168" s="31">
        <v>112</v>
      </c>
      <c r="L168" s="56">
        <v>267</v>
      </c>
      <c r="M168" s="31">
        <v>174.8</v>
      </c>
      <c r="N168" s="47">
        <v>1.21</v>
      </c>
      <c r="O168" s="48">
        <v>17.100000000000001</v>
      </c>
      <c r="P168" s="49"/>
      <c r="Q168" s="31"/>
      <c r="R168" s="31" t="s">
        <v>401</v>
      </c>
      <c r="S168" s="31">
        <v>8.1999999999999993</v>
      </c>
      <c r="T168" s="31" t="s">
        <v>10</v>
      </c>
      <c r="U168" s="31"/>
      <c r="V168" s="31"/>
      <c r="W168" s="50" t="s">
        <v>400</v>
      </c>
      <c r="X168" s="51">
        <f t="shared" si="2"/>
        <v>0</v>
      </c>
      <c r="Y168" s="52"/>
      <c r="Z168" s="52"/>
      <c r="AA168" s="52"/>
      <c r="AB168" s="52"/>
      <c r="AF168" s="54"/>
      <c r="AG168" s="54"/>
      <c r="AH168" s="54"/>
      <c r="AI168" s="54"/>
      <c r="AJ168" s="54"/>
      <c r="AK168" s="55">
        <v>-2.2999999999999998</v>
      </c>
      <c r="AL168" s="54">
        <v>5312</v>
      </c>
    </row>
    <row r="169" spans="1:38" s="53" customFormat="1" ht="12.75" customHeight="1" x14ac:dyDescent="0.2">
      <c r="A169" s="31">
        <v>156</v>
      </c>
      <c r="B169" s="31" t="s">
        <v>381</v>
      </c>
      <c r="C169" s="31" t="s">
        <v>382</v>
      </c>
      <c r="D169" s="31" t="s">
        <v>383</v>
      </c>
      <c r="E169" s="31" t="s">
        <v>148</v>
      </c>
      <c r="F169" s="57">
        <v>44363</v>
      </c>
      <c r="G169" s="31" t="s">
        <v>385</v>
      </c>
      <c r="H169" s="31" t="s">
        <v>402</v>
      </c>
      <c r="I169" s="31">
        <v>145</v>
      </c>
      <c r="J169" s="31"/>
      <c r="K169" s="31">
        <v>10.5</v>
      </c>
      <c r="L169" s="56">
        <v>267</v>
      </c>
      <c r="M169" s="31">
        <v>243.3</v>
      </c>
      <c r="N169" s="47">
        <v>0.6</v>
      </c>
      <c r="O169" s="48">
        <v>4.0999999999999996</v>
      </c>
      <c r="P169" s="49">
        <v>3.7</v>
      </c>
      <c r="Q169" s="31"/>
      <c r="R169" s="31" t="s">
        <v>404</v>
      </c>
      <c r="S169" s="31">
        <v>6.2</v>
      </c>
      <c r="T169" s="31" t="s">
        <v>10</v>
      </c>
      <c r="U169" s="31"/>
      <c r="V169" s="31"/>
      <c r="W169" s="50" t="s">
        <v>403</v>
      </c>
      <c r="X169" s="51">
        <f t="shared" si="2"/>
        <v>0</v>
      </c>
      <c r="Y169" s="52"/>
      <c r="Z169" s="52"/>
      <c r="AA169" s="52"/>
      <c r="AB169" s="52"/>
      <c r="AF169" s="54"/>
      <c r="AG169" s="54">
        <v>129</v>
      </c>
      <c r="AH169" s="54"/>
      <c r="AI169" s="54"/>
      <c r="AJ169" s="54">
        <v>0.3</v>
      </c>
      <c r="AK169" s="55">
        <v>-6.1</v>
      </c>
      <c r="AL169" s="54"/>
    </row>
    <row r="170" spans="1:38" s="53" customFormat="1" ht="12.75" customHeight="1" x14ac:dyDescent="0.2">
      <c r="A170" s="31">
        <v>157</v>
      </c>
      <c r="B170" s="31" t="s">
        <v>140</v>
      </c>
      <c r="C170" s="31" t="s">
        <v>20</v>
      </c>
      <c r="D170" s="31" t="s">
        <v>405</v>
      </c>
      <c r="E170" s="31" t="s">
        <v>148</v>
      </c>
      <c r="F170" s="57">
        <v>44356</v>
      </c>
      <c r="G170" s="31" t="s">
        <v>406</v>
      </c>
      <c r="H170" s="31" t="s">
        <v>402</v>
      </c>
      <c r="I170" s="31">
        <v>253</v>
      </c>
      <c r="J170" s="31">
        <v>2</v>
      </c>
      <c r="K170" s="31">
        <v>46.9</v>
      </c>
      <c r="L170" s="46" t="s">
        <v>407</v>
      </c>
      <c r="M170" s="31">
        <v>137.80000000000001</v>
      </c>
      <c r="N170" s="47">
        <v>0.3</v>
      </c>
      <c r="O170" s="48"/>
      <c r="P170" s="49"/>
      <c r="Q170" s="31"/>
      <c r="R170" s="31" t="s">
        <v>222</v>
      </c>
      <c r="S170" s="31">
        <v>4.5</v>
      </c>
      <c r="T170" s="31" t="s">
        <v>10</v>
      </c>
      <c r="U170" s="31"/>
      <c r="V170" s="31"/>
      <c r="W170" s="50" t="s">
        <v>408</v>
      </c>
      <c r="X170" s="51">
        <f t="shared" si="2"/>
        <v>0</v>
      </c>
      <c r="Y170" s="52"/>
      <c r="Z170" s="52"/>
      <c r="AA170" s="52"/>
      <c r="AB170" s="52"/>
      <c r="AF170" s="54"/>
      <c r="AG170" s="54"/>
      <c r="AH170" s="54"/>
      <c r="AI170" s="54"/>
      <c r="AJ170" s="54"/>
      <c r="AK170" s="55"/>
      <c r="AL170" s="54"/>
    </row>
    <row r="171" spans="1:38" s="53" customFormat="1" ht="12.75" customHeight="1" x14ac:dyDescent="0.2">
      <c r="A171" s="31">
        <v>158</v>
      </c>
      <c r="B171" s="31">
        <v>5357</v>
      </c>
      <c r="C171" s="31" t="s">
        <v>147</v>
      </c>
      <c r="D171" s="31" t="s">
        <v>56</v>
      </c>
      <c r="E171" s="31" t="s">
        <v>148</v>
      </c>
      <c r="F171" s="57">
        <v>44298</v>
      </c>
      <c r="G171" s="31" t="s">
        <v>341</v>
      </c>
      <c r="H171" s="31" t="s">
        <v>49</v>
      </c>
      <c r="I171" s="31">
        <v>178</v>
      </c>
      <c r="J171" s="31">
        <v>41.4</v>
      </c>
      <c r="K171" s="31">
        <v>28</v>
      </c>
      <c r="L171" s="56">
        <v>199</v>
      </c>
      <c r="M171" s="31">
        <v>149.4</v>
      </c>
      <c r="N171" s="47">
        <v>0.56000000000000005</v>
      </c>
      <c r="O171" s="48">
        <v>9.49</v>
      </c>
      <c r="P171" s="49">
        <v>2.5</v>
      </c>
      <c r="Q171" s="31"/>
      <c r="R171" s="31" t="s">
        <v>410</v>
      </c>
      <c r="S171" s="31">
        <v>14.5</v>
      </c>
      <c r="T171" s="31" t="s">
        <v>10</v>
      </c>
      <c r="U171" s="31"/>
      <c r="V171" s="31"/>
      <c r="W171" s="50" t="s">
        <v>409</v>
      </c>
      <c r="X171" s="51">
        <f t="shared" si="2"/>
        <v>0</v>
      </c>
      <c r="Y171" s="52"/>
      <c r="Z171" s="52"/>
      <c r="AA171" s="52"/>
      <c r="AB171" s="52"/>
      <c r="AF171" s="54"/>
      <c r="AG171" s="54"/>
      <c r="AH171" s="54"/>
      <c r="AI171" s="54"/>
      <c r="AJ171" s="54"/>
      <c r="AK171" s="55">
        <v>-3.9</v>
      </c>
      <c r="AL171" s="54">
        <v>5322</v>
      </c>
    </row>
    <row r="172" spans="1:38" s="53" customFormat="1" ht="12.75" customHeight="1" x14ac:dyDescent="0.2">
      <c r="A172" s="31">
        <v>159</v>
      </c>
      <c r="B172" s="31">
        <v>5351</v>
      </c>
      <c r="C172" s="31" t="s">
        <v>147</v>
      </c>
      <c r="D172" s="31" t="s">
        <v>56</v>
      </c>
      <c r="E172" s="31" t="s">
        <v>148</v>
      </c>
      <c r="F172" s="57">
        <v>44363</v>
      </c>
      <c r="G172" s="31" t="s">
        <v>411</v>
      </c>
      <c r="H172" s="31" t="s">
        <v>49</v>
      </c>
      <c r="I172" s="31">
        <v>82</v>
      </c>
      <c r="J172" s="31">
        <v>92.32</v>
      </c>
      <c r="K172" s="31">
        <v>181.5</v>
      </c>
      <c r="L172" s="56">
        <v>314.8</v>
      </c>
      <c r="M172" s="31">
        <v>209.1</v>
      </c>
      <c r="N172" s="47">
        <v>1.72</v>
      </c>
      <c r="O172" s="48"/>
      <c r="P172" s="49"/>
      <c r="Q172" s="31"/>
      <c r="R172" s="31" t="s">
        <v>222</v>
      </c>
      <c r="S172" s="31">
        <v>55.64</v>
      </c>
      <c r="T172" s="31" t="s">
        <v>10</v>
      </c>
      <c r="U172" s="31"/>
      <c r="V172" s="31"/>
      <c r="W172" s="50" t="s">
        <v>412</v>
      </c>
      <c r="X172" s="51">
        <f t="shared" si="2"/>
        <v>0</v>
      </c>
      <c r="Y172" s="52"/>
      <c r="Z172" s="52"/>
      <c r="AA172" s="52"/>
      <c r="AB172" s="52"/>
      <c r="AF172" s="54"/>
      <c r="AG172" s="54"/>
      <c r="AH172" s="54"/>
      <c r="AI172" s="54"/>
      <c r="AJ172" s="54"/>
      <c r="AK172" s="55"/>
      <c r="AL172" s="54"/>
    </row>
    <row r="173" spans="1:38" s="53" customFormat="1" ht="12.75" customHeight="1" x14ac:dyDescent="0.2">
      <c r="A173" s="31">
        <v>160</v>
      </c>
      <c r="B173" s="31">
        <v>5352</v>
      </c>
      <c r="C173" s="31" t="s">
        <v>170</v>
      </c>
      <c r="D173" s="31" t="s">
        <v>225</v>
      </c>
      <c r="E173" s="31" t="s">
        <v>148</v>
      </c>
      <c r="F173" s="57">
        <v>44363</v>
      </c>
      <c r="G173" s="31" t="s">
        <v>259</v>
      </c>
      <c r="H173" s="31" t="s">
        <v>49</v>
      </c>
      <c r="I173" s="31">
        <v>81</v>
      </c>
      <c r="J173" s="31">
        <v>88.23</v>
      </c>
      <c r="K173" s="31">
        <v>731</v>
      </c>
      <c r="L173" s="56">
        <v>363.5</v>
      </c>
      <c r="M173" s="31">
        <v>353.1</v>
      </c>
      <c r="N173" s="47">
        <v>65.8</v>
      </c>
      <c r="O173" s="48"/>
      <c r="P173" s="49"/>
      <c r="Q173" s="31"/>
      <c r="R173" s="31" t="s">
        <v>222</v>
      </c>
      <c r="S173" s="31">
        <v>21.8</v>
      </c>
      <c r="T173" s="31" t="s">
        <v>10</v>
      </c>
      <c r="U173" s="31"/>
      <c r="V173" s="31"/>
      <c r="W173" s="50" t="s">
        <v>413</v>
      </c>
      <c r="X173" s="51">
        <f t="shared" si="2"/>
        <v>0</v>
      </c>
      <c r="Y173" s="52"/>
      <c r="Z173" s="52"/>
      <c r="AA173" s="52"/>
      <c r="AB173" s="52"/>
      <c r="AF173" s="54"/>
      <c r="AG173" s="54"/>
      <c r="AH173" s="54"/>
      <c r="AI173" s="54"/>
      <c r="AJ173" s="54"/>
      <c r="AK173" s="55"/>
      <c r="AL173" s="54"/>
    </row>
    <row r="174" spans="1:38" s="53" customFormat="1" ht="12.75" customHeight="1" x14ac:dyDescent="0.2">
      <c r="A174" s="31">
        <v>161</v>
      </c>
      <c r="B174" s="31">
        <v>5356</v>
      </c>
      <c r="C174" s="31" t="s">
        <v>147</v>
      </c>
      <c r="D174" s="31" t="s">
        <v>56</v>
      </c>
      <c r="E174" s="31" t="s">
        <v>148</v>
      </c>
      <c r="F174" s="57">
        <v>44363</v>
      </c>
      <c r="G174" s="31" t="s">
        <v>414</v>
      </c>
      <c r="H174" s="31" t="s">
        <v>49</v>
      </c>
      <c r="I174" s="31">
        <v>96</v>
      </c>
      <c r="J174" s="31">
        <v>9.49</v>
      </c>
      <c r="K174" s="31">
        <v>19</v>
      </c>
      <c r="L174" s="56">
        <v>254.6</v>
      </c>
      <c r="M174" s="31">
        <v>164.1</v>
      </c>
      <c r="N174" s="47">
        <v>0.21</v>
      </c>
      <c r="O174" s="48">
        <v>1.6</v>
      </c>
      <c r="P174" s="49">
        <v>0.16</v>
      </c>
      <c r="Q174" s="31"/>
      <c r="R174" s="31" t="s">
        <v>416</v>
      </c>
      <c r="S174" s="31">
        <v>22.8</v>
      </c>
      <c r="T174" s="31" t="s">
        <v>10</v>
      </c>
      <c r="U174" s="31"/>
      <c r="V174" s="31"/>
      <c r="W174" s="50" t="s">
        <v>415</v>
      </c>
      <c r="X174" s="51">
        <f t="shared" si="2"/>
        <v>0</v>
      </c>
      <c r="Y174" s="52"/>
      <c r="Z174" s="52"/>
      <c r="AA174" s="52"/>
      <c r="AB174" s="52"/>
      <c r="AF174" s="54"/>
      <c r="AG174" s="54"/>
      <c r="AH174" s="54"/>
      <c r="AI174" s="54"/>
      <c r="AJ174" s="54"/>
      <c r="AK174" s="55">
        <v>-4.5</v>
      </c>
      <c r="AL174" s="54">
        <v>5322</v>
      </c>
    </row>
    <row r="175" spans="1:38" s="53" customFormat="1" ht="12.75" customHeight="1" x14ac:dyDescent="0.2">
      <c r="A175" s="31">
        <v>162</v>
      </c>
      <c r="B175" s="31">
        <v>5303</v>
      </c>
      <c r="C175" s="31" t="s">
        <v>147</v>
      </c>
      <c r="D175" s="31" t="s">
        <v>56</v>
      </c>
      <c r="E175" s="31" t="s">
        <v>148</v>
      </c>
      <c r="F175" s="57">
        <v>44363</v>
      </c>
      <c r="G175" s="31" t="s">
        <v>417</v>
      </c>
      <c r="H175" s="31" t="s">
        <v>49</v>
      </c>
      <c r="I175" s="31">
        <v>79</v>
      </c>
      <c r="J175" s="31">
        <v>53</v>
      </c>
      <c r="K175" s="31">
        <v>107.1</v>
      </c>
      <c r="L175" s="56">
        <v>262.39999999999998</v>
      </c>
      <c r="M175" s="31">
        <v>147.1</v>
      </c>
      <c r="N175" s="47">
        <v>0.93</v>
      </c>
      <c r="O175" s="48"/>
      <c r="P175" s="49"/>
      <c r="Q175" s="31"/>
      <c r="R175" s="31" t="s">
        <v>222</v>
      </c>
      <c r="S175" s="31">
        <v>9.4</v>
      </c>
      <c r="T175" s="31" t="s">
        <v>10</v>
      </c>
      <c r="U175" s="31"/>
      <c r="V175" s="31"/>
      <c r="W175" s="50" t="s">
        <v>418</v>
      </c>
      <c r="X175" s="51">
        <f t="shared" si="2"/>
        <v>0</v>
      </c>
      <c r="Y175" s="52"/>
      <c r="Z175" s="52"/>
      <c r="AA175" s="52"/>
      <c r="AB175" s="52"/>
      <c r="AF175" s="54"/>
      <c r="AG175" s="54"/>
      <c r="AH175" s="54"/>
      <c r="AI175" s="54"/>
      <c r="AJ175" s="54"/>
      <c r="AK175" s="55"/>
      <c r="AL175" s="54">
        <v>5303</v>
      </c>
    </row>
    <row r="176" spans="1:38" s="53" customFormat="1" ht="12.75" customHeight="1" x14ac:dyDescent="0.2">
      <c r="A176" s="31">
        <v>163</v>
      </c>
      <c r="B176" s="31">
        <v>5304</v>
      </c>
      <c r="C176" s="31" t="s">
        <v>170</v>
      </c>
      <c r="D176" s="31" t="s">
        <v>225</v>
      </c>
      <c r="E176" s="31" t="s">
        <v>148</v>
      </c>
      <c r="F176" s="57">
        <v>44363</v>
      </c>
      <c r="G176" s="31" t="s">
        <v>226</v>
      </c>
      <c r="H176" s="31" t="s">
        <v>49</v>
      </c>
      <c r="I176" s="31">
        <v>79</v>
      </c>
      <c r="J176" s="31">
        <v>75.599999999999994</v>
      </c>
      <c r="K176" s="31">
        <v>554.4</v>
      </c>
      <c r="L176" s="56">
        <v>365.8</v>
      </c>
      <c r="M176" s="31">
        <v>359.2</v>
      </c>
      <c r="N176" s="47">
        <v>8.4</v>
      </c>
      <c r="O176" s="48"/>
      <c r="P176" s="49"/>
      <c r="Q176" s="31"/>
      <c r="R176" s="31" t="s">
        <v>222</v>
      </c>
      <c r="S176" s="31">
        <v>18.8</v>
      </c>
      <c r="T176" s="31" t="s">
        <v>10</v>
      </c>
      <c r="U176" s="31"/>
      <c r="V176" s="31"/>
      <c r="W176" s="50" t="s">
        <v>419</v>
      </c>
      <c r="X176" s="51">
        <f t="shared" si="2"/>
        <v>0</v>
      </c>
      <c r="Y176" s="52"/>
      <c r="Z176" s="52"/>
      <c r="AA176" s="52"/>
      <c r="AB176" s="52"/>
      <c r="AF176" s="54"/>
      <c r="AG176" s="54"/>
      <c r="AH176" s="54"/>
      <c r="AI176" s="54"/>
      <c r="AJ176" s="54"/>
      <c r="AK176" s="55"/>
      <c r="AL176" s="54"/>
    </row>
    <row r="177" spans="1:38" s="53" customFormat="1" ht="12.75" customHeight="1" x14ac:dyDescent="0.2">
      <c r="A177" s="31">
        <v>164</v>
      </c>
      <c r="B177" s="31">
        <v>5307</v>
      </c>
      <c r="C177" s="31" t="s">
        <v>170</v>
      </c>
      <c r="D177" s="31" t="s">
        <v>225</v>
      </c>
      <c r="E177" s="31" t="s">
        <v>148</v>
      </c>
      <c r="F177" s="57">
        <v>44364</v>
      </c>
      <c r="G177" s="31" t="s">
        <v>420</v>
      </c>
      <c r="H177" s="31" t="s">
        <v>49</v>
      </c>
      <c r="I177" s="31">
        <v>83.5</v>
      </c>
      <c r="J177" s="31">
        <v>93</v>
      </c>
      <c r="K177" s="31">
        <v>179.7</v>
      </c>
      <c r="L177" s="56">
        <v>368</v>
      </c>
      <c r="M177" s="31">
        <v>85.1</v>
      </c>
      <c r="N177" s="47">
        <v>0.63</v>
      </c>
      <c r="O177" s="48">
        <v>90.9</v>
      </c>
      <c r="P177" s="49">
        <v>80.5</v>
      </c>
      <c r="Q177" s="31"/>
      <c r="R177" s="31" t="s">
        <v>422</v>
      </c>
      <c r="S177" s="31">
        <v>6.9</v>
      </c>
      <c r="T177" s="31" t="s">
        <v>10</v>
      </c>
      <c r="U177" s="31"/>
      <c r="V177" s="31"/>
      <c r="W177" s="50" t="s">
        <v>421</v>
      </c>
      <c r="X177" s="51">
        <f t="shared" si="2"/>
        <v>0</v>
      </c>
      <c r="Y177" s="52"/>
      <c r="Z177" s="52"/>
      <c r="AA177" s="52"/>
      <c r="AB177" s="52"/>
      <c r="AF177" s="54"/>
      <c r="AG177" s="54"/>
      <c r="AH177" s="54"/>
      <c r="AI177" s="54"/>
      <c r="AJ177" s="54"/>
      <c r="AK177" s="55">
        <v>64.3</v>
      </c>
      <c r="AL177" s="54"/>
    </row>
    <row r="178" spans="1:38" s="53" customFormat="1" ht="12.75" customHeight="1" x14ac:dyDescent="0.2">
      <c r="A178" s="31">
        <v>165</v>
      </c>
      <c r="B178" s="31">
        <v>5310</v>
      </c>
      <c r="C178" s="31" t="s">
        <v>147</v>
      </c>
      <c r="D178" s="31" t="s">
        <v>56</v>
      </c>
      <c r="E178" s="31" t="s">
        <v>148</v>
      </c>
      <c r="F178" s="57">
        <v>44363</v>
      </c>
      <c r="G178" s="31" t="s">
        <v>423</v>
      </c>
      <c r="H178" s="31" t="s">
        <v>49</v>
      </c>
      <c r="I178" s="31">
        <v>96.6</v>
      </c>
      <c r="J178" s="31">
        <v>63.2</v>
      </c>
      <c r="K178" s="31">
        <v>64.099999999999994</v>
      </c>
      <c r="L178" s="56">
        <v>270.10000000000002</v>
      </c>
      <c r="M178" s="31">
        <v>137.30000000000001</v>
      </c>
      <c r="N178" s="47">
        <v>0.48</v>
      </c>
      <c r="O178" s="48">
        <v>2.2000000000000002</v>
      </c>
      <c r="P178" s="49">
        <v>0.37</v>
      </c>
      <c r="Q178" s="31"/>
      <c r="R178" s="31" t="s">
        <v>425</v>
      </c>
      <c r="S178" s="31">
        <v>21.5</v>
      </c>
      <c r="T178" s="31" t="s">
        <v>10</v>
      </c>
      <c r="U178" s="31"/>
      <c r="V178" s="31"/>
      <c r="W178" s="50" t="s">
        <v>424</v>
      </c>
      <c r="X178" s="51">
        <f t="shared" si="2"/>
        <v>0</v>
      </c>
      <c r="Y178" s="52"/>
      <c r="Z178" s="52"/>
      <c r="AA178" s="52"/>
      <c r="AB178" s="52"/>
      <c r="AF178" s="54"/>
      <c r="AG178" s="54">
        <v>42</v>
      </c>
      <c r="AH178" s="54"/>
      <c r="AI178" s="54"/>
      <c r="AJ178" s="54">
        <v>0</v>
      </c>
      <c r="AK178" s="55">
        <v>-5.27</v>
      </c>
      <c r="AL178" s="54"/>
    </row>
    <row r="179" spans="1:38" s="53" customFormat="1" ht="12.75" customHeight="1" x14ac:dyDescent="0.2">
      <c r="A179" s="31">
        <v>166</v>
      </c>
      <c r="B179" s="31">
        <v>5312</v>
      </c>
      <c r="C179" s="31" t="s">
        <v>147</v>
      </c>
      <c r="D179" s="31" t="s">
        <v>56</v>
      </c>
      <c r="E179" s="31" t="s">
        <v>148</v>
      </c>
      <c r="F179" s="57">
        <v>44363</v>
      </c>
      <c r="G179" s="31" t="s">
        <v>399</v>
      </c>
      <c r="H179" s="31" t="s">
        <v>49</v>
      </c>
      <c r="I179" s="31">
        <v>80.7</v>
      </c>
      <c r="J179" s="31">
        <v>89.3</v>
      </c>
      <c r="K179" s="31">
        <v>122.9</v>
      </c>
      <c r="L179" s="56">
        <v>261.5</v>
      </c>
      <c r="M179" s="31">
        <v>171.1</v>
      </c>
      <c r="N179" s="47">
        <v>1.36</v>
      </c>
      <c r="O179" s="48"/>
      <c r="P179" s="49"/>
      <c r="Q179" s="31"/>
      <c r="R179" s="31" t="s">
        <v>222</v>
      </c>
      <c r="S179" s="31">
        <v>8.1999999999999993</v>
      </c>
      <c r="T179" s="31" t="s">
        <v>10</v>
      </c>
      <c r="U179" s="31"/>
      <c r="V179" s="31"/>
      <c r="W179" s="50" t="s">
        <v>426</v>
      </c>
      <c r="X179" s="51">
        <f t="shared" si="2"/>
        <v>0</v>
      </c>
      <c r="Y179" s="52"/>
      <c r="Z179" s="52"/>
      <c r="AA179" s="52"/>
      <c r="AB179" s="52"/>
      <c r="AF179" s="54"/>
      <c r="AG179" s="54"/>
      <c r="AH179" s="54"/>
      <c r="AI179" s="54"/>
      <c r="AJ179" s="54"/>
      <c r="AK179" s="55"/>
      <c r="AL179" s="54">
        <v>5312</v>
      </c>
    </row>
    <row r="180" spans="1:38" s="53" customFormat="1" ht="12.75" customHeight="1" x14ac:dyDescent="0.2">
      <c r="A180" s="31">
        <v>167</v>
      </c>
      <c r="B180" s="31" t="s">
        <v>209</v>
      </c>
      <c r="C180" s="31" t="s">
        <v>147</v>
      </c>
      <c r="D180" s="31" t="s">
        <v>56</v>
      </c>
      <c r="E180" s="31" t="s">
        <v>148</v>
      </c>
      <c r="F180" s="57">
        <v>44363</v>
      </c>
      <c r="G180" s="31" t="s">
        <v>392</v>
      </c>
      <c r="H180" s="31" t="s">
        <v>49</v>
      </c>
      <c r="I180" s="31">
        <v>77.8</v>
      </c>
      <c r="J180" s="31">
        <v>71.3</v>
      </c>
      <c r="K180" s="31">
        <v>30.7</v>
      </c>
      <c r="L180" s="56">
        <v>279.39999999999998</v>
      </c>
      <c r="M180" s="31">
        <v>149.80000000000001</v>
      </c>
      <c r="N180" s="47">
        <v>0.2</v>
      </c>
      <c r="O180" s="48"/>
      <c r="P180" s="49"/>
      <c r="Q180" s="31"/>
      <c r="R180" s="31" t="s">
        <v>222</v>
      </c>
      <c r="S180" s="31">
        <v>15.6</v>
      </c>
      <c r="T180" s="31" t="s">
        <v>10</v>
      </c>
      <c r="U180" s="31"/>
      <c r="V180" s="31"/>
      <c r="W180" s="50" t="s">
        <v>427</v>
      </c>
      <c r="X180" s="51">
        <f t="shared" si="2"/>
        <v>0</v>
      </c>
      <c r="Y180" s="52"/>
      <c r="Z180" s="52"/>
      <c r="AA180" s="52"/>
      <c r="AB180" s="52"/>
      <c r="AF180" s="54"/>
      <c r="AG180" s="54"/>
      <c r="AH180" s="54"/>
      <c r="AI180" s="54"/>
      <c r="AJ180" s="54"/>
      <c r="AK180" s="55"/>
      <c r="AL180" s="54"/>
    </row>
    <row r="181" spans="1:38" s="53" customFormat="1" ht="12.75" customHeight="1" x14ac:dyDescent="0.2">
      <c r="A181" s="31">
        <v>168</v>
      </c>
      <c r="B181" s="31">
        <v>5321</v>
      </c>
      <c r="C181" s="31" t="s">
        <v>147</v>
      </c>
      <c r="D181" s="31" t="s">
        <v>56</v>
      </c>
      <c r="E181" s="31" t="s">
        <v>148</v>
      </c>
      <c r="F181" s="57">
        <v>44363</v>
      </c>
      <c r="G181" s="31" t="s">
        <v>371</v>
      </c>
      <c r="H181" s="31" t="s">
        <v>49</v>
      </c>
      <c r="I181" s="31">
        <v>80</v>
      </c>
      <c r="J181" s="31">
        <v>1</v>
      </c>
      <c r="K181" s="31">
        <v>9.9</v>
      </c>
      <c r="L181" s="56">
        <v>217</v>
      </c>
      <c r="M181" s="31">
        <v>159.9</v>
      </c>
      <c r="N181" s="47">
        <v>0.17</v>
      </c>
      <c r="O181" s="48"/>
      <c r="P181" s="49"/>
      <c r="Q181" s="31"/>
      <c r="R181" s="31" t="s">
        <v>222</v>
      </c>
      <c r="S181" s="31">
        <v>6.2</v>
      </c>
      <c r="T181" s="31" t="s">
        <v>10</v>
      </c>
      <c r="U181" s="31"/>
      <c r="V181" s="31"/>
      <c r="W181" s="50" t="s">
        <v>428</v>
      </c>
      <c r="X181" s="51">
        <f t="shared" si="2"/>
        <v>0</v>
      </c>
      <c r="Y181" s="52"/>
      <c r="Z181" s="52"/>
      <c r="AA181" s="52"/>
      <c r="AB181" s="52"/>
      <c r="AF181" s="54"/>
      <c r="AG181" s="54"/>
      <c r="AH181" s="54"/>
      <c r="AI181" s="54"/>
      <c r="AJ181" s="54"/>
      <c r="AK181" s="55"/>
      <c r="AL181" s="54">
        <v>5322</v>
      </c>
    </row>
    <row r="182" spans="1:38" s="53" customFormat="1" ht="12.75" customHeight="1" x14ac:dyDescent="0.2">
      <c r="A182" s="31">
        <v>169</v>
      </c>
      <c r="B182" s="31">
        <v>5328</v>
      </c>
      <c r="C182" s="31" t="s">
        <v>147</v>
      </c>
      <c r="D182" s="31" t="s">
        <v>56</v>
      </c>
      <c r="E182" s="31" t="s">
        <v>148</v>
      </c>
      <c r="F182" s="57">
        <v>44363</v>
      </c>
      <c r="G182" s="31" t="s">
        <v>257</v>
      </c>
      <c r="H182" s="31" t="s">
        <v>49</v>
      </c>
      <c r="I182" s="31">
        <v>83</v>
      </c>
      <c r="J182" s="31">
        <v>79.02</v>
      </c>
      <c r="K182" s="31">
        <v>64.5</v>
      </c>
      <c r="L182" s="56">
        <v>307.89999999999998</v>
      </c>
      <c r="M182" s="31">
        <v>145.5</v>
      </c>
      <c r="N182" s="47">
        <v>0.4</v>
      </c>
      <c r="O182" s="48">
        <v>9.3000000000000007</v>
      </c>
      <c r="P182" s="49">
        <v>0.8</v>
      </c>
      <c r="Q182" s="31"/>
      <c r="R182" s="31" t="s">
        <v>430</v>
      </c>
      <c r="S182" s="31">
        <v>51.8</v>
      </c>
      <c r="T182" s="31" t="s">
        <v>10</v>
      </c>
      <c r="U182" s="31"/>
      <c r="V182" s="31"/>
      <c r="W182" s="50" t="s">
        <v>429</v>
      </c>
      <c r="X182" s="51">
        <f t="shared" si="2"/>
        <v>0</v>
      </c>
      <c r="Y182" s="52"/>
      <c r="Z182" s="52"/>
      <c r="AA182" s="52"/>
      <c r="AB182" s="52"/>
      <c r="AF182" s="54"/>
      <c r="AG182" s="54"/>
      <c r="AH182" s="54"/>
      <c r="AI182" s="54"/>
      <c r="AJ182" s="54"/>
      <c r="AK182" s="55">
        <v>3.2</v>
      </c>
      <c r="AL182" s="54"/>
    </row>
    <row r="183" spans="1:38" s="53" customFormat="1" ht="12.75" customHeight="1" x14ac:dyDescent="0.2">
      <c r="A183" s="31">
        <v>170</v>
      </c>
      <c r="B183" s="31">
        <v>5329</v>
      </c>
      <c r="C183" s="31" t="s">
        <v>147</v>
      </c>
      <c r="D183" s="31" t="s">
        <v>56</v>
      </c>
      <c r="E183" s="31" t="s">
        <v>148</v>
      </c>
      <c r="F183" s="57">
        <v>44363</v>
      </c>
      <c r="G183" s="31" t="s">
        <v>431</v>
      </c>
      <c r="H183" s="31" t="s">
        <v>49</v>
      </c>
      <c r="I183" s="31">
        <v>80</v>
      </c>
      <c r="J183" s="31">
        <v>77.989999999999995</v>
      </c>
      <c r="K183" s="31">
        <v>153.4</v>
      </c>
      <c r="L183" s="56">
        <v>260.89999999999998</v>
      </c>
      <c r="M183" s="31">
        <v>147.19999999999999</v>
      </c>
      <c r="N183" s="47">
        <v>1.35</v>
      </c>
      <c r="O183" s="48">
        <v>28</v>
      </c>
      <c r="P183" s="49">
        <v>6.6</v>
      </c>
      <c r="Q183" s="31"/>
      <c r="R183" s="31" t="s">
        <v>433</v>
      </c>
      <c r="S183" s="31">
        <v>18.64</v>
      </c>
      <c r="T183" s="31" t="s">
        <v>10</v>
      </c>
      <c r="U183" s="31"/>
      <c r="V183" s="31"/>
      <c r="W183" s="50" t="s">
        <v>432</v>
      </c>
      <c r="X183" s="51">
        <f t="shared" si="2"/>
        <v>0</v>
      </c>
      <c r="Y183" s="52"/>
      <c r="Z183" s="52"/>
      <c r="AA183" s="52"/>
      <c r="AB183" s="52"/>
      <c r="AF183" s="54"/>
      <c r="AG183" s="54"/>
      <c r="AH183" s="54"/>
      <c r="AI183" s="54"/>
      <c r="AJ183" s="54"/>
      <c r="AK183" s="55">
        <v>0.3</v>
      </c>
      <c r="AL183" s="54">
        <v>5303</v>
      </c>
    </row>
    <row r="184" spans="1:38" s="53" customFormat="1" ht="12.75" customHeight="1" x14ac:dyDescent="0.2">
      <c r="A184" s="31">
        <v>171</v>
      </c>
      <c r="B184" s="31">
        <v>5334</v>
      </c>
      <c r="C184" s="31" t="s">
        <v>147</v>
      </c>
      <c r="D184" s="31" t="s">
        <v>56</v>
      </c>
      <c r="E184" s="31" t="s">
        <v>148</v>
      </c>
      <c r="F184" s="57">
        <v>44363</v>
      </c>
      <c r="G184" s="31" t="s">
        <v>87</v>
      </c>
      <c r="H184" s="31" t="s">
        <v>49</v>
      </c>
      <c r="I184" s="31">
        <v>92</v>
      </c>
      <c r="J184" s="31">
        <v>69.3</v>
      </c>
      <c r="K184" s="31">
        <v>44.1</v>
      </c>
      <c r="L184" s="56">
        <v>314.60000000000002</v>
      </c>
      <c r="M184" s="31">
        <v>174</v>
      </c>
      <c r="N184" s="47">
        <v>0.31</v>
      </c>
      <c r="O184" s="48"/>
      <c r="P184" s="49"/>
      <c r="Q184" s="31"/>
      <c r="R184" s="31" t="s">
        <v>222</v>
      </c>
      <c r="S184" s="31">
        <v>47.6</v>
      </c>
      <c r="T184" s="31" t="s">
        <v>10</v>
      </c>
      <c r="U184" s="31"/>
      <c r="V184" s="31"/>
      <c r="W184" s="50" t="s">
        <v>434</v>
      </c>
      <c r="X184" s="51">
        <f t="shared" si="2"/>
        <v>0</v>
      </c>
      <c r="Y184" s="52"/>
      <c r="Z184" s="52"/>
      <c r="AA184" s="52"/>
      <c r="AB184" s="52"/>
      <c r="AF184" s="54"/>
      <c r="AG184" s="54"/>
      <c r="AH184" s="54"/>
      <c r="AI184" s="54"/>
      <c r="AJ184" s="54"/>
      <c r="AK184" s="55"/>
      <c r="AL184" s="54"/>
    </row>
    <row r="185" spans="1:38" s="53" customFormat="1" ht="12.75" customHeight="1" x14ac:dyDescent="0.2">
      <c r="A185" s="31">
        <v>172</v>
      </c>
      <c r="B185" s="31">
        <v>5337</v>
      </c>
      <c r="C185" s="31" t="s">
        <v>147</v>
      </c>
      <c r="D185" s="31" t="s">
        <v>56</v>
      </c>
      <c r="E185" s="31" t="s">
        <v>148</v>
      </c>
      <c r="F185" s="57">
        <v>44363</v>
      </c>
      <c r="G185" s="31" t="s">
        <v>348</v>
      </c>
      <c r="H185" s="31" t="s">
        <v>49</v>
      </c>
      <c r="I185" s="31">
        <v>100</v>
      </c>
      <c r="J185" s="31">
        <v>0.2</v>
      </c>
      <c r="K185" s="31">
        <v>12.9</v>
      </c>
      <c r="L185" s="56">
        <v>252.9</v>
      </c>
      <c r="M185" s="31">
        <v>152.6</v>
      </c>
      <c r="N185" s="47">
        <v>0.13</v>
      </c>
      <c r="O185" s="48"/>
      <c r="P185" s="49"/>
      <c r="Q185" s="31"/>
      <c r="R185" s="31" t="s">
        <v>222</v>
      </c>
      <c r="S185" s="31">
        <v>16.899999999999999</v>
      </c>
      <c r="T185" s="31" t="s">
        <v>10</v>
      </c>
      <c r="U185" s="31"/>
      <c r="V185" s="31"/>
      <c r="W185" s="50" t="s">
        <v>435</v>
      </c>
      <c r="X185" s="51">
        <f t="shared" si="2"/>
        <v>0</v>
      </c>
      <c r="Y185" s="52"/>
      <c r="Z185" s="52"/>
      <c r="AA185" s="52"/>
      <c r="AB185" s="52"/>
      <c r="AF185" s="54"/>
      <c r="AG185" s="54"/>
      <c r="AH185" s="54"/>
      <c r="AI185" s="54"/>
      <c r="AJ185" s="54"/>
      <c r="AK185" s="55"/>
      <c r="AL185" s="54"/>
    </row>
    <row r="186" spans="1:38" s="53" customFormat="1" ht="12.75" customHeight="1" x14ac:dyDescent="0.2">
      <c r="A186" s="31">
        <v>173</v>
      </c>
      <c r="B186" s="31">
        <v>5344</v>
      </c>
      <c r="C186" s="31" t="s">
        <v>147</v>
      </c>
      <c r="D186" s="31" t="s">
        <v>56</v>
      </c>
      <c r="E186" s="31" t="s">
        <v>148</v>
      </c>
      <c r="F186" s="57">
        <v>44363</v>
      </c>
      <c r="G186" s="31" t="s">
        <v>436</v>
      </c>
      <c r="H186" s="31" t="s">
        <v>49</v>
      </c>
      <c r="I186" s="31">
        <v>98</v>
      </c>
      <c r="J186" s="31">
        <v>0.06</v>
      </c>
      <c r="K186" s="31">
        <v>29</v>
      </c>
      <c r="L186" s="56">
        <v>289.10000000000002</v>
      </c>
      <c r="M186" s="31">
        <v>118</v>
      </c>
      <c r="N186" s="47">
        <v>0.15</v>
      </c>
      <c r="O186" s="48">
        <v>1.2</v>
      </c>
      <c r="P186" s="49">
        <v>0.16</v>
      </c>
      <c r="Q186" s="31"/>
      <c r="R186" s="31" t="s">
        <v>438</v>
      </c>
      <c r="S186" s="31">
        <v>17.02</v>
      </c>
      <c r="T186" s="31" t="s">
        <v>10</v>
      </c>
      <c r="U186" s="31"/>
      <c r="V186" s="31"/>
      <c r="W186" s="50" t="s">
        <v>437</v>
      </c>
      <c r="X186" s="51">
        <f t="shared" si="2"/>
        <v>0</v>
      </c>
      <c r="Y186" s="52"/>
      <c r="Z186" s="52"/>
      <c r="AA186" s="52"/>
      <c r="AB186" s="52"/>
      <c r="AF186" s="54"/>
      <c r="AG186" s="54"/>
      <c r="AH186" s="54"/>
      <c r="AI186" s="54"/>
      <c r="AJ186" s="54"/>
      <c r="AK186" s="55">
        <v>-4.4000000000000004</v>
      </c>
      <c r="AL186" s="54">
        <v>472</v>
      </c>
    </row>
    <row r="187" spans="1:38" s="53" customFormat="1" ht="12.75" customHeight="1" x14ac:dyDescent="0.2">
      <c r="A187" s="31">
        <v>174</v>
      </c>
      <c r="B187" s="31" t="s">
        <v>337</v>
      </c>
      <c r="C187" s="31" t="s">
        <v>147</v>
      </c>
      <c r="D187" s="31" t="s">
        <v>56</v>
      </c>
      <c r="E187" s="31" t="s">
        <v>148</v>
      </c>
      <c r="F187" s="57">
        <v>44363</v>
      </c>
      <c r="G187" s="31" t="s">
        <v>338</v>
      </c>
      <c r="H187" s="31" t="s">
        <v>49</v>
      </c>
      <c r="I187" s="31">
        <v>82</v>
      </c>
      <c r="J187" s="31">
        <v>87</v>
      </c>
      <c r="K187" s="31">
        <v>161.6</v>
      </c>
      <c r="L187" s="56">
        <v>320</v>
      </c>
      <c r="M187" s="31">
        <v>227</v>
      </c>
      <c r="N187" s="47">
        <v>1.74</v>
      </c>
      <c r="O187" s="48">
        <v>195.1</v>
      </c>
      <c r="P187" s="49"/>
      <c r="Q187" s="31"/>
      <c r="R187" s="31" t="s">
        <v>222</v>
      </c>
      <c r="S187" s="31">
        <v>41.9</v>
      </c>
      <c r="T187" s="31" t="s">
        <v>10</v>
      </c>
      <c r="U187" s="31"/>
      <c r="V187" s="31"/>
      <c r="W187" s="50" t="s">
        <v>439</v>
      </c>
      <c r="X187" s="51">
        <f t="shared" si="2"/>
        <v>0</v>
      </c>
      <c r="Y187" s="52"/>
      <c r="Z187" s="52"/>
      <c r="AA187" s="52"/>
      <c r="AB187" s="52"/>
      <c r="AF187" s="54"/>
      <c r="AG187" s="54"/>
      <c r="AH187" s="54"/>
      <c r="AI187" s="54"/>
      <c r="AJ187" s="54"/>
      <c r="AK187" s="55"/>
      <c r="AL187" s="54"/>
    </row>
    <row r="188" spans="1:38" s="53" customFormat="1" ht="12.75" customHeight="1" x14ac:dyDescent="0.2">
      <c r="A188" s="31">
        <v>175</v>
      </c>
      <c r="B188" s="31">
        <v>230</v>
      </c>
      <c r="C188" s="31" t="s">
        <v>147</v>
      </c>
      <c r="D188" s="31" t="s">
        <v>56</v>
      </c>
      <c r="E188" s="31" t="s">
        <v>148</v>
      </c>
      <c r="F188" s="57">
        <v>44363</v>
      </c>
      <c r="G188" s="31" t="s">
        <v>180</v>
      </c>
      <c r="H188" s="31" t="s">
        <v>49</v>
      </c>
      <c r="I188" s="31">
        <v>83</v>
      </c>
      <c r="J188" s="31">
        <v>83</v>
      </c>
      <c r="K188" s="31">
        <v>77.2</v>
      </c>
      <c r="L188" s="56">
        <v>291.3</v>
      </c>
      <c r="M188" s="31">
        <v>160.30000000000001</v>
      </c>
      <c r="N188" s="47">
        <v>0.59</v>
      </c>
      <c r="O188" s="48"/>
      <c r="P188" s="49"/>
      <c r="Q188" s="31"/>
      <c r="R188" s="31" t="s">
        <v>222</v>
      </c>
      <c r="S188" s="31">
        <v>50.6</v>
      </c>
      <c r="T188" s="31" t="s">
        <v>10</v>
      </c>
      <c r="U188" s="31"/>
      <c r="V188" s="31"/>
      <c r="W188" s="50" t="s">
        <v>440</v>
      </c>
      <c r="X188" s="51">
        <f t="shared" si="2"/>
        <v>0</v>
      </c>
      <c r="Y188" s="52"/>
      <c r="Z188" s="52"/>
      <c r="AA188" s="52"/>
      <c r="AB188" s="52"/>
      <c r="AF188" s="54"/>
      <c r="AG188" s="54"/>
      <c r="AH188" s="54"/>
      <c r="AI188" s="54"/>
      <c r="AJ188" s="54"/>
      <c r="AK188" s="55"/>
      <c r="AL188" s="54"/>
    </row>
    <row r="189" spans="1:38" s="53" customFormat="1" ht="12.75" customHeight="1" x14ac:dyDescent="0.2">
      <c r="A189" s="31">
        <v>176</v>
      </c>
      <c r="B189" s="31">
        <v>470</v>
      </c>
      <c r="C189" s="31" t="s">
        <v>147</v>
      </c>
      <c r="D189" s="31" t="s">
        <v>56</v>
      </c>
      <c r="E189" s="31" t="s">
        <v>148</v>
      </c>
      <c r="F189" s="57">
        <v>44363</v>
      </c>
      <c r="G189" s="31" t="s">
        <v>377</v>
      </c>
      <c r="H189" s="31" t="s">
        <v>49</v>
      </c>
      <c r="I189" s="31">
        <v>95</v>
      </c>
      <c r="J189" s="31">
        <v>1</v>
      </c>
      <c r="K189" s="31">
        <v>23.6</v>
      </c>
      <c r="L189" s="56">
        <v>280.5</v>
      </c>
      <c r="M189" s="31">
        <v>148.1</v>
      </c>
      <c r="N189" s="47">
        <v>0.18</v>
      </c>
      <c r="O189" s="48">
        <v>2</v>
      </c>
      <c r="P189" s="49">
        <v>0.2</v>
      </c>
      <c r="Q189" s="31"/>
      <c r="R189" s="31" t="s">
        <v>442</v>
      </c>
      <c r="S189" s="31">
        <v>24.4</v>
      </c>
      <c r="T189" s="31" t="s">
        <v>10</v>
      </c>
      <c r="U189" s="31"/>
      <c r="V189" s="31"/>
      <c r="W189" s="50" t="s">
        <v>441</v>
      </c>
      <c r="X189" s="51">
        <f t="shared" si="2"/>
        <v>0</v>
      </c>
      <c r="Y189" s="52"/>
      <c r="Z189" s="52"/>
      <c r="AA189" s="52"/>
      <c r="AB189" s="52"/>
      <c r="AF189" s="54"/>
      <c r="AG189" s="54"/>
      <c r="AH189" s="54"/>
      <c r="AI189" s="54"/>
      <c r="AJ189" s="54"/>
      <c r="AK189" s="55">
        <v>-3.6</v>
      </c>
      <c r="AL189" s="54">
        <v>470</v>
      </c>
    </row>
    <row r="190" spans="1:38" s="53" customFormat="1" ht="12.75" customHeight="1" x14ac:dyDescent="0.2">
      <c r="A190" s="31">
        <v>177</v>
      </c>
      <c r="B190" s="31">
        <v>471</v>
      </c>
      <c r="C190" s="31" t="s">
        <v>147</v>
      </c>
      <c r="D190" s="31" t="s">
        <v>56</v>
      </c>
      <c r="E190" s="31" t="s">
        <v>148</v>
      </c>
      <c r="F190" s="57">
        <v>44363</v>
      </c>
      <c r="G190" s="31" t="s">
        <v>443</v>
      </c>
      <c r="H190" s="31" t="s">
        <v>49</v>
      </c>
      <c r="I190" s="31">
        <v>94</v>
      </c>
      <c r="J190" s="31">
        <v>1</v>
      </c>
      <c r="K190" s="31">
        <v>12.4</v>
      </c>
      <c r="L190" s="56">
        <v>237.6</v>
      </c>
      <c r="M190" s="31">
        <v>151.30000000000001</v>
      </c>
      <c r="N190" s="47">
        <v>0.14000000000000001</v>
      </c>
      <c r="O190" s="48">
        <v>0.9</v>
      </c>
      <c r="P190" s="49">
        <v>0.3</v>
      </c>
      <c r="Q190" s="31"/>
      <c r="R190" s="31" t="s">
        <v>445</v>
      </c>
      <c r="S190" s="31">
        <v>7.2</v>
      </c>
      <c r="T190" s="31" t="s">
        <v>10</v>
      </c>
      <c r="U190" s="31"/>
      <c r="V190" s="31"/>
      <c r="W190" s="50" t="s">
        <v>444</v>
      </c>
      <c r="X190" s="51">
        <f t="shared" si="2"/>
        <v>0</v>
      </c>
      <c r="Y190" s="52"/>
      <c r="Z190" s="52"/>
      <c r="AA190" s="52"/>
      <c r="AB190" s="52"/>
      <c r="AF190" s="54"/>
      <c r="AG190" s="54">
        <v>29</v>
      </c>
      <c r="AH190" s="54"/>
      <c r="AI190" s="54"/>
      <c r="AJ190" s="54">
        <v>0</v>
      </c>
      <c r="AK190" s="55">
        <v>-4.9000000000000004</v>
      </c>
      <c r="AL190" s="54">
        <v>470</v>
      </c>
    </row>
    <row r="191" spans="1:38" s="53" customFormat="1" ht="12.75" customHeight="1" x14ac:dyDescent="0.2">
      <c r="A191" s="31">
        <v>178</v>
      </c>
      <c r="B191" s="31">
        <v>472</v>
      </c>
      <c r="C191" s="31" t="s">
        <v>147</v>
      </c>
      <c r="D191" s="31" t="s">
        <v>56</v>
      </c>
      <c r="E191" s="31" t="s">
        <v>148</v>
      </c>
      <c r="F191" s="57">
        <v>44363</v>
      </c>
      <c r="G191" s="31" t="s">
        <v>446</v>
      </c>
      <c r="H191" s="31" t="s">
        <v>49</v>
      </c>
      <c r="I191" s="31">
        <v>101</v>
      </c>
      <c r="J191" s="31">
        <v>32.299999999999997</v>
      </c>
      <c r="K191" s="31">
        <v>34.9</v>
      </c>
      <c r="L191" s="56">
        <v>279.39999999999998</v>
      </c>
      <c r="M191" s="31">
        <v>153.30000000000001</v>
      </c>
      <c r="N191" s="47">
        <v>0.51</v>
      </c>
      <c r="O191" s="48"/>
      <c r="P191" s="49"/>
      <c r="Q191" s="31"/>
      <c r="R191" s="31" t="s">
        <v>222</v>
      </c>
      <c r="S191" s="31">
        <v>18.399999999999999</v>
      </c>
      <c r="T191" s="31" t="s">
        <v>10</v>
      </c>
      <c r="U191" s="31"/>
      <c r="V191" s="31"/>
      <c r="W191" s="50" t="s">
        <v>447</v>
      </c>
      <c r="X191" s="51">
        <f t="shared" si="2"/>
        <v>0</v>
      </c>
      <c r="Y191" s="52"/>
      <c r="Z191" s="52"/>
      <c r="AA191" s="52"/>
      <c r="AB191" s="52"/>
      <c r="AF191" s="54"/>
      <c r="AG191" s="54"/>
      <c r="AH191" s="54"/>
      <c r="AI191" s="54"/>
      <c r="AJ191" s="54"/>
      <c r="AK191" s="55"/>
      <c r="AL191" s="54">
        <v>472</v>
      </c>
    </row>
    <row r="192" spans="1:38" s="53" customFormat="1" ht="12.75" customHeight="1" x14ac:dyDescent="0.2">
      <c r="A192" s="31">
        <v>179</v>
      </c>
      <c r="B192" s="31">
        <v>473</v>
      </c>
      <c r="C192" s="31" t="s">
        <v>147</v>
      </c>
      <c r="D192" s="31" t="s">
        <v>56</v>
      </c>
      <c r="E192" s="31" t="s">
        <v>148</v>
      </c>
      <c r="F192" s="57">
        <v>44363</v>
      </c>
      <c r="G192" s="31" t="s">
        <v>387</v>
      </c>
      <c r="H192" s="31" t="s">
        <v>49</v>
      </c>
      <c r="I192" s="31">
        <v>80</v>
      </c>
      <c r="J192" s="31">
        <v>20.7</v>
      </c>
      <c r="K192" s="31">
        <v>41.2</v>
      </c>
      <c r="L192" s="56">
        <v>311</v>
      </c>
      <c r="M192" s="31">
        <v>125.5</v>
      </c>
      <c r="N192" s="47">
        <v>0.22</v>
      </c>
      <c r="O192" s="48"/>
      <c r="P192" s="49"/>
      <c r="Q192" s="31"/>
      <c r="R192" s="31" t="s">
        <v>222</v>
      </c>
      <c r="S192" s="31">
        <v>13.2</v>
      </c>
      <c r="T192" s="31" t="s">
        <v>10</v>
      </c>
      <c r="U192" s="31"/>
      <c r="V192" s="31"/>
      <c r="W192" s="50" t="s">
        <v>448</v>
      </c>
      <c r="X192" s="51">
        <f t="shared" si="2"/>
        <v>0</v>
      </c>
      <c r="Y192" s="52"/>
      <c r="Z192" s="52"/>
      <c r="AA192" s="52"/>
      <c r="AB192" s="52"/>
      <c r="AF192" s="54"/>
      <c r="AG192" s="54"/>
      <c r="AH192" s="54"/>
      <c r="AI192" s="54"/>
      <c r="AJ192" s="54"/>
      <c r="AK192" s="55"/>
      <c r="AL192" s="54">
        <v>472</v>
      </c>
    </row>
    <row r="193" spans="1:38" s="53" customFormat="1" ht="12.75" customHeight="1" x14ac:dyDescent="0.2">
      <c r="A193" s="31">
        <v>180</v>
      </c>
      <c r="B193" s="31">
        <v>5301</v>
      </c>
      <c r="C193" s="31" t="s">
        <v>147</v>
      </c>
      <c r="D193" s="31" t="s">
        <v>56</v>
      </c>
      <c r="E193" s="31" t="s">
        <v>148</v>
      </c>
      <c r="F193" s="57">
        <v>44363</v>
      </c>
      <c r="G193" s="31" t="s">
        <v>334</v>
      </c>
      <c r="H193" s="31" t="s">
        <v>49</v>
      </c>
      <c r="I193" s="31">
        <v>97</v>
      </c>
      <c r="J193" s="31">
        <v>0.3</v>
      </c>
      <c r="K193" s="31">
        <v>26.2</v>
      </c>
      <c r="L193" s="56">
        <v>205.4</v>
      </c>
      <c r="M193" s="31">
        <v>154</v>
      </c>
      <c r="N193" s="47">
        <v>0.51</v>
      </c>
      <c r="O193" s="48"/>
      <c r="P193" s="49"/>
      <c r="Q193" s="31"/>
      <c r="R193" s="31" t="s">
        <v>222</v>
      </c>
      <c r="S193" s="31">
        <v>7.4</v>
      </c>
      <c r="T193" s="31" t="s">
        <v>10</v>
      </c>
      <c r="U193" s="31"/>
      <c r="V193" s="31"/>
      <c r="W193" s="50" t="s">
        <v>449</v>
      </c>
      <c r="X193" s="51">
        <f t="shared" si="2"/>
        <v>0</v>
      </c>
      <c r="Y193" s="52"/>
      <c r="Z193" s="52"/>
      <c r="AA193" s="52"/>
      <c r="AB193" s="52"/>
      <c r="AF193" s="54"/>
      <c r="AG193" s="54"/>
      <c r="AH193" s="54"/>
      <c r="AI193" s="54"/>
      <c r="AJ193" s="54"/>
      <c r="AK193" s="55"/>
      <c r="AL193" s="54">
        <v>5303</v>
      </c>
    </row>
    <row r="194" spans="1:38" s="53" customFormat="1" ht="12.75" customHeight="1" x14ac:dyDescent="0.2">
      <c r="A194" s="31">
        <v>181</v>
      </c>
      <c r="B194" s="31">
        <v>5302</v>
      </c>
      <c r="C194" s="31" t="s">
        <v>147</v>
      </c>
      <c r="D194" s="31" t="s">
        <v>56</v>
      </c>
      <c r="E194" s="31" t="s">
        <v>148</v>
      </c>
      <c r="F194" s="57">
        <v>44363</v>
      </c>
      <c r="G194" s="31" t="s">
        <v>450</v>
      </c>
      <c r="H194" s="31" t="s">
        <v>49</v>
      </c>
      <c r="I194" s="31">
        <v>97</v>
      </c>
      <c r="J194" s="31">
        <v>1.4</v>
      </c>
      <c r="K194" s="31">
        <v>22.6</v>
      </c>
      <c r="L194" s="56">
        <v>255.7</v>
      </c>
      <c r="M194" s="31">
        <v>148</v>
      </c>
      <c r="N194" s="47">
        <v>0.21</v>
      </c>
      <c r="O194" s="48"/>
      <c r="P194" s="49"/>
      <c r="Q194" s="31"/>
      <c r="R194" s="31" t="s">
        <v>222</v>
      </c>
      <c r="S194" s="31">
        <v>11.6</v>
      </c>
      <c r="T194" s="31" t="s">
        <v>10</v>
      </c>
      <c r="U194" s="31"/>
      <c r="V194" s="31"/>
      <c r="W194" s="50" t="s">
        <v>451</v>
      </c>
      <c r="X194" s="51">
        <f t="shared" si="2"/>
        <v>0</v>
      </c>
      <c r="Y194" s="52"/>
      <c r="Z194" s="52"/>
      <c r="AA194" s="52"/>
      <c r="AB194" s="52"/>
      <c r="AF194" s="54"/>
      <c r="AG194" s="54"/>
      <c r="AH194" s="54"/>
      <c r="AI194" s="54"/>
      <c r="AJ194" s="54"/>
      <c r="AK194" s="55"/>
      <c r="AL194" s="54">
        <v>5303</v>
      </c>
    </row>
    <row r="195" spans="1:38" s="53" customFormat="1" ht="12.75" customHeight="1" x14ac:dyDescent="0.2">
      <c r="A195" s="31">
        <v>182</v>
      </c>
      <c r="B195" s="31">
        <v>5343</v>
      </c>
      <c r="C195" s="31" t="s">
        <v>147</v>
      </c>
      <c r="D195" s="31" t="s">
        <v>56</v>
      </c>
      <c r="E195" s="31" t="s">
        <v>148</v>
      </c>
      <c r="F195" s="57">
        <v>44363</v>
      </c>
      <c r="G195" s="31" t="s">
        <v>397</v>
      </c>
      <c r="H195" s="31" t="s">
        <v>49</v>
      </c>
      <c r="I195" s="31">
        <v>70.7</v>
      </c>
      <c r="J195" s="31">
        <v>0</v>
      </c>
      <c r="K195" s="31">
        <v>51.9</v>
      </c>
      <c r="L195" s="46" t="s">
        <v>312</v>
      </c>
      <c r="M195" s="31"/>
      <c r="N195" s="47">
        <v>0.41</v>
      </c>
      <c r="O195" s="48"/>
      <c r="P195" s="49"/>
      <c r="Q195" s="31"/>
      <c r="R195" s="31" t="s">
        <v>222</v>
      </c>
      <c r="S195" s="31">
        <v>10.3</v>
      </c>
      <c r="T195" s="31" t="s">
        <v>10</v>
      </c>
      <c r="U195" s="31"/>
      <c r="V195" s="31" t="s">
        <v>452</v>
      </c>
      <c r="W195" s="50" t="s">
        <v>453</v>
      </c>
      <c r="X195" s="51">
        <f t="shared" si="2"/>
        <v>0</v>
      </c>
      <c r="Y195" s="52"/>
      <c r="Z195" s="52"/>
      <c r="AA195" s="52"/>
      <c r="AB195" s="52"/>
      <c r="AF195" s="54"/>
      <c r="AG195" s="54"/>
      <c r="AH195" s="54"/>
      <c r="AI195" s="54"/>
      <c r="AJ195" s="54"/>
      <c r="AK195" s="55"/>
      <c r="AL195" s="54">
        <v>472</v>
      </c>
    </row>
    <row r="196" spans="1:38" s="53" customFormat="1" ht="12.75" customHeight="1" x14ac:dyDescent="0.2">
      <c r="A196" s="31">
        <v>183</v>
      </c>
      <c r="B196" s="31">
        <v>5322</v>
      </c>
      <c r="C196" s="31" t="s">
        <v>147</v>
      </c>
      <c r="D196" s="31" t="s">
        <v>56</v>
      </c>
      <c r="E196" s="31" t="s">
        <v>148</v>
      </c>
      <c r="F196" s="57">
        <v>44363</v>
      </c>
      <c r="G196" s="31" t="s">
        <v>329</v>
      </c>
      <c r="H196" s="31" t="s">
        <v>49</v>
      </c>
      <c r="I196" s="31">
        <v>88</v>
      </c>
      <c r="J196" s="31">
        <v>15.13</v>
      </c>
      <c r="K196" s="31">
        <v>39</v>
      </c>
      <c r="L196" s="56">
        <v>216.7</v>
      </c>
      <c r="M196" s="31">
        <v>135.1</v>
      </c>
      <c r="N196" s="47">
        <v>0.48</v>
      </c>
      <c r="O196" s="48">
        <v>6.1</v>
      </c>
      <c r="P196" s="49">
        <v>0.41</v>
      </c>
      <c r="Q196" s="31"/>
      <c r="R196" s="31" t="s">
        <v>455</v>
      </c>
      <c r="S196" s="31">
        <v>36.200000000000003</v>
      </c>
      <c r="T196" s="31" t="s">
        <v>10</v>
      </c>
      <c r="U196" s="31"/>
      <c r="V196" s="31"/>
      <c r="W196" s="50" t="s">
        <v>454</v>
      </c>
      <c r="X196" s="51">
        <f t="shared" si="2"/>
        <v>0</v>
      </c>
      <c r="Y196" s="52"/>
      <c r="Z196" s="52"/>
      <c r="AA196" s="52"/>
      <c r="AB196" s="52"/>
      <c r="AF196" s="54"/>
      <c r="AG196" s="54">
        <v>2.96</v>
      </c>
      <c r="AH196" s="54"/>
      <c r="AI196" s="54"/>
      <c r="AJ196" s="54">
        <v>0.2</v>
      </c>
      <c r="AK196" s="55">
        <v>-2.5</v>
      </c>
      <c r="AL196" s="54">
        <v>5322</v>
      </c>
    </row>
    <row r="197" spans="1:38" s="53" customFormat="1" ht="12.75" customHeight="1" x14ac:dyDescent="0.2">
      <c r="A197" s="31">
        <v>184</v>
      </c>
      <c r="B197" s="31">
        <v>5323</v>
      </c>
      <c r="C197" s="31" t="s">
        <v>147</v>
      </c>
      <c r="D197" s="31" t="s">
        <v>56</v>
      </c>
      <c r="E197" s="31" t="s">
        <v>148</v>
      </c>
      <c r="F197" s="57">
        <v>44363</v>
      </c>
      <c r="G197" s="31" t="s">
        <v>322</v>
      </c>
      <c r="H197" s="31" t="s">
        <v>49</v>
      </c>
      <c r="I197" s="31">
        <v>81</v>
      </c>
      <c r="J197" s="31">
        <v>2</v>
      </c>
      <c r="K197" s="31">
        <v>18.100000000000001</v>
      </c>
      <c r="L197" s="56">
        <v>215.5</v>
      </c>
      <c r="M197" s="31">
        <v>135.19999999999999</v>
      </c>
      <c r="N197" s="47">
        <v>1.1000000000000001</v>
      </c>
      <c r="O197" s="48">
        <v>2</v>
      </c>
      <c r="P197" s="49">
        <v>0.2</v>
      </c>
      <c r="Q197" s="31"/>
      <c r="R197" s="31" t="s">
        <v>457</v>
      </c>
      <c r="S197" s="31">
        <v>29.3</v>
      </c>
      <c r="T197" s="31" t="s">
        <v>10</v>
      </c>
      <c r="U197" s="31"/>
      <c r="V197" s="31"/>
      <c r="W197" s="50" t="s">
        <v>456</v>
      </c>
      <c r="X197" s="51">
        <f t="shared" si="2"/>
        <v>0</v>
      </c>
      <c r="Y197" s="52"/>
      <c r="Z197" s="52"/>
      <c r="AA197" s="52"/>
      <c r="AB197" s="52"/>
      <c r="AF197" s="54"/>
      <c r="AG197" s="54">
        <v>3.2</v>
      </c>
      <c r="AH197" s="54"/>
      <c r="AI197" s="54"/>
      <c r="AJ197" s="54">
        <v>0.5</v>
      </c>
      <c r="AK197" s="55">
        <v>-2.2000000000000002</v>
      </c>
      <c r="AL197" s="54"/>
    </row>
    <row r="198" spans="1:38" s="53" customFormat="1" ht="12.75" customHeight="1" x14ac:dyDescent="0.2">
      <c r="A198" s="31">
        <v>185</v>
      </c>
      <c r="B198" s="31">
        <v>5324</v>
      </c>
      <c r="C198" s="31" t="s">
        <v>147</v>
      </c>
      <c r="D198" s="31" t="s">
        <v>56</v>
      </c>
      <c r="E198" s="31" t="s">
        <v>148</v>
      </c>
      <c r="F198" s="57">
        <v>44363</v>
      </c>
      <c r="G198" s="31" t="s">
        <v>389</v>
      </c>
      <c r="H198" s="31" t="s">
        <v>49</v>
      </c>
      <c r="I198" s="31">
        <v>79</v>
      </c>
      <c r="J198" s="31">
        <v>0.08</v>
      </c>
      <c r="K198" s="31">
        <v>18.899999999999999</v>
      </c>
      <c r="L198" s="56">
        <v>198.2</v>
      </c>
      <c r="M198" s="31">
        <v>126.4</v>
      </c>
      <c r="N198" s="47">
        <v>0.26</v>
      </c>
      <c r="O198" s="48">
        <v>4.5</v>
      </c>
      <c r="P198" s="49">
        <v>0.7</v>
      </c>
      <c r="Q198" s="31"/>
      <c r="R198" s="31" t="s">
        <v>459</v>
      </c>
      <c r="S198" s="31">
        <v>14.7</v>
      </c>
      <c r="T198" s="31" t="s">
        <v>10</v>
      </c>
      <c r="U198" s="31"/>
      <c r="V198" s="31"/>
      <c r="W198" s="50" t="s">
        <v>458</v>
      </c>
      <c r="X198" s="51">
        <f t="shared" si="2"/>
        <v>0</v>
      </c>
      <c r="Y198" s="52"/>
      <c r="Z198" s="52"/>
      <c r="AA198" s="52"/>
      <c r="AB198" s="52"/>
      <c r="AF198" s="54"/>
      <c r="AG198" s="54"/>
      <c r="AH198" s="54"/>
      <c r="AI198" s="54"/>
      <c r="AJ198" s="54">
        <v>2.4</v>
      </c>
      <c r="AK198" s="55">
        <v>-3.4</v>
      </c>
      <c r="AL198" s="54">
        <v>5303</v>
      </c>
    </row>
    <row r="199" spans="1:38" s="53" customFormat="1" ht="12.75" customHeight="1" x14ac:dyDescent="0.2">
      <c r="A199" s="31">
        <v>186</v>
      </c>
      <c r="B199" s="31" t="s">
        <v>277</v>
      </c>
      <c r="C199" s="31" t="s">
        <v>147</v>
      </c>
      <c r="D199" s="31" t="s">
        <v>56</v>
      </c>
      <c r="E199" s="31" t="s">
        <v>148</v>
      </c>
      <c r="F199" s="57">
        <v>44363</v>
      </c>
      <c r="G199" s="31" t="s">
        <v>357</v>
      </c>
      <c r="H199" s="31" t="s">
        <v>49</v>
      </c>
      <c r="I199" s="31">
        <v>97</v>
      </c>
      <c r="J199" s="31">
        <v>54.92</v>
      </c>
      <c r="K199" s="31">
        <v>16.2</v>
      </c>
      <c r="L199" s="56">
        <v>306.8</v>
      </c>
      <c r="M199" s="31">
        <v>155.5</v>
      </c>
      <c r="N199" s="47">
        <v>0.11</v>
      </c>
      <c r="O199" s="48"/>
      <c r="P199" s="49"/>
      <c r="Q199" s="31"/>
      <c r="R199" s="31" t="s">
        <v>222</v>
      </c>
      <c r="S199" s="31">
        <v>32.67</v>
      </c>
      <c r="T199" s="31" t="s">
        <v>10</v>
      </c>
      <c r="U199" s="31"/>
      <c r="V199" s="31"/>
      <c r="W199" s="50" t="s">
        <v>460</v>
      </c>
      <c r="X199" s="51">
        <f t="shared" si="2"/>
        <v>0</v>
      </c>
      <c r="Y199" s="52"/>
      <c r="Z199" s="52"/>
      <c r="AA199" s="52"/>
      <c r="AB199" s="52"/>
      <c r="AF199" s="54"/>
      <c r="AG199" s="54"/>
      <c r="AH199" s="54"/>
      <c r="AI199" s="54"/>
      <c r="AJ199" s="54"/>
      <c r="AK199" s="55"/>
      <c r="AL199" s="54">
        <v>5326</v>
      </c>
    </row>
    <row r="200" spans="1:38" s="53" customFormat="1" ht="12.75" customHeight="1" x14ac:dyDescent="0.2">
      <c r="A200" s="31">
        <v>187</v>
      </c>
      <c r="B200" s="31" t="s">
        <v>174</v>
      </c>
      <c r="C200" s="31" t="s">
        <v>147</v>
      </c>
      <c r="D200" s="31" t="s">
        <v>56</v>
      </c>
      <c r="E200" s="31" t="s">
        <v>148</v>
      </c>
      <c r="F200" s="57">
        <v>44363</v>
      </c>
      <c r="G200" s="31" t="s">
        <v>309</v>
      </c>
      <c r="H200" s="31" t="s">
        <v>49</v>
      </c>
      <c r="I200" s="31">
        <v>83</v>
      </c>
      <c r="J200" s="31">
        <v>93.33</v>
      </c>
      <c r="K200" s="31">
        <v>246.9</v>
      </c>
      <c r="L200" s="56">
        <v>351.6</v>
      </c>
      <c r="M200" s="31">
        <v>253.3</v>
      </c>
      <c r="N200" s="47">
        <v>2.5099999999999998</v>
      </c>
      <c r="O200" s="48">
        <v>26.4</v>
      </c>
      <c r="P200" s="49">
        <v>40</v>
      </c>
      <c r="Q200" s="31"/>
      <c r="R200" s="31" t="s">
        <v>462</v>
      </c>
      <c r="S200" s="31">
        <v>3.6</v>
      </c>
      <c r="T200" s="31" t="s">
        <v>10</v>
      </c>
      <c r="U200" s="31"/>
      <c r="V200" s="31"/>
      <c r="W200" s="50" t="s">
        <v>461</v>
      </c>
      <c r="X200" s="51">
        <f t="shared" si="2"/>
        <v>0</v>
      </c>
      <c r="Y200" s="52"/>
      <c r="Z200" s="52"/>
      <c r="AA200" s="52"/>
      <c r="AB200" s="52"/>
      <c r="AF200" s="54"/>
      <c r="AG200" s="54"/>
      <c r="AH200" s="54"/>
      <c r="AI200" s="54"/>
      <c r="AJ200" s="54"/>
      <c r="AK200" s="55">
        <v>-3.8</v>
      </c>
      <c r="AL200" s="54"/>
    </row>
    <row r="201" spans="1:38" s="53" customFormat="1" ht="12.75" customHeight="1" x14ac:dyDescent="0.2">
      <c r="A201" s="31">
        <v>188</v>
      </c>
      <c r="B201" s="31">
        <v>5356</v>
      </c>
      <c r="C201" s="31" t="s">
        <v>147</v>
      </c>
      <c r="D201" s="31" t="s">
        <v>56</v>
      </c>
      <c r="E201" s="31" t="s">
        <v>148</v>
      </c>
      <c r="F201" s="57">
        <v>44397</v>
      </c>
      <c r="G201" s="31" t="s">
        <v>414</v>
      </c>
      <c r="H201" s="31" t="s">
        <v>49</v>
      </c>
      <c r="I201" s="31">
        <v>145</v>
      </c>
      <c r="J201" s="31">
        <v>24.6</v>
      </c>
      <c r="K201" s="31">
        <v>18.2</v>
      </c>
      <c r="L201" s="56">
        <v>243.5</v>
      </c>
      <c r="M201" s="31">
        <v>165.4</v>
      </c>
      <c r="N201" s="47">
        <v>0.23</v>
      </c>
      <c r="O201" s="48">
        <v>2</v>
      </c>
      <c r="P201" s="49">
        <v>0.2</v>
      </c>
      <c r="Q201" s="31"/>
      <c r="R201" s="31" t="s">
        <v>464</v>
      </c>
      <c r="S201" s="31">
        <v>22.8</v>
      </c>
      <c r="T201" s="31" t="s">
        <v>10</v>
      </c>
      <c r="U201" s="31"/>
      <c r="V201" s="31"/>
      <c r="W201" s="50" t="s">
        <v>463</v>
      </c>
      <c r="X201" s="51">
        <f t="shared" si="2"/>
        <v>0</v>
      </c>
      <c r="Y201" s="52"/>
      <c r="Z201" s="52"/>
      <c r="AA201" s="52"/>
      <c r="AB201" s="52"/>
      <c r="AF201" s="54"/>
      <c r="AG201" s="54">
        <v>23.5</v>
      </c>
      <c r="AH201" s="54"/>
      <c r="AI201" s="54"/>
      <c r="AJ201" s="54">
        <v>0.5</v>
      </c>
      <c r="AK201" s="55">
        <v>-4.2</v>
      </c>
      <c r="AL201" s="54">
        <v>5322</v>
      </c>
    </row>
    <row r="202" spans="1:38" s="53" customFormat="1" ht="12.75" customHeight="1" x14ac:dyDescent="0.2">
      <c r="A202" s="31">
        <v>189</v>
      </c>
      <c r="B202" s="31">
        <v>5340</v>
      </c>
      <c r="C202" s="31" t="s">
        <v>147</v>
      </c>
      <c r="D202" s="31" t="s">
        <v>56</v>
      </c>
      <c r="E202" s="31" t="s">
        <v>148</v>
      </c>
      <c r="F202" s="57">
        <v>44411</v>
      </c>
      <c r="G202" s="31" t="s">
        <v>465</v>
      </c>
      <c r="H202" s="31" t="s">
        <v>49</v>
      </c>
      <c r="I202" s="31">
        <v>200.7</v>
      </c>
      <c r="J202" s="31">
        <v>71</v>
      </c>
      <c r="K202" s="31">
        <v>20.8</v>
      </c>
      <c r="L202" s="56">
        <v>239.5</v>
      </c>
      <c r="M202" s="31">
        <v>117.6</v>
      </c>
      <c r="N202" s="47">
        <v>0.17</v>
      </c>
      <c r="O202" s="48">
        <v>0.45</v>
      </c>
      <c r="P202" s="49">
        <v>0.5</v>
      </c>
      <c r="Q202" s="31"/>
      <c r="R202" s="31" t="s">
        <v>467</v>
      </c>
      <c r="S202" s="31">
        <v>3.6</v>
      </c>
      <c r="T202" s="31" t="s">
        <v>10</v>
      </c>
      <c r="U202" s="31"/>
      <c r="V202" s="31"/>
      <c r="W202" s="50" t="s">
        <v>466</v>
      </c>
      <c r="X202" s="51">
        <f t="shared" si="2"/>
        <v>0</v>
      </c>
      <c r="Y202" s="52"/>
      <c r="Z202" s="52"/>
      <c r="AA202" s="52"/>
      <c r="AB202" s="52"/>
      <c r="AF202" s="54"/>
      <c r="AG202" s="54">
        <v>63</v>
      </c>
      <c r="AH202" s="54"/>
      <c r="AI202" s="54"/>
      <c r="AJ202" s="54">
        <v>0.02</v>
      </c>
      <c r="AK202" s="55">
        <v>-5.6</v>
      </c>
      <c r="AL202" s="54">
        <v>5340</v>
      </c>
    </row>
    <row r="203" spans="1:38" s="53" customFormat="1" ht="12.75" customHeight="1" x14ac:dyDescent="0.2">
      <c r="A203" s="31">
        <v>190</v>
      </c>
      <c r="B203" s="31">
        <v>5352</v>
      </c>
      <c r="C203" s="31" t="s">
        <v>170</v>
      </c>
      <c r="D203" s="31" t="s">
        <v>225</v>
      </c>
      <c r="E203" s="31" t="s">
        <v>148</v>
      </c>
      <c r="F203" s="57">
        <v>44408</v>
      </c>
      <c r="G203" s="31" t="s">
        <v>259</v>
      </c>
      <c r="H203" s="31" t="s">
        <v>18</v>
      </c>
      <c r="I203" s="31">
        <v>647</v>
      </c>
      <c r="J203" s="31">
        <v>91</v>
      </c>
      <c r="K203" s="31">
        <v>786</v>
      </c>
      <c r="L203" s="56">
        <v>360.8</v>
      </c>
      <c r="M203" s="31">
        <v>352.3</v>
      </c>
      <c r="N203" s="47">
        <v>93.5</v>
      </c>
      <c r="O203" s="48"/>
      <c r="P203" s="49"/>
      <c r="Q203" s="31"/>
      <c r="R203" s="31" t="s">
        <v>222</v>
      </c>
      <c r="S203" s="31">
        <v>21.8</v>
      </c>
      <c r="T203" s="31" t="s">
        <v>10</v>
      </c>
      <c r="U203" s="31"/>
      <c r="V203" s="31"/>
      <c r="W203" s="50" t="s">
        <v>468</v>
      </c>
      <c r="X203" s="51">
        <f t="shared" si="2"/>
        <v>0</v>
      </c>
      <c r="Y203" s="52"/>
      <c r="Z203" s="52"/>
      <c r="AA203" s="52"/>
      <c r="AB203" s="52"/>
      <c r="AF203" s="54"/>
      <c r="AG203" s="54"/>
      <c r="AH203" s="54"/>
      <c r="AI203" s="54"/>
      <c r="AJ203" s="54"/>
      <c r="AK203" s="55"/>
      <c r="AL203" s="54"/>
    </row>
    <row r="204" spans="1:38" s="53" customFormat="1" ht="12.75" customHeight="1" x14ac:dyDescent="0.2">
      <c r="A204" s="31">
        <v>191</v>
      </c>
      <c r="B204" s="31" t="s">
        <v>277</v>
      </c>
      <c r="C204" s="31" t="s">
        <v>147</v>
      </c>
      <c r="D204" s="31" t="s">
        <v>56</v>
      </c>
      <c r="E204" s="31" t="s">
        <v>148</v>
      </c>
      <c r="F204" s="57">
        <v>44422</v>
      </c>
      <c r="G204" s="31" t="s">
        <v>357</v>
      </c>
      <c r="H204" s="31" t="s">
        <v>49</v>
      </c>
      <c r="I204" s="31">
        <v>277</v>
      </c>
      <c r="J204" s="31">
        <v>50.1</v>
      </c>
      <c r="K204" s="31">
        <v>25.5</v>
      </c>
      <c r="L204" s="56">
        <v>309</v>
      </c>
      <c r="M204" s="31">
        <v>150.4</v>
      </c>
      <c r="N204" s="47">
        <v>0.16</v>
      </c>
      <c r="O204" s="48">
        <v>0.6</v>
      </c>
      <c r="P204" s="49">
        <v>0.06</v>
      </c>
      <c r="Q204" s="31"/>
      <c r="R204" s="31" t="s">
        <v>470</v>
      </c>
      <c r="S204" s="31">
        <v>32.67</v>
      </c>
      <c r="T204" s="31" t="s">
        <v>10</v>
      </c>
      <c r="U204" s="31"/>
      <c r="V204" s="31"/>
      <c r="W204" s="50" t="s">
        <v>469</v>
      </c>
      <c r="X204" s="51">
        <f t="shared" ref="X204:X250" si="3">IFERROR(ROUND(($Z204-$AD204)*10/($AN204-$AM204),3),0)</f>
        <v>0</v>
      </c>
      <c r="Y204" s="52"/>
      <c r="Z204" s="52"/>
      <c r="AA204" s="52"/>
      <c r="AB204" s="52"/>
      <c r="AF204" s="54"/>
      <c r="AG204" s="54"/>
      <c r="AH204" s="54"/>
      <c r="AI204" s="54"/>
      <c r="AJ204" s="54"/>
      <c r="AK204" s="55">
        <v>-3.2</v>
      </c>
      <c r="AL204" s="54">
        <v>5326</v>
      </c>
    </row>
    <row r="205" spans="1:38" s="53" customFormat="1" ht="12.75" customHeight="1" x14ac:dyDescent="0.2">
      <c r="A205" s="31">
        <v>192</v>
      </c>
      <c r="B205" s="31">
        <v>5328</v>
      </c>
      <c r="C205" s="31" t="s">
        <v>20</v>
      </c>
      <c r="D205" s="31" t="s">
        <v>405</v>
      </c>
      <c r="E205" s="31" t="s">
        <v>148</v>
      </c>
      <c r="F205" s="57">
        <v>44435</v>
      </c>
      <c r="G205" s="31" t="s">
        <v>471</v>
      </c>
      <c r="H205" s="31" t="s">
        <v>49</v>
      </c>
      <c r="I205" s="31">
        <v>73</v>
      </c>
      <c r="J205" s="31">
        <v>90</v>
      </c>
      <c r="K205" s="31">
        <v>80</v>
      </c>
      <c r="L205" s="56">
        <v>291.89999999999998</v>
      </c>
      <c r="M205" s="31">
        <v>102.1</v>
      </c>
      <c r="N205" s="47">
        <v>0.42</v>
      </c>
      <c r="O205" s="48"/>
      <c r="P205" s="49"/>
      <c r="Q205" s="31"/>
      <c r="R205" s="31" t="s">
        <v>222</v>
      </c>
      <c r="S205" s="31">
        <v>4.2</v>
      </c>
      <c r="T205" s="31" t="s">
        <v>10</v>
      </c>
      <c r="U205" s="31"/>
      <c r="V205" s="31"/>
      <c r="W205" s="50" t="s">
        <v>472</v>
      </c>
      <c r="X205" s="51">
        <f t="shared" si="3"/>
        <v>0</v>
      </c>
      <c r="Y205" s="52"/>
      <c r="Z205" s="52"/>
      <c r="AA205" s="52"/>
      <c r="AB205" s="52"/>
      <c r="AF205" s="54"/>
      <c r="AG205" s="54"/>
      <c r="AH205" s="54"/>
      <c r="AI205" s="54"/>
      <c r="AJ205" s="54"/>
      <c r="AK205" s="55"/>
      <c r="AL205" s="54"/>
    </row>
    <row r="206" spans="1:38" s="53" customFormat="1" ht="12.75" customHeight="1" x14ac:dyDescent="0.2">
      <c r="A206" s="31">
        <v>193</v>
      </c>
      <c r="B206" s="31">
        <v>5329</v>
      </c>
      <c r="C206" s="31" t="s">
        <v>147</v>
      </c>
      <c r="D206" s="31" t="s">
        <v>56</v>
      </c>
      <c r="E206" s="31" t="s">
        <v>148</v>
      </c>
      <c r="F206" s="57">
        <v>44427</v>
      </c>
      <c r="G206" s="31" t="s">
        <v>431</v>
      </c>
      <c r="H206" s="31" t="s">
        <v>49</v>
      </c>
      <c r="I206" s="31">
        <v>268</v>
      </c>
      <c r="J206" s="31">
        <v>71.3</v>
      </c>
      <c r="K206" s="31">
        <v>167.1</v>
      </c>
      <c r="L206" s="56">
        <v>263</v>
      </c>
      <c r="M206" s="31">
        <v>142</v>
      </c>
      <c r="N206" s="47">
        <v>1.38</v>
      </c>
      <c r="O206" s="48">
        <v>24.6</v>
      </c>
      <c r="P206" s="49">
        <v>5.3</v>
      </c>
      <c r="Q206" s="31"/>
      <c r="R206" s="31" t="s">
        <v>474</v>
      </c>
      <c r="S206" s="31">
        <v>18.64</v>
      </c>
      <c r="T206" s="31" t="s">
        <v>10</v>
      </c>
      <c r="U206" s="31"/>
      <c r="V206" s="31"/>
      <c r="W206" s="50" t="s">
        <v>473</v>
      </c>
      <c r="X206" s="51">
        <f t="shared" si="3"/>
        <v>0</v>
      </c>
      <c r="Y206" s="52"/>
      <c r="Z206" s="52"/>
      <c r="AA206" s="52"/>
      <c r="AB206" s="52"/>
      <c r="AF206" s="54"/>
      <c r="AG206" s="54"/>
      <c r="AH206" s="54"/>
      <c r="AI206" s="54"/>
      <c r="AJ206" s="54"/>
      <c r="AK206" s="55">
        <v>-1.2</v>
      </c>
      <c r="AL206" s="54">
        <v>5303</v>
      </c>
    </row>
    <row r="207" spans="1:38" s="53" customFormat="1" ht="12.75" customHeight="1" x14ac:dyDescent="0.2">
      <c r="A207" s="31">
        <v>194</v>
      </c>
      <c r="B207" s="31">
        <v>5304</v>
      </c>
      <c r="C207" s="31" t="s">
        <v>170</v>
      </c>
      <c r="D207" s="31" t="s">
        <v>225</v>
      </c>
      <c r="E207" s="31" t="s">
        <v>148</v>
      </c>
      <c r="F207" s="57">
        <v>44435</v>
      </c>
      <c r="G207" s="31" t="s">
        <v>226</v>
      </c>
      <c r="H207" s="31" t="s">
        <v>402</v>
      </c>
      <c r="I207" s="31">
        <v>585</v>
      </c>
      <c r="J207" s="31">
        <v>91.9</v>
      </c>
      <c r="K207" s="31">
        <v>488.3</v>
      </c>
      <c r="L207" s="56">
        <v>367.8</v>
      </c>
      <c r="M207" s="31">
        <v>354.8</v>
      </c>
      <c r="N207" s="47">
        <v>36</v>
      </c>
      <c r="O207" s="48"/>
      <c r="P207" s="49"/>
      <c r="Q207" s="31"/>
      <c r="R207" s="31" t="s">
        <v>222</v>
      </c>
      <c r="S207" s="31">
        <v>18.8</v>
      </c>
      <c r="T207" s="31" t="s">
        <v>10</v>
      </c>
      <c r="U207" s="31"/>
      <c r="V207" s="31"/>
      <c r="W207" s="50" t="s">
        <v>475</v>
      </c>
      <c r="X207" s="51">
        <f t="shared" si="3"/>
        <v>0</v>
      </c>
      <c r="Y207" s="52"/>
      <c r="Z207" s="52"/>
      <c r="AA207" s="52"/>
      <c r="AB207" s="52"/>
      <c r="AF207" s="54"/>
      <c r="AG207" s="54"/>
      <c r="AH207" s="54"/>
      <c r="AI207" s="54"/>
      <c r="AJ207" s="54"/>
      <c r="AK207" s="55"/>
      <c r="AL207" s="54"/>
    </row>
    <row r="208" spans="1:38" s="53" customFormat="1" ht="12.75" customHeight="1" x14ac:dyDescent="0.2">
      <c r="A208" s="31">
        <v>195</v>
      </c>
      <c r="B208" s="31">
        <v>51</v>
      </c>
      <c r="C208" s="31" t="s">
        <v>20</v>
      </c>
      <c r="D208" s="31" t="s">
        <v>476</v>
      </c>
      <c r="E208" s="31" t="s">
        <v>148</v>
      </c>
      <c r="F208" s="57">
        <v>44500</v>
      </c>
      <c r="G208" s="31" t="s">
        <v>477</v>
      </c>
      <c r="H208" s="31" t="s">
        <v>18</v>
      </c>
      <c r="I208" s="31">
        <v>250</v>
      </c>
      <c r="J208" s="31">
        <v>0.6</v>
      </c>
      <c r="K208" s="31"/>
      <c r="L208" s="56">
        <v>354</v>
      </c>
      <c r="M208" s="31">
        <v>262.5</v>
      </c>
      <c r="N208" s="47">
        <v>2</v>
      </c>
      <c r="O208" s="48"/>
      <c r="P208" s="49"/>
      <c r="Q208" s="31"/>
      <c r="R208" s="31" t="s">
        <v>222</v>
      </c>
      <c r="S208" s="31">
        <v>7</v>
      </c>
      <c r="T208" s="31" t="s">
        <v>10</v>
      </c>
      <c r="U208" s="31"/>
      <c r="V208" s="31"/>
      <c r="W208" s="50" t="s">
        <v>478</v>
      </c>
      <c r="X208" s="51">
        <f t="shared" si="3"/>
        <v>0</v>
      </c>
      <c r="Y208" s="52"/>
      <c r="Z208" s="52"/>
      <c r="AA208" s="52"/>
      <c r="AB208" s="52"/>
      <c r="AF208" s="54"/>
      <c r="AG208" s="54"/>
      <c r="AH208" s="54"/>
      <c r="AI208" s="54"/>
      <c r="AJ208" s="54"/>
      <c r="AK208" s="55"/>
      <c r="AL208" s="54"/>
    </row>
    <row r="209" spans="1:38" s="53" customFormat="1" ht="12.75" customHeight="1" x14ac:dyDescent="0.2">
      <c r="A209" s="31">
        <v>196</v>
      </c>
      <c r="B209" s="31">
        <v>5352</v>
      </c>
      <c r="C209" s="31" t="s">
        <v>170</v>
      </c>
      <c r="D209" s="31" t="s">
        <v>225</v>
      </c>
      <c r="E209" s="31" t="s">
        <v>148</v>
      </c>
      <c r="F209" s="57">
        <v>44476</v>
      </c>
      <c r="G209" s="31" t="s">
        <v>259</v>
      </c>
      <c r="H209" s="31" t="s">
        <v>49</v>
      </c>
      <c r="I209" s="31">
        <v>120</v>
      </c>
      <c r="J209" s="31">
        <v>99.5</v>
      </c>
      <c r="K209" s="31">
        <v>715.7</v>
      </c>
      <c r="L209" s="56">
        <v>362</v>
      </c>
      <c r="M209" s="31">
        <v>355</v>
      </c>
      <c r="N209" s="47">
        <v>102.2</v>
      </c>
      <c r="O209" s="48"/>
      <c r="P209" s="49"/>
      <c r="Q209" s="31"/>
      <c r="R209" s="31" t="s">
        <v>222</v>
      </c>
      <c r="S209" s="31">
        <v>21.8</v>
      </c>
      <c r="T209" s="31" t="s">
        <v>10</v>
      </c>
      <c r="U209" s="31"/>
      <c r="V209" s="31"/>
      <c r="W209" s="50" t="s">
        <v>479</v>
      </c>
      <c r="X209" s="51">
        <f t="shared" si="3"/>
        <v>0</v>
      </c>
      <c r="Y209" s="52"/>
      <c r="Z209" s="52"/>
      <c r="AA209" s="52"/>
      <c r="AB209" s="52"/>
      <c r="AF209" s="54"/>
      <c r="AG209" s="54"/>
      <c r="AH209" s="54"/>
      <c r="AI209" s="54"/>
      <c r="AJ209" s="54"/>
      <c r="AK209" s="55"/>
      <c r="AL209" s="54"/>
    </row>
    <row r="210" spans="1:38" s="53" customFormat="1" ht="12.75" customHeight="1" x14ac:dyDescent="0.2">
      <c r="A210" s="31">
        <v>197</v>
      </c>
      <c r="B210" s="31">
        <v>5352</v>
      </c>
      <c r="C210" s="31" t="s">
        <v>170</v>
      </c>
      <c r="D210" s="31" t="s">
        <v>225</v>
      </c>
      <c r="E210" s="31" t="s">
        <v>148</v>
      </c>
      <c r="F210" s="57">
        <v>44524</v>
      </c>
      <c r="G210" s="31" t="s">
        <v>259</v>
      </c>
      <c r="H210" s="31" t="s">
        <v>49</v>
      </c>
      <c r="I210" s="31">
        <v>151</v>
      </c>
      <c r="J210" s="31">
        <v>99.5</v>
      </c>
      <c r="K210" s="31">
        <v>702</v>
      </c>
      <c r="L210" s="56">
        <v>361.3</v>
      </c>
      <c r="M210" s="31">
        <v>354.6</v>
      </c>
      <c r="N210" s="47">
        <v>104.8</v>
      </c>
      <c r="O210" s="48"/>
      <c r="P210" s="49"/>
      <c r="Q210" s="31"/>
      <c r="R210" s="31" t="s">
        <v>222</v>
      </c>
      <c r="S210" s="31">
        <v>21.8</v>
      </c>
      <c r="T210" s="31" t="s">
        <v>10</v>
      </c>
      <c r="U210" s="31"/>
      <c r="V210" s="31"/>
      <c r="W210" s="50" t="s">
        <v>480</v>
      </c>
      <c r="X210" s="51">
        <f t="shared" si="3"/>
        <v>0</v>
      </c>
      <c r="Y210" s="52"/>
      <c r="Z210" s="52"/>
      <c r="AA210" s="52"/>
      <c r="AB210" s="52"/>
      <c r="AF210" s="54"/>
      <c r="AG210" s="54"/>
      <c r="AH210" s="54"/>
      <c r="AI210" s="54"/>
      <c r="AJ210" s="54"/>
      <c r="AK210" s="55"/>
      <c r="AL210" s="54"/>
    </row>
    <row r="211" spans="1:38" s="53" customFormat="1" ht="12.75" customHeight="1" x14ac:dyDescent="0.2">
      <c r="A211" s="31">
        <v>198</v>
      </c>
      <c r="B211" s="31">
        <v>513</v>
      </c>
      <c r="C211" s="31" t="s">
        <v>20</v>
      </c>
      <c r="D211" s="31" t="s">
        <v>476</v>
      </c>
      <c r="E211" s="31" t="s">
        <v>148</v>
      </c>
      <c r="F211" s="57">
        <v>44688</v>
      </c>
      <c r="G211" s="31" t="s">
        <v>481</v>
      </c>
      <c r="H211" s="31" t="s">
        <v>18</v>
      </c>
      <c r="I211" s="31">
        <v>300</v>
      </c>
      <c r="J211" s="31">
        <v>1.83</v>
      </c>
      <c r="K211" s="31">
        <v>140</v>
      </c>
      <c r="L211" s="56">
        <v>346.5</v>
      </c>
      <c r="M211" s="31">
        <v>278.89999999999998</v>
      </c>
      <c r="N211" s="47">
        <v>2.2000000000000002</v>
      </c>
      <c r="O211" s="48"/>
      <c r="P211" s="49"/>
      <c r="Q211" s="31"/>
      <c r="R211" s="31" t="s">
        <v>222</v>
      </c>
      <c r="S211" s="31">
        <v>11.6</v>
      </c>
      <c r="T211" s="31" t="s">
        <v>10</v>
      </c>
      <c r="U211" s="31"/>
      <c r="V211" s="31"/>
      <c r="W211" s="50" t="s">
        <v>482</v>
      </c>
      <c r="X211" s="51">
        <f t="shared" si="3"/>
        <v>0</v>
      </c>
      <c r="Y211" s="52"/>
      <c r="Z211" s="52"/>
      <c r="AA211" s="52"/>
      <c r="AB211" s="52"/>
      <c r="AF211" s="54"/>
      <c r="AG211" s="54"/>
      <c r="AH211" s="54"/>
      <c r="AI211" s="54"/>
      <c r="AJ211" s="54"/>
      <c r="AK211" s="55"/>
      <c r="AL211" s="54">
        <v>51</v>
      </c>
    </row>
    <row r="212" spans="1:38" s="53" customFormat="1" ht="12.75" customHeight="1" x14ac:dyDescent="0.2">
      <c r="A212" s="31">
        <v>199</v>
      </c>
      <c r="B212" s="31">
        <v>5304</v>
      </c>
      <c r="C212" s="31" t="s">
        <v>170</v>
      </c>
      <c r="D212" s="31" t="s">
        <v>225</v>
      </c>
      <c r="E212" s="31" t="s">
        <v>148</v>
      </c>
      <c r="F212" s="57">
        <v>44748</v>
      </c>
      <c r="G212" s="31" t="s">
        <v>226</v>
      </c>
      <c r="H212" s="31" t="s">
        <v>49</v>
      </c>
      <c r="I212" s="31">
        <v>87</v>
      </c>
      <c r="J212" s="31">
        <v>97.5</v>
      </c>
      <c r="K212" s="31">
        <v>508</v>
      </c>
      <c r="L212" s="56">
        <v>367.9</v>
      </c>
      <c r="M212" s="31">
        <v>222.8</v>
      </c>
      <c r="N212" s="47">
        <v>3.5</v>
      </c>
      <c r="O212" s="48"/>
      <c r="P212" s="49"/>
      <c r="Q212" s="31"/>
      <c r="R212" s="31" t="s">
        <v>222</v>
      </c>
      <c r="S212" s="31">
        <v>18.8</v>
      </c>
      <c r="T212" s="31" t="s">
        <v>10</v>
      </c>
      <c r="U212" s="31"/>
      <c r="V212" s="31"/>
      <c r="W212" s="50" t="s">
        <v>483</v>
      </c>
      <c r="X212" s="51">
        <f t="shared" si="3"/>
        <v>0</v>
      </c>
      <c r="Y212" s="52"/>
      <c r="Z212" s="52"/>
      <c r="AA212" s="52"/>
      <c r="AB212" s="52"/>
      <c r="AF212" s="54"/>
      <c r="AG212" s="54"/>
      <c r="AH212" s="54"/>
      <c r="AI212" s="54"/>
      <c r="AJ212" s="54"/>
      <c r="AK212" s="55"/>
      <c r="AL212" s="54"/>
    </row>
    <row r="213" spans="1:38" s="53" customFormat="1" ht="12.75" customHeight="1" x14ac:dyDescent="0.2">
      <c r="A213" s="31">
        <v>200</v>
      </c>
      <c r="B213" s="31">
        <v>5329</v>
      </c>
      <c r="C213" s="31" t="s">
        <v>147</v>
      </c>
      <c r="D213" s="31" t="s">
        <v>56</v>
      </c>
      <c r="E213" s="31" t="s">
        <v>148</v>
      </c>
      <c r="F213" s="57">
        <v>44736</v>
      </c>
      <c r="G213" s="31" t="s">
        <v>431</v>
      </c>
      <c r="H213" s="31" t="s">
        <v>49</v>
      </c>
      <c r="I213" s="31">
        <v>132</v>
      </c>
      <c r="J213" s="31">
        <v>81.45</v>
      </c>
      <c r="K213" s="31">
        <v>125.5</v>
      </c>
      <c r="L213" s="56">
        <v>247.9</v>
      </c>
      <c r="M213" s="31">
        <v>155.6</v>
      </c>
      <c r="N213" s="47"/>
      <c r="O213" s="48"/>
      <c r="P213" s="49"/>
      <c r="Q213" s="31"/>
      <c r="R213" s="31" t="s">
        <v>222</v>
      </c>
      <c r="S213" s="31">
        <v>17.2</v>
      </c>
      <c r="T213" s="31" t="s">
        <v>10</v>
      </c>
      <c r="U213" s="31"/>
      <c r="V213" s="31"/>
      <c r="W213" s="50" t="s">
        <v>484</v>
      </c>
      <c r="X213" s="51">
        <f t="shared" si="3"/>
        <v>0</v>
      </c>
      <c r="Y213" s="52"/>
      <c r="Z213" s="52"/>
      <c r="AA213" s="52"/>
      <c r="AB213" s="52"/>
      <c r="AF213" s="54"/>
      <c r="AG213" s="54"/>
      <c r="AH213" s="54"/>
      <c r="AI213" s="54"/>
      <c r="AJ213" s="54"/>
      <c r="AK213" s="55"/>
      <c r="AL213" s="54">
        <v>5303</v>
      </c>
    </row>
    <row r="214" spans="1:38" s="53" customFormat="1" ht="12.75" customHeight="1" x14ac:dyDescent="0.2">
      <c r="A214" s="31">
        <v>201</v>
      </c>
      <c r="B214" s="31">
        <v>5341</v>
      </c>
      <c r="C214" s="31" t="s">
        <v>147</v>
      </c>
      <c r="D214" s="31" t="s">
        <v>56</v>
      </c>
      <c r="E214" s="31" t="s">
        <v>148</v>
      </c>
      <c r="F214" s="57">
        <v>44729</v>
      </c>
      <c r="G214" s="31" t="s">
        <v>485</v>
      </c>
      <c r="H214" s="31" t="s">
        <v>49</v>
      </c>
      <c r="I214" s="31">
        <v>291</v>
      </c>
      <c r="J214" s="31">
        <v>87</v>
      </c>
      <c r="K214" s="31">
        <v>174.3</v>
      </c>
      <c r="L214" s="56">
        <v>240.2</v>
      </c>
      <c r="M214" s="31">
        <v>159.80000000000001</v>
      </c>
      <c r="N214" s="47">
        <v>3.5</v>
      </c>
      <c r="O214" s="48"/>
      <c r="P214" s="49"/>
      <c r="Q214" s="31"/>
      <c r="R214" s="31" t="s">
        <v>222</v>
      </c>
      <c r="S214" s="31">
        <v>14</v>
      </c>
      <c r="T214" s="31" t="s">
        <v>10</v>
      </c>
      <c r="U214" s="31"/>
      <c r="V214" s="31"/>
      <c r="W214" s="50" t="s">
        <v>486</v>
      </c>
      <c r="X214" s="51">
        <f t="shared" si="3"/>
        <v>0</v>
      </c>
      <c r="Y214" s="52"/>
      <c r="Z214" s="52"/>
      <c r="AA214" s="52"/>
      <c r="AB214" s="52"/>
      <c r="AF214" s="54"/>
      <c r="AG214" s="54"/>
      <c r="AH214" s="54"/>
      <c r="AI214" s="54"/>
      <c r="AJ214" s="54"/>
      <c r="AK214" s="55"/>
      <c r="AL214" s="54">
        <v>5340</v>
      </c>
    </row>
    <row r="215" spans="1:38" s="53" customFormat="1" ht="12.75" customHeight="1" x14ac:dyDescent="0.2">
      <c r="A215" s="31">
        <v>202</v>
      </c>
      <c r="B215" s="31">
        <v>5307</v>
      </c>
      <c r="C215" s="31" t="s">
        <v>170</v>
      </c>
      <c r="D215" s="31" t="s">
        <v>225</v>
      </c>
      <c r="E215" s="31" t="s">
        <v>148</v>
      </c>
      <c r="F215" s="57">
        <v>44747</v>
      </c>
      <c r="G215" s="31" t="s">
        <v>420</v>
      </c>
      <c r="H215" s="31" t="s">
        <v>49</v>
      </c>
      <c r="I215" s="31">
        <v>194</v>
      </c>
      <c r="J215" s="31">
        <v>99.23</v>
      </c>
      <c r="K215" s="31">
        <v>186</v>
      </c>
      <c r="L215" s="56">
        <v>364.2</v>
      </c>
      <c r="M215" s="31">
        <v>170.9</v>
      </c>
      <c r="N215" s="47">
        <v>0.96</v>
      </c>
      <c r="O215" s="48">
        <v>106.9</v>
      </c>
      <c r="P215" s="49">
        <v>90.4</v>
      </c>
      <c r="Q215" s="31"/>
      <c r="R215" s="31" t="s">
        <v>488</v>
      </c>
      <c r="S215" s="31">
        <v>6.9</v>
      </c>
      <c r="T215" s="31" t="s">
        <v>10</v>
      </c>
      <c r="U215" s="31"/>
      <c r="V215" s="31"/>
      <c r="W215" s="50" t="s">
        <v>487</v>
      </c>
      <c r="X215" s="51">
        <f t="shared" si="3"/>
        <v>0</v>
      </c>
      <c r="Y215" s="52"/>
      <c r="Z215" s="52"/>
      <c r="AA215" s="52"/>
      <c r="AB215" s="52"/>
      <c r="AF215" s="54"/>
      <c r="AG215" s="54"/>
      <c r="AH215" s="54"/>
      <c r="AI215" s="54"/>
      <c r="AJ215" s="54"/>
      <c r="AK215" s="55">
        <v>50</v>
      </c>
      <c r="AL215" s="54"/>
    </row>
    <row r="216" spans="1:38" s="53" customFormat="1" ht="12.75" customHeight="1" x14ac:dyDescent="0.2">
      <c r="A216" s="31">
        <v>203</v>
      </c>
      <c r="B216" s="31" t="s">
        <v>277</v>
      </c>
      <c r="C216" s="31" t="s">
        <v>489</v>
      </c>
      <c r="D216" s="31"/>
      <c r="E216" s="31" t="s">
        <v>148</v>
      </c>
      <c r="F216" s="57">
        <v>44776</v>
      </c>
      <c r="G216" s="31" t="s">
        <v>490</v>
      </c>
      <c r="H216" s="31" t="s">
        <v>49</v>
      </c>
      <c r="I216" s="31">
        <v>281</v>
      </c>
      <c r="J216" s="31">
        <v>14</v>
      </c>
      <c r="K216" s="31">
        <v>5.6</v>
      </c>
      <c r="L216" s="46" t="s">
        <v>491</v>
      </c>
      <c r="M216" s="31">
        <v>112</v>
      </c>
      <c r="N216" s="47">
        <v>0.04</v>
      </c>
      <c r="O216" s="48">
        <v>0.87</v>
      </c>
      <c r="P216" s="49">
        <v>0.4</v>
      </c>
      <c r="Q216" s="31"/>
      <c r="R216" s="31" t="s">
        <v>493</v>
      </c>
      <c r="S216" s="31">
        <v>17</v>
      </c>
      <c r="T216" s="31" t="s">
        <v>10</v>
      </c>
      <c r="U216" s="31"/>
      <c r="V216" s="31"/>
      <c r="W216" s="50" t="s">
        <v>492</v>
      </c>
      <c r="X216" s="51">
        <f t="shared" si="3"/>
        <v>0</v>
      </c>
      <c r="Y216" s="52"/>
      <c r="Z216" s="52"/>
      <c r="AA216" s="52"/>
      <c r="AB216" s="52"/>
      <c r="AF216" s="54"/>
      <c r="AG216" s="54">
        <v>35</v>
      </c>
      <c r="AH216" s="54"/>
      <c r="AI216" s="54"/>
      <c r="AJ216" s="54">
        <v>6.4</v>
      </c>
      <c r="AK216" s="55">
        <v>1.3</v>
      </c>
      <c r="AL216" s="54">
        <v>5326</v>
      </c>
    </row>
    <row r="217" spans="1:38" s="53" customFormat="1" ht="12.75" customHeight="1" x14ac:dyDescent="0.2">
      <c r="A217" s="31">
        <v>204</v>
      </c>
      <c r="B217" s="31">
        <v>51</v>
      </c>
      <c r="C217" s="31" t="s">
        <v>20</v>
      </c>
      <c r="D217" s="31" t="s">
        <v>476</v>
      </c>
      <c r="E217" s="31" t="s">
        <v>148</v>
      </c>
      <c r="F217" s="57">
        <v>44809</v>
      </c>
      <c r="G217" s="31" t="s">
        <v>477</v>
      </c>
      <c r="H217" s="31" t="s">
        <v>49</v>
      </c>
      <c r="I217" s="31">
        <v>209</v>
      </c>
      <c r="J217" s="31">
        <v>11.6</v>
      </c>
      <c r="K217" s="31">
        <v>11.9</v>
      </c>
      <c r="L217" s="56">
        <v>209</v>
      </c>
      <c r="M217" s="31">
        <v>72</v>
      </c>
      <c r="N217" s="47">
        <v>0.1</v>
      </c>
      <c r="O217" s="48">
        <v>2.2999999999999998</v>
      </c>
      <c r="P217" s="49">
        <v>3.2</v>
      </c>
      <c r="Q217" s="31"/>
      <c r="R217" s="31" t="s">
        <v>495</v>
      </c>
      <c r="S217" s="31">
        <v>7.1</v>
      </c>
      <c r="T217" s="31" t="s">
        <v>10</v>
      </c>
      <c r="U217" s="31"/>
      <c r="V217" s="31"/>
      <c r="W217" s="50" t="s">
        <v>494</v>
      </c>
      <c r="X217" s="51">
        <f t="shared" si="3"/>
        <v>0</v>
      </c>
      <c r="Y217" s="52"/>
      <c r="Z217" s="52"/>
      <c r="AA217" s="52"/>
      <c r="AB217" s="52"/>
      <c r="AF217" s="54"/>
      <c r="AG217" s="54"/>
      <c r="AH217" s="54"/>
      <c r="AI217" s="54"/>
      <c r="AJ217" s="54"/>
      <c r="AK217" s="55">
        <v>5.6</v>
      </c>
      <c r="AL217" s="54"/>
    </row>
    <row r="218" spans="1:38" s="53" customFormat="1" ht="12.75" customHeight="1" x14ac:dyDescent="0.2">
      <c r="A218" s="31">
        <v>205</v>
      </c>
      <c r="B218" s="31">
        <v>5337</v>
      </c>
      <c r="C218" s="31" t="s">
        <v>20</v>
      </c>
      <c r="D218" s="31" t="s">
        <v>496</v>
      </c>
      <c r="E218" s="31" t="s">
        <v>148</v>
      </c>
      <c r="F218" s="57">
        <v>44868</v>
      </c>
      <c r="G218" s="31" t="s">
        <v>497</v>
      </c>
      <c r="H218" s="31" t="s">
        <v>49</v>
      </c>
      <c r="I218" s="31">
        <v>36</v>
      </c>
      <c r="J218" s="31">
        <v>0.03</v>
      </c>
      <c r="K218" s="31"/>
      <c r="L218" s="56">
        <v>244.7</v>
      </c>
      <c r="M218" s="31">
        <v>65.8</v>
      </c>
      <c r="N218" s="47">
        <v>0.46</v>
      </c>
      <c r="O218" s="48">
        <v>19.329999999999998</v>
      </c>
      <c r="P218" s="49">
        <v>24.2</v>
      </c>
      <c r="Q218" s="31"/>
      <c r="R218" s="31" t="s">
        <v>499</v>
      </c>
      <c r="S218" s="31">
        <v>6.4</v>
      </c>
      <c r="T218" s="31" t="s">
        <v>10</v>
      </c>
      <c r="U218" s="31"/>
      <c r="V218" s="31"/>
      <c r="W218" s="50" t="s">
        <v>498</v>
      </c>
      <c r="X218" s="51">
        <f t="shared" si="3"/>
        <v>0</v>
      </c>
      <c r="Y218" s="52"/>
      <c r="Z218" s="52"/>
      <c r="AA218" s="52"/>
      <c r="AB218" s="52"/>
      <c r="AF218" s="54"/>
      <c r="AG218" s="54"/>
      <c r="AH218" s="54"/>
      <c r="AI218" s="54"/>
      <c r="AJ218" s="54"/>
      <c r="AK218" s="55">
        <v>10.3</v>
      </c>
      <c r="AL218" s="54"/>
    </row>
    <row r="219" spans="1:38" s="53" customFormat="1" ht="12.75" customHeight="1" x14ac:dyDescent="0.2">
      <c r="A219" s="31">
        <v>206</v>
      </c>
      <c r="B219" s="31" t="s">
        <v>277</v>
      </c>
      <c r="C219" s="31" t="s">
        <v>500</v>
      </c>
      <c r="D219" s="31" t="s">
        <v>501</v>
      </c>
      <c r="E219" s="31" t="s">
        <v>148</v>
      </c>
      <c r="F219" s="57">
        <v>44776</v>
      </c>
      <c r="G219" s="31" t="s">
        <v>502</v>
      </c>
      <c r="H219" s="31" t="s">
        <v>49</v>
      </c>
      <c r="I219" s="31">
        <v>281</v>
      </c>
      <c r="J219" s="31">
        <v>14</v>
      </c>
      <c r="K219" s="31">
        <v>5.6</v>
      </c>
      <c r="L219" s="46" t="s">
        <v>491</v>
      </c>
      <c r="M219" s="31">
        <v>112</v>
      </c>
      <c r="N219" s="47">
        <v>0.04</v>
      </c>
      <c r="O219" s="48">
        <v>0.87</v>
      </c>
      <c r="P219" s="49">
        <v>0.8</v>
      </c>
      <c r="Q219" s="31"/>
      <c r="R219" s="31" t="s">
        <v>505</v>
      </c>
      <c r="S219" s="31">
        <v>12.7</v>
      </c>
      <c r="T219" s="31" t="s">
        <v>10</v>
      </c>
      <c r="U219" s="31"/>
      <c r="V219" s="31" t="s">
        <v>503</v>
      </c>
      <c r="W219" s="50" t="s">
        <v>504</v>
      </c>
      <c r="X219" s="51">
        <f t="shared" si="3"/>
        <v>0</v>
      </c>
      <c r="Y219" s="52"/>
      <c r="Z219" s="52"/>
      <c r="AA219" s="52"/>
      <c r="AB219" s="52"/>
      <c r="AF219" s="54"/>
      <c r="AG219" s="54">
        <v>1</v>
      </c>
      <c r="AH219" s="54"/>
      <c r="AI219" s="54"/>
      <c r="AJ219" s="54">
        <v>5.8</v>
      </c>
      <c r="AK219" s="55">
        <v>4.5</v>
      </c>
      <c r="AL219" s="54">
        <v>5326</v>
      </c>
    </row>
    <row r="220" spans="1:38" s="53" customFormat="1" ht="12.75" customHeight="1" x14ac:dyDescent="0.2">
      <c r="A220" s="31">
        <v>207</v>
      </c>
      <c r="B220" s="31" t="s">
        <v>277</v>
      </c>
      <c r="C220" s="31" t="s">
        <v>500</v>
      </c>
      <c r="D220" s="31" t="s">
        <v>501</v>
      </c>
      <c r="E220" s="31" t="s">
        <v>148</v>
      </c>
      <c r="F220" s="57">
        <v>44877</v>
      </c>
      <c r="G220" s="31" t="s">
        <v>502</v>
      </c>
      <c r="H220" s="31" t="s">
        <v>49</v>
      </c>
      <c r="I220" s="31">
        <v>285</v>
      </c>
      <c r="J220" s="31">
        <v>0.4</v>
      </c>
      <c r="K220" s="31">
        <v>7</v>
      </c>
      <c r="L220" s="46" t="s">
        <v>506</v>
      </c>
      <c r="M220" s="31">
        <v>133.5</v>
      </c>
      <c r="N220" s="47">
        <v>7.0000000000000007E-2</v>
      </c>
      <c r="O220" s="48">
        <v>1.77</v>
      </c>
      <c r="P220" s="49">
        <v>0.9</v>
      </c>
      <c r="Q220" s="31"/>
      <c r="R220" s="31" t="s">
        <v>509</v>
      </c>
      <c r="S220" s="31">
        <v>12.7</v>
      </c>
      <c r="T220" s="31" t="s">
        <v>10</v>
      </c>
      <c r="U220" s="31"/>
      <c r="V220" s="31" t="s">
        <v>507</v>
      </c>
      <c r="W220" s="50" t="s">
        <v>508</v>
      </c>
      <c r="X220" s="51">
        <f t="shared" si="3"/>
        <v>0</v>
      </c>
      <c r="Y220" s="52"/>
      <c r="Z220" s="52"/>
      <c r="AA220" s="52"/>
      <c r="AB220" s="52"/>
      <c r="AF220" s="54"/>
      <c r="AG220" s="54">
        <v>83</v>
      </c>
      <c r="AH220" s="54"/>
      <c r="AI220" s="54"/>
      <c r="AJ220" s="54">
        <v>9</v>
      </c>
      <c r="AK220" s="55">
        <v>3.1</v>
      </c>
      <c r="AL220" s="54">
        <v>5326</v>
      </c>
    </row>
    <row r="221" spans="1:38" s="53" customFormat="1" ht="12.75" customHeight="1" x14ac:dyDescent="0.2">
      <c r="A221" s="31">
        <v>208</v>
      </c>
      <c r="B221" s="31">
        <v>5313</v>
      </c>
      <c r="C221" s="31" t="s">
        <v>147</v>
      </c>
      <c r="D221" s="31" t="s">
        <v>56</v>
      </c>
      <c r="E221" s="31" t="s">
        <v>148</v>
      </c>
      <c r="F221" s="57">
        <v>44856</v>
      </c>
      <c r="G221" s="31" t="s">
        <v>204</v>
      </c>
      <c r="H221" s="31" t="s">
        <v>7</v>
      </c>
      <c r="I221" s="31">
        <v>1920</v>
      </c>
      <c r="J221" s="31">
        <v>83.8</v>
      </c>
      <c r="K221" s="31">
        <v>114.2</v>
      </c>
      <c r="L221" s="56">
        <v>285.5</v>
      </c>
      <c r="M221" s="31">
        <v>110.5</v>
      </c>
      <c r="N221" s="47">
        <v>0.65</v>
      </c>
      <c r="O221" s="48">
        <v>4.32</v>
      </c>
      <c r="P221" s="49">
        <v>0.3</v>
      </c>
      <c r="Q221" s="31"/>
      <c r="R221" s="31" t="s">
        <v>511</v>
      </c>
      <c r="S221" s="31">
        <v>68.3</v>
      </c>
      <c r="T221" s="31" t="s">
        <v>10</v>
      </c>
      <c r="U221" s="31"/>
      <c r="V221" s="31"/>
      <c r="W221" s="50" t="s">
        <v>510</v>
      </c>
      <c r="X221" s="51">
        <f t="shared" si="3"/>
        <v>0</v>
      </c>
      <c r="Y221" s="52"/>
      <c r="Z221" s="52"/>
      <c r="AA221" s="52"/>
      <c r="AB221" s="52"/>
      <c r="AF221" s="54"/>
      <c r="AG221" s="54">
        <v>170</v>
      </c>
      <c r="AH221" s="54"/>
      <c r="AI221" s="54"/>
      <c r="AJ221" s="54">
        <v>0</v>
      </c>
      <c r="AK221" s="55">
        <v>-6.7</v>
      </c>
      <c r="AL221" s="54"/>
    </row>
    <row r="222" spans="1:38" s="53" customFormat="1" ht="12.75" customHeight="1" x14ac:dyDescent="0.2">
      <c r="A222" s="31">
        <v>209</v>
      </c>
      <c r="B222" s="31">
        <v>512</v>
      </c>
      <c r="C222" s="31" t="s">
        <v>20</v>
      </c>
      <c r="D222" s="31" t="s">
        <v>476</v>
      </c>
      <c r="E222" s="31" t="s">
        <v>148</v>
      </c>
      <c r="F222" s="57">
        <v>44929</v>
      </c>
      <c r="G222" s="31" t="s">
        <v>512</v>
      </c>
      <c r="H222" s="31" t="s">
        <v>503</v>
      </c>
      <c r="I222" s="31">
        <v>72</v>
      </c>
      <c r="J222" s="31">
        <v>100</v>
      </c>
      <c r="K222" s="31"/>
      <c r="L222" s="56">
        <v>254</v>
      </c>
      <c r="M222" s="31"/>
      <c r="N222" s="47"/>
      <c r="O222" s="48"/>
      <c r="P222" s="49"/>
      <c r="Q222" s="31"/>
      <c r="R222" s="31" t="s">
        <v>222</v>
      </c>
      <c r="S222" s="31">
        <v>16.100000000000001</v>
      </c>
      <c r="T222" s="31" t="s">
        <v>10</v>
      </c>
      <c r="U222" s="31"/>
      <c r="V222" s="31" t="s">
        <v>513</v>
      </c>
      <c r="W222" s="50" t="s">
        <v>514</v>
      </c>
      <c r="X222" s="51">
        <f t="shared" si="3"/>
        <v>0</v>
      </c>
      <c r="Y222" s="52"/>
      <c r="Z222" s="52"/>
      <c r="AA222" s="52"/>
      <c r="AB222" s="52"/>
      <c r="AF222" s="54"/>
      <c r="AG222" s="54"/>
      <c r="AH222" s="54"/>
      <c r="AI222" s="54"/>
      <c r="AJ222" s="54"/>
      <c r="AK222" s="55"/>
      <c r="AL222" s="54">
        <v>51</v>
      </c>
    </row>
    <row r="223" spans="1:38" s="53" customFormat="1" ht="12.75" customHeight="1" x14ac:dyDescent="0.2">
      <c r="A223" s="31">
        <v>210</v>
      </c>
      <c r="B223" s="31">
        <v>512</v>
      </c>
      <c r="C223" s="31" t="s">
        <v>20</v>
      </c>
      <c r="D223" s="31" t="s">
        <v>476</v>
      </c>
      <c r="E223" s="31" t="s">
        <v>148</v>
      </c>
      <c r="F223" s="57">
        <v>44949</v>
      </c>
      <c r="G223" s="31" t="s">
        <v>512</v>
      </c>
      <c r="H223" s="31" t="s">
        <v>49</v>
      </c>
      <c r="I223" s="31">
        <v>65</v>
      </c>
      <c r="J223" s="31">
        <v>9.9700000000000006</v>
      </c>
      <c r="K223" s="31">
        <v>35</v>
      </c>
      <c r="L223" s="56">
        <v>191.8</v>
      </c>
      <c r="M223" s="31">
        <v>73.400000000000006</v>
      </c>
      <c r="N223" s="47"/>
      <c r="O223" s="48"/>
      <c r="P223" s="49"/>
      <c r="Q223" s="31"/>
      <c r="R223" s="31" t="s">
        <v>222</v>
      </c>
      <c r="S223" s="31">
        <v>16.100000000000001</v>
      </c>
      <c r="T223" s="31" t="s">
        <v>10</v>
      </c>
      <c r="U223" s="31"/>
      <c r="V223" s="31"/>
      <c r="W223" s="50" t="s">
        <v>515</v>
      </c>
      <c r="X223" s="51">
        <f t="shared" si="3"/>
        <v>0</v>
      </c>
      <c r="Y223" s="52"/>
      <c r="Z223" s="52"/>
      <c r="AA223" s="52"/>
      <c r="AB223" s="52"/>
      <c r="AF223" s="54"/>
      <c r="AG223" s="54"/>
      <c r="AH223" s="54"/>
      <c r="AI223" s="54"/>
      <c r="AJ223" s="54"/>
      <c r="AK223" s="55"/>
      <c r="AL223" s="54">
        <v>51</v>
      </c>
    </row>
    <row r="224" spans="1:38" s="53" customFormat="1" ht="12.75" customHeight="1" x14ac:dyDescent="0.2">
      <c r="A224" s="31">
        <v>211</v>
      </c>
      <c r="B224" s="31">
        <v>5351</v>
      </c>
      <c r="C224" s="31" t="s">
        <v>147</v>
      </c>
      <c r="D224" s="31" t="s">
        <v>56</v>
      </c>
      <c r="E224" s="31" t="s">
        <v>148</v>
      </c>
      <c r="F224" s="57">
        <v>44971</v>
      </c>
      <c r="G224" s="31" t="s">
        <v>411</v>
      </c>
      <c r="H224" s="31" t="s">
        <v>49</v>
      </c>
      <c r="I224" s="31">
        <v>215.3</v>
      </c>
      <c r="J224" s="31">
        <v>23.9</v>
      </c>
      <c r="K224" s="31">
        <v>7.94</v>
      </c>
      <c r="L224" s="56">
        <v>296.3</v>
      </c>
      <c r="M224" s="31">
        <v>113</v>
      </c>
      <c r="N224" s="47">
        <v>0.04</v>
      </c>
      <c r="O224" s="48">
        <v>1.85</v>
      </c>
      <c r="P224" s="49">
        <v>0.27</v>
      </c>
      <c r="Q224" s="31"/>
      <c r="R224" s="31" t="s">
        <v>518</v>
      </c>
      <c r="S224" s="31">
        <v>17.8</v>
      </c>
      <c r="T224" s="31" t="s">
        <v>10</v>
      </c>
      <c r="U224" s="31"/>
      <c r="V224" s="31" t="s">
        <v>516</v>
      </c>
      <c r="W224" s="50" t="s">
        <v>517</v>
      </c>
      <c r="X224" s="51">
        <f t="shared" si="3"/>
        <v>0</v>
      </c>
      <c r="Y224" s="52"/>
      <c r="Z224" s="52"/>
      <c r="AA224" s="52"/>
      <c r="AB224" s="52"/>
      <c r="AF224" s="54"/>
      <c r="AG224" s="54">
        <v>41</v>
      </c>
      <c r="AH224" s="54"/>
      <c r="AI224" s="54"/>
      <c r="AJ224" s="54">
        <v>5.31</v>
      </c>
      <c r="AK224" s="55">
        <v>0.3</v>
      </c>
      <c r="AL224" s="54"/>
    </row>
    <row r="225" spans="1:38" s="53" customFormat="1" ht="12.75" customHeight="1" x14ac:dyDescent="0.2">
      <c r="A225" s="31">
        <v>212</v>
      </c>
      <c r="B225" s="31" t="s">
        <v>381</v>
      </c>
      <c r="C225" s="31" t="s">
        <v>519</v>
      </c>
      <c r="D225" s="31" t="s">
        <v>519</v>
      </c>
      <c r="E225" s="31" t="s">
        <v>148</v>
      </c>
      <c r="F225" s="57">
        <v>44987</v>
      </c>
      <c r="G225" s="31" t="s">
        <v>385</v>
      </c>
      <c r="H225" s="31" t="s">
        <v>49</v>
      </c>
      <c r="I225" s="31">
        <v>173</v>
      </c>
      <c r="J225" s="31">
        <v>51.3</v>
      </c>
      <c r="K225" s="31">
        <v>12.5</v>
      </c>
      <c r="L225" s="56">
        <v>181</v>
      </c>
      <c r="M225" s="31">
        <v>124.3</v>
      </c>
      <c r="N225" s="47"/>
      <c r="O225" s="48"/>
      <c r="P225" s="49"/>
      <c r="Q225" s="31"/>
      <c r="R225" s="31" t="s">
        <v>222</v>
      </c>
      <c r="S225" s="31">
        <v>6.2</v>
      </c>
      <c r="T225" s="31" t="s">
        <v>10</v>
      </c>
      <c r="U225" s="31"/>
      <c r="V225" s="31"/>
      <c r="W225" s="50" t="s">
        <v>520</v>
      </c>
      <c r="X225" s="51">
        <f t="shared" si="3"/>
        <v>0</v>
      </c>
      <c r="Y225" s="52"/>
      <c r="Z225" s="52"/>
      <c r="AA225" s="52"/>
      <c r="AB225" s="52"/>
      <c r="AF225" s="54"/>
      <c r="AG225" s="54"/>
      <c r="AH225" s="54"/>
      <c r="AI225" s="54"/>
      <c r="AJ225" s="54"/>
      <c r="AK225" s="55"/>
      <c r="AL225" s="54"/>
    </row>
    <row r="226" spans="1:38" s="53" customFormat="1" ht="12.75" customHeight="1" x14ac:dyDescent="0.2">
      <c r="A226" s="31">
        <v>213</v>
      </c>
      <c r="B226" s="31">
        <v>5304</v>
      </c>
      <c r="C226" s="31" t="s">
        <v>170</v>
      </c>
      <c r="D226" s="31" t="s">
        <v>225</v>
      </c>
      <c r="E226" s="31" t="s">
        <v>148</v>
      </c>
      <c r="F226" s="57">
        <v>45058</v>
      </c>
      <c r="G226" s="31" t="s">
        <v>226</v>
      </c>
      <c r="H226" s="31" t="s">
        <v>49</v>
      </c>
      <c r="I226" s="31">
        <v>233</v>
      </c>
      <c r="J226" s="31">
        <v>96.4</v>
      </c>
      <c r="K226" s="31">
        <v>738.7</v>
      </c>
      <c r="L226" s="56">
        <v>366.6</v>
      </c>
      <c r="M226" s="31">
        <v>297.39999999999998</v>
      </c>
      <c r="N226" s="47">
        <v>10.7</v>
      </c>
      <c r="O226" s="48"/>
      <c r="P226" s="49"/>
      <c r="Q226" s="31"/>
      <c r="R226" s="31" t="s">
        <v>222</v>
      </c>
      <c r="S226" s="31">
        <v>18.8</v>
      </c>
      <c r="T226" s="31" t="s">
        <v>10</v>
      </c>
      <c r="U226" s="31"/>
      <c r="V226" s="31"/>
      <c r="W226" s="50" t="s">
        <v>521</v>
      </c>
      <c r="X226" s="51">
        <f t="shared" si="3"/>
        <v>0</v>
      </c>
      <c r="Y226" s="52"/>
      <c r="Z226" s="52"/>
      <c r="AA226" s="52"/>
      <c r="AB226" s="52"/>
      <c r="AF226" s="54"/>
      <c r="AG226" s="54"/>
      <c r="AH226" s="54"/>
      <c r="AI226" s="54"/>
      <c r="AJ226" s="54"/>
      <c r="AK226" s="55"/>
      <c r="AL226" s="54"/>
    </row>
    <row r="227" spans="1:38" s="53" customFormat="1" ht="12.75" customHeight="1" x14ac:dyDescent="0.2">
      <c r="A227" s="31">
        <v>214</v>
      </c>
      <c r="B227" s="31">
        <v>5335</v>
      </c>
      <c r="C227" s="31" t="s">
        <v>147</v>
      </c>
      <c r="D227" s="31" t="s">
        <v>56</v>
      </c>
      <c r="E227" s="31" t="s">
        <v>148</v>
      </c>
      <c r="F227" s="57">
        <v>45064</v>
      </c>
      <c r="G227" s="31" t="s">
        <v>522</v>
      </c>
      <c r="H227" s="31" t="s">
        <v>49</v>
      </c>
      <c r="I227" s="31">
        <v>103</v>
      </c>
      <c r="J227" s="31">
        <v>93.7</v>
      </c>
      <c r="K227" s="31">
        <v>201.6</v>
      </c>
      <c r="L227" s="56">
        <v>316</v>
      </c>
      <c r="M227" s="31">
        <v>295.3</v>
      </c>
      <c r="N227" s="47">
        <v>9.74</v>
      </c>
      <c r="O227" s="48">
        <v>413.4</v>
      </c>
      <c r="P227" s="49"/>
      <c r="Q227" s="31"/>
      <c r="R227" s="31" t="s">
        <v>222</v>
      </c>
      <c r="S227" s="31" t="s">
        <v>523</v>
      </c>
      <c r="T227" s="31" t="s">
        <v>10</v>
      </c>
      <c r="U227" s="31"/>
      <c r="V227" s="31"/>
      <c r="W227" s="50" t="s">
        <v>524</v>
      </c>
      <c r="X227" s="51">
        <f t="shared" si="3"/>
        <v>0</v>
      </c>
      <c r="Y227" s="52"/>
      <c r="Z227" s="52"/>
      <c r="AA227" s="52"/>
      <c r="AB227" s="52"/>
      <c r="AF227" s="54"/>
      <c r="AG227" s="54"/>
      <c r="AH227" s="54"/>
      <c r="AI227" s="54"/>
      <c r="AJ227" s="54"/>
      <c r="AK227" s="55"/>
      <c r="AL227" s="54"/>
    </row>
    <row r="228" spans="1:38" s="53" customFormat="1" ht="12.75" customHeight="1" x14ac:dyDescent="0.2">
      <c r="A228" s="31">
        <v>215</v>
      </c>
      <c r="B228" s="31">
        <v>230</v>
      </c>
      <c r="C228" s="31" t="s">
        <v>147</v>
      </c>
      <c r="D228" s="31" t="s">
        <v>56</v>
      </c>
      <c r="E228" s="31" t="s">
        <v>148</v>
      </c>
      <c r="F228" s="57">
        <v>45090</v>
      </c>
      <c r="G228" s="31" t="s">
        <v>180</v>
      </c>
      <c r="H228" s="31" t="s">
        <v>49</v>
      </c>
      <c r="I228" s="31">
        <v>71</v>
      </c>
      <c r="J228" s="31">
        <v>72.8</v>
      </c>
      <c r="K228" s="31">
        <v>69.400000000000006</v>
      </c>
      <c r="L228" s="56">
        <v>292.7</v>
      </c>
      <c r="M228" s="31">
        <v>187.7</v>
      </c>
      <c r="N228" s="47">
        <v>0.66</v>
      </c>
      <c r="O228" s="48"/>
      <c r="P228" s="49"/>
      <c r="Q228" s="31"/>
      <c r="R228" s="31" t="s">
        <v>222</v>
      </c>
      <c r="S228" s="31">
        <v>50.6</v>
      </c>
      <c r="T228" s="31" t="s">
        <v>10</v>
      </c>
      <c r="U228" s="31"/>
      <c r="V228" s="31"/>
      <c r="W228" s="50" t="s">
        <v>525</v>
      </c>
      <c r="X228" s="51">
        <f t="shared" si="3"/>
        <v>0</v>
      </c>
      <c r="Y228" s="52"/>
      <c r="Z228" s="52"/>
      <c r="AA228" s="52"/>
      <c r="AB228" s="52"/>
      <c r="AF228" s="54"/>
      <c r="AG228" s="54"/>
      <c r="AH228" s="54"/>
      <c r="AI228" s="54"/>
      <c r="AJ228" s="54"/>
      <c r="AK228" s="55"/>
      <c r="AL228" s="54"/>
    </row>
    <row r="229" spans="1:38" s="53" customFormat="1" ht="12.75" customHeight="1" x14ac:dyDescent="0.2">
      <c r="A229" s="31">
        <v>216</v>
      </c>
      <c r="B229" s="31" t="s">
        <v>140</v>
      </c>
      <c r="C229" s="31" t="s">
        <v>500</v>
      </c>
      <c r="D229" s="31" t="s">
        <v>501</v>
      </c>
      <c r="E229" s="31" t="s">
        <v>148</v>
      </c>
      <c r="F229" s="57">
        <v>45090</v>
      </c>
      <c r="G229" s="31" t="s">
        <v>526</v>
      </c>
      <c r="H229" s="31" t="s">
        <v>49</v>
      </c>
      <c r="I229" s="31">
        <v>71</v>
      </c>
      <c r="J229" s="31">
        <v>74.12</v>
      </c>
      <c r="K229" s="31">
        <v>42.2</v>
      </c>
      <c r="L229" s="46" t="s">
        <v>527</v>
      </c>
      <c r="M229" s="31">
        <v>180.5</v>
      </c>
      <c r="N229" s="47">
        <v>0.23</v>
      </c>
      <c r="O229" s="48"/>
      <c r="P229" s="49"/>
      <c r="Q229" s="31"/>
      <c r="R229" s="31" t="s">
        <v>222</v>
      </c>
      <c r="S229" s="31">
        <v>4.2</v>
      </c>
      <c r="T229" s="31" t="s">
        <v>10</v>
      </c>
      <c r="U229" s="31"/>
      <c r="V229" s="31"/>
      <c r="W229" s="50" t="s">
        <v>528</v>
      </c>
      <c r="X229" s="51">
        <f t="shared" si="3"/>
        <v>0</v>
      </c>
      <c r="Y229" s="52"/>
      <c r="Z229" s="52"/>
      <c r="AA229" s="52"/>
      <c r="AB229" s="52"/>
      <c r="AF229" s="54"/>
      <c r="AG229" s="54"/>
      <c r="AH229" s="54"/>
      <c r="AI229" s="54"/>
      <c r="AJ229" s="54"/>
      <c r="AK229" s="55"/>
      <c r="AL229" s="54"/>
    </row>
    <row r="230" spans="1:38" s="53" customFormat="1" ht="12.75" customHeight="1" x14ac:dyDescent="0.2">
      <c r="A230" s="31">
        <v>217</v>
      </c>
      <c r="B230" s="31" t="s">
        <v>277</v>
      </c>
      <c r="C230" s="31" t="s">
        <v>20</v>
      </c>
      <c r="D230" s="31" t="s">
        <v>476</v>
      </c>
      <c r="E230" s="31" t="s">
        <v>148</v>
      </c>
      <c r="F230" s="57">
        <v>45090</v>
      </c>
      <c r="G230" s="31" t="s">
        <v>529</v>
      </c>
      <c r="H230" s="31" t="s">
        <v>49</v>
      </c>
      <c r="I230" s="31">
        <v>62</v>
      </c>
      <c r="J230" s="31">
        <v>0</v>
      </c>
      <c r="K230" s="31">
        <v>9.6</v>
      </c>
      <c r="L230" s="56">
        <v>240.2</v>
      </c>
      <c r="M230" s="31">
        <v>152.19999999999999</v>
      </c>
      <c r="N230" s="47">
        <v>0.11</v>
      </c>
      <c r="O230" s="48"/>
      <c r="P230" s="49"/>
      <c r="Q230" s="31"/>
      <c r="R230" s="31" t="s">
        <v>222</v>
      </c>
      <c r="S230" s="31">
        <v>12.7</v>
      </c>
      <c r="T230" s="31" t="s">
        <v>10</v>
      </c>
      <c r="U230" s="31"/>
      <c r="V230" s="31"/>
      <c r="W230" s="50" t="s">
        <v>530</v>
      </c>
      <c r="X230" s="51">
        <f t="shared" si="3"/>
        <v>0</v>
      </c>
      <c r="Y230" s="52"/>
      <c r="Z230" s="52"/>
      <c r="AA230" s="52"/>
      <c r="AB230" s="52"/>
      <c r="AF230" s="54"/>
      <c r="AG230" s="54"/>
      <c r="AH230" s="54"/>
      <c r="AI230" s="54"/>
      <c r="AJ230" s="54"/>
      <c r="AK230" s="55"/>
      <c r="AL230" s="54">
        <v>5326</v>
      </c>
    </row>
    <row r="231" spans="1:38" s="53" customFormat="1" ht="12.75" customHeight="1" x14ac:dyDescent="0.2">
      <c r="A231" s="31">
        <v>218</v>
      </c>
      <c r="B231" s="31">
        <v>5328</v>
      </c>
      <c r="C231" s="31" t="s">
        <v>20</v>
      </c>
      <c r="D231" s="31" t="s">
        <v>476</v>
      </c>
      <c r="E231" s="31" t="s">
        <v>148</v>
      </c>
      <c r="F231" s="57">
        <v>45090</v>
      </c>
      <c r="G231" s="31" t="s">
        <v>471</v>
      </c>
      <c r="H231" s="31" t="s">
        <v>49</v>
      </c>
      <c r="I231" s="31">
        <v>61</v>
      </c>
      <c r="J231" s="31">
        <v>0</v>
      </c>
      <c r="K231" s="31">
        <v>22</v>
      </c>
      <c r="L231" s="56">
        <v>237.3</v>
      </c>
      <c r="M231" s="31">
        <v>131.1</v>
      </c>
      <c r="N231" s="47">
        <v>0.21</v>
      </c>
      <c r="O231" s="48"/>
      <c r="P231" s="49"/>
      <c r="Q231" s="31"/>
      <c r="R231" s="31" t="s">
        <v>222</v>
      </c>
      <c r="S231" s="31">
        <v>4.3</v>
      </c>
      <c r="T231" s="31" t="s">
        <v>10</v>
      </c>
      <c r="U231" s="31"/>
      <c r="V231" s="31"/>
      <c r="W231" s="50" t="s">
        <v>531</v>
      </c>
      <c r="X231" s="51">
        <f t="shared" si="3"/>
        <v>0</v>
      </c>
      <c r="Y231" s="52"/>
      <c r="Z231" s="52"/>
      <c r="AA231" s="52"/>
      <c r="AB231" s="52"/>
      <c r="AF231" s="54"/>
      <c r="AG231" s="54"/>
      <c r="AH231" s="54"/>
      <c r="AI231" s="54"/>
      <c r="AJ231" s="54"/>
      <c r="AK231" s="55"/>
      <c r="AL231" s="54"/>
    </row>
    <row r="232" spans="1:38" s="53" customFormat="1" ht="12.75" customHeight="1" x14ac:dyDescent="0.2">
      <c r="A232" s="31">
        <v>219</v>
      </c>
      <c r="B232" s="31">
        <v>473</v>
      </c>
      <c r="C232" s="31" t="s">
        <v>147</v>
      </c>
      <c r="D232" s="31" t="s">
        <v>56</v>
      </c>
      <c r="E232" s="31" t="s">
        <v>148</v>
      </c>
      <c r="F232" s="57">
        <v>45090</v>
      </c>
      <c r="G232" s="31" t="s">
        <v>387</v>
      </c>
      <c r="H232" s="31" t="s">
        <v>49</v>
      </c>
      <c r="I232" s="31">
        <v>66</v>
      </c>
      <c r="J232" s="31">
        <v>32.24</v>
      </c>
      <c r="K232" s="31">
        <v>52.3</v>
      </c>
      <c r="L232" s="56">
        <v>313.10000000000002</v>
      </c>
      <c r="M232" s="31">
        <v>146</v>
      </c>
      <c r="N232" s="47">
        <v>0.31</v>
      </c>
      <c r="O232" s="48"/>
      <c r="P232" s="49"/>
      <c r="Q232" s="31"/>
      <c r="R232" s="31" t="s">
        <v>222</v>
      </c>
      <c r="S232" s="31">
        <v>13.2</v>
      </c>
      <c r="T232" s="31" t="s">
        <v>10</v>
      </c>
      <c r="U232" s="31"/>
      <c r="V232" s="31"/>
      <c r="W232" s="50" t="s">
        <v>532</v>
      </c>
      <c r="X232" s="51">
        <f t="shared" si="3"/>
        <v>0</v>
      </c>
      <c r="Y232" s="52"/>
      <c r="Z232" s="52"/>
      <c r="AA232" s="52"/>
      <c r="AB232" s="52"/>
      <c r="AF232" s="54"/>
      <c r="AG232" s="54"/>
      <c r="AH232" s="54"/>
      <c r="AI232" s="54"/>
      <c r="AJ232" s="54"/>
      <c r="AK232" s="55"/>
      <c r="AL232" s="54">
        <v>472</v>
      </c>
    </row>
    <row r="233" spans="1:38" s="53" customFormat="1" ht="12.75" customHeight="1" x14ac:dyDescent="0.2">
      <c r="A233" s="31">
        <v>220</v>
      </c>
      <c r="B233" s="31">
        <v>5343</v>
      </c>
      <c r="C233" s="31" t="s">
        <v>147</v>
      </c>
      <c r="D233" s="31" t="s">
        <v>56</v>
      </c>
      <c r="E233" s="31" t="s">
        <v>148</v>
      </c>
      <c r="F233" s="57">
        <v>45090</v>
      </c>
      <c r="G233" s="31" t="s">
        <v>397</v>
      </c>
      <c r="H233" s="31" t="s">
        <v>49</v>
      </c>
      <c r="I233" s="31">
        <v>57</v>
      </c>
      <c r="J233" s="31">
        <v>0</v>
      </c>
      <c r="K233" s="31">
        <v>32.9</v>
      </c>
      <c r="L233" s="56">
        <v>258.3</v>
      </c>
      <c r="M233" s="31">
        <v>149.6</v>
      </c>
      <c r="N233" s="47">
        <v>0.3</v>
      </c>
      <c r="O233" s="48"/>
      <c r="P233" s="49"/>
      <c r="Q233" s="31"/>
      <c r="R233" s="31" t="s">
        <v>222</v>
      </c>
      <c r="S233" s="31">
        <v>10.3</v>
      </c>
      <c r="T233" s="31" t="s">
        <v>10</v>
      </c>
      <c r="U233" s="31"/>
      <c r="V233" s="31"/>
      <c r="W233" s="50" t="s">
        <v>533</v>
      </c>
      <c r="X233" s="51">
        <f t="shared" si="3"/>
        <v>0</v>
      </c>
      <c r="Y233" s="52"/>
      <c r="Z233" s="52"/>
      <c r="AA233" s="52"/>
      <c r="AB233" s="52"/>
      <c r="AF233" s="54"/>
      <c r="AG233" s="54"/>
      <c r="AH233" s="54"/>
      <c r="AI233" s="54"/>
      <c r="AJ233" s="54"/>
      <c r="AK233" s="55"/>
      <c r="AL233" s="54">
        <v>472</v>
      </c>
    </row>
    <row r="234" spans="1:38" s="53" customFormat="1" ht="12.75" customHeight="1" x14ac:dyDescent="0.2">
      <c r="A234" s="31">
        <v>221</v>
      </c>
      <c r="B234" s="31">
        <v>472</v>
      </c>
      <c r="C234" s="31" t="s">
        <v>147</v>
      </c>
      <c r="D234" s="31" t="s">
        <v>56</v>
      </c>
      <c r="E234" s="31" t="s">
        <v>148</v>
      </c>
      <c r="F234" s="57">
        <v>45090</v>
      </c>
      <c r="G234" s="31" t="s">
        <v>446</v>
      </c>
      <c r="H234" s="31" t="s">
        <v>49</v>
      </c>
      <c r="I234" s="31">
        <v>66</v>
      </c>
      <c r="J234" s="31">
        <v>20.6</v>
      </c>
      <c r="K234" s="31">
        <v>53</v>
      </c>
      <c r="L234" s="56">
        <v>243.5</v>
      </c>
      <c r="M234" s="31">
        <v>146.30000000000001</v>
      </c>
      <c r="N234" s="47">
        <v>0.55000000000000004</v>
      </c>
      <c r="O234" s="48"/>
      <c r="P234" s="49"/>
      <c r="Q234" s="31"/>
      <c r="R234" s="31" t="s">
        <v>222</v>
      </c>
      <c r="S234" s="31">
        <v>18.399999999999999</v>
      </c>
      <c r="T234" s="31" t="s">
        <v>10</v>
      </c>
      <c r="U234" s="31"/>
      <c r="V234" s="31"/>
      <c r="W234" s="50" t="s">
        <v>534</v>
      </c>
      <c r="X234" s="51">
        <f t="shared" si="3"/>
        <v>0</v>
      </c>
      <c r="Y234" s="52"/>
      <c r="Z234" s="52"/>
      <c r="AA234" s="52"/>
      <c r="AB234" s="52"/>
      <c r="AF234" s="54"/>
      <c r="AG234" s="54"/>
      <c r="AH234" s="54"/>
      <c r="AI234" s="54"/>
      <c r="AJ234" s="54"/>
      <c r="AK234" s="55"/>
      <c r="AL234" s="54">
        <v>472</v>
      </c>
    </row>
    <row r="235" spans="1:38" s="53" customFormat="1" ht="12.75" customHeight="1" x14ac:dyDescent="0.2">
      <c r="A235" s="31">
        <v>222</v>
      </c>
      <c r="B235" s="31">
        <v>5322</v>
      </c>
      <c r="C235" s="31" t="s">
        <v>147</v>
      </c>
      <c r="D235" s="31" t="s">
        <v>56</v>
      </c>
      <c r="E235" s="31" t="s">
        <v>148</v>
      </c>
      <c r="F235" s="57">
        <v>45090</v>
      </c>
      <c r="G235" s="31" t="s">
        <v>329</v>
      </c>
      <c r="H235" s="31" t="s">
        <v>49</v>
      </c>
      <c r="I235" s="31">
        <v>67</v>
      </c>
      <c r="J235" s="31">
        <v>65.8</v>
      </c>
      <c r="K235" s="31">
        <v>25.4</v>
      </c>
      <c r="L235" s="56">
        <v>180.5</v>
      </c>
      <c r="M235" s="31">
        <v>143.4</v>
      </c>
      <c r="N235" s="47">
        <v>0.68</v>
      </c>
      <c r="O235" s="48"/>
      <c r="P235" s="49"/>
      <c r="Q235" s="31"/>
      <c r="R235" s="31" t="s">
        <v>222</v>
      </c>
      <c r="S235" s="31">
        <v>15.6</v>
      </c>
      <c r="T235" s="31" t="s">
        <v>10</v>
      </c>
      <c r="U235" s="31"/>
      <c r="V235" s="31"/>
      <c r="W235" s="50" t="s">
        <v>535</v>
      </c>
      <c r="X235" s="51">
        <f t="shared" si="3"/>
        <v>0</v>
      </c>
      <c r="Y235" s="52"/>
      <c r="Z235" s="52"/>
      <c r="AA235" s="52"/>
      <c r="AB235" s="52"/>
      <c r="AF235" s="54"/>
      <c r="AG235" s="54"/>
      <c r="AH235" s="54"/>
      <c r="AI235" s="54"/>
      <c r="AJ235" s="54"/>
      <c r="AK235" s="55"/>
      <c r="AL235" s="54">
        <v>5322</v>
      </c>
    </row>
    <row r="236" spans="1:38" s="53" customFormat="1" ht="12.75" customHeight="1" x14ac:dyDescent="0.2">
      <c r="A236" s="31">
        <v>223</v>
      </c>
      <c r="B236" s="31">
        <v>5323</v>
      </c>
      <c r="C236" s="31" t="s">
        <v>147</v>
      </c>
      <c r="D236" s="31" t="s">
        <v>56</v>
      </c>
      <c r="E236" s="31" t="s">
        <v>148</v>
      </c>
      <c r="F236" s="57">
        <v>45090</v>
      </c>
      <c r="G236" s="31" t="s">
        <v>322</v>
      </c>
      <c r="H236" s="31" t="s">
        <v>49</v>
      </c>
      <c r="I236" s="31">
        <v>64</v>
      </c>
      <c r="J236" s="31">
        <v>33.340000000000003</v>
      </c>
      <c r="K236" s="31">
        <v>7.8</v>
      </c>
      <c r="L236" s="56">
        <v>199.3</v>
      </c>
      <c r="M236" s="31">
        <v>187.3</v>
      </c>
      <c r="N236" s="47">
        <v>0.65</v>
      </c>
      <c r="O236" s="48"/>
      <c r="P236" s="49"/>
      <c r="Q236" s="31"/>
      <c r="R236" s="31" t="s">
        <v>222</v>
      </c>
      <c r="S236" s="31">
        <v>29.3</v>
      </c>
      <c r="T236" s="31" t="s">
        <v>10</v>
      </c>
      <c r="U236" s="31"/>
      <c r="V236" s="31"/>
      <c r="W236" s="50" t="s">
        <v>536</v>
      </c>
      <c r="X236" s="51">
        <f t="shared" si="3"/>
        <v>0</v>
      </c>
      <c r="Y236" s="52"/>
      <c r="Z236" s="52"/>
      <c r="AA236" s="52"/>
      <c r="AB236" s="52"/>
      <c r="AF236" s="54"/>
      <c r="AG236" s="54"/>
      <c r="AH236" s="54"/>
      <c r="AI236" s="54"/>
      <c r="AJ236" s="54"/>
      <c r="AK236" s="55"/>
      <c r="AL236" s="54"/>
    </row>
    <row r="237" spans="1:38" s="53" customFormat="1" ht="12.75" customHeight="1" x14ac:dyDescent="0.2">
      <c r="A237" s="31">
        <v>224</v>
      </c>
      <c r="B237" s="31">
        <v>5324</v>
      </c>
      <c r="C237" s="31" t="s">
        <v>147</v>
      </c>
      <c r="D237" s="31" t="s">
        <v>56</v>
      </c>
      <c r="E237" s="31" t="s">
        <v>148</v>
      </c>
      <c r="F237" s="57">
        <v>45090</v>
      </c>
      <c r="G237" s="31" t="s">
        <v>389</v>
      </c>
      <c r="H237" s="31" t="s">
        <v>49</v>
      </c>
      <c r="I237" s="31">
        <v>57</v>
      </c>
      <c r="J237" s="31">
        <v>1.34</v>
      </c>
      <c r="K237" s="31">
        <v>14.4</v>
      </c>
      <c r="L237" s="56">
        <v>164.1</v>
      </c>
      <c r="M237" s="31">
        <v>104.6</v>
      </c>
      <c r="N237" s="47">
        <v>0.24</v>
      </c>
      <c r="O237" s="48"/>
      <c r="P237" s="49"/>
      <c r="Q237" s="31"/>
      <c r="R237" s="31" t="s">
        <v>222</v>
      </c>
      <c r="S237" s="31">
        <v>14</v>
      </c>
      <c r="T237" s="31" t="s">
        <v>10</v>
      </c>
      <c r="U237" s="31"/>
      <c r="V237" s="31"/>
      <c r="W237" s="50" t="s">
        <v>537</v>
      </c>
      <c r="X237" s="51">
        <f t="shared" si="3"/>
        <v>0</v>
      </c>
      <c r="Y237" s="52"/>
      <c r="Z237" s="52"/>
      <c r="AA237" s="52"/>
      <c r="AB237" s="52"/>
      <c r="AF237" s="54"/>
      <c r="AG237" s="54"/>
      <c r="AH237" s="54"/>
      <c r="AI237" s="54"/>
      <c r="AJ237" s="54"/>
      <c r="AK237" s="55"/>
      <c r="AL237" s="54">
        <v>5303</v>
      </c>
    </row>
    <row r="238" spans="1:38" s="53" customFormat="1" ht="12.75" customHeight="1" x14ac:dyDescent="0.2">
      <c r="A238" s="31">
        <v>225</v>
      </c>
      <c r="B238" s="31">
        <v>5358</v>
      </c>
      <c r="C238" s="31" t="s">
        <v>147</v>
      </c>
      <c r="D238" s="31" t="s">
        <v>56</v>
      </c>
      <c r="E238" s="31" t="s">
        <v>148</v>
      </c>
      <c r="F238" s="57">
        <v>45090</v>
      </c>
      <c r="G238" s="31" t="s">
        <v>538</v>
      </c>
      <c r="H238" s="31" t="s">
        <v>49</v>
      </c>
      <c r="I238" s="31">
        <v>66</v>
      </c>
      <c r="J238" s="31">
        <v>91</v>
      </c>
      <c r="K238" s="31">
        <v>193.9</v>
      </c>
      <c r="L238" s="56">
        <v>251.8</v>
      </c>
      <c r="M238" s="31">
        <v>138</v>
      </c>
      <c r="N238" s="47">
        <v>1.7</v>
      </c>
      <c r="O238" s="48"/>
      <c r="P238" s="49"/>
      <c r="Q238" s="31"/>
      <c r="R238" s="31" t="s">
        <v>222</v>
      </c>
      <c r="S238" s="31">
        <v>24.9</v>
      </c>
      <c r="T238" s="31" t="s">
        <v>10</v>
      </c>
      <c r="U238" s="31"/>
      <c r="V238" s="31"/>
      <c r="W238" s="50" t="s">
        <v>539</v>
      </c>
      <c r="X238" s="51">
        <f t="shared" si="3"/>
        <v>0</v>
      </c>
      <c r="Y238" s="52"/>
      <c r="Z238" s="52"/>
      <c r="AA238" s="52"/>
      <c r="AB238" s="52"/>
      <c r="AF238" s="54"/>
      <c r="AG238" s="54"/>
      <c r="AH238" s="54"/>
      <c r="AI238" s="54"/>
      <c r="AJ238" s="54"/>
      <c r="AK238" s="55"/>
      <c r="AL238" s="54">
        <v>5322</v>
      </c>
    </row>
    <row r="239" spans="1:38" s="53" customFormat="1" ht="12.75" customHeight="1" x14ac:dyDescent="0.2">
      <c r="A239" s="31">
        <v>226</v>
      </c>
      <c r="B239" s="31">
        <v>5301</v>
      </c>
      <c r="C239" s="31" t="s">
        <v>147</v>
      </c>
      <c r="D239" s="31" t="s">
        <v>56</v>
      </c>
      <c r="E239" s="31" t="s">
        <v>148</v>
      </c>
      <c r="F239" s="57">
        <v>45090</v>
      </c>
      <c r="G239" s="31" t="s">
        <v>334</v>
      </c>
      <c r="H239" s="31" t="s">
        <v>49</v>
      </c>
      <c r="I239" s="31">
        <v>64</v>
      </c>
      <c r="J239" s="31">
        <v>14.16</v>
      </c>
      <c r="K239" s="31">
        <v>12.3</v>
      </c>
      <c r="L239" s="46" t="s">
        <v>312</v>
      </c>
      <c r="M239" s="31">
        <v>179.2</v>
      </c>
      <c r="N239" s="47"/>
      <c r="O239" s="48"/>
      <c r="P239" s="49"/>
      <c r="Q239" s="31"/>
      <c r="R239" s="31" t="s">
        <v>222</v>
      </c>
      <c r="S239" s="31">
        <v>7.4</v>
      </c>
      <c r="T239" s="31" t="s">
        <v>10</v>
      </c>
      <c r="U239" s="31"/>
      <c r="V239" s="31"/>
      <c r="W239" s="50" t="s">
        <v>540</v>
      </c>
      <c r="X239" s="51">
        <f t="shared" si="3"/>
        <v>0</v>
      </c>
      <c r="Y239" s="52"/>
      <c r="Z239" s="52"/>
      <c r="AA239" s="52"/>
      <c r="AB239" s="52"/>
      <c r="AF239" s="54"/>
      <c r="AG239" s="54"/>
      <c r="AH239" s="54"/>
      <c r="AI239" s="54"/>
      <c r="AJ239" s="54"/>
      <c r="AK239" s="55"/>
      <c r="AL239" s="54">
        <v>5303</v>
      </c>
    </row>
    <row r="240" spans="1:38" s="53" customFormat="1" ht="12.75" customHeight="1" x14ac:dyDescent="0.2">
      <c r="A240" s="31">
        <v>227</v>
      </c>
      <c r="B240" s="31">
        <v>5334</v>
      </c>
      <c r="C240" s="31" t="s">
        <v>147</v>
      </c>
      <c r="D240" s="31" t="s">
        <v>56</v>
      </c>
      <c r="E240" s="31" t="s">
        <v>148</v>
      </c>
      <c r="F240" s="57">
        <v>45090</v>
      </c>
      <c r="G240" s="31" t="s">
        <v>87</v>
      </c>
      <c r="H240" s="31" t="s">
        <v>49</v>
      </c>
      <c r="I240" s="31">
        <v>71</v>
      </c>
      <c r="J240" s="31">
        <v>98.13</v>
      </c>
      <c r="K240" s="31">
        <v>152.30000000000001</v>
      </c>
      <c r="L240" s="56">
        <v>319.60000000000002</v>
      </c>
      <c r="M240" s="31">
        <v>243.9</v>
      </c>
      <c r="N240" s="47">
        <v>2.0099999999999998</v>
      </c>
      <c r="O240" s="48"/>
      <c r="P240" s="49"/>
      <c r="Q240" s="31"/>
      <c r="R240" s="31" t="s">
        <v>222</v>
      </c>
      <c r="S240" s="31">
        <v>10.4</v>
      </c>
      <c r="T240" s="31" t="s">
        <v>10</v>
      </c>
      <c r="U240" s="31"/>
      <c r="V240" s="31"/>
      <c r="W240" s="50" t="s">
        <v>541</v>
      </c>
      <c r="X240" s="51">
        <f t="shared" si="3"/>
        <v>0</v>
      </c>
      <c r="Y240" s="52"/>
      <c r="Z240" s="52"/>
      <c r="AA240" s="52"/>
      <c r="AB240" s="52"/>
      <c r="AF240" s="54"/>
      <c r="AG240" s="54"/>
      <c r="AH240" s="54"/>
      <c r="AI240" s="54"/>
      <c r="AJ240" s="54"/>
      <c r="AK240" s="55"/>
      <c r="AL240" s="54"/>
    </row>
    <row r="241" spans="1:38" s="53" customFormat="1" ht="12.75" customHeight="1" x14ac:dyDescent="0.2">
      <c r="A241" s="31">
        <v>228</v>
      </c>
      <c r="B241" s="31">
        <v>5313</v>
      </c>
      <c r="C241" s="31" t="s">
        <v>147</v>
      </c>
      <c r="D241" s="31" t="s">
        <v>56</v>
      </c>
      <c r="E241" s="31" t="s">
        <v>148</v>
      </c>
      <c r="F241" s="57">
        <v>45090</v>
      </c>
      <c r="G241" s="31" t="s">
        <v>204</v>
      </c>
      <c r="H241" s="31" t="s">
        <v>49</v>
      </c>
      <c r="I241" s="31">
        <v>71</v>
      </c>
      <c r="J241" s="31">
        <v>85.3</v>
      </c>
      <c r="K241" s="31">
        <v>130.4</v>
      </c>
      <c r="L241" s="56">
        <v>285.39999999999998</v>
      </c>
      <c r="M241" s="31">
        <v>151.5</v>
      </c>
      <c r="N241" s="47">
        <v>0.97</v>
      </c>
      <c r="O241" s="48"/>
      <c r="P241" s="49"/>
      <c r="Q241" s="31"/>
      <c r="R241" s="31" t="s">
        <v>222</v>
      </c>
      <c r="S241" s="31">
        <v>34.700000000000003</v>
      </c>
      <c r="T241" s="31" t="s">
        <v>10</v>
      </c>
      <c r="U241" s="31"/>
      <c r="V241" s="31"/>
      <c r="W241" s="50" t="s">
        <v>542</v>
      </c>
      <c r="X241" s="51">
        <f t="shared" si="3"/>
        <v>0</v>
      </c>
      <c r="Y241" s="52"/>
      <c r="Z241" s="52"/>
      <c r="AA241" s="52"/>
      <c r="AB241" s="52"/>
      <c r="AF241" s="54"/>
      <c r="AG241" s="54"/>
      <c r="AH241" s="54"/>
      <c r="AI241" s="54"/>
      <c r="AJ241" s="54"/>
      <c r="AK241" s="55"/>
      <c r="AL241" s="54"/>
    </row>
    <row r="242" spans="1:38" s="53" customFormat="1" ht="12.75" customHeight="1" x14ac:dyDescent="0.2">
      <c r="A242" s="31">
        <v>229</v>
      </c>
      <c r="B242" s="31">
        <v>512</v>
      </c>
      <c r="C242" s="31" t="s">
        <v>20</v>
      </c>
      <c r="D242" s="31" t="s">
        <v>476</v>
      </c>
      <c r="E242" s="31" t="s">
        <v>148</v>
      </c>
      <c r="F242" s="57">
        <v>45090</v>
      </c>
      <c r="G242" s="31" t="s">
        <v>512</v>
      </c>
      <c r="H242" s="31" t="s">
        <v>49</v>
      </c>
      <c r="I242" s="31">
        <v>50</v>
      </c>
      <c r="J242" s="31">
        <v>0</v>
      </c>
      <c r="K242" s="31">
        <v>56.9</v>
      </c>
      <c r="L242" s="56">
        <v>168.1</v>
      </c>
      <c r="M242" s="31">
        <v>86</v>
      </c>
      <c r="N242" s="47">
        <v>0.69</v>
      </c>
      <c r="O242" s="48">
        <v>27.77</v>
      </c>
      <c r="P242" s="49">
        <v>13.8</v>
      </c>
      <c r="Q242" s="31"/>
      <c r="R242" s="31" t="s">
        <v>544</v>
      </c>
      <c r="S242" s="31">
        <v>16.100000000000001</v>
      </c>
      <c r="T242" s="31" t="s">
        <v>10</v>
      </c>
      <c r="U242" s="31"/>
      <c r="V242" s="31"/>
      <c r="W242" s="50" t="s">
        <v>543</v>
      </c>
      <c r="X242" s="51">
        <f t="shared" si="3"/>
        <v>0</v>
      </c>
      <c r="Y242" s="52"/>
      <c r="Z242" s="52"/>
      <c r="AA242" s="52"/>
      <c r="AB242" s="52"/>
      <c r="AF242" s="54"/>
      <c r="AG242" s="54"/>
      <c r="AH242" s="54"/>
      <c r="AI242" s="54"/>
      <c r="AJ242" s="54"/>
      <c r="AK242" s="55">
        <v>9.1999999999999993</v>
      </c>
      <c r="AL242" s="54">
        <v>51</v>
      </c>
    </row>
    <row r="243" spans="1:38" s="53" customFormat="1" ht="12.75" customHeight="1" x14ac:dyDescent="0.2">
      <c r="A243" s="31">
        <v>230</v>
      </c>
      <c r="B243" s="31">
        <v>513</v>
      </c>
      <c r="C243" s="31" t="s">
        <v>20</v>
      </c>
      <c r="D243" s="31" t="s">
        <v>476</v>
      </c>
      <c r="E243" s="31" t="s">
        <v>148</v>
      </c>
      <c r="F243" s="57">
        <v>45090</v>
      </c>
      <c r="G243" s="31" t="s">
        <v>545</v>
      </c>
      <c r="H243" s="31" t="s">
        <v>49</v>
      </c>
      <c r="I243" s="31">
        <v>50</v>
      </c>
      <c r="J243" s="31">
        <v>39.200000000000003</v>
      </c>
      <c r="K243" s="31">
        <v>48.9</v>
      </c>
      <c r="L243" s="56">
        <v>180.1</v>
      </c>
      <c r="M243" s="31">
        <v>75</v>
      </c>
      <c r="N243" s="47">
        <v>0.47</v>
      </c>
      <c r="O243" s="48"/>
      <c r="P243" s="49"/>
      <c r="Q243" s="31"/>
      <c r="R243" s="31" t="s">
        <v>222</v>
      </c>
      <c r="S243" s="31">
        <v>11.6</v>
      </c>
      <c r="T243" s="31" t="s">
        <v>10</v>
      </c>
      <c r="U243" s="31"/>
      <c r="V243" s="31"/>
      <c r="W243" s="50" t="s">
        <v>546</v>
      </c>
      <c r="X243" s="51">
        <f t="shared" si="3"/>
        <v>0</v>
      </c>
      <c r="Y243" s="52"/>
      <c r="Z243" s="52"/>
      <c r="AA243" s="52"/>
      <c r="AB243" s="52"/>
      <c r="AF243" s="54"/>
      <c r="AG243" s="54"/>
      <c r="AH243" s="54"/>
      <c r="AI243" s="54"/>
      <c r="AJ243" s="54"/>
      <c r="AK243" s="55"/>
      <c r="AL243" s="54">
        <v>51</v>
      </c>
    </row>
    <row r="244" spans="1:38" s="53" customFormat="1" ht="12.75" customHeight="1" x14ac:dyDescent="0.2">
      <c r="A244" s="31">
        <v>231</v>
      </c>
      <c r="B244" s="31">
        <v>51</v>
      </c>
      <c r="C244" s="31" t="s">
        <v>20</v>
      </c>
      <c r="D244" s="31" t="s">
        <v>476</v>
      </c>
      <c r="E244" s="31" t="s">
        <v>148</v>
      </c>
      <c r="F244" s="57">
        <v>45090</v>
      </c>
      <c r="G244" s="31" t="s">
        <v>477</v>
      </c>
      <c r="H244" s="31" t="s">
        <v>49</v>
      </c>
      <c r="I244" s="31">
        <v>54</v>
      </c>
      <c r="J244" s="31">
        <v>0</v>
      </c>
      <c r="K244" s="31">
        <v>20.9</v>
      </c>
      <c r="L244" s="56">
        <v>170</v>
      </c>
      <c r="M244" s="31">
        <v>56.8</v>
      </c>
      <c r="N244" s="47">
        <v>0.18</v>
      </c>
      <c r="O244" s="48"/>
      <c r="P244" s="49"/>
      <c r="Q244" s="31"/>
      <c r="R244" s="31" t="s">
        <v>222</v>
      </c>
      <c r="S244" s="31">
        <v>7.1</v>
      </c>
      <c r="T244" s="31" t="s">
        <v>10</v>
      </c>
      <c r="U244" s="31"/>
      <c r="V244" s="31"/>
      <c r="W244" s="50" t="s">
        <v>547</v>
      </c>
      <c r="X244" s="51">
        <f t="shared" si="3"/>
        <v>0</v>
      </c>
      <c r="Y244" s="52"/>
      <c r="Z244" s="52"/>
      <c r="AA244" s="52"/>
      <c r="AB244" s="52"/>
      <c r="AF244" s="54"/>
      <c r="AG244" s="54"/>
      <c r="AH244" s="54"/>
      <c r="AI244" s="54"/>
      <c r="AJ244" s="54"/>
      <c r="AK244" s="55"/>
      <c r="AL244" s="54"/>
    </row>
    <row r="245" spans="1:38" s="53" customFormat="1" ht="12.75" customHeight="1" x14ac:dyDescent="0.2">
      <c r="A245" s="31">
        <v>232</v>
      </c>
      <c r="B245" s="31">
        <v>5341</v>
      </c>
      <c r="C245" s="31" t="s">
        <v>147</v>
      </c>
      <c r="D245" s="31" t="s">
        <v>56</v>
      </c>
      <c r="E245" s="31" t="s">
        <v>148</v>
      </c>
      <c r="F245" s="57">
        <v>45090</v>
      </c>
      <c r="G245" s="31" t="s">
        <v>485</v>
      </c>
      <c r="H245" s="31" t="s">
        <v>49</v>
      </c>
      <c r="I245" s="31">
        <v>68.7</v>
      </c>
      <c r="J245" s="31">
        <v>98.8</v>
      </c>
      <c r="K245" s="31">
        <v>166.6</v>
      </c>
      <c r="L245" s="56">
        <v>225.1</v>
      </c>
      <c r="M245" s="31">
        <v>148.6</v>
      </c>
      <c r="N245" s="47">
        <v>2.1800000000000002</v>
      </c>
      <c r="O245" s="48">
        <v>0.63</v>
      </c>
      <c r="P245" s="49">
        <v>2.4</v>
      </c>
      <c r="Q245" s="31"/>
      <c r="R245" s="31" t="s">
        <v>549</v>
      </c>
      <c r="S245" s="31">
        <v>14</v>
      </c>
      <c r="T245" s="31" t="s">
        <v>10</v>
      </c>
      <c r="U245" s="31"/>
      <c r="V245" s="31"/>
      <c r="W245" s="50" t="s">
        <v>548</v>
      </c>
      <c r="X245" s="51">
        <f t="shared" si="3"/>
        <v>0</v>
      </c>
      <c r="Y245" s="52"/>
      <c r="Z245" s="52"/>
      <c r="AA245" s="52"/>
      <c r="AB245" s="52"/>
      <c r="AF245" s="54"/>
      <c r="AG245" s="54">
        <v>43.4</v>
      </c>
      <c r="AH245" s="54"/>
      <c r="AI245" s="54"/>
      <c r="AJ245" s="54"/>
      <c r="AK245" s="55">
        <v>-5.3</v>
      </c>
      <c r="AL245" s="54">
        <v>5340</v>
      </c>
    </row>
    <row r="246" spans="1:38" s="53" customFormat="1" ht="12.75" customHeight="1" x14ac:dyDescent="0.2">
      <c r="A246" s="31">
        <v>233</v>
      </c>
      <c r="B246" s="31">
        <v>5303</v>
      </c>
      <c r="C246" s="31" t="s">
        <v>147</v>
      </c>
      <c r="D246" s="31" t="s">
        <v>56</v>
      </c>
      <c r="E246" s="31" t="s">
        <v>148</v>
      </c>
      <c r="F246" s="57">
        <v>45090</v>
      </c>
      <c r="G246" s="31" t="s">
        <v>417</v>
      </c>
      <c r="H246" s="31" t="s">
        <v>49</v>
      </c>
      <c r="I246" s="31">
        <v>68.400000000000006</v>
      </c>
      <c r="J246" s="31">
        <v>86</v>
      </c>
      <c r="K246" s="31">
        <v>77.2</v>
      </c>
      <c r="L246" s="56">
        <v>236.8</v>
      </c>
      <c r="M246" s="31">
        <v>152</v>
      </c>
      <c r="N246" s="47">
        <v>0.91</v>
      </c>
      <c r="O246" s="48"/>
      <c r="P246" s="49"/>
      <c r="Q246" s="31"/>
      <c r="R246" s="31" t="s">
        <v>222</v>
      </c>
      <c r="S246" s="31">
        <v>9.4</v>
      </c>
      <c r="T246" s="31" t="s">
        <v>10</v>
      </c>
      <c r="U246" s="31"/>
      <c r="V246" s="31"/>
      <c r="W246" s="50" t="s">
        <v>550</v>
      </c>
      <c r="X246" s="51">
        <f t="shared" si="3"/>
        <v>0</v>
      </c>
      <c r="Y246" s="52"/>
      <c r="Z246" s="52"/>
      <c r="AA246" s="52"/>
      <c r="AB246" s="52"/>
      <c r="AF246" s="54"/>
      <c r="AG246" s="54"/>
      <c r="AH246" s="54"/>
      <c r="AI246" s="54"/>
      <c r="AJ246" s="54"/>
      <c r="AK246" s="55"/>
      <c r="AL246" s="54">
        <v>5303</v>
      </c>
    </row>
    <row r="247" spans="1:38" s="53" customFormat="1" ht="12.75" customHeight="1" x14ac:dyDescent="0.2">
      <c r="A247" s="31">
        <v>234</v>
      </c>
      <c r="B247" s="31">
        <v>5305</v>
      </c>
      <c r="C247" s="31" t="s">
        <v>147</v>
      </c>
      <c r="D247" s="31" t="s">
        <v>56</v>
      </c>
      <c r="E247" s="31" t="s">
        <v>148</v>
      </c>
      <c r="F247" s="57">
        <v>45090</v>
      </c>
      <c r="G247" s="31" t="s">
        <v>551</v>
      </c>
      <c r="H247" s="31" t="s">
        <v>49</v>
      </c>
      <c r="I247" s="31">
        <v>68</v>
      </c>
      <c r="J247" s="31">
        <v>98.9</v>
      </c>
      <c r="K247" s="31">
        <v>132.30000000000001</v>
      </c>
      <c r="L247" s="56">
        <v>226.6</v>
      </c>
      <c r="M247" s="31">
        <v>194.2</v>
      </c>
      <c r="N247" s="47">
        <v>4.0999999999999996</v>
      </c>
      <c r="O247" s="48">
        <v>36.450000000000003</v>
      </c>
      <c r="P247" s="49"/>
      <c r="Q247" s="31"/>
      <c r="R247" s="31" t="s">
        <v>222</v>
      </c>
      <c r="S247" s="31">
        <v>12.6</v>
      </c>
      <c r="T247" s="31" t="s">
        <v>10</v>
      </c>
      <c r="U247" s="31"/>
      <c r="V247" s="31"/>
      <c r="W247" s="50" t="s">
        <v>552</v>
      </c>
      <c r="X247" s="51">
        <f t="shared" si="3"/>
        <v>0</v>
      </c>
      <c r="Y247" s="52"/>
      <c r="Z247" s="52"/>
      <c r="AA247" s="52"/>
      <c r="AB247" s="52"/>
      <c r="AF247" s="54"/>
      <c r="AG247" s="54"/>
      <c r="AH247" s="54"/>
      <c r="AI247" s="54"/>
      <c r="AJ247" s="54"/>
      <c r="AK247" s="55"/>
      <c r="AL247" s="54"/>
    </row>
    <row r="248" spans="1:38" s="53" customFormat="1" ht="12.75" customHeight="1" x14ac:dyDescent="0.2">
      <c r="A248" s="31">
        <v>235</v>
      </c>
      <c r="B248" s="31">
        <v>5329</v>
      </c>
      <c r="C248" s="31" t="s">
        <v>147</v>
      </c>
      <c r="D248" s="31" t="s">
        <v>56</v>
      </c>
      <c r="E248" s="31" t="s">
        <v>148</v>
      </c>
      <c r="F248" s="57">
        <v>45090</v>
      </c>
      <c r="G248" s="31" t="s">
        <v>431</v>
      </c>
      <c r="H248" s="31" t="s">
        <v>49</v>
      </c>
      <c r="I248" s="31">
        <v>68</v>
      </c>
      <c r="J248" s="31">
        <v>90.4</v>
      </c>
      <c r="K248" s="31">
        <v>122.1</v>
      </c>
      <c r="L248" s="56">
        <v>236.2</v>
      </c>
      <c r="M248" s="31">
        <v>135.4</v>
      </c>
      <c r="N248" s="47">
        <v>1.21</v>
      </c>
      <c r="O248" s="48"/>
      <c r="P248" s="49"/>
      <c r="Q248" s="31"/>
      <c r="R248" s="31" t="s">
        <v>222</v>
      </c>
      <c r="S248" s="31">
        <v>15.7</v>
      </c>
      <c r="T248" s="31" t="s">
        <v>10</v>
      </c>
      <c r="U248" s="31"/>
      <c r="V248" s="31"/>
      <c r="W248" s="50" t="s">
        <v>553</v>
      </c>
      <c r="X248" s="51">
        <f t="shared" si="3"/>
        <v>0</v>
      </c>
      <c r="Y248" s="52"/>
      <c r="Z248" s="52"/>
      <c r="AA248" s="52"/>
      <c r="AB248" s="52"/>
      <c r="AF248" s="54"/>
      <c r="AG248" s="54"/>
      <c r="AH248" s="54"/>
      <c r="AI248" s="54"/>
      <c r="AJ248" s="54"/>
      <c r="AK248" s="55"/>
      <c r="AL248" s="54">
        <v>5303</v>
      </c>
    </row>
    <row r="249" spans="1:38" s="53" customFormat="1" ht="12.75" customHeight="1" x14ac:dyDescent="0.2">
      <c r="A249" s="31">
        <v>236</v>
      </c>
      <c r="B249" s="31">
        <v>5335</v>
      </c>
      <c r="C249" s="31" t="s">
        <v>147</v>
      </c>
      <c r="D249" s="31" t="s">
        <v>56</v>
      </c>
      <c r="E249" s="31" t="s">
        <v>148</v>
      </c>
      <c r="F249" s="57">
        <v>45140</v>
      </c>
      <c r="G249" s="31" t="s">
        <v>522</v>
      </c>
      <c r="H249" s="31" t="s">
        <v>49</v>
      </c>
      <c r="I249" s="31">
        <v>158</v>
      </c>
      <c r="J249" s="31">
        <v>88.94</v>
      </c>
      <c r="K249" s="31">
        <v>163.19999999999999</v>
      </c>
      <c r="L249" s="56">
        <v>309.60000000000002</v>
      </c>
      <c r="M249" s="31">
        <v>219.4</v>
      </c>
      <c r="N249" s="47">
        <v>1.81</v>
      </c>
      <c r="O249" s="48">
        <v>313.10000000000002</v>
      </c>
      <c r="P249" s="49"/>
      <c r="Q249" s="31"/>
      <c r="R249" s="31" t="s">
        <v>222</v>
      </c>
      <c r="S249" s="31" t="s">
        <v>523</v>
      </c>
      <c r="T249" s="31" t="s">
        <v>10</v>
      </c>
      <c r="U249" s="31"/>
      <c r="V249" s="31"/>
      <c r="W249" s="50" t="s">
        <v>554</v>
      </c>
      <c r="X249" s="51">
        <f t="shared" si="3"/>
        <v>0</v>
      </c>
      <c r="Y249" s="52"/>
      <c r="Z249" s="52"/>
      <c r="AA249" s="52"/>
      <c r="AB249" s="52"/>
      <c r="AF249" s="54"/>
      <c r="AG249" s="54"/>
      <c r="AH249" s="54"/>
      <c r="AI249" s="54"/>
      <c r="AJ249" s="54"/>
      <c r="AK249" s="55"/>
      <c r="AL249" s="54"/>
    </row>
    <row r="250" spans="1:38" s="53" customFormat="1" ht="12.75" customHeight="1" x14ac:dyDescent="0.2">
      <c r="A250" s="31">
        <v>237</v>
      </c>
      <c r="B250" s="31">
        <v>5312</v>
      </c>
      <c r="C250" s="31" t="s">
        <v>20</v>
      </c>
      <c r="D250" s="31" t="s">
        <v>476</v>
      </c>
      <c r="E250" s="31" t="s">
        <v>148</v>
      </c>
      <c r="F250" s="57">
        <v>45188</v>
      </c>
      <c r="G250" s="31" t="s">
        <v>555</v>
      </c>
      <c r="H250" s="31" t="s">
        <v>18</v>
      </c>
      <c r="I250" s="31">
        <v>500</v>
      </c>
      <c r="J250" s="31">
        <v>0</v>
      </c>
      <c r="K250" s="31"/>
      <c r="L250" s="56">
        <v>272.8</v>
      </c>
      <c r="M250" s="31"/>
      <c r="N250" s="47">
        <v>0.14000000000000001</v>
      </c>
      <c r="O250" s="48"/>
      <c r="P250" s="49"/>
      <c r="Q250" s="31"/>
      <c r="R250" s="31" t="s">
        <v>222</v>
      </c>
      <c r="S250" s="31">
        <v>4.5999999999999996</v>
      </c>
      <c r="T250" s="31" t="s">
        <v>10</v>
      </c>
      <c r="U250" s="31"/>
      <c r="V250" s="31"/>
      <c r="W250" s="50" t="s">
        <v>556</v>
      </c>
      <c r="X250" s="51">
        <f t="shared" si="3"/>
        <v>0</v>
      </c>
      <c r="Y250" s="52"/>
      <c r="Z250" s="52"/>
      <c r="AA250" s="52"/>
      <c r="AB250" s="52"/>
      <c r="AF250" s="54"/>
      <c r="AG250" s="54"/>
      <c r="AH250" s="54"/>
      <c r="AI250" s="54"/>
      <c r="AJ250" s="54"/>
      <c r="AK250" s="55"/>
      <c r="AL250" s="54">
        <v>5312</v>
      </c>
    </row>
    <row r="251" spans="1:38" s="53" customFormat="1" ht="12.75" customHeight="1" x14ac:dyDescent="0.2">
      <c r="A251" s="31">
        <v>238</v>
      </c>
      <c r="B251" s="31" t="s">
        <v>569</v>
      </c>
      <c r="C251" s="31" t="s">
        <v>20</v>
      </c>
      <c r="D251" s="31" t="s">
        <v>476</v>
      </c>
      <c r="E251" s="31" t="s">
        <v>148</v>
      </c>
      <c r="F251" s="57">
        <v>45289</v>
      </c>
      <c r="G251" s="31" t="s">
        <v>570</v>
      </c>
      <c r="H251" s="31" t="s">
        <v>49</v>
      </c>
      <c r="I251" s="31">
        <v>253</v>
      </c>
      <c r="J251" s="31">
        <v>0.3</v>
      </c>
      <c r="K251" s="31"/>
      <c r="L251" s="56">
        <v>232.7</v>
      </c>
      <c r="M251" s="31">
        <v>177</v>
      </c>
      <c r="N251" s="47">
        <v>0.22</v>
      </c>
      <c r="O251" s="48"/>
      <c r="P251" s="49"/>
      <c r="Q251" s="31"/>
      <c r="R251" s="31" t="s">
        <v>222</v>
      </c>
      <c r="S251" s="31">
        <v>6.14</v>
      </c>
      <c r="T251" s="31" t="s">
        <v>10</v>
      </c>
      <c r="U251" s="31"/>
      <c r="V251" s="31" t="s">
        <v>571</v>
      </c>
      <c r="W251" s="50" t="s">
        <v>572</v>
      </c>
      <c r="X251" s="51"/>
      <c r="Y251" s="52"/>
      <c r="Z251" s="52"/>
      <c r="AA251" s="52"/>
      <c r="AB251" s="52"/>
      <c r="AF251" s="54"/>
      <c r="AG251" s="54"/>
      <c r="AH251" s="54"/>
      <c r="AI251" s="54"/>
      <c r="AJ251" s="54"/>
      <c r="AK251" s="55"/>
      <c r="AL251" s="54">
        <v>5340</v>
      </c>
    </row>
    <row r="252" spans="1:38" s="53" customFormat="1" ht="12.75" customHeight="1" x14ac:dyDescent="0.2">
      <c r="A252" s="31">
        <v>239</v>
      </c>
      <c r="B252" s="31">
        <v>471</v>
      </c>
      <c r="C252" s="31" t="s">
        <v>147</v>
      </c>
      <c r="D252" s="31" t="s">
        <v>56</v>
      </c>
      <c r="E252" s="31" t="s">
        <v>148</v>
      </c>
      <c r="F252" s="57">
        <v>45304</v>
      </c>
      <c r="G252" s="31" t="s">
        <v>573</v>
      </c>
      <c r="H252" s="31" t="s">
        <v>49</v>
      </c>
      <c r="I252" s="31">
        <v>119</v>
      </c>
      <c r="J252" s="31">
        <v>4.8</v>
      </c>
      <c r="K252" s="31">
        <v>4.8</v>
      </c>
      <c r="L252" s="56">
        <v>234.6</v>
      </c>
      <c r="M252" s="31">
        <v>162.30000000000001</v>
      </c>
      <c r="N252" s="47">
        <v>7.0000000000000007E-2</v>
      </c>
      <c r="O252" s="48">
        <v>0.4</v>
      </c>
      <c r="P252" s="49">
        <v>0.35</v>
      </c>
      <c r="Q252" s="31"/>
      <c r="R252" s="31" t="s">
        <v>575</v>
      </c>
      <c r="S252" s="31">
        <v>2.6</v>
      </c>
      <c r="T252" s="31" t="s">
        <v>10</v>
      </c>
      <c r="U252" s="31"/>
      <c r="V252" s="31"/>
      <c r="W252" s="50" t="s">
        <v>574</v>
      </c>
      <c r="X252" s="51"/>
      <c r="Y252" s="52"/>
      <c r="Z252" s="52"/>
      <c r="AA252" s="52"/>
      <c r="AB252" s="52"/>
      <c r="AF252" s="54"/>
      <c r="AG252" s="54"/>
      <c r="AH252" s="54"/>
      <c r="AI252" s="54"/>
      <c r="AJ252" s="54"/>
      <c r="AK252" s="55">
        <v>-6.4</v>
      </c>
      <c r="AL252" s="54">
        <v>470</v>
      </c>
    </row>
    <row r="253" spans="1:38" s="53" customFormat="1" ht="12.75" customHeight="1" x14ac:dyDescent="0.2">
      <c r="A253" s="31">
        <v>240</v>
      </c>
      <c r="B253" s="31">
        <v>5332</v>
      </c>
      <c r="C253" s="31" t="s">
        <v>147</v>
      </c>
      <c r="D253" s="31" t="s">
        <v>56</v>
      </c>
      <c r="E253" s="31" t="s">
        <v>148</v>
      </c>
      <c r="F253" s="57">
        <v>45300</v>
      </c>
      <c r="G253" s="31" t="s">
        <v>576</v>
      </c>
      <c r="H253" s="31" t="s">
        <v>49</v>
      </c>
      <c r="I253" s="31">
        <v>480</v>
      </c>
      <c r="J253" s="31">
        <v>94.9</v>
      </c>
      <c r="K253" s="31">
        <v>287.60000000000002</v>
      </c>
      <c r="L253" s="56">
        <v>310.8</v>
      </c>
      <c r="M253" s="31">
        <v>222.3</v>
      </c>
      <c r="N253" s="47">
        <v>3.25</v>
      </c>
      <c r="O253" s="48"/>
      <c r="P253" s="49"/>
      <c r="Q253" s="31"/>
      <c r="R253" s="31" t="s">
        <v>222</v>
      </c>
      <c r="S253" s="31">
        <v>37.700000000000003</v>
      </c>
      <c r="T253" s="31" t="s">
        <v>10</v>
      </c>
      <c r="U253" s="31"/>
      <c r="V253" s="31"/>
      <c r="W253" s="50" t="s">
        <v>577</v>
      </c>
      <c r="X253" s="51"/>
      <c r="Y253" s="52"/>
      <c r="Z253" s="52"/>
      <c r="AA253" s="52"/>
      <c r="AB253" s="52"/>
      <c r="AF253" s="54"/>
      <c r="AG253" s="54"/>
      <c r="AH253" s="54"/>
      <c r="AI253" s="54"/>
      <c r="AJ253" s="54"/>
      <c r="AK253" s="55"/>
      <c r="AL253" s="54"/>
    </row>
    <row r="254" spans="1:38" s="53" customFormat="1" ht="12.75" customHeight="1" x14ac:dyDescent="0.2">
      <c r="A254" s="31">
        <v>241</v>
      </c>
      <c r="B254" s="31">
        <v>5334</v>
      </c>
      <c r="C254" s="31" t="s">
        <v>147</v>
      </c>
      <c r="D254" s="31" t="s">
        <v>56</v>
      </c>
      <c r="E254" s="31" t="s">
        <v>148</v>
      </c>
      <c r="F254" s="57">
        <v>45300</v>
      </c>
      <c r="G254" s="31" t="s">
        <v>578</v>
      </c>
      <c r="H254" s="31" t="s">
        <v>49</v>
      </c>
      <c r="I254" s="31">
        <v>290</v>
      </c>
      <c r="J254" s="31">
        <v>98.9</v>
      </c>
      <c r="K254" s="31">
        <v>154</v>
      </c>
      <c r="L254" s="56">
        <v>318.2</v>
      </c>
      <c r="M254" s="31">
        <v>222.4</v>
      </c>
      <c r="N254" s="47">
        <v>1.61</v>
      </c>
      <c r="O254" s="48"/>
      <c r="P254" s="49"/>
      <c r="Q254" s="31"/>
      <c r="R254" s="31" t="s">
        <v>222</v>
      </c>
      <c r="S254" s="31">
        <v>10.4</v>
      </c>
      <c r="T254" s="31" t="s">
        <v>10</v>
      </c>
      <c r="U254" s="31"/>
      <c r="V254" s="31"/>
      <c r="W254" s="50" t="s">
        <v>579</v>
      </c>
      <c r="X254" s="51"/>
      <c r="Y254" s="52"/>
      <c r="Z254" s="52"/>
      <c r="AA254" s="52"/>
      <c r="AB254" s="52"/>
      <c r="AF254" s="54"/>
      <c r="AG254" s="54"/>
      <c r="AH254" s="54"/>
      <c r="AI254" s="54"/>
      <c r="AJ254" s="54"/>
      <c r="AK254" s="55"/>
      <c r="AL254" s="54"/>
    </row>
    <row r="255" spans="1:38" s="53" customFormat="1" ht="12.75" customHeight="1" x14ac:dyDescent="0.2">
      <c r="A255" s="31">
        <v>242</v>
      </c>
      <c r="B255" s="31" t="s">
        <v>381</v>
      </c>
      <c r="C255" s="31" t="s">
        <v>147</v>
      </c>
      <c r="D255" s="31" t="s">
        <v>56</v>
      </c>
      <c r="E255" s="31" t="s">
        <v>148</v>
      </c>
      <c r="F255" s="57">
        <v>45382</v>
      </c>
      <c r="G255" s="31" t="s">
        <v>580</v>
      </c>
      <c r="H255" s="31" t="s">
        <v>49</v>
      </c>
      <c r="I255" s="31">
        <v>265</v>
      </c>
      <c r="J255" s="31">
        <v>0</v>
      </c>
      <c r="K255" s="31">
        <v>8.6999999999999993</v>
      </c>
      <c r="L255" s="56">
        <v>250.1</v>
      </c>
      <c r="M255" s="31">
        <v>240.1</v>
      </c>
      <c r="N255" s="47"/>
      <c r="O255" s="48"/>
      <c r="P255" s="49"/>
      <c r="Q255" s="31"/>
      <c r="R255" s="31" t="s">
        <v>222</v>
      </c>
      <c r="S255" s="31">
        <v>11.2</v>
      </c>
      <c r="T255" s="31" t="s">
        <v>10</v>
      </c>
      <c r="U255" s="31"/>
      <c r="V255" s="31"/>
      <c r="W255" s="50" t="s">
        <v>581</v>
      </c>
      <c r="X255" s="51"/>
      <c r="Y255" s="52"/>
      <c r="Z255" s="52"/>
      <c r="AA255" s="52"/>
      <c r="AB255" s="52"/>
      <c r="AF255" s="54"/>
      <c r="AG255" s="54"/>
      <c r="AH255" s="54"/>
      <c r="AI255" s="54"/>
      <c r="AJ255" s="54"/>
      <c r="AK255" s="55"/>
      <c r="AL255" s="54"/>
    </row>
    <row r="256" spans="1:38" s="53" customFormat="1" ht="12.75" customHeight="1" x14ac:dyDescent="0.2">
      <c r="A256" s="31">
        <v>243</v>
      </c>
      <c r="B256" s="31" t="s">
        <v>337</v>
      </c>
      <c r="C256" s="31" t="s">
        <v>147</v>
      </c>
      <c r="D256" s="31" t="s">
        <v>56</v>
      </c>
      <c r="E256" s="31" t="s">
        <v>148</v>
      </c>
      <c r="F256" s="57">
        <v>45330</v>
      </c>
      <c r="G256" s="31" t="s">
        <v>338</v>
      </c>
      <c r="H256" s="31" t="s">
        <v>49</v>
      </c>
      <c r="I256" s="31">
        <v>886</v>
      </c>
      <c r="J256" s="31">
        <v>98.59</v>
      </c>
      <c r="K256" s="31">
        <v>169.4</v>
      </c>
      <c r="L256" s="56">
        <v>310.2</v>
      </c>
      <c r="M256" s="31">
        <v>177.4</v>
      </c>
      <c r="N256" s="47">
        <v>1.276</v>
      </c>
      <c r="O256" s="48"/>
      <c r="P256" s="49"/>
      <c r="Q256" s="31"/>
      <c r="R256" s="31" t="s">
        <v>222</v>
      </c>
      <c r="S256" s="31">
        <v>41.9</v>
      </c>
      <c r="T256" s="31" t="s">
        <v>10</v>
      </c>
      <c r="U256" s="31"/>
      <c r="V256" s="31" t="s">
        <v>582</v>
      </c>
      <c r="W256" s="50" t="s">
        <v>583</v>
      </c>
      <c r="X256" s="51"/>
      <c r="Y256" s="52"/>
      <c r="Z256" s="52"/>
      <c r="AA256" s="52"/>
      <c r="AB256" s="52"/>
      <c r="AF256" s="54"/>
      <c r="AG256" s="54"/>
      <c r="AH256" s="54"/>
      <c r="AI256" s="54"/>
      <c r="AJ256" s="54"/>
      <c r="AK256" s="55"/>
      <c r="AL256" s="54"/>
    </row>
    <row r="257" spans="1:38" s="53" customFormat="1" ht="12.75" customHeight="1" x14ac:dyDescent="0.2">
      <c r="A257" s="31">
        <v>244</v>
      </c>
      <c r="B257" s="31" t="s">
        <v>337</v>
      </c>
      <c r="C257" s="31" t="s">
        <v>147</v>
      </c>
      <c r="D257" s="31" t="s">
        <v>56</v>
      </c>
      <c r="E257" s="31" t="s">
        <v>148</v>
      </c>
      <c r="F257" s="57">
        <v>45375</v>
      </c>
      <c r="G257" s="31" t="s">
        <v>338</v>
      </c>
      <c r="H257" s="31" t="s">
        <v>49</v>
      </c>
      <c r="I257" s="31">
        <v>1207</v>
      </c>
      <c r="J257" s="31">
        <v>98.59</v>
      </c>
      <c r="K257" s="31">
        <v>188.8</v>
      </c>
      <c r="L257" s="56">
        <v>310.5</v>
      </c>
      <c r="M257" s="31">
        <v>184.8</v>
      </c>
      <c r="N257" s="47">
        <v>1.68</v>
      </c>
      <c r="O257" s="48">
        <v>154.4</v>
      </c>
      <c r="P257" s="49"/>
      <c r="Q257" s="31"/>
      <c r="R257" s="31" t="s">
        <v>586</v>
      </c>
      <c r="S257" s="31">
        <v>41.9</v>
      </c>
      <c r="T257" s="31" t="s">
        <v>10</v>
      </c>
      <c r="U257" s="31"/>
      <c r="V257" s="31" t="s">
        <v>584</v>
      </c>
      <c r="W257" s="50" t="s">
        <v>585</v>
      </c>
      <c r="X257" s="51"/>
      <c r="Y257" s="52"/>
      <c r="Z257" s="52"/>
      <c r="AA257" s="52"/>
      <c r="AB257" s="52"/>
      <c r="AF257" s="54"/>
      <c r="AG257" s="54"/>
      <c r="AH257" s="54"/>
      <c r="AI257" s="54"/>
      <c r="AJ257" s="54"/>
      <c r="AK257" s="55">
        <v>42</v>
      </c>
      <c r="AL257" s="54"/>
    </row>
    <row r="258" spans="1:38" s="53" customFormat="1" ht="12.75" customHeight="1" x14ac:dyDescent="0.2">
      <c r="A258" s="31">
        <v>245</v>
      </c>
      <c r="B258" s="31">
        <v>472</v>
      </c>
      <c r="C258" s="31" t="s">
        <v>147</v>
      </c>
      <c r="D258" s="31" t="s">
        <v>56</v>
      </c>
      <c r="E258" s="31" t="s">
        <v>148</v>
      </c>
      <c r="F258" s="57">
        <v>45390</v>
      </c>
      <c r="G258" s="31" t="s">
        <v>446</v>
      </c>
      <c r="H258" s="31" t="s">
        <v>49</v>
      </c>
      <c r="I258" s="31">
        <v>410</v>
      </c>
      <c r="J258" s="31">
        <v>81</v>
      </c>
      <c r="K258" s="31">
        <v>82.6</v>
      </c>
      <c r="L258" s="56">
        <v>231.4</v>
      </c>
      <c r="M258" s="31">
        <v>112.9</v>
      </c>
      <c r="N258" s="47">
        <v>0.7</v>
      </c>
      <c r="O258" s="48">
        <v>2.5</v>
      </c>
      <c r="P258" s="49">
        <v>0.6</v>
      </c>
      <c r="Q258" s="31"/>
      <c r="R258" s="31" t="s">
        <v>588</v>
      </c>
      <c r="S258" s="31">
        <v>18.399999999999999</v>
      </c>
      <c r="T258" s="31" t="s">
        <v>10</v>
      </c>
      <c r="U258" s="31"/>
      <c r="V258" s="31"/>
      <c r="W258" s="50" t="s">
        <v>587</v>
      </c>
      <c r="X258" s="51"/>
      <c r="Y258" s="52"/>
      <c r="Z258" s="52"/>
      <c r="AA258" s="52"/>
      <c r="AB258" s="52"/>
      <c r="AF258" s="54"/>
      <c r="AG258" s="54">
        <v>156</v>
      </c>
      <c r="AH258" s="54"/>
      <c r="AI258" s="54"/>
      <c r="AJ258" s="54">
        <v>0.4</v>
      </c>
      <c r="AK258" s="55">
        <v>-5.9</v>
      </c>
      <c r="AL258" s="54">
        <v>472</v>
      </c>
    </row>
    <row r="259" spans="1:38" s="53" customFormat="1" ht="12.75" customHeight="1" x14ac:dyDescent="0.2">
      <c r="A259" s="31">
        <v>246</v>
      </c>
      <c r="B259" s="31">
        <v>5324</v>
      </c>
      <c r="C259" s="31" t="s">
        <v>147</v>
      </c>
      <c r="D259" s="31" t="s">
        <v>56</v>
      </c>
      <c r="E259" s="31" t="s">
        <v>148</v>
      </c>
      <c r="F259" s="57">
        <v>45425</v>
      </c>
      <c r="G259" s="31" t="s">
        <v>389</v>
      </c>
      <c r="H259" s="31" t="s">
        <v>49</v>
      </c>
      <c r="I259" s="31">
        <v>188</v>
      </c>
      <c r="J259" s="31">
        <v>2.1800000000000002</v>
      </c>
      <c r="K259" s="31">
        <v>5.7</v>
      </c>
      <c r="L259" s="56">
        <v>156</v>
      </c>
      <c r="M259" s="31">
        <v>113.6</v>
      </c>
      <c r="N259" s="47">
        <v>0.13</v>
      </c>
      <c r="O259" s="48">
        <v>1.9</v>
      </c>
      <c r="P259" s="49">
        <v>0.3</v>
      </c>
      <c r="Q259" s="31"/>
      <c r="R259" s="31" t="s">
        <v>590</v>
      </c>
      <c r="S259" s="31">
        <v>14.7</v>
      </c>
      <c r="T259" s="31" t="s">
        <v>10</v>
      </c>
      <c r="U259" s="31"/>
      <c r="V259" s="31"/>
      <c r="W259" s="50" t="s">
        <v>589</v>
      </c>
      <c r="X259" s="51"/>
      <c r="Y259" s="52"/>
      <c r="Z259" s="52"/>
      <c r="AA259" s="52"/>
      <c r="AB259" s="52"/>
      <c r="AF259" s="54"/>
      <c r="AG259" s="54">
        <v>126</v>
      </c>
      <c r="AH259" s="54"/>
      <c r="AI259" s="54"/>
      <c r="AJ259" s="54">
        <v>2.2000000000000002</v>
      </c>
      <c r="AK259" s="55">
        <v>-4.2</v>
      </c>
      <c r="AL259" s="54">
        <v>5303</v>
      </c>
    </row>
    <row r="260" spans="1:38" s="53" customFormat="1" ht="12.75" customHeight="1" x14ac:dyDescent="0.2">
      <c r="A260" s="31">
        <v>247</v>
      </c>
      <c r="B260" s="31">
        <v>472</v>
      </c>
      <c r="C260" s="31" t="s">
        <v>147</v>
      </c>
      <c r="D260" s="31" t="s">
        <v>56</v>
      </c>
      <c r="E260" s="31" t="s">
        <v>148</v>
      </c>
      <c r="F260" s="57">
        <v>45474</v>
      </c>
      <c r="G260" s="31" t="s">
        <v>446</v>
      </c>
      <c r="H260" s="31" t="s">
        <v>49</v>
      </c>
      <c r="I260" s="31">
        <v>61</v>
      </c>
      <c r="J260" s="31">
        <v>83.45</v>
      </c>
      <c r="K260" s="31">
        <v>72.62</v>
      </c>
      <c r="L260" s="56">
        <v>231.07</v>
      </c>
      <c r="M260" s="31">
        <v>109.48</v>
      </c>
      <c r="N260" s="47">
        <v>0.6</v>
      </c>
      <c r="O260" s="48">
        <v>2.5299999999999998</v>
      </c>
      <c r="P260" s="49"/>
      <c r="Q260" s="31"/>
      <c r="R260" s="31" t="s">
        <v>222</v>
      </c>
      <c r="S260" s="31">
        <v>18.399999999999999</v>
      </c>
      <c r="T260" s="31" t="s">
        <v>10</v>
      </c>
      <c r="U260" s="31"/>
      <c r="V260" s="31"/>
      <c r="W260" s="50" t="s">
        <v>591</v>
      </c>
      <c r="X260" s="51"/>
      <c r="Y260" s="52"/>
      <c r="Z260" s="52"/>
      <c r="AA260" s="52"/>
      <c r="AB260" s="52"/>
      <c r="AF260" s="54"/>
      <c r="AG260" s="54"/>
      <c r="AH260" s="54"/>
      <c r="AI260" s="54"/>
      <c r="AJ260" s="54"/>
      <c r="AK260" s="55"/>
      <c r="AL260" s="54">
        <v>472</v>
      </c>
    </row>
    <row r="261" spans="1:38" s="53" customFormat="1" ht="12.75" customHeight="1" x14ac:dyDescent="0.2">
      <c r="A261" s="31">
        <v>248</v>
      </c>
      <c r="B261" s="31">
        <v>471</v>
      </c>
      <c r="C261" s="31" t="s">
        <v>147</v>
      </c>
      <c r="D261" s="31" t="s">
        <v>56</v>
      </c>
      <c r="E261" s="31" t="s">
        <v>148</v>
      </c>
      <c r="F261" s="57">
        <v>45475</v>
      </c>
      <c r="G261" s="31" t="s">
        <v>592</v>
      </c>
      <c r="H261" s="31" t="s">
        <v>49</v>
      </c>
      <c r="I261" s="31">
        <v>58</v>
      </c>
      <c r="J261" s="31">
        <v>0</v>
      </c>
      <c r="K261" s="31">
        <v>4.78</v>
      </c>
      <c r="L261" s="56">
        <v>235.26</v>
      </c>
      <c r="M261" s="31">
        <v>170.79</v>
      </c>
      <c r="N261" s="47">
        <v>7.0000000000000007E-2</v>
      </c>
      <c r="O261" s="48">
        <v>0.74</v>
      </c>
      <c r="P261" s="49">
        <v>0.311</v>
      </c>
      <c r="Q261" s="31"/>
      <c r="R261" s="31" t="s">
        <v>594</v>
      </c>
      <c r="S261" s="31">
        <v>5.2</v>
      </c>
      <c r="T261" s="31" t="s">
        <v>10</v>
      </c>
      <c r="U261" s="31"/>
      <c r="V261" s="31"/>
      <c r="W261" s="50" t="s">
        <v>593</v>
      </c>
      <c r="X261" s="51"/>
      <c r="Y261" s="52"/>
      <c r="Z261" s="52"/>
      <c r="AA261" s="52"/>
      <c r="AB261" s="52"/>
      <c r="AF261" s="54"/>
      <c r="AG261" s="54">
        <v>108</v>
      </c>
      <c r="AH261" s="54"/>
      <c r="AI261" s="54"/>
      <c r="AJ261" s="54">
        <v>1.47</v>
      </c>
      <c r="AK261" s="55">
        <v>-5.13</v>
      </c>
      <c r="AL261" s="54">
        <v>470</v>
      </c>
    </row>
    <row r="262" spans="1:38" s="53" customFormat="1" ht="12.75" customHeight="1" x14ac:dyDescent="0.2">
      <c r="A262" s="31">
        <v>249</v>
      </c>
      <c r="B262" s="31">
        <v>470</v>
      </c>
      <c r="C262" s="31" t="s">
        <v>147</v>
      </c>
      <c r="D262" s="31" t="s">
        <v>56</v>
      </c>
      <c r="E262" s="31" t="s">
        <v>148</v>
      </c>
      <c r="F262" s="57">
        <v>45475</v>
      </c>
      <c r="G262" s="31" t="s">
        <v>377</v>
      </c>
      <c r="H262" s="31" t="s">
        <v>49</v>
      </c>
      <c r="I262" s="31">
        <v>58</v>
      </c>
      <c r="J262" s="31">
        <v>42.23</v>
      </c>
      <c r="K262" s="31">
        <v>18.75</v>
      </c>
      <c r="L262" s="56">
        <v>236.31</v>
      </c>
      <c r="M262" s="31">
        <v>156.51</v>
      </c>
      <c r="N262" s="47">
        <v>0.24</v>
      </c>
      <c r="O262" s="48">
        <v>1.47</v>
      </c>
      <c r="P262" s="49">
        <v>0.19</v>
      </c>
      <c r="Q262" s="31"/>
      <c r="R262" s="31" t="s">
        <v>596</v>
      </c>
      <c r="S262" s="31">
        <v>23.3</v>
      </c>
      <c r="T262" s="31" t="s">
        <v>10</v>
      </c>
      <c r="U262" s="31"/>
      <c r="V262" s="31"/>
      <c r="W262" s="50" t="s">
        <v>595</v>
      </c>
      <c r="X262" s="51"/>
      <c r="Y262" s="52"/>
      <c r="Z262" s="52"/>
      <c r="AA262" s="52"/>
      <c r="AB262" s="52"/>
      <c r="AF262" s="54"/>
      <c r="AG262" s="54"/>
      <c r="AH262" s="54"/>
      <c r="AI262" s="54"/>
      <c r="AJ262" s="54"/>
      <c r="AK262" s="55">
        <v>-4.84</v>
      </c>
      <c r="AL262" s="54">
        <v>470</v>
      </c>
    </row>
    <row r="263" spans="1:38" s="53" customFormat="1" ht="12.75" customHeight="1" x14ac:dyDescent="0.2">
      <c r="A263" s="31">
        <v>250</v>
      </c>
      <c r="B263" s="31">
        <v>230</v>
      </c>
      <c r="C263" s="31" t="s">
        <v>147</v>
      </c>
      <c r="D263" s="31" t="s">
        <v>56</v>
      </c>
      <c r="E263" s="31" t="s">
        <v>148</v>
      </c>
      <c r="F263" s="57">
        <v>45475</v>
      </c>
      <c r="G263" s="31" t="s">
        <v>180</v>
      </c>
      <c r="H263" s="31" t="s">
        <v>49</v>
      </c>
      <c r="I263" s="31">
        <v>30</v>
      </c>
      <c r="J263" s="31">
        <v>84.99</v>
      </c>
      <c r="K263" s="31">
        <v>92.58</v>
      </c>
      <c r="L263" s="56">
        <v>337.49</v>
      </c>
      <c r="M263" s="31">
        <v>117.63</v>
      </c>
      <c r="N263" s="47">
        <v>0.4</v>
      </c>
      <c r="O263" s="48">
        <v>3.21</v>
      </c>
      <c r="P263" s="49">
        <v>0.30599999999999999</v>
      </c>
      <c r="Q263" s="31"/>
      <c r="R263" s="31" t="s">
        <v>598</v>
      </c>
      <c r="S263" s="31">
        <v>50.6</v>
      </c>
      <c r="T263" s="31" t="s">
        <v>10</v>
      </c>
      <c r="U263" s="31"/>
      <c r="V263" s="31"/>
      <c r="W263" s="50" t="s">
        <v>597</v>
      </c>
      <c r="X263" s="51"/>
      <c r="Y263" s="52"/>
      <c r="Z263" s="52"/>
      <c r="AA263" s="52"/>
      <c r="AB263" s="52"/>
      <c r="AF263" s="54"/>
      <c r="AG263" s="54"/>
      <c r="AH263" s="54"/>
      <c r="AI263" s="54"/>
      <c r="AJ263" s="54"/>
      <c r="AK263" s="55">
        <v>-2.61</v>
      </c>
      <c r="AL263" s="54"/>
    </row>
    <row r="264" spans="1:38" s="53" customFormat="1" ht="12.75" customHeight="1" x14ac:dyDescent="0.2">
      <c r="A264" s="31">
        <v>251</v>
      </c>
      <c r="B264" s="31">
        <v>51</v>
      </c>
      <c r="C264" s="31" t="s">
        <v>405</v>
      </c>
      <c r="D264" s="31" t="s">
        <v>405</v>
      </c>
      <c r="E264" s="31" t="s">
        <v>148</v>
      </c>
      <c r="F264" s="57">
        <v>45475</v>
      </c>
      <c r="G264" s="31" t="s">
        <v>601</v>
      </c>
      <c r="H264" s="31" t="s">
        <v>49</v>
      </c>
      <c r="I264" s="31">
        <v>26.5</v>
      </c>
      <c r="J264" s="31">
        <v>1.25</v>
      </c>
      <c r="K264" s="31">
        <v>15.26</v>
      </c>
      <c r="L264" s="56">
        <v>144.41999999999999</v>
      </c>
      <c r="M264" s="31">
        <v>96.19</v>
      </c>
      <c r="N264" s="47">
        <v>0.32</v>
      </c>
      <c r="O264" s="48">
        <v>3.74</v>
      </c>
      <c r="P264" s="49">
        <v>1.43</v>
      </c>
      <c r="Q264" s="31"/>
      <c r="R264" s="31" t="s">
        <v>600</v>
      </c>
      <c r="S264" s="31">
        <v>11</v>
      </c>
      <c r="T264" s="31" t="s">
        <v>10</v>
      </c>
      <c r="U264" s="31"/>
      <c r="V264" s="31"/>
      <c r="W264" s="50" t="s">
        <v>599</v>
      </c>
      <c r="X264" s="51"/>
      <c r="Y264" s="52"/>
      <c r="Z264" s="52"/>
      <c r="AA264" s="52"/>
      <c r="AB264" s="52"/>
      <c r="AF264" s="54"/>
      <c r="AG264" s="54"/>
      <c r="AH264" s="54"/>
      <c r="AI264" s="54"/>
      <c r="AJ264" s="54"/>
      <c r="AK264" s="55">
        <v>-2.95</v>
      </c>
      <c r="AL264" s="54"/>
    </row>
    <row r="265" spans="1:38" s="53" customFormat="1" ht="12.75" customHeight="1" x14ac:dyDescent="0.2">
      <c r="A265" s="31">
        <v>252</v>
      </c>
      <c r="B265" s="31">
        <v>5358</v>
      </c>
      <c r="C265" s="31" t="s">
        <v>147</v>
      </c>
      <c r="D265" s="31" t="s">
        <v>56</v>
      </c>
      <c r="E265" s="31" t="s">
        <v>148</v>
      </c>
      <c r="F265" s="57">
        <v>45475</v>
      </c>
      <c r="G265" s="31" t="s">
        <v>538</v>
      </c>
      <c r="H265" s="31" t="s">
        <v>49</v>
      </c>
      <c r="I265" s="31">
        <v>98</v>
      </c>
      <c r="J265" s="31">
        <v>99.6</v>
      </c>
      <c r="K265" s="31">
        <v>4.5999999999999996</v>
      </c>
      <c r="L265" s="56">
        <v>222.2</v>
      </c>
      <c r="M265" s="31">
        <v>184.4</v>
      </c>
      <c r="N265" s="47">
        <v>0.12</v>
      </c>
      <c r="O265" s="48"/>
      <c r="P265" s="49"/>
      <c r="Q265" s="31"/>
      <c r="R265" s="31" t="s">
        <v>222</v>
      </c>
      <c r="S265" s="31">
        <v>14.2</v>
      </c>
      <c r="T265" s="31" t="s">
        <v>10</v>
      </c>
      <c r="U265" s="31"/>
      <c r="V265" s="31"/>
      <c r="W265" s="50" t="s">
        <v>602</v>
      </c>
      <c r="X265" s="51"/>
      <c r="Y265" s="52"/>
      <c r="Z265" s="52"/>
      <c r="AA265" s="52"/>
      <c r="AB265" s="52"/>
      <c r="AF265" s="54"/>
      <c r="AG265" s="54"/>
      <c r="AH265" s="54"/>
      <c r="AI265" s="54"/>
      <c r="AJ265" s="54"/>
      <c r="AK265" s="55"/>
      <c r="AL265" s="54">
        <v>5322</v>
      </c>
    </row>
    <row r="266" spans="1:38" s="53" customFormat="1" ht="12.75" customHeight="1" x14ac:dyDescent="0.2">
      <c r="A266" s="31">
        <v>253</v>
      </c>
      <c r="B266" s="31">
        <v>5357</v>
      </c>
      <c r="C266" s="31" t="s">
        <v>147</v>
      </c>
      <c r="D266" s="31" t="s">
        <v>56</v>
      </c>
      <c r="E266" s="31" t="s">
        <v>148</v>
      </c>
      <c r="F266" s="57">
        <v>45475</v>
      </c>
      <c r="G266" s="31" t="s">
        <v>341</v>
      </c>
      <c r="H266" s="31" t="s">
        <v>49</v>
      </c>
      <c r="I266" s="31">
        <v>30</v>
      </c>
      <c r="J266" s="31">
        <v>93.7</v>
      </c>
      <c r="K266" s="31">
        <v>93.7</v>
      </c>
      <c r="L266" s="56">
        <v>241.1</v>
      </c>
      <c r="M266" s="31">
        <v>202.2</v>
      </c>
      <c r="N266" s="47">
        <v>2.41</v>
      </c>
      <c r="O266" s="48"/>
      <c r="P266" s="49"/>
      <c r="Q266" s="31"/>
      <c r="R266" s="31" t="s">
        <v>222</v>
      </c>
      <c r="S266" s="31">
        <v>11.5</v>
      </c>
      <c r="T266" s="31" t="s">
        <v>10</v>
      </c>
      <c r="U266" s="31"/>
      <c r="V266" s="31"/>
      <c r="W266" s="50" t="s">
        <v>603</v>
      </c>
      <c r="X266" s="51"/>
      <c r="Y266" s="52"/>
      <c r="Z266" s="52"/>
      <c r="AA266" s="52"/>
      <c r="AB266" s="52"/>
      <c r="AF266" s="54"/>
      <c r="AG266" s="54"/>
      <c r="AH266" s="54"/>
      <c r="AI266" s="54"/>
      <c r="AJ266" s="54"/>
      <c r="AK266" s="55"/>
      <c r="AL266" s="54">
        <v>5322</v>
      </c>
    </row>
    <row r="267" spans="1:38" s="53" customFormat="1" ht="12.75" customHeight="1" x14ac:dyDescent="0.2">
      <c r="A267" s="31">
        <v>254</v>
      </c>
      <c r="B267" s="31">
        <v>5356</v>
      </c>
      <c r="C267" s="31" t="s">
        <v>147</v>
      </c>
      <c r="D267" s="31" t="s">
        <v>56</v>
      </c>
      <c r="E267" s="31" t="s">
        <v>148</v>
      </c>
      <c r="F267" s="57">
        <v>45475</v>
      </c>
      <c r="G267" s="31" t="s">
        <v>414</v>
      </c>
      <c r="H267" s="31" t="s">
        <v>49</v>
      </c>
      <c r="I267" s="31">
        <v>57</v>
      </c>
      <c r="J267" s="31">
        <v>61.9</v>
      </c>
      <c r="K267" s="31">
        <v>12.1</v>
      </c>
      <c r="L267" s="56">
        <v>204.3</v>
      </c>
      <c r="M267" s="31">
        <v>181.2</v>
      </c>
      <c r="N267" s="47">
        <v>0.52</v>
      </c>
      <c r="O267" s="48"/>
      <c r="P267" s="49"/>
      <c r="Q267" s="31"/>
      <c r="R267" s="31" t="s">
        <v>222</v>
      </c>
      <c r="S267" s="31">
        <v>9.1999999999999993</v>
      </c>
      <c r="T267" s="31" t="s">
        <v>10</v>
      </c>
      <c r="U267" s="31"/>
      <c r="V267" s="31"/>
      <c r="W267" s="50" t="s">
        <v>604</v>
      </c>
      <c r="X267" s="51"/>
      <c r="Y267" s="52"/>
      <c r="Z267" s="52"/>
      <c r="AA267" s="52"/>
      <c r="AB267" s="52"/>
      <c r="AF267" s="54"/>
      <c r="AG267" s="54"/>
      <c r="AH267" s="54"/>
      <c r="AI267" s="54"/>
      <c r="AJ267" s="54"/>
      <c r="AK267" s="55"/>
      <c r="AL267" s="54">
        <v>5322</v>
      </c>
    </row>
    <row r="268" spans="1:38" s="53" customFormat="1" ht="12.75" customHeight="1" x14ac:dyDescent="0.2">
      <c r="A268" s="31">
        <v>255</v>
      </c>
      <c r="B268" s="31">
        <v>5355</v>
      </c>
      <c r="C268" s="31" t="s">
        <v>147</v>
      </c>
      <c r="D268" s="31" t="s">
        <v>56</v>
      </c>
      <c r="E268" s="31" t="s">
        <v>148</v>
      </c>
      <c r="F268" s="57">
        <v>45475</v>
      </c>
      <c r="G268" s="31" t="s">
        <v>605</v>
      </c>
      <c r="H268" s="31" t="s">
        <v>49</v>
      </c>
      <c r="I268" s="31">
        <v>58</v>
      </c>
      <c r="J268" s="31">
        <v>37.6</v>
      </c>
      <c r="K268" s="31">
        <v>14.9</v>
      </c>
      <c r="L268" s="56">
        <v>207.8</v>
      </c>
      <c r="M268" s="31">
        <v>183.3</v>
      </c>
      <c r="N268" s="47">
        <v>0.61</v>
      </c>
      <c r="O268" s="48"/>
      <c r="P268" s="49"/>
      <c r="Q268" s="31"/>
      <c r="R268" s="31" t="s">
        <v>222</v>
      </c>
      <c r="S268" s="31">
        <v>15.5</v>
      </c>
      <c r="T268" s="31" t="s">
        <v>10</v>
      </c>
      <c r="U268" s="31"/>
      <c r="V268" s="31"/>
      <c r="W268" s="50" t="s">
        <v>606</v>
      </c>
      <c r="X268" s="51"/>
      <c r="Y268" s="52"/>
      <c r="Z268" s="52"/>
      <c r="AA268" s="52"/>
      <c r="AB268" s="52"/>
      <c r="AF268" s="54"/>
      <c r="AG268" s="54"/>
      <c r="AH268" s="54"/>
      <c r="AI268" s="54"/>
      <c r="AJ268" s="54"/>
      <c r="AK268" s="55"/>
      <c r="AL268" s="54">
        <v>5303</v>
      </c>
    </row>
    <row r="269" spans="1:38" s="53" customFormat="1" ht="12.75" customHeight="1" x14ac:dyDescent="0.2">
      <c r="A269" s="31">
        <v>256</v>
      </c>
      <c r="B269" s="31" t="s">
        <v>607</v>
      </c>
      <c r="C269" s="31" t="s">
        <v>147</v>
      </c>
      <c r="D269" s="31" t="s">
        <v>56</v>
      </c>
      <c r="E269" s="31" t="s">
        <v>148</v>
      </c>
      <c r="F269" s="57">
        <v>45475</v>
      </c>
      <c r="G269" s="31" t="s">
        <v>608</v>
      </c>
      <c r="H269" s="31" t="s">
        <v>49</v>
      </c>
      <c r="I269" s="31">
        <v>55</v>
      </c>
      <c r="J269" s="31">
        <v>0</v>
      </c>
      <c r="K269" s="31"/>
      <c r="L269" s="56">
        <v>311.10000000000002</v>
      </c>
      <c r="M269" s="31">
        <v>133.69999999999999</v>
      </c>
      <c r="N269" s="47">
        <v>0.11</v>
      </c>
      <c r="O269" s="48"/>
      <c r="P269" s="49"/>
      <c r="Q269" s="31"/>
      <c r="R269" s="31" t="s">
        <v>222</v>
      </c>
      <c r="S269" s="31">
        <v>4.7</v>
      </c>
      <c r="T269" s="31" t="s">
        <v>10</v>
      </c>
      <c r="U269" s="31"/>
      <c r="V269" s="31"/>
      <c r="W269" s="50" t="s">
        <v>609</v>
      </c>
      <c r="X269" s="51"/>
      <c r="Y269" s="52"/>
      <c r="Z269" s="52"/>
      <c r="AA269" s="52"/>
      <c r="AB269" s="52"/>
      <c r="AF269" s="54"/>
      <c r="AG269" s="54"/>
      <c r="AH269" s="54"/>
      <c r="AI269" s="54"/>
      <c r="AJ269" s="54"/>
      <c r="AK269" s="55"/>
      <c r="AL269" s="54"/>
    </row>
    <row r="270" spans="1:38" s="53" customFormat="1" ht="12.75" customHeight="1" x14ac:dyDescent="0.2">
      <c r="A270" s="31">
        <v>257</v>
      </c>
      <c r="B270" s="31">
        <v>5343</v>
      </c>
      <c r="C270" s="31" t="s">
        <v>147</v>
      </c>
      <c r="D270" s="31" t="s">
        <v>56</v>
      </c>
      <c r="E270" s="31" t="s">
        <v>148</v>
      </c>
      <c r="F270" s="57">
        <v>45475</v>
      </c>
      <c r="G270" s="31" t="s">
        <v>397</v>
      </c>
      <c r="H270" s="31" t="s">
        <v>49</v>
      </c>
      <c r="I270" s="31">
        <v>62</v>
      </c>
      <c r="J270" s="31">
        <v>87.2</v>
      </c>
      <c r="K270" s="31">
        <v>46.4</v>
      </c>
      <c r="L270" s="56">
        <v>260.2</v>
      </c>
      <c r="M270" s="31">
        <v>139.5</v>
      </c>
      <c r="N270" s="47">
        <v>0.37</v>
      </c>
      <c r="O270" s="48"/>
      <c r="P270" s="49"/>
      <c r="Q270" s="31"/>
      <c r="R270" s="31" t="s">
        <v>222</v>
      </c>
      <c r="S270" s="31">
        <v>10.3</v>
      </c>
      <c r="T270" s="31" t="s">
        <v>10</v>
      </c>
      <c r="U270" s="31"/>
      <c r="V270" s="31"/>
      <c r="W270" s="50" t="s">
        <v>610</v>
      </c>
      <c r="X270" s="51"/>
      <c r="Y270" s="52"/>
      <c r="Z270" s="52"/>
      <c r="AA270" s="52"/>
      <c r="AB270" s="52"/>
      <c r="AF270" s="54"/>
      <c r="AG270" s="54"/>
      <c r="AH270" s="54"/>
      <c r="AI270" s="54"/>
      <c r="AJ270" s="54"/>
      <c r="AK270" s="55"/>
      <c r="AL270" s="54">
        <v>472</v>
      </c>
    </row>
    <row r="271" spans="1:38" s="53" customFormat="1" ht="12.75" customHeight="1" x14ac:dyDescent="0.2">
      <c r="A271" s="31">
        <v>258</v>
      </c>
      <c r="B271" s="31">
        <v>5337</v>
      </c>
      <c r="C271" s="31" t="s">
        <v>405</v>
      </c>
      <c r="D271" s="31" t="s">
        <v>405</v>
      </c>
      <c r="E271" s="31" t="s">
        <v>148</v>
      </c>
      <c r="F271" s="57">
        <v>45475</v>
      </c>
      <c r="G271" s="31" t="s">
        <v>611</v>
      </c>
      <c r="H271" s="31" t="s">
        <v>49</v>
      </c>
      <c r="I271" s="31">
        <v>30</v>
      </c>
      <c r="J271" s="31">
        <v>47.7</v>
      </c>
      <c r="K271" s="31">
        <v>61.2</v>
      </c>
      <c r="L271" s="56">
        <v>205.6</v>
      </c>
      <c r="M271" s="31">
        <v>150.19999999999999</v>
      </c>
      <c r="N271" s="47">
        <v>1.1000000000000001</v>
      </c>
      <c r="O271" s="48"/>
      <c r="P271" s="49"/>
      <c r="Q271" s="31"/>
      <c r="R271" s="31" t="s">
        <v>222</v>
      </c>
      <c r="S271" s="31">
        <v>6.4</v>
      </c>
      <c r="T271" s="31" t="s">
        <v>10</v>
      </c>
      <c r="U271" s="31"/>
      <c r="V271" s="31"/>
      <c r="W271" s="50" t="s">
        <v>612</v>
      </c>
      <c r="X271" s="51"/>
      <c r="Y271" s="52"/>
      <c r="Z271" s="52"/>
      <c r="AA271" s="52"/>
      <c r="AB271" s="52"/>
      <c r="AF271" s="54"/>
      <c r="AG271" s="54"/>
      <c r="AH271" s="54"/>
      <c r="AI271" s="54"/>
      <c r="AJ271" s="54"/>
      <c r="AK271" s="55"/>
      <c r="AL271" s="54"/>
    </row>
    <row r="272" spans="1:38" s="53" customFormat="1" ht="12.75" customHeight="1" x14ac:dyDescent="0.2">
      <c r="A272" s="31">
        <v>259</v>
      </c>
      <c r="B272" s="31" t="s">
        <v>613</v>
      </c>
      <c r="C272" s="31" t="s">
        <v>170</v>
      </c>
      <c r="D272" s="31" t="s">
        <v>225</v>
      </c>
      <c r="E272" s="31" t="s">
        <v>148</v>
      </c>
      <c r="F272" s="57">
        <v>45475</v>
      </c>
      <c r="G272" s="31" t="s">
        <v>614</v>
      </c>
      <c r="H272" s="31" t="s">
        <v>49</v>
      </c>
      <c r="I272" s="31">
        <v>30</v>
      </c>
      <c r="J272" s="31">
        <v>98.25</v>
      </c>
      <c r="K272" s="31">
        <v>76.8</v>
      </c>
      <c r="L272" s="56">
        <v>359.6</v>
      </c>
      <c r="M272" s="31">
        <v>173.1</v>
      </c>
      <c r="N272" s="47">
        <v>0.41</v>
      </c>
      <c r="O272" s="48"/>
      <c r="P272" s="49"/>
      <c r="Q272" s="31"/>
      <c r="R272" s="31" t="s">
        <v>222</v>
      </c>
      <c r="S272" s="31">
        <v>8.9</v>
      </c>
      <c r="T272" s="31" t="s">
        <v>10</v>
      </c>
      <c r="U272" s="31"/>
      <c r="V272" s="31"/>
      <c r="W272" s="50" t="s">
        <v>615</v>
      </c>
      <c r="X272" s="51"/>
      <c r="Y272" s="52"/>
      <c r="Z272" s="52"/>
      <c r="AA272" s="52"/>
      <c r="AB272" s="52"/>
      <c r="AF272" s="54"/>
      <c r="AG272" s="54"/>
      <c r="AH272" s="54"/>
      <c r="AI272" s="54"/>
      <c r="AJ272" s="54"/>
      <c r="AK272" s="55"/>
      <c r="AL272" s="54"/>
    </row>
    <row r="273" spans="1:38" s="53" customFormat="1" ht="12.75" customHeight="1" x14ac:dyDescent="0.2">
      <c r="A273" s="31">
        <v>260</v>
      </c>
      <c r="B273" s="31">
        <v>5329</v>
      </c>
      <c r="C273" s="31" t="s">
        <v>147</v>
      </c>
      <c r="D273" s="31" t="s">
        <v>56</v>
      </c>
      <c r="E273" s="31" t="s">
        <v>148</v>
      </c>
      <c r="F273" s="57">
        <v>45475</v>
      </c>
      <c r="G273" s="31" t="s">
        <v>431</v>
      </c>
      <c r="H273" s="31" t="s">
        <v>49</v>
      </c>
      <c r="I273" s="31">
        <v>30</v>
      </c>
      <c r="J273" s="31">
        <v>90.95</v>
      </c>
      <c r="K273" s="31">
        <v>137.5</v>
      </c>
      <c r="L273" s="56">
        <v>227.6</v>
      </c>
      <c r="M273" s="31">
        <v>153</v>
      </c>
      <c r="N273" s="47">
        <v>1.84</v>
      </c>
      <c r="O273" s="48"/>
      <c r="P273" s="49"/>
      <c r="Q273" s="31"/>
      <c r="R273" s="31" t="s">
        <v>222</v>
      </c>
      <c r="S273" s="31">
        <v>17.2</v>
      </c>
      <c r="T273" s="31" t="s">
        <v>10</v>
      </c>
      <c r="U273" s="31"/>
      <c r="V273" s="31"/>
      <c r="W273" s="50" t="s">
        <v>616</v>
      </c>
      <c r="X273" s="51"/>
      <c r="Y273" s="52"/>
      <c r="Z273" s="52"/>
      <c r="AA273" s="52"/>
      <c r="AB273" s="52"/>
      <c r="AF273" s="54"/>
      <c r="AG273" s="54"/>
      <c r="AH273" s="54"/>
      <c r="AI273" s="54"/>
      <c r="AJ273" s="54"/>
      <c r="AK273" s="55"/>
      <c r="AL273" s="54">
        <v>5303</v>
      </c>
    </row>
    <row r="274" spans="1:38" s="53" customFormat="1" ht="12.75" customHeight="1" x14ac:dyDescent="0.2">
      <c r="A274" s="31">
        <v>261</v>
      </c>
      <c r="B274" s="31">
        <v>5324</v>
      </c>
      <c r="C274" s="31" t="s">
        <v>147</v>
      </c>
      <c r="D274" s="31" t="s">
        <v>56</v>
      </c>
      <c r="E274" s="31" t="s">
        <v>148</v>
      </c>
      <c r="F274" s="57">
        <v>45475</v>
      </c>
      <c r="G274" s="31" t="s">
        <v>389</v>
      </c>
      <c r="H274" s="31" t="s">
        <v>49</v>
      </c>
      <c r="I274" s="31">
        <v>28</v>
      </c>
      <c r="J274" s="31">
        <v>1</v>
      </c>
      <c r="K274" s="31">
        <v>12.4</v>
      </c>
      <c r="L274" s="56">
        <v>151.5</v>
      </c>
      <c r="M274" s="31">
        <v>111.3</v>
      </c>
      <c r="N274" s="47">
        <v>0.31</v>
      </c>
      <c r="O274" s="48"/>
      <c r="P274" s="49"/>
      <c r="Q274" s="31"/>
      <c r="R274" s="31" t="s">
        <v>222</v>
      </c>
      <c r="S274" s="31">
        <v>14.7</v>
      </c>
      <c r="T274" s="31" t="s">
        <v>10</v>
      </c>
      <c r="U274" s="31"/>
      <c r="V274" s="31"/>
      <c r="W274" s="50" t="s">
        <v>617</v>
      </c>
      <c r="X274" s="51"/>
      <c r="Y274" s="52"/>
      <c r="Z274" s="52"/>
      <c r="AA274" s="52"/>
      <c r="AB274" s="52"/>
      <c r="AF274" s="54"/>
      <c r="AG274" s="54"/>
      <c r="AH274" s="54"/>
      <c r="AI274" s="54"/>
      <c r="AJ274" s="54"/>
      <c r="AK274" s="55"/>
      <c r="AL274" s="54">
        <v>5303</v>
      </c>
    </row>
    <row r="275" spans="1:38" s="53" customFormat="1" ht="12.75" customHeight="1" x14ac:dyDescent="0.2">
      <c r="A275" s="31">
        <v>262</v>
      </c>
      <c r="B275" s="31">
        <v>5323</v>
      </c>
      <c r="C275" s="31" t="s">
        <v>147</v>
      </c>
      <c r="D275" s="31" t="s">
        <v>56</v>
      </c>
      <c r="E275" s="31" t="s">
        <v>148</v>
      </c>
      <c r="F275" s="57">
        <v>45474</v>
      </c>
      <c r="G275" s="31" t="s">
        <v>322</v>
      </c>
      <c r="H275" s="31" t="s">
        <v>49</v>
      </c>
      <c r="I275" s="31">
        <v>83</v>
      </c>
      <c r="J275" s="31">
        <v>61.4</v>
      </c>
      <c r="K275" s="31">
        <v>7.6</v>
      </c>
      <c r="L275" s="56">
        <v>213.2</v>
      </c>
      <c r="M275" s="31">
        <v>189.4</v>
      </c>
      <c r="N275" s="47">
        <v>0.32</v>
      </c>
      <c r="O275" s="48"/>
      <c r="P275" s="49"/>
      <c r="Q275" s="31"/>
      <c r="R275" s="31" t="s">
        <v>222</v>
      </c>
      <c r="S275" s="31">
        <v>29.3</v>
      </c>
      <c r="T275" s="31" t="s">
        <v>10</v>
      </c>
      <c r="U275" s="31"/>
      <c r="V275" s="31"/>
      <c r="W275" s="50" t="s">
        <v>618</v>
      </c>
      <c r="X275" s="51"/>
      <c r="Y275" s="52"/>
      <c r="Z275" s="52"/>
      <c r="AA275" s="52"/>
      <c r="AB275" s="52"/>
      <c r="AF275" s="54"/>
      <c r="AG275" s="54"/>
      <c r="AH275" s="54"/>
      <c r="AI275" s="54"/>
      <c r="AJ275" s="54"/>
      <c r="AK275" s="55"/>
      <c r="AL275" s="54"/>
    </row>
    <row r="276" spans="1:38" s="53" customFormat="1" ht="12.75" customHeight="1" x14ac:dyDescent="0.2">
      <c r="A276" s="31">
        <v>263</v>
      </c>
      <c r="B276" s="31">
        <v>5321</v>
      </c>
      <c r="C276" s="31" t="s">
        <v>147</v>
      </c>
      <c r="D276" s="31" t="s">
        <v>56</v>
      </c>
      <c r="E276" s="31" t="s">
        <v>148</v>
      </c>
      <c r="F276" s="57">
        <v>45475</v>
      </c>
      <c r="G276" s="31" t="s">
        <v>371</v>
      </c>
      <c r="H276" s="31" t="s">
        <v>49</v>
      </c>
      <c r="I276" s="31">
        <v>130</v>
      </c>
      <c r="J276" s="31">
        <v>14.3</v>
      </c>
      <c r="K276" s="31">
        <v>8.9</v>
      </c>
      <c r="L276" s="56">
        <v>191.9</v>
      </c>
      <c r="M276" s="31">
        <v>145.1</v>
      </c>
      <c r="N276" s="47">
        <v>0.19</v>
      </c>
      <c r="O276" s="48"/>
      <c r="P276" s="49"/>
      <c r="Q276" s="31"/>
      <c r="R276" s="31" t="s">
        <v>222</v>
      </c>
      <c r="S276" s="31">
        <v>6.2</v>
      </c>
      <c r="T276" s="31" t="s">
        <v>10</v>
      </c>
      <c r="U276" s="31"/>
      <c r="V276" s="31"/>
      <c r="W276" s="50" t="s">
        <v>619</v>
      </c>
      <c r="X276" s="51"/>
      <c r="Y276" s="52"/>
      <c r="Z276" s="52"/>
      <c r="AA276" s="52"/>
      <c r="AB276" s="52"/>
      <c r="AF276" s="54"/>
      <c r="AG276" s="54"/>
      <c r="AH276" s="54"/>
      <c r="AI276" s="54"/>
      <c r="AJ276" s="54"/>
      <c r="AK276" s="55"/>
      <c r="AL276" s="54">
        <v>5322</v>
      </c>
    </row>
    <row r="277" spans="1:38" s="53" customFormat="1" ht="12.75" customHeight="1" x14ac:dyDescent="0.2">
      <c r="A277" s="31">
        <v>264</v>
      </c>
      <c r="B277" s="31" t="s">
        <v>209</v>
      </c>
      <c r="C277" s="31" t="s">
        <v>147</v>
      </c>
      <c r="D277" s="31" t="s">
        <v>56</v>
      </c>
      <c r="E277" s="31" t="s">
        <v>148</v>
      </c>
      <c r="F277" s="57">
        <v>45475</v>
      </c>
      <c r="G277" s="31" t="s">
        <v>392</v>
      </c>
      <c r="H277" s="31" t="s">
        <v>49</v>
      </c>
      <c r="I277" s="31">
        <v>140</v>
      </c>
      <c r="J277" s="31">
        <v>74.099999999999994</v>
      </c>
      <c r="K277" s="31">
        <v>38.5</v>
      </c>
      <c r="L277" s="56">
        <v>283</v>
      </c>
      <c r="M277" s="31">
        <v>138</v>
      </c>
      <c r="N277" s="47">
        <v>0.26</v>
      </c>
      <c r="O277" s="48"/>
      <c r="P277" s="49"/>
      <c r="Q277" s="31"/>
      <c r="R277" s="31" t="s">
        <v>222</v>
      </c>
      <c r="S277" s="31">
        <v>15.6</v>
      </c>
      <c r="T277" s="31" t="s">
        <v>10</v>
      </c>
      <c r="U277" s="31"/>
      <c r="V277" s="31"/>
      <c r="W277" s="50" t="s">
        <v>620</v>
      </c>
      <c r="X277" s="51"/>
      <c r="Y277" s="52"/>
      <c r="Z277" s="52"/>
      <c r="AA277" s="52"/>
      <c r="AB277" s="52"/>
      <c r="AF277" s="54"/>
      <c r="AG277" s="54"/>
      <c r="AH277" s="54"/>
      <c r="AI277" s="54"/>
      <c r="AJ277" s="54"/>
      <c r="AK277" s="55"/>
      <c r="AL277" s="54"/>
    </row>
    <row r="278" spans="1:38" s="53" customFormat="1" ht="12.75" customHeight="1" x14ac:dyDescent="0.2">
      <c r="A278" s="31">
        <v>265</v>
      </c>
      <c r="B278" s="31">
        <v>473</v>
      </c>
      <c r="C278" s="31" t="s">
        <v>147</v>
      </c>
      <c r="D278" s="31" t="s">
        <v>56</v>
      </c>
      <c r="E278" s="31" t="s">
        <v>148</v>
      </c>
      <c r="F278" s="57">
        <v>45474</v>
      </c>
      <c r="G278" s="31" t="s">
        <v>387</v>
      </c>
      <c r="H278" s="31" t="s">
        <v>49</v>
      </c>
      <c r="I278" s="31">
        <v>95</v>
      </c>
      <c r="J278" s="31">
        <v>69.5</v>
      </c>
      <c r="K278" s="31">
        <v>82.1</v>
      </c>
      <c r="L278" s="56">
        <v>280.3</v>
      </c>
      <c r="M278" s="31">
        <v>132.6</v>
      </c>
      <c r="N278" s="47">
        <v>0.55600000000000005</v>
      </c>
      <c r="O278" s="48"/>
      <c r="P278" s="49"/>
      <c r="Q278" s="31"/>
      <c r="R278" s="31" t="s">
        <v>222</v>
      </c>
      <c r="S278" s="31">
        <v>13.2</v>
      </c>
      <c r="T278" s="31" t="s">
        <v>10</v>
      </c>
      <c r="U278" s="31"/>
      <c r="V278" s="31"/>
      <c r="W278" s="50" t="s">
        <v>621</v>
      </c>
      <c r="X278" s="51"/>
      <c r="Y278" s="52"/>
      <c r="Z278" s="52"/>
      <c r="AA278" s="52"/>
      <c r="AB278" s="52"/>
      <c r="AF278" s="54"/>
      <c r="AG278" s="54"/>
      <c r="AH278" s="54"/>
      <c r="AI278" s="54"/>
      <c r="AJ278" s="54"/>
      <c r="AK278" s="55"/>
      <c r="AL278" s="54">
        <v>472</v>
      </c>
    </row>
    <row r="279" spans="1:38" s="53" customFormat="1" ht="12.75" customHeight="1" x14ac:dyDescent="0.2">
      <c r="A279" s="31">
        <v>266</v>
      </c>
      <c r="B279" s="31">
        <v>510</v>
      </c>
      <c r="C279" s="31" t="s">
        <v>147</v>
      </c>
      <c r="D279" s="31" t="s">
        <v>56</v>
      </c>
      <c r="E279" s="31" t="s">
        <v>148</v>
      </c>
      <c r="F279" s="57">
        <v>45475</v>
      </c>
      <c r="G279" s="31" t="s">
        <v>622</v>
      </c>
      <c r="H279" s="31" t="s">
        <v>49</v>
      </c>
      <c r="I279" s="31">
        <v>36</v>
      </c>
      <c r="J279" s="31">
        <v>79</v>
      </c>
      <c r="K279" s="31">
        <v>48</v>
      </c>
      <c r="L279" s="56">
        <v>336.3</v>
      </c>
      <c r="M279" s="31">
        <v>108.6</v>
      </c>
      <c r="N279" s="47">
        <v>0.21099999999999999</v>
      </c>
      <c r="O279" s="48"/>
      <c r="P279" s="49"/>
      <c r="Q279" s="31"/>
      <c r="R279" s="31" t="s">
        <v>222</v>
      </c>
      <c r="S279" s="31">
        <v>4.6399999999999997</v>
      </c>
      <c r="T279" s="31" t="s">
        <v>10</v>
      </c>
      <c r="U279" s="31"/>
      <c r="V279" s="31"/>
      <c r="W279" s="50" t="s">
        <v>623</v>
      </c>
      <c r="X279" s="51"/>
      <c r="Y279" s="52"/>
      <c r="Z279" s="52"/>
      <c r="AA279" s="52"/>
      <c r="AB279" s="52"/>
      <c r="AF279" s="54"/>
      <c r="AG279" s="54"/>
      <c r="AH279" s="54"/>
      <c r="AI279" s="54"/>
      <c r="AJ279" s="54"/>
      <c r="AK279" s="55"/>
      <c r="AL279" s="54">
        <v>51</v>
      </c>
    </row>
    <row r="280" spans="1:38" s="53" customFormat="1" ht="12.75" customHeight="1" x14ac:dyDescent="0.2">
      <c r="A280" s="31">
        <v>267</v>
      </c>
      <c r="B280" s="31">
        <v>512</v>
      </c>
      <c r="C280" s="31" t="s">
        <v>405</v>
      </c>
      <c r="D280" s="31" t="s">
        <v>405</v>
      </c>
      <c r="E280" s="31" t="s">
        <v>148</v>
      </c>
      <c r="F280" s="57">
        <v>45475</v>
      </c>
      <c r="G280" s="31" t="s">
        <v>512</v>
      </c>
      <c r="H280" s="31" t="s">
        <v>49</v>
      </c>
      <c r="I280" s="31">
        <v>32</v>
      </c>
      <c r="J280" s="31">
        <v>1.6</v>
      </c>
      <c r="K280" s="31">
        <v>41.7</v>
      </c>
      <c r="L280" s="56">
        <v>152.30000000000001</v>
      </c>
      <c r="M280" s="31">
        <v>82.8</v>
      </c>
      <c r="N280" s="47">
        <v>0.6</v>
      </c>
      <c r="O280" s="48"/>
      <c r="P280" s="49"/>
      <c r="Q280" s="31"/>
      <c r="R280" s="31" t="s">
        <v>222</v>
      </c>
      <c r="S280" s="31">
        <v>19.8</v>
      </c>
      <c r="T280" s="31" t="s">
        <v>10</v>
      </c>
      <c r="U280" s="31"/>
      <c r="V280" s="31"/>
      <c r="W280" s="50" t="s">
        <v>624</v>
      </c>
      <c r="X280" s="51"/>
      <c r="Y280" s="52"/>
      <c r="Z280" s="52"/>
      <c r="AA280" s="52"/>
      <c r="AB280" s="52"/>
      <c r="AF280" s="54"/>
      <c r="AG280" s="54"/>
      <c r="AH280" s="54"/>
      <c r="AI280" s="54"/>
      <c r="AJ280" s="54"/>
      <c r="AK280" s="55"/>
      <c r="AL280" s="54">
        <v>51</v>
      </c>
    </row>
    <row r="281" spans="1:38" s="53" customFormat="1" ht="12.75" customHeight="1" x14ac:dyDescent="0.2">
      <c r="A281" s="31">
        <v>268</v>
      </c>
      <c r="B281" s="31">
        <v>513</v>
      </c>
      <c r="C281" s="31" t="s">
        <v>405</v>
      </c>
      <c r="D281" s="31" t="s">
        <v>405</v>
      </c>
      <c r="E281" s="31" t="s">
        <v>148</v>
      </c>
      <c r="F281" s="57">
        <v>45475</v>
      </c>
      <c r="G281" s="31" t="s">
        <v>545</v>
      </c>
      <c r="H281" s="31" t="s">
        <v>49</v>
      </c>
      <c r="I281" s="31">
        <v>27</v>
      </c>
      <c r="J281" s="31">
        <v>1.18</v>
      </c>
      <c r="K281" s="31">
        <v>27.1</v>
      </c>
      <c r="L281" s="56">
        <v>156.9</v>
      </c>
      <c r="M281" s="31">
        <v>104.2</v>
      </c>
      <c r="N281" s="47">
        <v>0.51</v>
      </c>
      <c r="O281" s="48"/>
      <c r="P281" s="49"/>
      <c r="Q281" s="31"/>
      <c r="R281" s="31" t="s">
        <v>222</v>
      </c>
      <c r="S281" s="31">
        <v>11.6</v>
      </c>
      <c r="T281" s="31" t="s">
        <v>10</v>
      </c>
      <c r="U281" s="31"/>
      <c r="V281" s="31"/>
      <c r="W281" s="50" t="s">
        <v>625</v>
      </c>
      <c r="X281" s="51"/>
      <c r="Y281" s="52"/>
      <c r="Z281" s="52"/>
      <c r="AA281" s="52"/>
      <c r="AB281" s="52"/>
      <c r="AF281" s="54"/>
      <c r="AG281" s="54"/>
      <c r="AH281" s="54"/>
      <c r="AI281" s="54"/>
      <c r="AJ281" s="54"/>
      <c r="AK281" s="55"/>
      <c r="AL281" s="54">
        <v>51</v>
      </c>
    </row>
    <row r="282" spans="1:38" s="53" customFormat="1" ht="12.75" customHeight="1" x14ac:dyDescent="0.2">
      <c r="A282" s="31">
        <v>269</v>
      </c>
      <c r="B282" s="31">
        <v>5302</v>
      </c>
      <c r="C282" s="31" t="s">
        <v>147</v>
      </c>
      <c r="D282" s="31" t="s">
        <v>56</v>
      </c>
      <c r="E282" s="31" t="s">
        <v>148</v>
      </c>
      <c r="F282" s="57">
        <v>45475</v>
      </c>
      <c r="G282" s="31" t="s">
        <v>450</v>
      </c>
      <c r="H282" s="31" t="s">
        <v>49</v>
      </c>
      <c r="I282" s="31">
        <v>59</v>
      </c>
      <c r="J282" s="31">
        <v>69.25</v>
      </c>
      <c r="K282" s="31">
        <v>61.7</v>
      </c>
      <c r="L282" s="56">
        <v>234.3</v>
      </c>
      <c r="M282" s="31">
        <v>158.9</v>
      </c>
      <c r="N282" s="47">
        <v>0.73</v>
      </c>
      <c r="O282" s="48"/>
      <c r="P282" s="49"/>
      <c r="Q282" s="31"/>
      <c r="R282" s="31" t="s">
        <v>222</v>
      </c>
      <c r="S282" s="31">
        <v>11.6</v>
      </c>
      <c r="T282" s="31" t="s">
        <v>10</v>
      </c>
      <c r="U282" s="31"/>
      <c r="V282" s="31"/>
      <c r="W282" s="50" t="s">
        <v>626</v>
      </c>
      <c r="X282" s="51"/>
      <c r="Y282" s="52"/>
      <c r="Z282" s="52"/>
      <c r="AA282" s="52"/>
      <c r="AB282" s="52"/>
      <c r="AF282" s="54"/>
      <c r="AG282" s="54"/>
      <c r="AH282" s="54"/>
      <c r="AI282" s="54"/>
      <c r="AJ282" s="54"/>
      <c r="AK282" s="55"/>
      <c r="AL282" s="54">
        <v>5303</v>
      </c>
    </row>
    <row r="283" spans="1:38" s="53" customFormat="1" ht="12.75" customHeight="1" x14ac:dyDescent="0.2">
      <c r="A283" s="31">
        <v>270</v>
      </c>
      <c r="B283" s="31">
        <v>5303</v>
      </c>
      <c r="C283" s="31" t="s">
        <v>147</v>
      </c>
      <c r="D283" s="31" t="s">
        <v>56</v>
      </c>
      <c r="E283" s="31" t="s">
        <v>148</v>
      </c>
      <c r="F283" s="57">
        <v>45475</v>
      </c>
      <c r="G283" s="31" t="s">
        <v>417</v>
      </c>
      <c r="H283" s="31" t="s">
        <v>49</v>
      </c>
      <c r="I283" s="31">
        <v>57</v>
      </c>
      <c r="J283" s="31">
        <v>89.83</v>
      </c>
      <c r="K283" s="31">
        <v>71.8</v>
      </c>
      <c r="L283" s="56">
        <v>251.8</v>
      </c>
      <c r="M283" s="31">
        <v>133.6</v>
      </c>
      <c r="N283" s="47">
        <v>0.61</v>
      </c>
      <c r="O283" s="48"/>
      <c r="P283" s="49"/>
      <c r="Q283" s="31"/>
      <c r="R283" s="31" t="s">
        <v>222</v>
      </c>
      <c r="S283" s="31">
        <v>9.4</v>
      </c>
      <c r="T283" s="31" t="s">
        <v>10</v>
      </c>
      <c r="U283" s="31"/>
      <c r="V283" s="31"/>
      <c r="W283" s="50" t="s">
        <v>627</v>
      </c>
      <c r="X283" s="51"/>
      <c r="Y283" s="52"/>
      <c r="Z283" s="52"/>
      <c r="AA283" s="52"/>
      <c r="AB283" s="52"/>
      <c r="AF283" s="54"/>
      <c r="AG283" s="54"/>
      <c r="AH283" s="54"/>
      <c r="AI283" s="54"/>
      <c r="AJ283" s="54"/>
      <c r="AK283" s="55"/>
      <c r="AL283" s="54">
        <v>5303</v>
      </c>
    </row>
    <row r="284" spans="1:38" s="53" customFormat="1" ht="12.75" customHeight="1" x14ac:dyDescent="0.2">
      <c r="A284" s="31">
        <v>271</v>
      </c>
      <c r="B284" s="31">
        <v>5304</v>
      </c>
      <c r="C284" s="31" t="s">
        <v>170</v>
      </c>
      <c r="D284" s="31" t="s">
        <v>225</v>
      </c>
      <c r="E284" s="31" t="s">
        <v>148</v>
      </c>
      <c r="F284" s="57">
        <v>45475</v>
      </c>
      <c r="G284" s="31" t="s">
        <v>226</v>
      </c>
      <c r="H284" s="31" t="s">
        <v>49</v>
      </c>
      <c r="I284" s="31">
        <v>30</v>
      </c>
      <c r="J284" s="31">
        <v>98.26</v>
      </c>
      <c r="K284" s="31">
        <v>783.6</v>
      </c>
      <c r="L284" s="56">
        <v>370.6</v>
      </c>
      <c r="M284" s="31">
        <v>344.3</v>
      </c>
      <c r="N284" s="47">
        <v>29.8</v>
      </c>
      <c r="O284" s="48"/>
      <c r="P284" s="49"/>
      <c r="Q284" s="31"/>
      <c r="R284" s="31" t="s">
        <v>222</v>
      </c>
      <c r="S284" s="31">
        <v>47</v>
      </c>
      <c r="T284" s="31" t="s">
        <v>10</v>
      </c>
      <c r="U284" s="31"/>
      <c r="V284" s="31"/>
      <c r="W284" s="50" t="s">
        <v>628</v>
      </c>
      <c r="X284" s="51"/>
      <c r="Y284" s="52"/>
      <c r="Z284" s="52"/>
      <c r="AA284" s="52"/>
      <c r="AB284" s="52"/>
      <c r="AF284" s="54"/>
      <c r="AG284" s="54"/>
      <c r="AH284" s="54"/>
      <c r="AI284" s="54"/>
      <c r="AJ284" s="54"/>
      <c r="AK284" s="55"/>
      <c r="AL284" s="54"/>
    </row>
    <row r="285" spans="1:38" s="53" customFormat="1" ht="12.75" customHeight="1" x14ac:dyDescent="0.2">
      <c r="A285" s="31">
        <v>272</v>
      </c>
      <c r="B285" s="31">
        <v>5310</v>
      </c>
      <c r="C285" s="31" t="s">
        <v>147</v>
      </c>
      <c r="D285" s="31" t="s">
        <v>56</v>
      </c>
      <c r="E285" s="31" t="s">
        <v>148</v>
      </c>
      <c r="F285" s="57">
        <v>45475</v>
      </c>
      <c r="G285" s="31" t="s">
        <v>423</v>
      </c>
      <c r="H285" s="31" t="s">
        <v>49</v>
      </c>
      <c r="I285" s="31">
        <v>59</v>
      </c>
      <c r="J285" s="31">
        <v>71.94</v>
      </c>
      <c r="K285" s="31">
        <v>39.6</v>
      </c>
      <c r="L285" s="56">
        <v>252.6</v>
      </c>
      <c r="M285" s="31">
        <v>138.69999999999999</v>
      </c>
      <c r="N285" s="47">
        <v>0.35</v>
      </c>
      <c r="O285" s="48">
        <v>0.43</v>
      </c>
      <c r="P285" s="49">
        <v>0.36</v>
      </c>
      <c r="Q285" s="31"/>
      <c r="R285" s="31" t="s">
        <v>630</v>
      </c>
      <c r="S285" s="31">
        <v>21.5</v>
      </c>
      <c r="T285" s="31" t="s">
        <v>10</v>
      </c>
      <c r="U285" s="31"/>
      <c r="V285" s="31"/>
      <c r="W285" s="50" t="s">
        <v>629</v>
      </c>
      <c r="X285" s="51"/>
      <c r="Y285" s="52"/>
      <c r="Z285" s="52"/>
      <c r="AA285" s="52"/>
      <c r="AB285" s="52"/>
      <c r="AF285" s="54"/>
      <c r="AG285" s="54">
        <v>31.3</v>
      </c>
      <c r="AH285" s="54"/>
      <c r="AI285" s="54"/>
      <c r="AJ285" s="54">
        <v>0</v>
      </c>
      <c r="AK285" s="55">
        <v>-4.97</v>
      </c>
      <c r="AL285" s="54"/>
    </row>
    <row r="286" spans="1:38" s="53" customFormat="1" ht="12.75" customHeight="1" x14ac:dyDescent="0.2">
      <c r="A286" s="31">
        <v>273</v>
      </c>
      <c r="B286" s="31">
        <v>5313</v>
      </c>
      <c r="C286" s="31" t="s">
        <v>147</v>
      </c>
      <c r="D286" s="31" t="s">
        <v>56</v>
      </c>
      <c r="E286" s="31" t="s">
        <v>148</v>
      </c>
      <c r="F286" s="57">
        <v>45475</v>
      </c>
      <c r="G286" s="31" t="s">
        <v>204</v>
      </c>
      <c r="H286" s="31" t="s">
        <v>49</v>
      </c>
      <c r="I286" s="31">
        <v>59</v>
      </c>
      <c r="J286" s="31">
        <v>87.27</v>
      </c>
      <c r="K286" s="31">
        <v>102.5</v>
      </c>
      <c r="L286" s="56">
        <v>257.8</v>
      </c>
      <c r="M286" s="31">
        <v>121.8</v>
      </c>
      <c r="N286" s="47">
        <v>0.75</v>
      </c>
      <c r="O286" s="48"/>
      <c r="P286" s="49"/>
      <c r="Q286" s="31"/>
      <c r="R286" s="31" t="s">
        <v>222</v>
      </c>
      <c r="S286" s="31">
        <v>34.700000000000003</v>
      </c>
      <c r="T286" s="31" t="s">
        <v>10</v>
      </c>
      <c r="U286" s="31"/>
      <c r="V286" s="31"/>
      <c r="W286" s="50" t="s">
        <v>631</v>
      </c>
      <c r="X286" s="51"/>
      <c r="Y286" s="52"/>
      <c r="Z286" s="52"/>
      <c r="AA286" s="52"/>
      <c r="AB286" s="52"/>
      <c r="AF286" s="54"/>
      <c r="AG286" s="54"/>
      <c r="AH286" s="54"/>
      <c r="AI286" s="54"/>
      <c r="AJ286" s="54"/>
      <c r="AK286" s="55"/>
      <c r="AL286" s="54"/>
    </row>
    <row r="287" spans="1:38" s="53" customFormat="1" ht="12.75" customHeight="1" x14ac:dyDescent="0.2">
      <c r="A287" s="31">
        <v>274</v>
      </c>
      <c r="B287" s="31" t="s">
        <v>632</v>
      </c>
      <c r="C287" s="31" t="s">
        <v>147</v>
      </c>
      <c r="D287" s="31" t="s">
        <v>56</v>
      </c>
      <c r="E287" s="31" t="s">
        <v>148</v>
      </c>
      <c r="F287" s="57">
        <v>45475</v>
      </c>
      <c r="G287" s="31" t="s">
        <v>633</v>
      </c>
      <c r="H287" s="31" t="s">
        <v>49</v>
      </c>
      <c r="I287" s="31">
        <v>56</v>
      </c>
      <c r="J287" s="31">
        <v>0.26</v>
      </c>
      <c r="K287" s="31">
        <v>5</v>
      </c>
      <c r="L287" s="56">
        <v>294.89999999999998</v>
      </c>
      <c r="M287" s="31">
        <v>163.4</v>
      </c>
      <c r="N287" s="47">
        <v>0.04</v>
      </c>
      <c r="O287" s="48"/>
      <c r="P287" s="49"/>
      <c r="Q287" s="31"/>
      <c r="R287" s="31" t="s">
        <v>222</v>
      </c>
      <c r="S287" s="31">
        <v>8.84</v>
      </c>
      <c r="T287" s="31" t="s">
        <v>10</v>
      </c>
      <c r="U287" s="31"/>
      <c r="V287" s="31"/>
      <c r="W287" s="50" t="s">
        <v>634</v>
      </c>
      <c r="X287" s="51"/>
      <c r="Y287" s="52"/>
      <c r="Z287" s="52"/>
      <c r="AA287" s="52"/>
      <c r="AB287" s="52"/>
      <c r="AF287" s="54"/>
      <c r="AG287" s="54"/>
      <c r="AH287" s="54"/>
      <c r="AI287" s="54"/>
      <c r="AJ287" s="54"/>
      <c r="AK287" s="55"/>
      <c r="AL287" s="54"/>
    </row>
    <row r="288" spans="1:38" s="53" customFormat="1" ht="12.75" customHeight="1" x14ac:dyDescent="0.2">
      <c r="A288" s="31">
        <v>275</v>
      </c>
      <c r="B288" s="31" t="s">
        <v>635</v>
      </c>
      <c r="C288" s="31" t="s">
        <v>147</v>
      </c>
      <c r="D288" s="31" t="s">
        <v>56</v>
      </c>
      <c r="E288" s="31" t="s">
        <v>148</v>
      </c>
      <c r="F288" s="57">
        <v>45475</v>
      </c>
      <c r="G288" s="31" t="s">
        <v>636</v>
      </c>
      <c r="H288" s="31" t="s">
        <v>49</v>
      </c>
      <c r="I288" s="31">
        <v>30</v>
      </c>
      <c r="J288" s="31">
        <v>98.09</v>
      </c>
      <c r="K288" s="31">
        <v>56.34</v>
      </c>
      <c r="L288" s="56">
        <v>293.39999999999998</v>
      </c>
      <c r="M288" s="31">
        <v>207.6</v>
      </c>
      <c r="N288" s="47">
        <v>0.66</v>
      </c>
      <c r="O288" s="48"/>
      <c r="P288" s="49"/>
      <c r="Q288" s="31"/>
      <c r="R288" s="31" t="s">
        <v>222</v>
      </c>
      <c r="S288" s="31">
        <v>11.2</v>
      </c>
      <c r="T288" s="31" t="s">
        <v>10</v>
      </c>
      <c r="U288" s="31"/>
      <c r="V288" s="31"/>
      <c r="W288" s="50" t="s">
        <v>637</v>
      </c>
      <c r="X288" s="51"/>
      <c r="Y288" s="52"/>
      <c r="Z288" s="52"/>
      <c r="AA288" s="52"/>
      <c r="AB288" s="52"/>
      <c r="AF288" s="54"/>
      <c r="AG288" s="54"/>
      <c r="AH288" s="54"/>
      <c r="AI288" s="54"/>
      <c r="AJ288" s="54"/>
      <c r="AK288" s="55"/>
      <c r="AL288" s="54"/>
    </row>
    <row r="289" spans="1:38" s="53" customFormat="1" ht="12.75" customHeight="1" x14ac:dyDescent="0.2">
      <c r="A289" s="31">
        <v>276</v>
      </c>
      <c r="B289" s="31">
        <v>5322</v>
      </c>
      <c r="C289" s="31" t="s">
        <v>147</v>
      </c>
      <c r="D289" s="31" t="s">
        <v>56</v>
      </c>
      <c r="E289" s="31" t="s">
        <v>148</v>
      </c>
      <c r="F289" s="57">
        <v>45475</v>
      </c>
      <c r="G289" s="31" t="s">
        <v>329</v>
      </c>
      <c r="H289" s="31" t="s">
        <v>49</v>
      </c>
      <c r="I289" s="31">
        <v>57</v>
      </c>
      <c r="J289" s="31">
        <v>99.35</v>
      </c>
      <c r="K289" s="31">
        <v>59.34</v>
      </c>
      <c r="L289" s="56">
        <v>194.9</v>
      </c>
      <c r="M289" s="31">
        <v>170.7</v>
      </c>
      <c r="N289" s="47">
        <v>2.4500000000000002</v>
      </c>
      <c r="O289" s="48"/>
      <c r="P289" s="49"/>
      <c r="Q289" s="31"/>
      <c r="R289" s="31" t="s">
        <v>222</v>
      </c>
      <c r="S289" s="31">
        <v>15.6</v>
      </c>
      <c r="T289" s="31" t="s">
        <v>10</v>
      </c>
      <c r="U289" s="31"/>
      <c r="V289" s="31"/>
      <c r="W289" s="50" t="s">
        <v>638</v>
      </c>
      <c r="X289" s="51"/>
      <c r="Y289" s="52"/>
      <c r="Z289" s="52"/>
      <c r="AA289" s="52"/>
      <c r="AB289" s="52"/>
      <c r="AF289" s="54"/>
      <c r="AG289" s="54"/>
      <c r="AH289" s="54"/>
      <c r="AI289" s="54"/>
      <c r="AJ289" s="54"/>
      <c r="AK289" s="55"/>
      <c r="AL289" s="54">
        <v>5322</v>
      </c>
    </row>
    <row r="290" spans="1:38" s="53" customFormat="1" ht="12.75" customHeight="1" x14ac:dyDescent="0.2">
      <c r="A290" s="31">
        <v>277</v>
      </c>
      <c r="B290" s="31">
        <v>5344</v>
      </c>
      <c r="C290" s="31" t="s">
        <v>147</v>
      </c>
      <c r="D290" s="31" t="s">
        <v>56</v>
      </c>
      <c r="E290" s="31" t="s">
        <v>148</v>
      </c>
      <c r="F290" s="57">
        <v>45475</v>
      </c>
      <c r="G290" s="31" t="s">
        <v>436</v>
      </c>
      <c r="H290" s="31" t="s">
        <v>49</v>
      </c>
      <c r="I290" s="31">
        <v>230</v>
      </c>
      <c r="J290" s="31">
        <v>36.229999999999997</v>
      </c>
      <c r="K290" s="31">
        <v>41.29</v>
      </c>
      <c r="L290" s="56">
        <v>249.6</v>
      </c>
      <c r="M290" s="31">
        <v>145.30000000000001</v>
      </c>
      <c r="N290" s="47">
        <v>0.39600000000000002</v>
      </c>
      <c r="O290" s="48">
        <v>1.38</v>
      </c>
      <c r="P290" s="49">
        <v>0.2</v>
      </c>
      <c r="Q290" s="31"/>
      <c r="R290" s="31" t="s">
        <v>640</v>
      </c>
      <c r="S290" s="31">
        <v>16.899999999999999</v>
      </c>
      <c r="T290" s="31" t="s">
        <v>10</v>
      </c>
      <c r="U290" s="31"/>
      <c r="V290" s="31"/>
      <c r="W290" s="50" t="s">
        <v>639</v>
      </c>
      <c r="X290" s="51"/>
      <c r="Y290" s="52"/>
      <c r="Z290" s="52"/>
      <c r="AA290" s="52"/>
      <c r="AB290" s="52"/>
      <c r="AF290" s="54"/>
      <c r="AG290" s="54">
        <v>44.6</v>
      </c>
      <c r="AH290" s="54"/>
      <c r="AI290" s="54"/>
      <c r="AJ290" s="54">
        <v>0.01</v>
      </c>
      <c r="AK290" s="55">
        <v>-5.3</v>
      </c>
      <c r="AL290" s="54">
        <v>472</v>
      </c>
    </row>
    <row r="291" spans="1:38" s="53" customFormat="1" ht="12.75" customHeight="1" x14ac:dyDescent="0.2">
      <c r="A291" s="31">
        <v>278</v>
      </c>
      <c r="B291" s="31">
        <v>5355</v>
      </c>
      <c r="C291" s="31" t="s">
        <v>405</v>
      </c>
      <c r="D291" s="31" t="s">
        <v>405</v>
      </c>
      <c r="E291" s="31" t="s">
        <v>148</v>
      </c>
      <c r="F291" s="57">
        <v>45590</v>
      </c>
      <c r="G291" s="31" t="s">
        <v>641</v>
      </c>
      <c r="H291" s="31" t="s">
        <v>49</v>
      </c>
      <c r="I291" s="31">
        <v>82</v>
      </c>
      <c r="J291" s="31">
        <v>3</v>
      </c>
      <c r="K291" s="31">
        <v>4.2</v>
      </c>
      <c r="L291" s="56">
        <v>199.8</v>
      </c>
      <c r="M291" s="31">
        <v>141.69999999999999</v>
      </c>
      <c r="N291" s="47">
        <v>7.1999999999999995E-2</v>
      </c>
      <c r="O291" s="48"/>
      <c r="P291" s="49"/>
      <c r="Q291" s="31"/>
      <c r="R291" s="31" t="s">
        <v>222</v>
      </c>
      <c r="S291" s="31">
        <v>2.4</v>
      </c>
      <c r="T291" s="31" t="s">
        <v>10</v>
      </c>
      <c r="U291" s="31"/>
      <c r="V291" s="31"/>
      <c r="W291" s="50" t="s">
        <v>642</v>
      </c>
      <c r="X291" s="51"/>
      <c r="Y291" s="52"/>
      <c r="Z291" s="52"/>
      <c r="AA291" s="52"/>
      <c r="AB291" s="52"/>
      <c r="AF291" s="54"/>
      <c r="AG291" s="54"/>
      <c r="AH291" s="54"/>
      <c r="AI291" s="54"/>
      <c r="AJ291" s="54"/>
      <c r="AK291" s="55"/>
      <c r="AL291" s="54">
        <v>5303</v>
      </c>
    </row>
    <row r="292" spans="1:38" s="53" customFormat="1" ht="12.75" customHeight="1" x14ac:dyDescent="0.2">
      <c r="A292" s="31">
        <v>279</v>
      </c>
      <c r="B292" s="31">
        <v>5335</v>
      </c>
      <c r="C292" s="31" t="s">
        <v>147</v>
      </c>
      <c r="D292" s="31" t="s">
        <v>56</v>
      </c>
      <c r="E292" s="31" t="s">
        <v>148</v>
      </c>
      <c r="F292" s="57">
        <v>45608</v>
      </c>
      <c r="G292" s="31" t="s">
        <v>522</v>
      </c>
      <c r="H292" s="31" t="s">
        <v>49</v>
      </c>
      <c r="I292" s="31">
        <v>196</v>
      </c>
      <c r="J292" s="31">
        <v>97.8</v>
      </c>
      <c r="K292" s="31">
        <v>216.8</v>
      </c>
      <c r="L292" s="56">
        <v>310.2</v>
      </c>
      <c r="M292" s="31">
        <v>231.3</v>
      </c>
      <c r="N292" s="47">
        <v>2.7480000000000002</v>
      </c>
      <c r="O292" s="48">
        <v>379.95</v>
      </c>
      <c r="P292" s="49"/>
      <c r="Q292" s="31"/>
      <c r="R292" s="31" t="s">
        <v>222</v>
      </c>
      <c r="S292" s="31">
        <v>17.100000000000001</v>
      </c>
      <c r="T292" s="31" t="s">
        <v>10</v>
      </c>
      <c r="U292" s="31"/>
      <c r="V292" s="31"/>
      <c r="W292" s="50" t="s">
        <v>643</v>
      </c>
      <c r="X292" s="51"/>
      <c r="Y292" s="52"/>
      <c r="Z292" s="52"/>
      <c r="AA292" s="52"/>
      <c r="AB292" s="52"/>
      <c r="AF292" s="54"/>
      <c r="AG292" s="54"/>
      <c r="AH292" s="54"/>
      <c r="AI292" s="54"/>
      <c r="AJ292" s="54"/>
      <c r="AK292" s="55"/>
      <c r="AL292" s="54"/>
    </row>
    <row r="293" spans="1:38" s="53" customFormat="1" ht="12.75" customHeight="1" x14ac:dyDescent="0.2">
      <c r="A293" s="31">
        <v>280</v>
      </c>
      <c r="B293" s="31">
        <v>5310</v>
      </c>
      <c r="C293" s="31" t="s">
        <v>147</v>
      </c>
      <c r="D293" s="31" t="s">
        <v>56</v>
      </c>
      <c r="E293" s="31" t="s">
        <v>148</v>
      </c>
      <c r="F293" s="57">
        <v>45618</v>
      </c>
      <c r="G293" s="31" t="s">
        <v>423</v>
      </c>
      <c r="H293" s="31" t="s">
        <v>49</v>
      </c>
      <c r="I293" s="31">
        <v>291</v>
      </c>
      <c r="J293" s="31">
        <v>80</v>
      </c>
      <c r="K293" s="31">
        <v>32.299999999999997</v>
      </c>
      <c r="L293" s="56">
        <v>267.39999999999998</v>
      </c>
      <c r="M293" s="31">
        <v>133</v>
      </c>
      <c r="N293" s="47">
        <v>0.24</v>
      </c>
      <c r="O293" s="48">
        <v>1.4</v>
      </c>
      <c r="P293" s="49">
        <v>0.3</v>
      </c>
      <c r="Q293" s="31"/>
      <c r="R293" s="31" t="s">
        <v>645</v>
      </c>
      <c r="S293" s="31">
        <v>21.5</v>
      </c>
      <c r="T293" s="31" t="s">
        <v>10</v>
      </c>
      <c r="U293" s="31"/>
      <c r="V293" s="31"/>
      <c r="W293" s="50" t="s">
        <v>644</v>
      </c>
      <c r="X293" s="51"/>
      <c r="Y293" s="52"/>
      <c r="Z293" s="52"/>
      <c r="AA293" s="52"/>
      <c r="AB293" s="52"/>
      <c r="AF293" s="54"/>
      <c r="AG293" s="54">
        <v>41.6</v>
      </c>
      <c r="AH293" s="54"/>
      <c r="AI293" s="54"/>
      <c r="AJ293" s="54">
        <v>0.15</v>
      </c>
      <c r="AK293" s="55">
        <v>-5.0999999999999996</v>
      </c>
      <c r="AL293" s="54"/>
    </row>
    <row r="294" spans="1:38" s="53" customFormat="1" ht="12.75" customHeight="1" x14ac:dyDescent="0.2">
      <c r="A294" s="31">
        <v>281</v>
      </c>
      <c r="B294" s="31" t="s">
        <v>337</v>
      </c>
      <c r="C294" s="31" t="s">
        <v>646</v>
      </c>
      <c r="D294" s="31" t="s">
        <v>383</v>
      </c>
      <c r="E294" s="31" t="s">
        <v>148</v>
      </c>
      <c r="F294" s="57">
        <v>45652</v>
      </c>
      <c r="G294" s="31" t="s">
        <v>647</v>
      </c>
      <c r="H294" s="31" t="s">
        <v>49</v>
      </c>
      <c r="I294" s="31">
        <v>26</v>
      </c>
      <c r="J294" s="31">
        <v>99</v>
      </c>
      <c r="K294" s="31">
        <v>72</v>
      </c>
      <c r="L294" s="56">
        <v>378</v>
      </c>
      <c r="M294" s="31"/>
      <c r="N294" s="47"/>
      <c r="O294" s="48"/>
      <c r="P294" s="49"/>
      <c r="Q294" s="31"/>
      <c r="R294" s="31" t="s">
        <v>222</v>
      </c>
      <c r="S294" s="31">
        <v>8.09</v>
      </c>
      <c r="T294" s="31" t="s">
        <v>10</v>
      </c>
      <c r="U294" s="31"/>
      <c r="V294" s="31"/>
      <c r="W294" s="50" t="s">
        <v>648</v>
      </c>
      <c r="X294" s="51"/>
      <c r="Y294" s="52"/>
      <c r="Z294" s="52"/>
      <c r="AA294" s="52"/>
      <c r="AB294" s="52"/>
      <c r="AF294" s="54"/>
      <c r="AG294" s="54"/>
      <c r="AH294" s="54"/>
      <c r="AI294" s="54"/>
      <c r="AJ294" s="54"/>
      <c r="AK294" s="55"/>
      <c r="AL294" s="54"/>
    </row>
    <row r="295" spans="1:38" s="53" customFormat="1" ht="12.75" customHeight="1" x14ac:dyDescent="0.2">
      <c r="A295" s="31">
        <v>282</v>
      </c>
      <c r="B295" s="31">
        <v>472</v>
      </c>
      <c r="C295" s="31" t="s">
        <v>147</v>
      </c>
      <c r="D295" s="31" t="s">
        <v>56</v>
      </c>
      <c r="E295" s="31" t="s">
        <v>148</v>
      </c>
      <c r="F295" s="57">
        <v>45667</v>
      </c>
      <c r="G295" s="31" t="s">
        <v>446</v>
      </c>
      <c r="H295" s="31" t="s">
        <v>49</v>
      </c>
      <c r="I295" s="31">
        <v>127</v>
      </c>
      <c r="J295" s="31">
        <v>84</v>
      </c>
      <c r="K295" s="31">
        <v>78.3</v>
      </c>
      <c r="L295" s="56">
        <v>217</v>
      </c>
      <c r="M295" s="31">
        <v>112.4</v>
      </c>
      <c r="N295" s="47">
        <v>0.75</v>
      </c>
      <c r="O295" s="48">
        <v>2.6</v>
      </c>
      <c r="P295" s="49">
        <v>0.7</v>
      </c>
      <c r="Q295" s="31"/>
      <c r="R295" s="31" t="s">
        <v>650</v>
      </c>
      <c r="S295" s="31">
        <v>18.399999999999999</v>
      </c>
      <c r="T295" s="31" t="s">
        <v>10</v>
      </c>
      <c r="U295" s="31"/>
      <c r="V295" s="31"/>
      <c r="W295" s="50" t="s">
        <v>649</v>
      </c>
      <c r="X295" s="51"/>
      <c r="Y295" s="52"/>
      <c r="Z295" s="52"/>
      <c r="AA295" s="52"/>
      <c r="AB295" s="52"/>
      <c r="AF295" s="54"/>
      <c r="AG295" s="54"/>
      <c r="AH295" s="54"/>
      <c r="AI295" s="54"/>
      <c r="AJ295" s="54"/>
      <c r="AK295" s="55">
        <v>-5.8</v>
      </c>
      <c r="AL295" s="54">
        <v>472</v>
      </c>
    </row>
    <row r="296" spans="1:38" s="53" customFormat="1" ht="12.75" customHeight="1" x14ac:dyDescent="0.2">
      <c r="A296" s="31">
        <v>283</v>
      </c>
      <c r="B296" s="31" t="s">
        <v>569</v>
      </c>
      <c r="C296" s="31" t="s">
        <v>405</v>
      </c>
      <c r="D296" s="31" t="s">
        <v>405</v>
      </c>
      <c r="E296" s="31" t="s">
        <v>148</v>
      </c>
      <c r="F296" s="57">
        <v>45719</v>
      </c>
      <c r="G296" s="31" t="s">
        <v>570</v>
      </c>
      <c r="H296" s="31" t="s">
        <v>49</v>
      </c>
      <c r="I296" s="31">
        <v>189</v>
      </c>
      <c r="J296" s="31">
        <v>74</v>
      </c>
      <c r="K296" s="31">
        <v>20.7</v>
      </c>
      <c r="L296" s="56">
        <v>218.2</v>
      </c>
      <c r="M296" s="31">
        <v>140.1</v>
      </c>
      <c r="N296" s="47">
        <v>0.44</v>
      </c>
      <c r="O296" s="48">
        <v>3.1</v>
      </c>
      <c r="P296" s="49">
        <v>3.7</v>
      </c>
      <c r="Q296" s="31"/>
      <c r="R296" s="31" t="s">
        <v>652</v>
      </c>
      <c r="S296" s="31">
        <v>6.1</v>
      </c>
      <c r="T296" s="31" t="s">
        <v>10</v>
      </c>
      <c r="U296" s="31"/>
      <c r="V296" s="31"/>
      <c r="W296" s="50" t="s">
        <v>651</v>
      </c>
      <c r="X296" s="51"/>
      <c r="Y296" s="52"/>
      <c r="Z296" s="52"/>
      <c r="AA296" s="52"/>
      <c r="AB296" s="52"/>
      <c r="AF296" s="54"/>
      <c r="AG296" s="54"/>
      <c r="AH296" s="54"/>
      <c r="AI296" s="54"/>
      <c r="AJ296" s="54">
        <v>3.3</v>
      </c>
      <c r="AK296" s="55">
        <v>-3.8</v>
      </c>
      <c r="AL296" s="54">
        <v>5340</v>
      </c>
    </row>
  </sheetData>
  <phoneticPr fontId="0" type="noConversion"/>
  <hyperlinks>
    <hyperlink ref="W14" r:id="rId1" display="\\10.69.167.10\api\Baza GDI\Царичанское\Интерпретация_ГДИС\7\2012.10.01\7.doc"/>
    <hyperlink ref="W15" r:id="rId2"/>
    <hyperlink ref="W16" r:id="rId3"/>
    <hyperlink ref="W26" r:id="rId4"/>
    <hyperlink ref="W27" r:id="rId5"/>
    <hyperlink ref="W28" r:id="rId6"/>
    <hyperlink ref="W29" r:id="rId7"/>
    <hyperlink ref="W30" r:id="rId8"/>
    <hyperlink ref="W31" r:id="rId9"/>
    <hyperlink ref="W33" r:id="rId10"/>
    <hyperlink ref="W44" r:id="rId11"/>
    <hyperlink ref="W45" r:id="rId12"/>
    <hyperlink ref="W46" r:id="rId13"/>
    <hyperlink ref="W47" r:id="rId14"/>
    <hyperlink ref="W48" r:id="rId15"/>
    <hyperlink ref="L10" r:id="rId16"/>
    <hyperlink ref="L9" r:id="rId17" location="Арчинское!A1"/>
    <hyperlink ref="W52" r:id="rId18"/>
    <hyperlink ref="W54" r:id="rId19"/>
    <hyperlink ref="W59" r:id="rId20"/>
    <hyperlink ref="W60" r:id="rId21"/>
    <hyperlink ref="W61" r:id="rId22"/>
    <hyperlink ref="W62" r:id="rId23"/>
    <hyperlink ref="W64" r:id="rId24"/>
    <hyperlink ref="W65" r:id="rId25"/>
    <hyperlink ref="W66" r:id="rId26"/>
    <hyperlink ref="B68" r:id="rId27" display="5330ST@"/>
    <hyperlink ref="W69" r:id="rId28"/>
    <hyperlink ref="W70" r:id="rId29"/>
    <hyperlink ref="W71" r:id="rId30"/>
    <hyperlink ref="W72" r:id="rId31"/>
    <hyperlink ref="W73" r:id="rId32"/>
    <hyperlink ref="W74" r:id="rId33" display="..\Интерпретация_ГДИС\5334\2015.03.24_2015.03.28\Закл_КСД_КАПИТОНОВСКОЕ_5334_туц.doc"/>
    <hyperlink ref="W75" r:id="rId34"/>
    <hyperlink ref="W76" r:id="rId35"/>
    <hyperlink ref="W77" r:id="rId36"/>
    <hyperlink ref="W78" r:id="rId37" display=" "/>
    <hyperlink ref="W79" r:id="rId38"/>
    <hyperlink ref="W80" r:id="rId39"/>
    <hyperlink ref="W81" r:id="rId40" display=" "/>
    <hyperlink ref="W82" r:id="rId41" display=" "/>
    <hyperlink ref="W83" r:id="rId42"/>
    <hyperlink ref="W84" r:id="rId43"/>
    <hyperlink ref="W85" r:id="rId44"/>
    <hyperlink ref="W86" r:id="rId45"/>
    <hyperlink ref="W87" r:id="rId46"/>
    <hyperlink ref="W88" r:id="rId47"/>
    <hyperlink ref="W89" r:id="rId48"/>
    <hyperlink ref="W90" r:id="rId49"/>
    <hyperlink ref="W91" r:id="rId50"/>
    <hyperlink ref="W92" r:id="rId51"/>
    <hyperlink ref="W93" r:id="rId52"/>
    <hyperlink ref="W94" r:id="rId53"/>
    <hyperlink ref="W95" r:id="rId54"/>
    <hyperlink ref="W96" r:id="rId55"/>
    <hyperlink ref="W97" r:id="rId56"/>
    <hyperlink ref="W98" r:id="rId57"/>
    <hyperlink ref="W99" r:id="rId58"/>
    <hyperlink ref="W100" r:id="rId59"/>
    <hyperlink ref="W101" r:id="rId60"/>
    <hyperlink ref="W102" r:id="rId61"/>
    <hyperlink ref="W103" r:id="rId62"/>
    <hyperlink ref="W104" r:id="rId63"/>
    <hyperlink ref="W105" r:id="rId64"/>
    <hyperlink ref="W106" r:id="rId65"/>
    <hyperlink ref="W107" r:id="rId66"/>
    <hyperlink ref="W108" r:id="rId67"/>
    <hyperlink ref="W109" r:id="rId68"/>
    <hyperlink ref="W110" r:id="rId69"/>
    <hyperlink ref="W111" r:id="rId70"/>
    <hyperlink ref="W112" r:id="rId71"/>
    <hyperlink ref="W113" r:id="rId72"/>
    <hyperlink ref="W114" r:id="rId73"/>
    <hyperlink ref="W115" r:id="rId74"/>
    <hyperlink ref="W116" r:id="rId75"/>
    <hyperlink ref="W117" r:id="rId76"/>
    <hyperlink ref="W118" r:id="rId77"/>
    <hyperlink ref="W119" r:id="rId78"/>
    <hyperlink ref="W120" r:id="rId79"/>
    <hyperlink ref="W121" r:id="rId80"/>
    <hyperlink ref="W122" r:id="rId81"/>
    <hyperlink ref="W123" r:id="rId82"/>
    <hyperlink ref="W124" r:id="rId83"/>
    <hyperlink ref="W125" r:id="rId84"/>
    <hyperlink ref="W126" r:id="rId85"/>
    <hyperlink ref="W127" r:id="rId86"/>
    <hyperlink ref="W128" r:id="rId87"/>
    <hyperlink ref="W129" r:id="rId88"/>
    <hyperlink ref="W130" r:id="rId89"/>
    <hyperlink ref="W131" r:id="rId90"/>
    <hyperlink ref="W132" r:id="rId91"/>
    <hyperlink ref="W133" r:id="rId92"/>
    <hyperlink ref="W134" r:id="rId93"/>
    <hyperlink ref="W135" r:id="rId94"/>
    <hyperlink ref="W136" r:id="rId95"/>
    <hyperlink ref="W137" r:id="rId96"/>
    <hyperlink ref="W138" r:id="rId97"/>
    <hyperlink ref="W139" r:id="rId98"/>
    <hyperlink ref="W140" r:id="rId99"/>
    <hyperlink ref="W141" r:id="rId100"/>
    <hyperlink ref="W142" r:id="rId101"/>
    <hyperlink ref="W143" r:id="rId102"/>
    <hyperlink ref="W144" r:id="rId103"/>
    <hyperlink ref="W145" r:id="rId104"/>
    <hyperlink ref="W146" r:id="rId105" display="..\Интерпретация_ГДИС\5355\2020.04.13_2020.04.20\Закл_КВД_КАПИТОНОВСКОЕ_5355 куст 5303.doc"/>
    <hyperlink ref="W147" r:id="rId106"/>
    <hyperlink ref="W148" r:id="rId107" display="..\Интерпретация_ГДИС\5301\2020.05.09_2020.05.14\Закл_КВД_КАПИТОНОВСКОЕ_5301 куст 5303.doc"/>
    <hyperlink ref="W149" r:id="rId108" display="..\Интерпретация_ГДИС\5322\2020.06.21_2020.06.26\Закл_КВД_КАПИТОНОВСКОЕ_5322 куст 5322.doc"/>
    <hyperlink ref="W150" r:id="rId109"/>
    <hyperlink ref="W151" r:id="rId110"/>
    <hyperlink ref="W152" r:id="rId111"/>
    <hyperlink ref="W153" r:id="rId112"/>
    <hyperlink ref="W154" r:id="rId113" display=" "/>
    <hyperlink ref="W155" r:id="rId114"/>
    <hyperlink ref="W156" r:id="rId115"/>
    <hyperlink ref="W157" r:id="rId116"/>
    <hyperlink ref="W158" r:id="rId117" display="..\Интерпретация_ГДИС\5321\2020.09.09_2020.09.16\Закл_КВД_КАПИТОНОВСКОЕ_5321 куст 5322.doc"/>
    <hyperlink ref="W159" r:id="rId118" display="..\Интерпретация_ГДИС\471G\2020.10.16_2020.10.19\Закл_КВД_КАПИТОНОВСКОЕ_471G куст 470.doc"/>
    <hyperlink ref="W160" r:id="rId119"/>
    <hyperlink ref="W161" r:id="rId120"/>
    <hyperlink ref="W162" r:id="rId121"/>
    <hyperlink ref="W163" r:id="rId122"/>
    <hyperlink ref="W164" r:id="rId123" display="..\Интерпретация_ГДИС\5324\2021.02.15_2021.02.20\Закл_КВД_КАПИТОНОВСКОЕ_5324 куст 5303.doc"/>
    <hyperlink ref="W165" r:id="rId124"/>
    <hyperlink ref="W166" r:id="rId125" display="..\Интерпретация_ГДИС\5355\2021.04.17_2021.04.23\Закл_КВД_КАПИТОНОВСКОЕ_5355 куст 5303.doc"/>
    <hyperlink ref="W167" r:id="rId126" display="..\Интерпретация_ГДИС\5343\2021.04.07_2021.04.23\Закл_ИД_КАПИТОНОВСКОЕ_5343 куст 472.doc"/>
    <hyperlink ref="W168" r:id="rId127" display="..\Интерпретация_ГДИС\5312\2021.05.08_2021.05.13\Закл_КВД_КАПИТОНОВСКОЕ_5312 куст 5312.doc"/>
    <hyperlink ref="W169" r:id="rId128"/>
    <hyperlink ref="W170" r:id="rId129"/>
    <hyperlink ref="W171" r:id="rId130" display="..\Интерпретация_ГДИС\5357\2021.04.12_2021.04.19\Закл_КВД_КАПИТОНОВСКОЕ_5357 куст 5322.doc"/>
    <hyperlink ref="W172" r:id="rId131"/>
    <hyperlink ref="W173" r:id="rId132"/>
    <hyperlink ref="W174" r:id="rId133" display="..\Интерпретация_ГДИС\5356\2021.06.16_2021.06.20\Закл_КВД_КАПИТОНОВСКОЕ_5356 куст 5322.doc"/>
    <hyperlink ref="W175" r:id="rId134" display="..\Интерпретация_ГДИС\5303\2021.06.16_2021.06.19\Закл_КВД_КАПИТОНОВСКОЕ_5303 куст 5303.doc"/>
    <hyperlink ref="W176" r:id="rId135" display="..\Интерпретация_ГДИС\5304\2021.06.16_2021.06.19\Закл_КВД_КАПИТОНОВСКОЕ_5304 куст 1.doc"/>
    <hyperlink ref="W177" r:id="rId136" display="..\Интерпретация_ГДИС\5307\2021.06.17_2021.06.20\Закл_КВД_КАПИТОНОВСКОЕ_5307 куст 1.doc"/>
    <hyperlink ref="W178" r:id="rId137" display="..\Интерпретация_ГДИС\5310\2021.06.16_2021.06.20\Закл_КВД_КАПИТОНОВСКОЕ_5310 куст 0.doc"/>
    <hyperlink ref="W179" r:id="rId138" display="..\Интерпретация_ГДИС\5312\2021.06.16_2021.06.19\Закл_КВД_КАПИТОНОВСКОЕ_5312 куст 0.doc"/>
    <hyperlink ref="W180" r:id="rId139" display="..\Интерпретация_ГДИС\5320ST2\2021.06.16_2021.06.19\Закл_КВД_КАПИТОНОВСКОЕ_5320ST2 куст 0.doc"/>
    <hyperlink ref="W181" r:id="rId140" display="..\Интерпретация_ГДИС\5321\2021.06.16_2021.06.19\рабочая\Закл_КВД_КАПИТОНОВСКОЕ_5321 куст 5322.doc"/>
    <hyperlink ref="W182" r:id="rId141"/>
    <hyperlink ref="W183" r:id="rId142" display="..\Интерпретация_ГДИС\5329\2021.06.16_2021.06.19\Закл_КВД_КАПИТОНОВСКОЕ_5329 куст 5303.doc"/>
    <hyperlink ref="W184" r:id="rId143"/>
    <hyperlink ref="W185" r:id="rId144"/>
    <hyperlink ref="W186" r:id="rId145" display="..\Интерпретация_ГДИС\5344\2021.06.16_2021.06.20\Закл_КВД_КАПИТОНОВСКОЕ_5344 куст 472.doc"/>
    <hyperlink ref="W187" r:id="rId146"/>
    <hyperlink ref="W188" r:id="rId147"/>
    <hyperlink ref="W189" r:id="rId148" display="..\Интерпретация_ГДИС\470\2021.06.16_2021.06.19\Закл_КВД_КАПИТОНОВСКОЕ_470 куст 470.doc"/>
    <hyperlink ref="W190" r:id="rId149" display="..\Интерпретация_ГДИС\471\2021.06.16_2021.06.19\Закл_КВД_КАПИТОНОВСКОЕ_471 куст 470.doc"/>
    <hyperlink ref="W191" r:id="rId150" display="..\Интерпретация_ГДИС\472\2021.06.16_2021.06.20\Закл_КВД_КАПИТОНОВСКОЕ_472 куст 472.doc"/>
    <hyperlink ref="W192" r:id="rId151" display="..\Интерпретация_ГДИС\473\2021.06.16_2021.06.19\Закл_КВД_КАПИТОНОВСКОЕ_473 куст 472.doc"/>
    <hyperlink ref="W193" r:id="rId152" display="..\Интерпретация_ГДИС\5301\2021.06.16_2021.06.20\Закл_КВД_КАПИТОНОВСКОЕ_5301 куст 5303.doc"/>
    <hyperlink ref="W194" r:id="rId153" display="..\Интерпретация_ГДИС\5302\2021.06.16_2021.06.20\Закл_КВД_КАПИТОНОВСКОЕ_5302 куст 5303.doc"/>
    <hyperlink ref="W195" r:id="rId154" display="..\Интерпретация_ГДИС\5343\2021.06.16_2021.06.18\Закл_КВД_КАПИТОНОВСКОЕ_5343 куст 472.doc"/>
    <hyperlink ref="W196" r:id="rId155" display="..\Интерпретация_ГДИС\5322\2021.06.16_2021.06.19\Закл_КВД_КАПИТОНОВСКОЕ_5322 куст 5322.doc"/>
    <hyperlink ref="W197" r:id="rId156"/>
    <hyperlink ref="W198" r:id="rId157" display="..\Интерпретация_ГДИС\5324\2021.06.16_2021.06.19\Закл_КВД_КАПИТОНОВСКОЕ_5324 куст 5303.doc"/>
    <hyperlink ref="W199" r:id="rId158" display="..\Интерпретация_ГДИС\5326ST4\2021.06.16_2021.06.20\Закл_КВД_КАПИТОНОВСКОЕ_5326ST4 куст 5326.doc"/>
    <hyperlink ref="W200" r:id="rId159"/>
    <hyperlink ref="W201" r:id="rId160" display="..\Интерпретация_ГДИС\5356\2021.07.20_2021.07.26\Закл_КВД_КАПИТОНОВСКОЕ_5356 куст 5322.doc"/>
    <hyperlink ref="W202" r:id="rId161" display="..\Интерпретация_ГДИС\5340\2021.08.03_2021.08.11\Закл_КВД_КАПИТОНОВСКОЕ_5340 куст 5340.doc"/>
    <hyperlink ref="W203" r:id="rId162"/>
    <hyperlink ref="W204" r:id="rId163" display="..\Интерпретация_ГДИС\5326ST4\2021.08.14_2021.08.25\Закл_КВД_КАПИТОНОВСКОЕ_5326ST4 куст 5326.doc"/>
    <hyperlink ref="W205" r:id="rId164"/>
    <hyperlink ref="W206" r:id="rId165" display="..\Интерпретация_ГДИС\5329\2021.08.19_2021.08.30\Закл_КВД_КАПИТОНОВСКОЕ_5329 куст 5303.doc"/>
    <hyperlink ref="W207" r:id="rId166"/>
    <hyperlink ref="W208" r:id="rId167"/>
    <hyperlink ref="W209" r:id="rId168"/>
    <hyperlink ref="W210" r:id="rId169"/>
    <hyperlink ref="W211" r:id="rId170"/>
    <hyperlink ref="W212" r:id="rId171"/>
    <hyperlink ref="W213" r:id="rId172" display="..\Интерпретация_ГДИС\5329\2022.06.24_2022.06.29\Закл_КВД_КАПИТОНОВСКОЕ_5329 куст 5303.doc"/>
    <hyperlink ref="W214" r:id="rId173" display="..\Интерпретация_ГДИС\5341\2022.06.17_2022.06.29\Закл_КВД_КАПИТОНОВСКОЕ_5341 куст 5340.doc"/>
    <hyperlink ref="W215" r:id="rId174"/>
    <hyperlink ref="W216" r:id="rId175" display="..\Интерпретация_ГДИС\5326ST4\2022.08.03_2022.08.14\Закл_КВД_КАПИТОНОВСКОЕ_5326ST4 куст 5326.doc"/>
    <hyperlink ref="W217" r:id="rId176"/>
    <hyperlink ref="W218" r:id="rId177"/>
    <hyperlink ref="W219" r:id="rId178" display="..\Интерпретация_ГДИС\5326ST4\2022.08.03_2022.08.14_12.12.2022\Закл_КВД_КАПИТОНОВСКОЕ_5326ST4 куст 5326_08.2022_вар2.doc"/>
    <hyperlink ref="W220" r:id="rId179" display="..\Интерпретация_ГДИС\5326ST4\2022.11.12_2022.11.23\Закл_КВД_КАПИТОНОВСКОЕ_5326ST4 куст 5326_вар2.doc"/>
    <hyperlink ref="W221" r:id="rId180"/>
    <hyperlink ref="W222" r:id="rId181" display="..\Интерпретация_ГДИС\512\2023.01.03_2023.01.06\Закл_ГРП_КАПИТОНОВСКОЕ_512 куст 51.doc"/>
    <hyperlink ref="W223" r:id="rId182" display="..\Интерпретация_ГДИС\512\2023.01.23_2023.01.25\Закл_КВД_КАПИТОНОВСКОЕ_512 куст 51.doc"/>
    <hyperlink ref="W224" r:id="rId183"/>
    <hyperlink ref="W225" r:id="rId184"/>
    <hyperlink ref="W226" r:id="rId185"/>
    <hyperlink ref="W227" r:id="rId186"/>
    <hyperlink ref="W228" r:id="rId187"/>
    <hyperlink ref="W229" r:id="rId188"/>
    <hyperlink ref="W230" r:id="rId189" display="..\Интерпретация_ГДИС\5326ST4\2023.06.13_2023.06.15\Закл_КВД_КАПИТОНОВСКОЕ_5326ST4 куст 5326.doc"/>
    <hyperlink ref="W231" r:id="rId190"/>
    <hyperlink ref="W232" r:id="rId191" display="..\Интерпретация_ГДИС\473\2023.06.13_2023.06.15\Закл_КВД_КАПИТОНОВСКОЕ_473 куст 472.doc"/>
    <hyperlink ref="W233" r:id="rId192" display="..\Интерпретация_ГДИС\5343\2023.06.13_2023.06.15\Закл_КВД_КАПИТОНОВСКОЕ_5343 куст 472.doc"/>
    <hyperlink ref="W234" r:id="rId193" display="..\Интерпретация_ГДИС\472\2023.06.13_2023.06.15\Закл_КВД_КАПИТОНОВСКОЕ_472 куст 472.doc"/>
    <hyperlink ref="W235" r:id="rId194" display="..\Интерпретация_ГДИС\5322\2023.06.13_2023.06.15\Закл_КВД_КАПИТОНОВСКОЕ_5322 куст 5322.doc"/>
    <hyperlink ref="W236" r:id="rId195"/>
    <hyperlink ref="W237" r:id="rId196" display="..\Интерпретация_ГДИС\5324\2023.06.13_2023.06.15\Закл_КВД_КАПИТОНОВСКОЕ_5324 куст 5303.doc"/>
    <hyperlink ref="W238" r:id="rId197" display="..\Интерпретация_ГДИС\5358\2023.06.13_2023.06.15\Закл_КВД_КАПИТОНОВСКОЕ_5358 куст 5322.doc"/>
    <hyperlink ref="W239" r:id="rId198" display="..\Интерпретация_ГДИС\5301\2023.06.13_2023.06.15\Закл_КВД_КАПИТОНОВСКОЕ_5301 куст 5303.doc"/>
    <hyperlink ref="W240" r:id="rId199"/>
    <hyperlink ref="W241" r:id="rId200"/>
    <hyperlink ref="W242" r:id="rId201" display="..\Интерпретация_ГДИС\512\2023.06.13_2023.06.15\Закл_КВД_КАПИТОНОВСКОЕ_512 куст 51.doc"/>
    <hyperlink ref="W243" r:id="rId202" display="..\Интерпретация_ГДИС\513\2023.06.13_2023.06.15\Закл_КВД_КАПИТОНОВСКОЕ_513 куст 51.doc"/>
    <hyperlink ref="W244" r:id="rId203"/>
    <hyperlink ref="W245" r:id="rId204" display="..\Интерпретация_ГДИС\5341\2023.06.13_2023.06.15\Закл_КВД_КАПИТОНОВСКОЕ_5341 куст 5340.doc"/>
    <hyperlink ref="W246" r:id="rId205" display="..\Интерпретация_ГДИС\5303\2023.06.13_2023.06.15\Закл_КВД_КАПИТОНОВСКОЕ_5303 куст 5303.doc"/>
    <hyperlink ref="W247" r:id="rId206"/>
    <hyperlink ref="W248" r:id="rId207" display="..\Интерпретация_ГДИС\5329\2023.06.13_2023.06.15\Закл_КВД_КАПИТОНОВСКОЕ_5329 куст 5303.doc"/>
    <hyperlink ref="W249" r:id="rId208"/>
    <hyperlink ref="W250" r:id="rId209" display="..\Интерпретация_ГДИС\5312\2023.09.19_2023.10.09\Закл_ИД_КАПИТОНОВСКОЕ_5312 куст 5312.doc"/>
    <hyperlink ref="W251" r:id="rId210" display="..\Интерпретация_ГДИС\5340ST2\2023.12.29_2024.01.08\Закл_КВД_КАПИТОНОВСКОЕ_5340ST2 куст 5340.doc"/>
    <hyperlink ref="W252" r:id="rId211" display="..\Интерпретация_ГДИС\471\2024.01.13_2024.01.17\Закл_КВД_КАПИТОНОВСКОЕ_471 куст 470.doc"/>
    <hyperlink ref="W253" r:id="rId212"/>
    <hyperlink ref="W254" r:id="rId213"/>
    <hyperlink ref="W255" r:id="rId214"/>
    <hyperlink ref="W256" r:id="rId215"/>
    <hyperlink ref="W257" r:id="rId216"/>
    <hyperlink ref="W258" r:id="rId217" display="..\Интерпретация_ГДИС\472\2024.04.08_2024.04.25\Закл_КВД_КАПИТОНОВСКОЕ_472 куст 472.doc"/>
    <hyperlink ref="W259" r:id="rId218" display="..\Интерпретация_ГДИС\5324\2024.05.13_2024.05.20\Закл_КВД_КАПИТОНОВСКОЕ_5324 куст 5303.doc"/>
    <hyperlink ref="W260" r:id="rId219" display="..\Интерпретация_ГДИС\472\2024.07.01_2024.07.03\Закл_КВД_КАПИТОНОВСКОЕ_472 куст 472.doc"/>
    <hyperlink ref="W261" r:id="rId220" display="..\Интерпретация_ГДИС\471\2024.07.02_2024.07.04\Закл_КВД_КАПИТОНОВСКОЕ_471 куст 470.doc"/>
    <hyperlink ref="W262" r:id="rId221" display="..\Интерпретация_ГДИС\470\2024.07.02_2024.07.04\Закл_КВД_КАПИТОНОВСКОЕ_470 куст 470.doc"/>
    <hyperlink ref="W263" r:id="rId222"/>
    <hyperlink ref="W264" r:id="rId223"/>
    <hyperlink ref="W265" r:id="rId224" display="..\Интерпретация_ГДИС\5358\2024.07.02_2024.07.06\Закл_КВД_КАПИТОНОВСКОЕ_5358 куст 5322.doc"/>
    <hyperlink ref="W266" r:id="rId225" display="..\Интерпретация_ГДИС\5357\2024.07.02_2024.07.03\Закл_КВД_КАПИТОНОВСКОЕ_5357 куст 5322.doc"/>
    <hyperlink ref="W267" r:id="rId226" display="..\Интерпретация_ГДИС\5356\2024.07.02_2024.07.04\Закл_КВД_КАПИТОНОВСКОЕ_5356 куст 5322.doc"/>
    <hyperlink ref="W268" r:id="rId227" display="..\Интерпретация_ГДИС\5355\2024.07.02_2024.07.04\Закл_КВД_КАПИТОНОВСКОЕ_5355 куст 5303.doc"/>
    <hyperlink ref="W269" r:id="rId228"/>
    <hyperlink ref="W270" r:id="rId229" display="..\Интерпретация_ГДИС\5343\2024.07.02_2024.07.04\Закл_КВД_КАПИТОНОВСКОЕ_5343 куст 472.doc"/>
    <hyperlink ref="W271" r:id="rId230"/>
    <hyperlink ref="W272" r:id="rId231"/>
    <hyperlink ref="W273" r:id="rId232" display="..\Интерпретация_ГДИС\5329\2024.07.02_2024.07.03\Закл_КВД_КАПИТОНОВСКОЕ_5329 куст 5303.doc"/>
    <hyperlink ref="W274" r:id="rId233" display="..\Интерпретация_ГДИС\5324\2024.07.02_2024.07.03\Закл_КВД_КАПИТОНОВСКОЕ_5324 куст 5303.doc"/>
    <hyperlink ref="W275" r:id="rId234"/>
    <hyperlink ref="W276" r:id="rId235" display="..\Интерпретация_ГДИС\5321\2024.07.02_2024.07.07\Закл_КВД_КАПИТОНОВСКОЕ_5321 куст 5322.doc"/>
    <hyperlink ref="W277" r:id="rId236"/>
    <hyperlink ref="W278" r:id="rId237" display="..\Интерпретация_ГДИС\473\2024.07.01_2024.07.04\Закл_КВД_КАПИТОНОВСКОЕ_473 куст 472.doc"/>
    <hyperlink ref="W279" r:id="rId238" display="..\Интерпретация_ГДИС\510\2024.07.02_2024.07.03\Закл_КВД_КАПИТОНОВСКОЕ_510 куст 51.doc"/>
    <hyperlink ref="W280" r:id="rId239" display="..\Интерпретация_ГДИС\512\2024.07.02_2024.07.03\Закл_КВД_КАПИТОНОВСКОЕ_512 куст 51.doc"/>
    <hyperlink ref="W281" r:id="rId240" display="..\Интерпретация_ГДИС\513\2024.07.02_2024.07.03\Закл_КВД_КАПИТОНОВСКОЕ_513 куст 51.doc"/>
    <hyperlink ref="W282" r:id="rId241" display="..\Интерпретация_ГДИС\5302\2024.07.02_2024.07.04\Закл_КВД_КАПИТОНОВСКОЕ_5302 куст 5303.doc"/>
    <hyperlink ref="W283" r:id="rId242" display="..\Интерпретация_ГДИС\5303\2024.07.02_2024.07.04\Закл_КВД_КАПИТОНОВСКОЕ_5303 куст 5303.doc"/>
    <hyperlink ref="W284" r:id="rId243"/>
    <hyperlink ref="W285" r:id="rId244"/>
    <hyperlink ref="W286" r:id="rId245"/>
    <hyperlink ref="W287" r:id="rId246"/>
    <hyperlink ref="W288" r:id="rId247"/>
    <hyperlink ref="W289" r:id="rId248" display="..\Интерпретация_ГДИС\5322\2024.07.02_2024.07.04\Закл_КВД_КАПИТОНОВСКОЕ_5322 куст 5322.doc"/>
    <hyperlink ref="W290" r:id="rId249" display="..\Интерпретация_ГДИС\5344\2024.07.02_2024.07.11\Закл_КВД_КАПИТОНОВСКОЕ_5344 куст 472.doc"/>
    <hyperlink ref="W291" r:id="rId250" display="..\Интерпретация_ГДИС\5355\2024.10.25_2024.10.28\Закл_КВД_КАПИТОНОВСКОЕ_5355 куст 5303.doc"/>
    <hyperlink ref="W292" r:id="rId251"/>
    <hyperlink ref="W293" r:id="rId252" display="..\Интерпретация_ГДИС\5310\2024.11.22_2024.12.04\Закл_КВД_КАПИТОНОВСКОЕ_5310 куст 0_11.2024г.doc"/>
    <hyperlink ref="W294" r:id="rId253" display="..\Интерпретация_ГДИС\10RST2\2024.12.26_2024.12.27\Закл_КВД_КАПИТОНОВСКОЕ_10RST2 куст 0_12.2024г.doc"/>
    <hyperlink ref="W295" r:id="rId254" display="..\Интерпретация_ГДИС\472\2025.01.10_2025.01.15\Закл_КВД_КАПИТОНОВСКОЕ_472 куст 472.doc"/>
    <hyperlink ref="W296" r:id="rId255" display="..\Интерпретация_ГДИС\5340ST2\2025.03.03_2025.03.10\Закл_КВД_КАПИТОНОВСКОЕ_5340ST2 куст 5340.doc"/>
  </hyperlinks>
  <pageMargins left="0.75" right="0.75" top="1" bottom="1" header="0.5" footer="0.5"/>
  <pageSetup paperSize="9" orientation="portrait" r:id="rId25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geonac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nadezhkina</dc:creator>
  <cp:lastModifiedBy>Сапунов Роман Михайлович</cp:lastModifiedBy>
  <dcterms:created xsi:type="dcterms:W3CDTF">2004-01-22T06:40:33Z</dcterms:created>
  <dcterms:modified xsi:type="dcterms:W3CDTF">2025-08-15T04:20:17Z</dcterms:modified>
</cp:coreProperties>
</file>